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_rels/sheet10.xml.rels" ContentType="application/vnd.openxmlformats-package.relationships+xml"/>
  <Override PartName="/xl/worksheets/_rels/sheet4.xml.rels" ContentType="application/vnd.openxmlformats-package.relationships+xml"/>
  <Override PartName="/xl/worksheets/_rels/sheet9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_rels/drawing4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_rels/drawing1.xml.rels" ContentType="application/vnd.openxmlformats-package.relationship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_rels/workbook.xml.rels" ContentType="application/vnd.openxmlformats-package.relationships+xml"/>
  <Override PartName="/xl/media/image13.svg" ContentType="image/svg"/>
  <Override PartName="/xl/media/image9.svg" ContentType="image/svg"/>
  <Override PartName="/xl/media/image11.svg" ContentType="image/svg"/>
  <Override PartName="/xl/media/image7.svg" ContentType="image/svg"/>
  <Override PartName="/xl/media/image18.png" ContentType="image/png"/>
  <Override PartName="/xl/media/image15.svg" ContentType="image/svg"/>
  <Override PartName="/xl/media/image17.svg" ContentType="image/svg"/>
  <Override PartName="/xl/media/image16.png" ContentType="image/png"/>
  <Override PartName="/xl/media/image14.png" ContentType="image/png"/>
  <Override PartName="/xl/media/image2.png" ContentType="image/png"/>
  <Override PartName="/xl/media/image4.png" ContentType="image/png"/>
  <Override PartName="/xl/media/image5.svg" ContentType="image/svg"/>
  <Override PartName="/xl/media/image8.png" ContentType="image/png"/>
  <Override PartName="/xl/media/image3.png" ContentType="image/png"/>
  <Override PartName="/xl/media/image12.png" ContentType="image/png"/>
  <Override PartName="/xl/media/image6.png" ContentType="image/png"/>
  <Override PartName="/xl/media/image10.png" ContentType="image/png"/>
  <Override PartName="/xl/media/image1.png" ContentType="image/png"/>
  <Override PartName="/xl/media/image19.svg" ContentType="image/svg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9"/>
  </bookViews>
  <sheets>
    <sheet name="Bienvenida" sheetId="1" state="visible" r:id="rId3"/>
    <sheet name="Instrucciones" sheetId="2" state="visible" r:id="rId4"/>
    <sheet name="Parámetros" sheetId="3" state="visible" r:id="rId5"/>
    <sheet name="Proveedores" sheetId="4" state="visible" r:id="rId6"/>
    <sheet name="Inventario" sheetId="5" state="visible" r:id="rId7"/>
    <sheet name="Entradas" sheetId="6" state="visible" r:id="rId8"/>
    <sheet name="Salidas" sheetId="7" state="visible" r:id="rId9"/>
    <sheet name="Pagos" sheetId="8" state="visible" r:id="rId10"/>
    <sheet name="Dashboard" sheetId="9" state="visible" r:id="rId11"/>
    <sheet name="Aux" sheetId="10" state="visible" r:id="rId1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<sst xmlns="http://schemas.openxmlformats.org/spreadsheetml/2006/main" count="672" uniqueCount="388">
  <si>
    <t xml:space="preserve">⭐ CONTROL DE INVENTARIOS  v1.0</t>
  </si>
  <si>
    <t xml:space="preserve">Sistema gratuito para pequeños negocios</t>
  </si>
  <si>
    <t xml:space="preserve">✔ Registro fácil ✔ Análisis automático</t>
  </si>
  <si>
    <t xml:space="preserve">Contáctanos </t>
  </si>
  <si>
    <t xml:space="preserve">WHATSAPP</t>
  </si>
  <si>
    <t xml:space="preserve">VIA CORREO ELECT.</t>
  </si>
  <si>
    <r>
      <rPr>
        <sz val="11"/>
        <color rgb="FF000000"/>
        <rFont val="Calibri"/>
        <family val="2"/>
        <charset val="1"/>
      </rPr>
      <t xml:space="preserve">Bienvenido al sistema gratuito de </t>
    </r>
    <r>
      <rPr>
        <b val="true"/>
        <sz val="11"/>
        <color rgb="FF158466"/>
        <rFont val="Calibri"/>
        <family val="2"/>
        <charset val="1"/>
      </rPr>
      <t xml:space="preserve">Control de Inventarios</t>
    </r>
    <r>
      <rPr>
        <sz val="11"/>
        <color rgb="FF000000"/>
        <rFont val="Calibri"/>
        <family val="2"/>
        <charset val="1"/>
      </rPr>
      <t xml:space="preserve"> diseñado especialmente</t>
    </r>
  </si>
  <si>
    <t xml:space="preserve">para emprendedores y dueños de pequeños negocios como;</t>
  </si>
  <si>
    <t xml:space="preserve">✅ Panaderías</t>
  </si>
  <si>
    <t xml:space="preserve">✅ Cafeterías</t>
  </si>
  <si>
    <t xml:space="preserve">✅ Salones de Belleza</t>
  </si>
  <si>
    <t xml:space="preserve">✅ Oficinas pequeñas</t>
  </si>
  <si>
    <t xml:space="preserve">✅ Talleres</t>
  </si>
  <si>
    <t xml:space="preserve">✅ Micro empresarios</t>
  </si>
  <si>
    <t xml:space="preserve">Este libro te permitirá llevar un control claro y organizado de tu inventario,</t>
  </si>
  <si>
    <t xml:space="preserve">sin necesidad de experiencia en hojas de cálculo.</t>
  </si>
  <si>
    <t xml:space="preserve">¡Comienza a usarlo ahora mismo!</t>
  </si>
  <si>
    <r>
      <rPr>
        <sz val="11"/>
        <color rgb="FF000000"/>
        <rFont val="Calibri"/>
        <family val="2"/>
        <charset val="1"/>
      </rPr>
      <t xml:space="preserve">👉 Haz clic en la pestaña </t>
    </r>
    <r>
      <rPr>
        <b val="true"/>
        <sz val="11"/>
        <color rgb="FFC9211E"/>
        <rFont val="Calibri"/>
        <family val="2"/>
        <charset val="1"/>
      </rPr>
      <t xml:space="preserve">"Instrucciones" </t>
    </r>
    <r>
      <rPr>
        <sz val="11"/>
        <color rgb="FF000000"/>
        <rFont val="Calibri"/>
        <family val="2"/>
        <charset val="1"/>
      </rPr>
      <t xml:space="preserve">para comenzar.</t>
    </r>
  </si>
  <si>
    <t xml:space="preserve">Solicita otros controles gratuitos por medio de nuestro Whatsapp</t>
  </si>
  <si>
    <t xml:space="preserve">📘 Instrucciones de Uso</t>
  </si>
  <si>
    <t xml:space="preserve">📌 Este libro está diseñado especialmente para emprendedores y dueños de pequeños negocios como:</t>
  </si>
  <si>
    <t xml:space="preserve">Salones de belleza</t>
  </si>
  <si>
    <t xml:space="preserve">Panaderías</t>
  </si>
  <si>
    <t xml:space="preserve">Talleres mecánicos</t>
  </si>
  <si>
    <t xml:space="preserve">Cafeterías</t>
  </si>
  <si>
    <t xml:space="preserve">Oficinas pequeñas</t>
  </si>
  <si>
    <t xml:space="preserve">Y más...</t>
  </si>
  <si>
    <t xml:space="preserve">1. 📝 Cómo registrar tus gastos</t>
  </si>
  <si>
    <t xml:space="preserve">1. Registra tus proveedores en la hoja 'Proveedores'.</t>
  </si>
  <si>
    <t xml:space="preserve">| 2. Define categorías y unidades en 'Parámetros' para mantener todo organizado.</t>
  </si>
  <si>
    <t xml:space="preserve">|</t>
  </si>
  <si>
    <t xml:space="preserve">| 3. Agrega cada producto que vendes o usas en la hoja 'Inventario'.</t>
  </si>
  <si>
    <t xml:space="preserve">| 4. Cada vez que compres productos, regístralo en 'Entradas' con fecha, cantidad y precio.</t>
  </si>
  <si>
    <t xml:space="preserve">| 5. Cuando vendas o uses un producto, anótalo en 'Salidas'.</t>
  </si>
  <si>
    <t xml:space="preserve">| 6. Registra tus pagos a proveedores en la hoja 'Pagos' para saber qué ya pagaste y qué falta.</t>
  </si>
  <si>
    <t xml:space="preserve">| 7. Revisa la hoja 'Pedidos Pendientes' para ver qué productos necesitas reabastecer.</t>
  </si>
  <si>
    <t xml:space="preserve">| 8. Consulta el 'Dashboard' para ver resúmenes, alertas y gráficos automáticos de tu inventario.</t>
  </si>
  <si>
    <t xml:space="preserve">| 💡 Consejo: Usa las listas desplegables (▼) en cada hoja para no equivocarte al escribir nombres.</t>
  </si>
  <si>
    <t xml:space="preserve">✅ El sistema traerá automáticamente el mes y el código de la cuenta . </t>
  </si>
  <si>
    <t xml:space="preserve">2. 🛠️ Cómo corregir errores</t>
  </si>
  <si>
    <t xml:space="preserve">Si cometes un error, simplemente corrige los datos directamente .</t>
  </si>
  <si>
    <t xml:space="preserve">El sistema actualiza automáticamente los totales y gráficos.</t>
  </si>
  <si>
    <t xml:space="preserve">No necesitas borrar filas ni mover datos.</t>
  </si>
  <si>
    <t xml:space="preserve">3. 🔒 ¿Qué no debes hacer?</t>
  </si>
  <si>
    <t xml:space="preserve">❌ No modifiques las celdas protegidas (están bloqueadas para evitar errores).</t>
  </si>
  <si>
    <t xml:space="preserve">❌ No borres filas que contengan fórmulas.</t>
  </si>
  <si>
    <t xml:space="preserve">❌ No elimines hojas ni cambies los nombres de las pestañas.</t>
  </si>
  <si>
    <t xml:space="preserve">4. 📊 Cómo usar el Dashboard (Resumen)</t>
  </si>
  <si>
    <t xml:space="preserve">Haz clic en la pestaña "Dashboard" .</t>
  </si>
  <si>
    <t xml:space="preserve">Para ver los gastos de una categoría específica:</t>
  </si>
  <si>
    <t xml:space="preserve">Usa la lista desplegable para seleccionar una cuenta .</t>
  </si>
  <si>
    <t xml:space="preserve">Para ver los gastos de un mes:</t>
  </si>
  <si>
    <t xml:space="preserve">Escribe el mes en formato mmm/aa (ejemplo: ene/25).</t>
  </si>
  <si>
    <t xml:space="preserve">Verás:</t>
  </si>
  <si>
    <t xml:space="preserve">Total del gasto de la cuenta seleccionada.</t>
  </si>
  <si>
    <t xml:space="preserve">Comparación con lo presupuestado.</t>
  </si>
  <si>
    <t xml:space="preserve">Gráficos de gastos por mes y por categoría.</t>
  </si>
  <si>
    <t xml:space="preserve">5. 📁 Cómo guardar una copia de seguridad</t>
  </si>
  <si>
    <t xml:space="preserve">Ve al menú: Archivo &gt; Guardar como</t>
  </si>
  <si>
    <t xml:space="preserve">Elige una ubicación segura y escribe un nombre diferente (ejemplo: Control de Costos - Copia Seguridad 2025).</t>
  </si>
  <si>
    <t xml:space="preserve">Guarda una copia al final de cada mes.</t>
  </si>
  <si>
    <t xml:space="preserve">6. 📈 Cómo entender los gráficos y resúmenes</t>
  </si>
  <si>
    <t xml:space="preserve">Gráfico de barras: Muestra los gastos por categoría.</t>
  </si>
  <si>
    <t xml:space="preserve">Gráfico de líneas: Indica la tendencia mensual de tus gastos.</t>
  </si>
  <si>
    <t xml:space="preserve">Gráfico de torta: Muestra qué porcentaje de tus gastos totales corresponde a cada categoría.</t>
  </si>
  <si>
    <t xml:space="preserve">7. 📅 Capacidad del libro</t>
  </si>
  <si>
    <t xml:space="preserve">El libro está diseñado para manejar hasta 499 transacciones por año.</t>
  </si>
  <si>
    <t xml:space="preserve">Si tu negocio tiene muchos movimientos, puedes:</t>
  </si>
  <si>
    <t xml:space="preserve">Usar una nueva copia del libro cada mes.</t>
  </si>
  <si>
    <t xml:space="preserve">O crear un archivo nuevo cada 6 meses si lo prefieres.</t>
  </si>
  <si>
    <t xml:space="preserve">8. 💡 Consejos para sacarle el máximo provecho</t>
  </si>
  <si>
    <t xml:space="preserve">Registra tus gastos tan pronto como los tengas .</t>
  </si>
  <si>
    <t xml:space="preserve">Usa las categorías de gasto para comparar con tu presupuesto.</t>
  </si>
  <si>
    <t xml:space="preserve">Revisa el Dashboard al final de cada mes para tomar mejores decisiones.</t>
  </si>
  <si>
    <t xml:space="preserve">Si tienes dudas, regresa a esta hoja o escríbenos por WhatsApp.</t>
  </si>
  <si>
    <t xml:space="preserve">📱 ¿Quieres más herramientas como esta?</t>
  </si>
  <si>
    <t xml:space="preserve">Puedes solicitar otros controles gratuitos por medio de nuestro WhatsApp:</t>
  </si>
  <si>
    <t xml:space="preserve">PAIS</t>
  </si>
  <si>
    <t xml:space="preserve">MONEDA</t>
  </si>
  <si>
    <t xml:space="preserve">SIMB.</t>
  </si>
  <si>
    <t xml:space="preserve">CATEGORIAS</t>
  </si>
  <si>
    <t xml:space="preserve">UNIDADES</t>
  </si>
  <si>
    <t xml:space="preserve">ABREV,</t>
  </si>
  <si>
    <t xml:space="preserve">Estado de Pago</t>
  </si>
  <si>
    <t xml:space="preserve">Responsables</t>
  </si>
  <si>
    <t xml:space="preserve">Honduras</t>
  </si>
  <si>
    <t xml:space="preserve">Lempira</t>
  </si>
  <si>
    <t xml:space="preserve">L</t>
  </si>
  <si>
    <t xml:space="preserve">Alimentos</t>
  </si>
  <si>
    <t xml:space="preserve">unidad</t>
  </si>
  <si>
    <t xml:space="preserve">UN</t>
  </si>
  <si>
    <t xml:space="preserve">Contado</t>
  </si>
  <si>
    <t xml:space="preserve">César Argueta</t>
  </si>
  <si>
    <t xml:space="preserve">Guatemala</t>
  </si>
  <si>
    <t xml:space="preserve">Quetzal</t>
  </si>
  <si>
    <t xml:space="preserve">Q</t>
  </si>
  <si>
    <t xml:space="preserve">Limpieza</t>
  </si>
  <si>
    <t xml:space="preserve">litro</t>
  </si>
  <si>
    <t xml:space="preserve">Pendiente</t>
  </si>
  <si>
    <t xml:space="preserve">Manuela López</t>
  </si>
  <si>
    <t xml:space="preserve">Costa Rica</t>
  </si>
  <si>
    <t xml:space="preserve">Colón costarricense</t>
  </si>
  <si>
    <t xml:space="preserve">₡</t>
  </si>
  <si>
    <t xml:space="preserve">Ropa</t>
  </si>
  <si>
    <t xml:space="preserve">libra</t>
  </si>
  <si>
    <t xml:space="preserve">LB</t>
  </si>
  <si>
    <t xml:space="preserve">Pagado</t>
  </si>
  <si>
    <t xml:space="preserve">Nicaragua</t>
  </si>
  <si>
    <t xml:space="preserve">Córdoba</t>
  </si>
  <si>
    <t xml:space="preserve">C$</t>
  </si>
  <si>
    <t xml:space="preserve">Herramientas</t>
  </si>
  <si>
    <t xml:space="preserve">kilogramo</t>
  </si>
  <si>
    <t xml:space="preserve">ml</t>
  </si>
  <si>
    <t xml:space="preserve">El Salvador</t>
  </si>
  <si>
    <t xml:space="preserve">Dólar estadounidense</t>
  </si>
  <si>
    <t xml:space="preserve">$</t>
  </si>
  <si>
    <t xml:space="preserve">Papelería</t>
  </si>
  <si>
    <t xml:space="preserve">metro</t>
  </si>
  <si>
    <t xml:space="preserve">m</t>
  </si>
  <si>
    <t xml:space="preserve">Belice</t>
  </si>
  <si>
    <t xml:space="preserve">Dólar beliceño</t>
  </si>
  <si>
    <t xml:space="preserve">BZ$</t>
  </si>
  <si>
    <t xml:space="preserve">Bebidas</t>
  </si>
  <si>
    <t xml:space="preserve">caja</t>
  </si>
  <si>
    <t xml:space="preserve">Caja</t>
  </si>
  <si>
    <t xml:space="preserve">Panamá</t>
  </si>
  <si>
    <t xml:space="preserve">Balboa / Dólar estadounidense</t>
  </si>
  <si>
    <t xml:space="preserve">B/. / $</t>
  </si>
  <si>
    <t xml:space="preserve">Tecnología</t>
  </si>
  <si>
    <t xml:space="preserve">docena</t>
  </si>
  <si>
    <t xml:space="preserve">DOC</t>
  </si>
  <si>
    <t xml:space="preserve">Cuba</t>
  </si>
  <si>
    <t xml:space="preserve">Peso cubano</t>
  </si>
  <si>
    <t xml:space="preserve">CUP</t>
  </si>
  <si>
    <t xml:space="preserve">paquete</t>
  </si>
  <si>
    <t xml:space="preserve">PAQ</t>
  </si>
  <si>
    <t xml:space="preserve">R. Dominicana</t>
  </si>
  <si>
    <t xml:space="preserve">Peso dominicano</t>
  </si>
  <si>
    <t xml:space="preserve">RD$</t>
  </si>
  <si>
    <t xml:space="preserve">galón</t>
  </si>
  <si>
    <t xml:space="preserve">Gal.</t>
  </si>
  <si>
    <t xml:space="preserve">Colombia</t>
  </si>
  <si>
    <t xml:space="preserve">Peso colombiano</t>
  </si>
  <si>
    <t xml:space="preserve">Aseo</t>
  </si>
  <si>
    <t xml:space="preserve">bolsa</t>
  </si>
  <si>
    <t xml:space="preserve">Bol.</t>
  </si>
  <si>
    <t xml:space="preserve">Venezuela</t>
  </si>
  <si>
    <t xml:space="preserve">Bolívar</t>
  </si>
  <si>
    <t xml:space="preserve">Bs.</t>
  </si>
  <si>
    <t xml:space="preserve">Yardas</t>
  </si>
  <si>
    <t xml:space="preserve">Yda</t>
  </si>
  <si>
    <t xml:space="preserve">Ecuador</t>
  </si>
  <si>
    <t xml:space="preserve">Accesorios</t>
  </si>
  <si>
    <t xml:space="preserve">Pulgadas</t>
  </si>
  <si>
    <t xml:space="preserve">Pulg.</t>
  </si>
  <si>
    <t xml:space="preserve">Argentina</t>
  </si>
  <si>
    <t xml:space="preserve">Peso Argentino</t>
  </si>
  <si>
    <t xml:space="preserve">AR$</t>
  </si>
  <si>
    <t xml:space="preserve">Chile</t>
  </si>
  <si>
    <t xml:space="preserve">Peso Chileno</t>
  </si>
  <si>
    <t xml:space="preserve">CLP$</t>
  </si>
  <si>
    <t xml:space="preserve">Bolivia</t>
  </si>
  <si>
    <t xml:space="preserve"> Boliviano</t>
  </si>
  <si>
    <t xml:space="preserve">B$</t>
  </si>
  <si>
    <t xml:space="preserve">Ferretería</t>
  </si>
  <si>
    <t xml:space="preserve">Electrodomésticos</t>
  </si>
  <si>
    <t xml:space="preserve">Medicinas</t>
  </si>
  <si>
    <t xml:space="preserve">Juguetería</t>
  </si>
  <si>
    <t xml:space="preserve">Cosméticos</t>
  </si>
  <si>
    <t xml:space="preserve">Joyería</t>
  </si>
  <si>
    <t xml:space="preserve">Vehículos</t>
  </si>
  <si>
    <t xml:space="preserve">Insumos</t>
  </si>
  <si>
    <t xml:space="preserve">Carnes</t>
  </si>
  <si>
    <t xml:space="preserve">Código</t>
  </si>
  <si>
    <t xml:space="preserve">Nombre</t>
  </si>
  <si>
    <t xml:space="preserve">REGISTRO TRIB.</t>
  </si>
  <si>
    <t xml:space="preserve">Tel/Whatsapp</t>
  </si>
  <si>
    <t xml:space="preserve">Correo</t>
  </si>
  <si>
    <t xml:space="preserve">Dirección</t>
  </si>
  <si>
    <t xml:space="preserve">Condición de Pago</t>
  </si>
  <si>
    <t xml:space="preserve">Días Cred.</t>
  </si>
  <si>
    <t xml:space="preserve">Observaciones</t>
  </si>
  <si>
    <t xml:space="preserve">Comercial Económica, S. de R. L.</t>
  </si>
  <si>
    <t xml:space="preserve">Comerciale@comecon.hn</t>
  </si>
  <si>
    <t xml:space="preserve">Zona Franca, San Lorenzo</t>
  </si>
  <si>
    <t xml:space="preserve">45 días</t>
  </si>
  <si>
    <t xml:space="preserve">Entrega gratis</t>
  </si>
  <si>
    <t xml:space="preserve">Distribuidora del Sur S. de R.L.</t>
  </si>
  <si>
    <t xml:space="preserve">+504 9600-1001</t>
  </si>
  <si>
    <t xml:space="preserve">ventas@distrisur.hn</t>
  </si>
  <si>
    <t xml:space="preserve">Carretera Sur, Km 4.5, Tegucigalpa</t>
  </si>
  <si>
    <t xml:space="preserve">30 días</t>
  </si>
  <si>
    <t xml:space="preserve">Entrega en 24-48 hrs</t>
  </si>
  <si>
    <t xml:space="preserve">Comercializadora La Fortuna</t>
  </si>
  <si>
    <t xml:space="preserve">+504 9600-1002</t>
  </si>
  <si>
    <t xml:space="preserve">contacto@lafortuna.hn</t>
  </si>
  <si>
    <t xml:space="preserve">Col. Centroamérica, San Pedro Sula</t>
  </si>
  <si>
    <t xml:space="preserve">Precios competitivos</t>
  </si>
  <si>
    <t xml:space="preserve">Alimentos Premium SA</t>
  </si>
  <si>
    <t xml:space="preserve">+504 9600-1003</t>
  </si>
  <si>
    <t xml:space="preserve">info@alipremium.hn</t>
  </si>
  <si>
    <t xml:space="preserve">Zona Industrial, Puerto Cortés</t>
  </si>
  <si>
    <t xml:space="preserve">15 días</t>
  </si>
  <si>
    <t xml:space="preserve">Especializados en enlatados</t>
  </si>
  <si>
    <t xml:space="preserve">Proveedora Nacional de Limpieza</t>
  </si>
  <si>
    <t xml:space="preserve">+504 9600-1004</t>
  </si>
  <si>
    <t xml:space="preserve">pedidos@limpiezanacional.hn</t>
  </si>
  <si>
    <t xml:space="preserve">Blvd. Morazán, Edif. Comercial, Tegucigalpa</t>
  </si>
  <si>
    <t xml:space="preserve">Envío gratis desde 50,000 Lps</t>
  </si>
  <si>
    <t xml:space="preserve">Ferretería Central del Norte</t>
  </si>
  <si>
    <t xml:space="preserve">+504 9600-1005</t>
  </si>
  <si>
    <t xml:space="preserve">ferreteria@centralnorte.hn</t>
  </si>
  <si>
    <t xml:space="preserve">Col. Los Andes, San Pedro Sula</t>
  </si>
  <si>
    <t xml:space="preserve">Herramientas y materiales</t>
  </si>
  <si>
    <t xml:space="preserve">Empacadora Hondureña S.A.</t>
  </si>
  <si>
    <t xml:space="preserve">+504 9600-1006</t>
  </si>
  <si>
    <t xml:space="preserve">servicio@empacadora.hn</t>
  </si>
  <si>
    <t xml:space="preserve">Envases y empaques</t>
  </si>
  <si>
    <t xml:space="preserve">Granjero Feliz – Productos Agropecuarios</t>
  </si>
  <si>
    <t xml:space="preserve">+504 9600-1007</t>
  </si>
  <si>
    <t xml:space="preserve">ventas@granjafeliz.hn</t>
  </si>
  <si>
    <t xml:space="preserve">Carretera a Comayagua, Lote Agroindustrial</t>
  </si>
  <si>
    <t xml:space="preserve">Fertilizantes y semillas</t>
  </si>
  <si>
    <t xml:space="preserve">Bebidas del Trópico S. de R.L.</t>
  </si>
  <si>
    <t xml:space="preserve">+504 9600-1008</t>
  </si>
  <si>
    <t xml:space="preserve">pedidos@tropico.hn</t>
  </si>
  <si>
    <t xml:space="preserve">Zona Industrial, Tegucigalpa</t>
  </si>
  <si>
    <t xml:space="preserve">Refrescos y jugos</t>
  </si>
  <si>
    <t xml:space="preserve">Textiles del Norte SA</t>
  </si>
  <si>
    <t xml:space="preserve">+504 9600-1009</t>
  </si>
  <si>
    <t xml:space="preserve">atenciona@textilesnorte.hn</t>
  </si>
  <si>
    <t xml:space="preserve">Col. Satélite, San Pedro Sula</t>
  </si>
  <si>
    <t xml:space="preserve">Ropa y telas mayoristas</t>
  </si>
  <si>
    <t xml:space="preserve">Electrónica y Tecnología J&amp;M</t>
  </si>
  <si>
    <t xml:space="preserve">+504 9600-1010</t>
  </si>
  <si>
    <t xml:space="preserve">soporte@jmetecnologia.hn</t>
  </si>
  <si>
    <t xml:space="preserve">Centro Comercial Multiplaza, Tegucigalpa</t>
  </si>
  <si>
    <t xml:space="preserve">Cables, baterías y accesorios</t>
  </si>
  <si>
    <t xml:space="preserve">Producto</t>
  </si>
  <si>
    <t xml:space="preserve">Categoría</t>
  </si>
  <si>
    <t xml:space="preserve">Unidad</t>
  </si>
  <si>
    <t xml:space="preserve">Stock actual</t>
  </si>
  <si>
    <t xml:space="preserve">Stock mínimo</t>
  </si>
  <si>
    <t xml:space="preserve">Precio Prom.</t>
  </si>
  <si>
    <t xml:space="preserve">Precio venta</t>
  </si>
  <si>
    <t xml:space="preserve">Proveedor habitual</t>
  </si>
  <si>
    <t xml:space="preserve">Ubicación</t>
  </si>
  <si>
    <t xml:space="preserve">Fecha Ùlt. Ent.</t>
  </si>
  <si>
    <t xml:space="preserve">Fecha Ùlt. Sal.</t>
  </si>
  <si>
    <t xml:space="preserve">Arroz (1 lb)</t>
  </si>
  <si>
    <t xml:space="preserve">Estante A1</t>
  </si>
  <si>
    <t xml:space="preserve">15/04/2025</t>
  </si>
  <si>
    <t xml:space="preserve">10/05/2025</t>
  </si>
  <si>
    <t xml:space="preserve">Frijoles rojos (1 lb)</t>
  </si>
  <si>
    <t xml:space="preserve">Estante A2</t>
  </si>
  <si>
    <t xml:space="preserve">10/04/2025</t>
  </si>
  <si>
    <t xml:space="preserve">08/05/2025</t>
  </si>
  <si>
    <t xml:space="preserve">Azúcar (1 lb)</t>
  </si>
  <si>
    <t xml:space="preserve">Estante A3</t>
  </si>
  <si>
    <t xml:space="preserve">12/04/2025</t>
  </si>
  <si>
    <t xml:space="preserve">09/05/2025</t>
  </si>
  <si>
    <t xml:space="preserve">Aceite de maíz (1 litro)</t>
  </si>
  <si>
    <t xml:space="preserve">Estante A4</t>
  </si>
  <si>
    <t xml:space="preserve">08/04/2025</t>
  </si>
  <si>
    <t xml:space="preserve">05/05/2025</t>
  </si>
  <si>
    <t xml:space="preserve">Sal (1 lb)</t>
  </si>
  <si>
    <t xml:space="preserve">Estante A5</t>
  </si>
  <si>
    <t xml:space="preserve">14/04/2025</t>
  </si>
  <si>
    <t xml:space="preserve">12/05/2025</t>
  </si>
  <si>
    <t xml:space="preserve">Café molido (250 g)</t>
  </si>
  <si>
    <t xml:space="preserve">Estante A6</t>
  </si>
  <si>
    <t xml:space="preserve">11/04/2025</t>
  </si>
  <si>
    <t xml:space="preserve">07/05/2025</t>
  </si>
  <si>
    <t xml:space="preserve">Harina de maíz (1 lb)</t>
  </si>
  <si>
    <t xml:space="preserve">Estante A7</t>
  </si>
  <si>
    <t xml:space="preserve">09/04/2025</t>
  </si>
  <si>
    <t xml:space="preserve">06/05/2025</t>
  </si>
  <si>
    <t xml:space="preserve">Jabón en barra (unidad)</t>
  </si>
  <si>
    <t xml:space="preserve">Estante B1</t>
  </si>
  <si>
    <t xml:space="preserve">13/04/2025</t>
  </si>
  <si>
    <t xml:space="preserve">11/05/2025</t>
  </si>
  <si>
    <t xml:space="preserve">Detergente líquido (1 litro)</t>
  </si>
  <si>
    <t xml:space="preserve">Estante B2</t>
  </si>
  <si>
    <t xml:space="preserve">Desinfectante (1 litro)</t>
  </si>
  <si>
    <t xml:space="preserve">Estante B3</t>
  </si>
  <si>
    <t xml:space="preserve">Bolsa de basura (100 unidades)</t>
  </si>
  <si>
    <t xml:space="preserve">Estante B4</t>
  </si>
  <si>
    <t xml:space="preserve">07/04/2025</t>
  </si>
  <si>
    <t xml:space="preserve">04/05/2025</t>
  </si>
  <si>
    <t xml:space="preserve">Cereal de maíz (500 g)</t>
  </si>
  <si>
    <t xml:space="preserve">Estante A8</t>
  </si>
  <si>
    <t xml:space="preserve">Atún enlatado (1 unidad)</t>
  </si>
  <si>
    <t xml:space="preserve">Estante A9</t>
  </si>
  <si>
    <t xml:space="preserve">Fósforos (caja)</t>
  </si>
  <si>
    <t xml:space="preserve">Estante C1</t>
  </si>
  <si>
    <t xml:space="preserve">Baterías AA (paquete 4 unidades)</t>
  </si>
  <si>
    <t xml:space="preserve">Electrónica y Tecnología J&amp;amp;M</t>
  </si>
  <si>
    <t xml:space="preserve">Estante C2</t>
  </si>
  <si>
    <t xml:space="preserve">Cable USB (1 unidad)</t>
  </si>
  <si>
    <t xml:space="preserve">Estante C3</t>
  </si>
  <si>
    <t xml:space="preserve">Bolsa plástica (rollo 50 unidades)</t>
  </si>
  <si>
    <t xml:space="preserve">Estante C4</t>
  </si>
  <si>
    <t xml:space="preserve">Pollo entero (1 libra)</t>
  </si>
  <si>
    <t xml:space="preserve">Nevera C1</t>
  </si>
  <si>
    <t xml:space="preserve">15/05/2025</t>
  </si>
  <si>
    <t xml:space="preserve">Pan integral (1 unidad)</t>
  </si>
  <si>
    <t xml:space="preserve">Estante A10</t>
  </si>
  <si>
    <t xml:space="preserve">Refresco (1 litro)</t>
  </si>
  <si>
    <t xml:space="preserve">Nevera B1</t>
  </si>
  <si>
    <t xml:space="preserve">14/05/2025</t>
  </si>
  <si>
    <t xml:space="preserve">Tortillas de Harina de trigo</t>
  </si>
  <si>
    <t xml:space="preserve">EstanteA4</t>
  </si>
  <si>
    <t xml:space="preserve">Fecha</t>
  </si>
  <si>
    <t xml:space="preserve">Cód. Prod.</t>
  </si>
  <si>
    <t xml:space="preserve">Cantidad</t>
  </si>
  <si>
    <t xml:space="preserve">Precio unitario</t>
  </si>
  <si>
    <t xml:space="preserve">Proveedor</t>
  </si>
  <si>
    <t xml:space="preserve">Núm.Fact.</t>
  </si>
  <si>
    <t xml:space="preserve">CAI Factura</t>
  </si>
  <si>
    <t xml:space="preserve">Estado de pago</t>
  </si>
  <si>
    <t xml:space="preserve">F-2025-001</t>
  </si>
  <si>
    <t xml:space="preserve">DSR40024250101</t>
  </si>
  <si>
    <t xml:space="preserve">Compra mensual</t>
  </si>
  <si>
    <t xml:space="preserve">F-2025-002</t>
  </si>
  <si>
    <t xml:space="preserve">CLF50024250115</t>
  </si>
  <si>
    <t xml:space="preserve">Lote completo</t>
  </si>
  <si>
    <t xml:space="preserve">F-2025-003</t>
  </si>
  <si>
    <t xml:space="preserve">APS60024250120</t>
  </si>
  <si>
    <t xml:space="preserve">Factura al contado</t>
  </si>
  <si>
    <t xml:space="preserve">F-2025-004</t>
  </si>
  <si>
    <t xml:space="preserve">PNL70024250125</t>
  </si>
  <si>
    <t xml:space="preserve">Envío incluido</t>
  </si>
  <si>
    <t xml:space="preserve">F-2025-005</t>
  </si>
  <si>
    <t xml:space="preserve">Pago en efectivo</t>
  </si>
  <si>
    <t xml:space="preserve">F-2025-006</t>
  </si>
  <si>
    <t xml:space="preserve">Nuevo proveedor</t>
  </si>
  <si>
    <t xml:space="preserve">F-2025-007</t>
  </si>
  <si>
    <t xml:space="preserve">Descuento por volumen</t>
  </si>
  <si>
    <t xml:space="preserve">F-2025-008</t>
  </si>
  <si>
    <t xml:space="preserve">Pago transferencia</t>
  </si>
  <si>
    <t xml:space="preserve">F-2025-009</t>
  </si>
  <si>
    <t xml:space="preserve">Factura #009</t>
  </si>
  <si>
    <t xml:space="preserve">F-2025-010</t>
  </si>
  <si>
    <t xml:space="preserve">Producto de alta demanda</t>
  </si>
  <si>
    <t xml:space="preserve">F-2025-011</t>
  </si>
  <si>
    <t xml:space="preserve">EHS90024250210</t>
  </si>
  <si>
    <t xml:space="preserve">Lote por mayor</t>
  </si>
  <si>
    <t xml:space="preserve">F-2025-012</t>
  </si>
  <si>
    <t xml:space="preserve">Primer pedido</t>
  </si>
  <si>
    <t xml:space="preserve">F-2025-013</t>
  </si>
  <si>
    <t xml:space="preserve">Producto estrella</t>
  </si>
  <si>
    <t xml:space="preserve">F-2025-014</t>
  </si>
  <si>
    <t xml:space="preserve">GFA10024250215</t>
  </si>
  <si>
    <t xml:space="preserve">Compra semanal</t>
  </si>
  <si>
    <t xml:space="preserve">F-2025-015</t>
  </si>
  <si>
    <t xml:space="preserve">BDT20024250220</t>
  </si>
  <si>
    <t xml:space="preserve">Pago al contado</t>
  </si>
  <si>
    <t xml:space="preserve">F-2025-016</t>
  </si>
  <si>
    <t xml:space="preserve">F-2025-017</t>
  </si>
  <si>
    <t xml:space="preserve">F-2025-018</t>
  </si>
  <si>
    <t xml:space="preserve">F-2025-019</t>
  </si>
  <si>
    <t xml:space="preserve">F-2025-020</t>
  </si>
  <si>
    <t xml:space="preserve">Código producto</t>
  </si>
  <si>
    <t xml:space="preserve">Motivo</t>
  </si>
  <si>
    <t xml:space="preserve">Responsable</t>
  </si>
  <si>
    <t xml:space="preserve">Notas</t>
  </si>
  <si>
    <t xml:space="preserve">Venta</t>
  </si>
  <si>
    <t xml:space="preserve">Uso interno</t>
  </si>
  <si>
    <t xml:space="preserve">Obsequio</t>
  </si>
  <si>
    <t xml:space="preserve">Daño</t>
  </si>
  <si>
    <t xml:space="preserve">Merma</t>
  </si>
  <si>
    <t xml:space="preserve">Número factura</t>
  </si>
  <si>
    <t xml:space="preserve">Monto total</t>
  </si>
  <si>
    <t xml:space="preserve">Monto pagado</t>
  </si>
  <si>
    <t xml:space="preserve">Saldo Pend.</t>
  </si>
  <si>
    <t xml:space="preserve">Fecha límite pago</t>
  </si>
  <si>
    <t xml:space="preserve">Estado</t>
  </si>
  <si>
    <t xml:space="preserve">FECHA DE INICIO</t>
  </si>
  <si>
    <t xml:space="preserve">FECHA DE FIN</t>
  </si>
  <si>
    <t xml:space="preserve">MES/AÑO</t>
  </si>
  <si>
    <t xml:space="preserve">ENTRADAS</t>
  </si>
  <si>
    <t xml:space="preserve">SALIDAS</t>
  </si>
  <si>
    <t xml:space="preserve">FICHAS</t>
  </si>
  <si>
    <t xml:space="preserve">POR CATEGORIAS</t>
  </si>
  <si>
    <t xml:space="preserve">Existencias</t>
  </si>
  <si>
    <t xml:space="preserve">Ventas Únicas</t>
  </si>
  <si>
    <t xml:space="preserve">CANTIDAD</t>
  </si>
  <si>
    <t xml:space="preserve">Total de Salidas</t>
  </si>
</sst>
</file>

<file path=xl/styles.xml><?xml version="1.0" encoding="utf-8"?>
<styleSheet xmlns="http://schemas.openxmlformats.org/spreadsheetml/2006/main">
  <numFmts count="12">
    <numFmt numFmtId="164" formatCode="General"/>
    <numFmt numFmtId="165" formatCode="0000\-0000\-0000\-0"/>
    <numFmt numFmtId="166" formatCode="0000\-0000"/>
    <numFmt numFmtId="167" formatCode="#,##0.00"/>
    <numFmt numFmtId="168" formatCode="dd/mm/yy"/>
    <numFmt numFmtId="169" formatCode="dd\/mm\/yyyy"/>
    <numFmt numFmtId="170" formatCode="dd\-mmm\-yy"/>
    <numFmt numFmtId="171" formatCode="dd/mmm/yy"/>
    <numFmt numFmtId="172" formatCode="dd/mmm/yyyy"/>
    <numFmt numFmtId="173" formatCode="#,##0"/>
    <numFmt numFmtId="174" formatCode="mmm/yy;@"/>
    <numFmt numFmtId="175" formatCode="dd/mmm/yy;@"/>
  </numFmts>
  <fonts count="24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theme="1"/>
      <name val="Calibri"/>
      <family val="2"/>
      <charset val="1"/>
    </font>
    <font>
      <sz val="10"/>
      <color theme="1"/>
      <name val="Calibri"/>
      <family val="2"/>
      <charset val="1"/>
    </font>
    <font>
      <sz val="14"/>
      <color theme="1"/>
      <name val="Calibri"/>
      <family val="2"/>
      <charset val="1"/>
    </font>
    <font>
      <sz val="11"/>
      <color rgb="FF000000"/>
      <name val="Calibri"/>
      <family val="2"/>
      <charset val="1"/>
    </font>
    <font>
      <b val="true"/>
      <sz val="11"/>
      <color rgb="FF158466"/>
      <name val="Calibri"/>
      <family val="2"/>
      <charset val="1"/>
    </font>
    <font>
      <b val="true"/>
      <sz val="11"/>
      <color rgb="FFC9211E"/>
      <name val="Calibri"/>
      <family val="2"/>
      <charset val="1"/>
    </font>
    <font>
      <sz val="12"/>
      <color theme="1"/>
      <name val="Calibri"/>
      <family val="2"/>
      <charset val="1"/>
    </font>
    <font>
      <b val="true"/>
      <sz val="12"/>
      <color theme="1"/>
      <name val="Calibri"/>
      <family val="2"/>
      <charset val="1"/>
    </font>
    <font>
      <i val="true"/>
      <sz val="12"/>
      <color theme="1"/>
      <name val="Calibri"/>
      <family val="2"/>
      <charset val="1"/>
    </font>
    <font>
      <sz val="14"/>
      <color theme="1"/>
      <name val="Arial"/>
      <family val="2"/>
      <charset val="1"/>
    </font>
    <font>
      <b val="true"/>
      <sz val="20"/>
      <color theme="0"/>
      <name val="Calibri"/>
      <family val="2"/>
      <charset val="1"/>
    </font>
    <font>
      <sz val="18"/>
      <color theme="1"/>
      <name val="Calibri"/>
      <family val="2"/>
      <charset val="1"/>
    </font>
    <font>
      <sz val="20"/>
      <color theme="1"/>
      <name val="Calibri"/>
      <family val="2"/>
      <charset val="1"/>
    </font>
    <font>
      <sz val="36"/>
      <color theme="1"/>
      <name val="Calibri"/>
      <family val="2"/>
      <charset val="1"/>
    </font>
    <font>
      <b val="true"/>
      <sz val="11"/>
      <color theme="1"/>
      <name val="Arial"/>
      <family val="0"/>
    </font>
    <font>
      <sz val="20"/>
      <color rgb="FF000000"/>
      <name val="Calibri"/>
      <family val="0"/>
    </font>
    <font>
      <sz val="14"/>
      <color rgb="FF595959"/>
      <name val="Arial"/>
      <family val="2"/>
    </font>
    <font>
      <sz val="9"/>
      <color rgb="FF595959"/>
      <name val="Arial"/>
      <family val="2"/>
    </font>
    <font>
      <sz val="13"/>
      <name val="Arial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6F9D4"/>
        <bgColor rgb="FFFFF5CE"/>
      </patternFill>
    </fill>
    <fill>
      <patternFill patternType="solid">
        <fgColor rgb="FFFFFF00"/>
        <bgColor rgb="FFFFFF00"/>
      </patternFill>
    </fill>
    <fill>
      <patternFill patternType="solid">
        <fgColor rgb="FFFFF5CE"/>
        <bgColor rgb="FFF6F9D4"/>
      </patternFill>
    </fill>
    <fill>
      <patternFill patternType="solid">
        <fgColor theme="6" tint="-0.5"/>
        <bgColor rgb="FF595959"/>
      </patternFill>
    </fill>
  </fills>
  <borders count="2">
    <border diagonalUp="false" diagonalDown="false">
      <left/>
      <right/>
      <top/>
      <bottom/>
      <diagonal/>
    </border>
    <border diagonalUp="false" diagonalDown="false">
      <left style="thin">
        <color rgb="FF00A933"/>
      </left>
      <right style="thin">
        <color rgb="FF00A933"/>
      </right>
      <top style="thin">
        <color rgb="FF00A933"/>
      </top>
      <bottom style="thin">
        <color rgb="FF00A933"/>
      </bottom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7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5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2" borderId="0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2" borderId="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4" fillId="3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3" borderId="0" xfId="0" applyFont="fals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2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7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true">
      <alignment horizontal="left" vertical="bottom" textRotation="0" wrapText="false" indent="1" shrinkToFit="false"/>
      <protection locked="true" hidden="false"/>
    </xf>
    <xf numFmtId="164" fontId="4" fillId="2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1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4" borderId="0" xfId="0" applyFont="true" applyBorder="false" applyAlignment="true" applyProtection="true">
      <alignment horizontal="left" vertical="bottom" textRotation="0" wrapText="true" indent="3" shrinkToFit="false"/>
      <protection locked="true" hidden="false"/>
    </xf>
    <xf numFmtId="164" fontId="11" fillId="4" borderId="0" xfId="0" applyFont="true" applyBorder="true" applyAlignment="true" applyProtection="true">
      <alignment horizontal="left" vertical="center" textRotation="0" wrapText="true" indent="0" shrinkToFit="false"/>
      <protection locked="true" hidden="false"/>
    </xf>
    <xf numFmtId="164" fontId="12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10" fillId="4" borderId="0" xfId="0" applyFont="true" applyBorder="false" applyAlignment="true" applyProtection="true">
      <alignment horizontal="left" vertical="bottom" textRotation="0" wrapText="true" indent="1" shrinkToFit="false"/>
      <protection locked="true" hidden="false"/>
    </xf>
    <xf numFmtId="164" fontId="11" fillId="4" borderId="0" xfId="0" applyFont="true" applyBorder="false" applyAlignment="true" applyProtection="true">
      <alignment horizontal="left" vertical="bottom" textRotation="0" wrapText="true" indent="1" shrinkToFit="false"/>
      <protection locked="true" hidden="false"/>
    </xf>
    <xf numFmtId="164" fontId="4" fillId="4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4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3" fillId="4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6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6" fillId="4" borderId="0" xfId="0" applyFont="true" applyBorder="false" applyAlignment="true" applyProtection="true">
      <alignment horizontal="right" vertical="bottom" textRotation="0" wrapText="false" indent="0" shrinkToFit="false"/>
      <protection locked="true" hidden="false"/>
    </xf>
    <xf numFmtId="167" fontId="6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6" fillId="4" borderId="0" xfId="0" applyFont="true" applyBorder="false" applyAlignment="true" applyProtection="true">
      <alignment horizontal="left" vertical="bottom" textRotation="0" wrapText="false" indent="1" shrinkToFit="false"/>
      <protection locked="true" hidden="false"/>
    </xf>
    <xf numFmtId="167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8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9" fontId="6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0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6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6" fillId="5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72" fontId="14" fillId="5" borderId="0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15" fillId="4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6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6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4" fillId="5" borderId="0" xfId="0" applyFont="true" applyBorder="true" applyAlignment="true" applyProtection="true">
      <alignment horizontal="center" vertical="center" textRotation="0" wrapText="true" indent="0" shrinkToFit="false"/>
      <protection locked="true" hidden="false"/>
    </xf>
    <xf numFmtId="164" fontId="0" fillId="4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16" fillId="4" borderId="0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4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17" fillId="4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10" fillId="4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73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6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1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6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7" fontId="16" fillId="4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6" fillId="0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7" fontId="16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7" fontId="1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6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73" fontId="16" fillId="4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3" fontId="16" fillId="0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7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7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  <colors>
    <indexedColors>
      <rgbColor rgb="FF000000"/>
      <rgbColor rgb="FFFFFFFF"/>
      <rgbColor rgb="FFFF420E"/>
      <rgbColor rgb="FF00FF00"/>
      <rgbColor rgb="FF0000FF"/>
      <rgbColor rgb="FFFFFF00"/>
      <rgbColor rgb="FFFF00FF"/>
      <rgbColor rgb="FF00FFFF"/>
      <rgbColor rgb="FF7E0021"/>
      <rgbColor rgb="FF00A933"/>
      <rgbColor rgb="FF000080"/>
      <rgbColor rgb="FF579D1C"/>
      <rgbColor rgb="FF800080"/>
      <rgbColor rgb="FF158466"/>
      <rgbColor rgb="FFB3B3B3"/>
      <rgbColor rgb="FF4F6228"/>
      <rgbColor rgb="FF9999FF"/>
      <rgbColor rgb="FFC9211E"/>
      <rgbColor rgb="FFF6F9D4"/>
      <rgbColor rgb="FFFFDBB6"/>
      <rgbColor rgb="FF660066"/>
      <rgbColor rgb="FFFF6D6D"/>
      <rgbColor rgb="FF0066CC"/>
      <rgbColor rgb="FFD9D9D9"/>
      <rgbColor rgb="FF000080"/>
      <rgbColor rgb="FFFF00FF"/>
      <rgbColor rgb="FFFFFF00"/>
      <rgbColor rgb="FF00FFFF"/>
      <rgbColor rgb="FF800080"/>
      <rgbColor rgb="FF4B2204"/>
      <rgbColor rgb="FF008080"/>
      <rgbColor rgb="FF0000FF"/>
      <rgbColor rgb="FF00CCFF"/>
      <rgbColor rgb="FFCCFFFF"/>
      <rgbColor rgb="FFD4EA6B"/>
      <rgbColor rgb="FFFFF5CE"/>
      <rgbColor rgb="FF83CAFF"/>
      <rgbColor rgb="FFFFB66C"/>
      <rgbColor rgb="FFCC99FF"/>
      <rgbColor rgb="FFFAC090"/>
      <rgbColor rgb="FF3366FF"/>
      <rgbColor rgb="FF77BC65"/>
      <rgbColor rgb="FF5EB91E"/>
      <rgbColor rgb="FFFFD320"/>
      <rgbColor rgb="FFFF5429"/>
      <rgbColor rgb="FFEA7500"/>
      <rgbColor rgb="FF595959"/>
      <rgbColor rgb="FF89A54E"/>
      <rgbColor rgb="FF003366"/>
      <rgbColor rgb="FF468A1A"/>
      <rgbColor rgb="FF003300"/>
      <rgbColor rgb="FF314004"/>
      <rgbColor rgb="FF7B3D00"/>
      <rgbColor rgb="FF993366"/>
      <rgbColor rgb="FF333399"/>
      <rgbColor rgb="FF224B12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Relationship Id="rId9" Type="http://schemas.openxmlformats.org/officeDocument/2006/relationships/worksheet" Target="worksheets/sheet7.xml"/><Relationship Id="rId10" Type="http://schemas.openxmlformats.org/officeDocument/2006/relationships/worksheet" Target="worksheets/sheet8.xml"/><Relationship Id="rId11" Type="http://schemas.openxmlformats.org/officeDocument/2006/relationships/worksheet" Target="worksheets/sheet9.xml"/><Relationship Id="rId12" Type="http://schemas.openxmlformats.org/officeDocument/2006/relationships/worksheet" Target="worksheets/sheet10.xml"/><Relationship Id="rId13" Type="http://schemas.openxmlformats.org/officeDocument/2006/relationships/sharedStrings" Target="sharedStrings.xml"/>
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trike="noStrike" u="none">
                <a:uFillTx/>
                <a:latin typeface="Arial"/>
              </a:defRPr>
            </a:pPr>
            <a:r>
              <a:rPr b="0" lang="es-HN" sz="1400" strike="noStrike" u="none">
                <a:solidFill>
                  <a:srgbClr val="595959"/>
                </a:solidFill>
                <a:uFillTx/>
                <a:latin typeface="Arial"/>
                <a:ea typeface="DejaVu Sans"/>
              </a:rPr>
              <a:t>ENTRADAS Y</a:t>
            </a:r>
            <a:r>
              <a:rPr b="0" lang="es-HN" sz="1400" strike="noStrike" u="none">
                <a:solidFill>
                  <a:srgbClr val="595959"/>
                </a:solidFill>
                <a:uFillTx/>
                <a:latin typeface="Arial"/>
                <a:ea typeface="DejaVu Sans"/>
              </a:rPr>
              <a:t> SALIDAS MENUALES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Aux!$B$1</c:f>
              <c:strCache>
                <c:ptCount val="1"/>
                <c:pt idx="0">
                  <c:v>ENTRADAS</c:v>
                </c:pt>
              </c:strCache>
            </c:strRef>
          </c:tx>
          <c:spPr>
            <a:solidFill>
              <a:srgbClr val="89a54e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Aux!$A$2:$A$6</c:f>
              <c:numCache>
                <c:formatCode>mmm/yy;@</c:formatCode>
                <c:ptCount val="5"/>
                <c:pt idx="0">
                  <c:v>45748</c:v>
                </c:pt>
                <c:pt idx="1">
                  <c:v>45778</c:v>
                </c:pt>
                <c:pt idx="2">
                  <c:v>45809</c:v>
                </c:pt>
                <c:pt idx="3">
                  <c:v>45839</c:v>
                </c:pt>
                <c:pt idx="4">
                  <c:v>45870</c:v>
                </c:pt>
              </c:numCache>
            </c:numRef>
          </c:cat>
          <c:val>
            <c:numRef>
              <c:f>Aux!$B$2:$B$6</c:f>
              <c:numCache>
                <c:formatCode>General</c:formatCode>
                <c:ptCount val="5"/>
                <c:pt idx="0">
                  <c:v>530</c:v>
                </c:pt>
                <c:pt idx="1">
                  <c:v>105</c:v>
                </c:pt>
                <c:pt idx="2">
                  <c:v>0</c:v>
                </c:pt>
                <c:pt idx="3">
                  <c:v>12</c:v>
                </c:pt>
                <c:pt idx="4">
                  <c:v>25</c:v>
                </c:pt>
              </c:numCache>
            </c:numRef>
          </c:val>
        </c:ser>
        <c:ser>
          <c:idx val="1"/>
          <c:order val="1"/>
          <c:tx>
            <c:strRef>
              <c:f>Aux!$C$1</c:f>
              <c:strCache>
                <c:ptCount val="1"/>
                <c:pt idx="0">
                  <c:v>SALIDAS</c:v>
                </c:pt>
              </c:strCache>
            </c:strRef>
          </c:tx>
          <c:spPr>
            <a:solidFill>
              <a:srgbClr val="fac090"/>
            </a:solidFill>
            <a:ln w="0">
              <a:noFill/>
            </a:ln>
          </c:spPr>
          <c:invertIfNegative val="0"/>
          <c:dLbls>
            <c:txPr>
              <a:bodyPr wrap="square"/>
              <a:lstStyle/>
              <a:p>
                <a:pPr>
                  <a:defRPr b="0" sz="1000" strike="noStrike" u="none">
                    <a:solidFill>
                      <a:srgbClr val="000000"/>
                    </a:solidFill>
                    <a:uFillTx/>
                    <a:latin typeface="Arial"/>
                    <a:ea typeface="DejaVu Sans"/>
                  </a:defRPr>
                </a:pPr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eparator>; </c:separator>
            <c:showLeaderLines val="1"/>
            <c:leaderLines>
              <c:spPr>
                <a:ln w="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numRef>
              <c:f>Aux!$A$2:$A$6</c:f>
              <c:numCache>
                <c:formatCode>mmm/yy;@</c:formatCode>
                <c:ptCount val="5"/>
                <c:pt idx="0">
                  <c:v>45748</c:v>
                </c:pt>
                <c:pt idx="1">
                  <c:v>45778</c:v>
                </c:pt>
                <c:pt idx="2">
                  <c:v>45809</c:v>
                </c:pt>
                <c:pt idx="3">
                  <c:v>45839</c:v>
                </c:pt>
                <c:pt idx="4">
                  <c:v>45870</c:v>
                </c:pt>
              </c:numCache>
            </c:numRef>
          </c:cat>
          <c:val>
            <c:numRef>
              <c:f>Aux!$C$2:$C$6</c:f>
              <c:numCache>
                <c:formatCode>General</c:formatCode>
                <c:ptCount val="5"/>
                <c:pt idx="0">
                  <c:v>8</c:v>
                </c:pt>
                <c:pt idx="1">
                  <c:v>15</c:v>
                </c:pt>
                <c:pt idx="2">
                  <c:v>14</c:v>
                </c:pt>
                <c:pt idx="3">
                  <c:v>20</c:v>
                </c:pt>
                <c:pt idx="4">
                  <c:v>43</c:v>
                </c:pt>
              </c:numCache>
            </c:numRef>
          </c:val>
        </c:ser>
        <c:gapWidth val="219"/>
        <c:overlap val="-27"/>
        <c:axId val="11694212"/>
        <c:axId val="17922873"/>
      </c:barChart>
      <c:dateAx>
        <c:axId val="11694212"/>
        <c:scaling>
          <c:orientation val="minMax"/>
        </c:scaling>
        <c:delete val="0"/>
        <c:axPos val="b"/>
        <c:numFmt formatCode="mmm/yy;@" sourceLinked="0"/>
        <c:majorTickMark val="out"/>
        <c:minorTickMark val="none"/>
        <c:tickLblPos val="nextTo"/>
        <c:spPr>
          <a:ln w="9360">
            <a:solidFill>
              <a:srgbClr val="d9d9d9"/>
            </a:solidFill>
            <a:round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</a:p>
        </c:txPr>
        <c:crossAx val="17922873"/>
        <c:crosses val="autoZero"/>
        <c:auto val="1"/>
        <c:lblOffset val="100"/>
        <c:baseTimeUnit val="months"/>
        <c:noMultiLvlLbl val="0"/>
      </c:dateAx>
      <c:valAx>
        <c:axId val="17922873"/>
        <c:scaling>
          <c:orientation val="minMax"/>
        </c:scaling>
        <c:delete val="0"/>
        <c:axPos val="l"/>
        <c:majorGridlines>
          <c:spPr>
            <a:ln w="9360">
              <a:solidFill>
                <a:srgbClr val="d9d9d9"/>
              </a:solidFill>
              <a:round/>
            </a:ln>
          </c:spPr>
        </c:majorGridlines>
        <c:numFmt formatCode="General" sourceLinked="0"/>
        <c:majorTickMark val="none"/>
        <c:minorTickMark val="none"/>
        <c:tickLblPos val="nextTo"/>
        <c:spPr>
          <a:ln w="6480">
            <a:noFill/>
          </a:ln>
        </c:spPr>
        <c:txPr>
          <a:bodyPr/>
          <a:lstStyle/>
          <a:p>
            <a:pPr>
              <a:defRPr b="0" sz="900" strike="noStrike" u="none">
                <a:solidFill>
                  <a:srgbClr val="595959"/>
                </a:solidFill>
                <a:uFillTx/>
                <a:latin typeface="Arial"/>
                <a:ea typeface="DejaVu Sans"/>
              </a:defRPr>
            </a:pPr>
          </a:p>
        </c:txPr>
        <c:crossAx val="11694212"/>
        <c:crosses val="autoZero"/>
        <c:crossBetween val="between"/>
      </c:valAx>
      <c:spPr>
        <a:noFill/>
        <a:ln w="0">
          <a:noFill/>
        </a:ln>
      </c:spPr>
    </c:plotArea>
    <c:legend>
      <c:legendPos val="b"/>
      <c:overlay val="0"/>
      <c:spPr>
        <a:noFill/>
        <a:ln w="0">
          <a:noFill/>
        </a:ln>
      </c:spPr>
      <c:txPr>
        <a:bodyPr/>
        <a:lstStyle/>
        <a:p>
          <a:pPr>
            <a:defRPr b="0" sz="900" strike="noStrike" u="none">
              <a:solidFill>
                <a:srgbClr val="595959"/>
              </a:solidFill>
              <a:uFillTx/>
              <a:latin typeface="Arial"/>
              <a:ea typeface="DejaVu Sans"/>
            </a:defRPr>
          </a:pPr>
        </a:p>
      </c:txPr>
    </c:legend>
    <c:plotVisOnly val="1"/>
    <c:dispBlanksAs val="gap"/>
  </c:chart>
  <c:spPr>
    <a:noFill/>
    <a:ln w="9360">
      <a:solidFill>
        <a:srgbClr val="d9d9d9"/>
      </a:solidFill>
      <a:round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trike="noStrike" u="none">
                <a:uFillTx/>
                <a:latin typeface="Arial"/>
              </a:defRPr>
            </a:pPr>
            <a:r>
              <a:rPr b="0" sz="1300" strike="noStrike" u="none">
                <a:uFillTx/>
                <a:latin typeface="Arial"/>
              </a:rPr>
              <a:t>EXISTENCIAS POR CATEGORÍA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1"/>
        <c:ser>
          <c:idx val="0"/>
          <c:order val="0"/>
          <c:tx>
            <c:strRef>
              <c:f>Aux!$J$2</c:f>
              <c:strCache>
                <c:ptCount val="1"/>
                <c:pt idx="0">
                  <c:v>Existencias</c:v>
                </c:pt>
              </c:strCache>
            </c:strRef>
          </c:tx>
          <c:spPr>
            <a:solidFill>
              <a:srgbClr val="d4ea6b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5eb91e"/>
              </a:solidFill>
              <a:ln w="0">
                <a:noFill/>
              </a:ln>
            </c:spPr>
          </c:dPt>
          <c:dPt>
            <c:idx val="1"/>
            <c:spPr>
              <a:solidFill>
                <a:srgbClr val="ff420e"/>
              </a:solidFill>
              <a:ln w="0">
                <a:noFill/>
              </a:ln>
            </c:spPr>
          </c:dPt>
          <c:dPt>
            <c:idx val="2"/>
            <c:spPr>
              <a:solidFill>
                <a:srgbClr val="ffd320"/>
              </a:solidFill>
              <a:ln w="0">
                <a:noFill/>
              </a:ln>
            </c:spPr>
          </c:dPt>
          <c:dPt>
            <c:idx val="3"/>
            <c:spPr>
              <a:solidFill>
                <a:srgbClr val="579d1c"/>
              </a:solidFill>
              <a:ln w="0">
                <a:noFill/>
              </a:ln>
            </c:spPr>
          </c:dPt>
          <c:dPt>
            <c:idx val="4"/>
            <c:spPr>
              <a:solidFill>
                <a:srgbClr val="7e0021"/>
              </a:solidFill>
              <a:ln w="0">
                <a:noFill/>
              </a:ln>
            </c:spPr>
          </c:dPt>
          <c:dPt>
            <c:idx val="5"/>
            <c:spPr>
              <a:solidFill>
                <a:srgbClr val="83caff"/>
              </a:solidFill>
              <a:ln w="0">
                <a:noFill/>
              </a:ln>
            </c:spPr>
          </c:dPt>
          <c:dPt>
            <c:idx val="6"/>
            <c:spPr>
              <a:solidFill>
                <a:srgbClr val="314004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trike="noStrike" u="none">
                    <a:uFillTx/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leaderLines>
              <c:spPr>
                <a:ln w="0">
                  <a:solidFill>
                    <a:srgbClr val="000000"/>
                  </a:solidFill>
                </a:ln>
              </c:spPr>
            </c:leaderLines>
          </c:dLbls>
          <c:cat>
            <c:strRef>
              <c:f>Aux!$I$3:$I$9</c:f>
              <c:strCache>
                <c:ptCount val="7"/>
                <c:pt idx="0">
                  <c:v>Alimentos</c:v>
                </c:pt>
                <c:pt idx="1">
                  <c:v>Limpieza</c:v>
                </c:pt>
                <c:pt idx="2">
                  <c:v>Insumos</c:v>
                </c:pt>
                <c:pt idx="3">
                  <c:v>Tecnología</c:v>
                </c:pt>
                <c:pt idx="4">
                  <c:v>Aseo</c:v>
                </c:pt>
                <c:pt idx="5">
                  <c:v>Carnes</c:v>
                </c:pt>
                <c:pt idx="6">
                  <c:v>Bebidas</c:v>
                </c:pt>
              </c:strCache>
            </c:strRef>
          </c:cat>
          <c:val>
            <c:numRef>
              <c:f>Aux!$J$3:$J$9</c:f>
              <c:numCache>
                <c:formatCode>General</c:formatCode>
                <c:ptCount val="7"/>
                <c:pt idx="0">
                  <c:v>327</c:v>
                </c:pt>
                <c:pt idx="1">
                  <c:v>144</c:v>
                </c:pt>
                <c:pt idx="2">
                  <c:v>53</c:v>
                </c:pt>
                <c:pt idx="3">
                  <c:v>3</c:v>
                </c:pt>
                <c:pt idx="4">
                  <c:v>25</c:v>
                </c:pt>
                <c:pt idx="5">
                  <c:v>22</c:v>
                </c:pt>
                <c:pt idx="6">
                  <c:v>28</c:v>
                </c:pt>
              </c:numCache>
            </c:numRef>
          </c:val>
        </c:ser>
        <c:firstSliceAng val="0"/>
      </c:pieChart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trike="noStrike" u="none">
              <a:uFillTx/>
              <a:latin typeface="Arial"/>
            </a:defRPr>
          </a:pPr>
        </a:p>
      </c:txPr>
    </c:legend>
    <c:plotVisOnly val="1"/>
  </c:chart>
  <c:spPr>
    <a:noFill/>
    <a:ln w="0">
      <a:noFill/>
    </a:ln>
  </c:sp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trike="noStrike" u="none">
                <a:uFillTx/>
                <a:latin typeface="Arial"/>
              </a:defRPr>
            </a:pPr>
            <a:r>
              <a:rPr b="0" sz="1300" strike="noStrike" u="none">
                <a:uFillTx/>
                <a:latin typeface="Arial"/>
              </a:rPr>
              <a:t>TOP 5 PRODUCTOS CON MAYOR MOV.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barChart>
        <c:barDir val="col"/>
        <c:grouping val="clustered"/>
        <c:varyColors val="0"/>
        <c:ser>
          <c:idx val="0"/>
          <c:order val="0"/>
          <c:tx>
            <c:strRef>
              <c:f>Aux!$M$3</c:f>
              <c:strCache>
                <c:ptCount val="1"/>
                <c:pt idx="0">
                  <c:v>CANTIDAD</c:v>
                </c:pt>
              </c:strCache>
            </c:strRef>
          </c:tx>
          <c:spPr>
            <a:solidFill>
              <a:srgbClr val="5eb91e"/>
            </a:solidFill>
            <a:ln w="0">
              <a:noFill/>
            </a:ln>
          </c:spPr>
          <c:invertIfNegative val="0"/>
          <c:dLbls>
            <c:txPr>
              <a:bodyPr wrap="none"/>
              <a:lstStyle/>
              <a:p>
                <a:pPr>
                  <a:defRPr b="0" sz="1000" strike="noStrike" u="none">
                    <a:uFillTx/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leaderLines>
              <c:spPr>
                <a:ln w="0">
                  <a:solidFill>
                    <a:srgbClr val="000000"/>
                  </a:solidFill>
                </a:ln>
              </c:spPr>
            </c:leaderLines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Aux!$L$4:$L$8</c:f>
              <c:strCache>
                <c:ptCount val="5"/>
                <c:pt idx="0">
                  <c:v>Azúcar (1 lb)</c:v>
                </c:pt>
                <c:pt idx="1">
                  <c:v>Pollo entero (1 libra)</c:v>
                </c:pt>
                <c:pt idx="2">
                  <c:v>Pan integral (1 unidad)</c:v>
                </c:pt>
                <c:pt idx="3">
                  <c:v>Refresco (1 litro)</c:v>
                </c:pt>
                <c:pt idx="4">
                  <c:v>Tortillas de Harina de trigo</c:v>
                </c:pt>
              </c:strCache>
            </c:strRef>
          </c:cat>
          <c:val>
            <c:numRef>
              <c:f>Aux!$M$4:$M$8</c:f>
              <c:numCache>
                <c:formatCode>General</c:formatCode>
                <c:ptCount val="5"/>
                <c:pt idx="0">
                  <c:v>6</c:v>
                </c:pt>
                <c:pt idx="1">
                  <c:v>8</c:v>
                </c:pt>
                <c:pt idx="2">
                  <c:v>6</c:v>
                </c:pt>
                <c:pt idx="3">
                  <c:v>12</c:v>
                </c:pt>
                <c:pt idx="4">
                  <c:v>16</c:v>
                </c:pt>
              </c:numCache>
            </c:numRef>
          </c:val>
        </c:ser>
        <c:gapWidth val="100"/>
        <c:overlap val="0"/>
        <c:axId val="71919560"/>
        <c:axId val="63622694"/>
      </c:barChart>
      <c:catAx>
        <c:axId val="7191956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trike="noStrike" u="none">
                <a:uFillTx/>
                <a:latin typeface="Arial"/>
              </a:defRPr>
            </a:pPr>
          </a:p>
        </c:txPr>
        <c:crossAx val="63622694"/>
        <c:crosses val="autoZero"/>
        <c:auto val="1"/>
        <c:lblAlgn val="ctr"/>
        <c:lblOffset val="100"/>
        <c:noMultiLvlLbl val="0"/>
      </c:catAx>
      <c:valAx>
        <c:axId val="63622694"/>
        <c:scaling>
          <c:orientation val="minMax"/>
        </c:scaling>
        <c:delete val="0"/>
        <c:axPos val="l"/>
        <c:majorGridlines>
          <c:spPr>
            <a:ln w="0">
              <a:solidFill>
                <a:srgbClr val="468a1a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 w="0">
            <a:solidFill>
              <a:srgbClr val="b3b3b3"/>
            </a:solidFill>
          </a:ln>
        </c:spPr>
        <c:txPr>
          <a:bodyPr/>
          <a:lstStyle/>
          <a:p>
            <a:pPr>
              <a:defRPr b="0" sz="1000" strike="noStrike" u="none">
                <a:uFillTx/>
                <a:latin typeface="Arial"/>
              </a:defRPr>
            </a:pPr>
          </a:p>
        </c:txPr>
        <c:crossAx val="71919560"/>
        <c:crosses val="autoZero"/>
        <c:crossBetween val="between"/>
      </c:valAx>
      <c:spPr>
        <a:noFill/>
        <a:ln w="0">
          <a:solidFill>
            <a:srgbClr val="b3b3b3"/>
          </a:solidFill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trike="noStrike" u="none">
              <a:uFillTx/>
              <a:latin typeface="Arial"/>
            </a:defRPr>
          </a:pPr>
        </a:p>
      </c:txPr>
    </c:legend>
    <c:plotVisOnly val="1"/>
    <c:dispBlanksAs val="gap"/>
  </c:chart>
  <c:spPr>
    <a:noFill/>
    <a:ln w="0">
      <a:noFill/>
    </a:ln>
  </c:sp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roundedCorners val="0"/>
  <c:chart>
    <c:title>
      <c:tx>
        <c:rich>
          <a:bodyPr rot="0"/>
          <a:lstStyle/>
          <a:p>
            <a:pPr>
              <a:defRPr b="0" sz="1300" strike="noStrike" u="none">
                <a:uFillTx/>
                <a:latin typeface="Arial"/>
              </a:defRPr>
            </a:pPr>
            <a:r>
              <a:rPr b="0" sz="1300" strike="noStrike" u="none">
                <a:uFillTx/>
                <a:latin typeface="Arial"/>
              </a:rPr>
              <a:t>Existencias por Categoría</a:t>
            </a:r>
          </a:p>
        </c:rich>
      </c:tx>
      <c:overlay val="0"/>
      <c:spPr>
        <a:noFill/>
        <a:ln w="0">
          <a:noFill/>
        </a:ln>
      </c:spPr>
    </c:title>
    <c:autoTitleDeleted val="0"/>
    <c:plotArea>
      <c:pieChart>
        <c:varyColors val="1"/>
        <c:ser>
          <c:idx val="0"/>
          <c:order val="0"/>
          <c:tx>
            <c:strRef>
              <c:f>Aux!$J$2</c:f>
              <c:strCache>
                <c:ptCount val="1"/>
                <c:pt idx="0">
                  <c:v>Existencias</c:v>
                </c:pt>
              </c:strCache>
            </c:strRef>
          </c:tx>
          <c:spPr>
            <a:solidFill>
              <a:srgbClr val="d4ea6b"/>
            </a:solidFill>
            <a:ln w="0">
              <a:noFill/>
            </a:ln>
          </c:spPr>
          <c:explosion val="0"/>
          <c:dPt>
            <c:idx val="0"/>
            <c:spPr>
              <a:solidFill>
                <a:srgbClr val="5eb91e"/>
              </a:solidFill>
              <a:ln w="0">
                <a:noFill/>
              </a:ln>
            </c:spPr>
          </c:dPt>
          <c:dPt>
            <c:idx val="1"/>
            <c:spPr>
              <a:solidFill>
                <a:srgbClr val="ff420e"/>
              </a:solidFill>
              <a:ln w="0">
                <a:noFill/>
              </a:ln>
            </c:spPr>
          </c:dPt>
          <c:dPt>
            <c:idx val="2"/>
            <c:spPr>
              <a:solidFill>
                <a:srgbClr val="ffd320"/>
              </a:solidFill>
              <a:ln w="0">
                <a:noFill/>
              </a:ln>
            </c:spPr>
          </c:dPt>
          <c:dPt>
            <c:idx val="3"/>
            <c:spPr>
              <a:solidFill>
                <a:srgbClr val="579d1c"/>
              </a:solidFill>
              <a:ln w="0">
                <a:noFill/>
              </a:ln>
            </c:spPr>
          </c:dPt>
          <c:dPt>
            <c:idx val="4"/>
            <c:spPr>
              <a:solidFill>
                <a:srgbClr val="7e0021"/>
              </a:solidFill>
              <a:ln w="0">
                <a:noFill/>
              </a:ln>
            </c:spPr>
          </c:dPt>
          <c:dPt>
            <c:idx val="5"/>
            <c:spPr>
              <a:solidFill>
                <a:srgbClr val="83caff"/>
              </a:solidFill>
              <a:ln w="0">
                <a:noFill/>
              </a:ln>
            </c:spPr>
          </c:dPt>
          <c:dPt>
            <c:idx val="6"/>
            <c:spPr>
              <a:solidFill>
                <a:srgbClr val="314004"/>
              </a:solidFill>
              <a:ln w="0">
                <a:noFill/>
              </a:ln>
            </c:spPr>
          </c:dPt>
          <c:dLbls>
            <c:dLbl>
              <c:idx val="0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1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2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3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4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5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dLbl>
              <c:idx val="6"/>
              <c:txPr>
                <a:bodyPr wrap="none"/>
                <a:lstStyle/>
                <a:p>
                  <a:pPr>
                    <a:defRPr b="0" sz="1000" strike="noStrike" u="none">
                      <a:uFillTx/>
                      <a:latin typeface="Arial"/>
                    </a:defRPr>
                  </a:pPr>
                </a:p>
              </c:txPr>
              <c:showLegendKey val="0"/>
              <c:showVal val="0"/>
              <c:showCatName val="0"/>
              <c:showSerName val="0"/>
              <c:showPercent val="0"/>
              <c:separator> </c:separator>
            </c:dLbl>
            <c:txPr>
              <a:bodyPr wrap="none"/>
              <a:lstStyle/>
              <a:p>
                <a:pPr>
                  <a:defRPr b="0" sz="1000" strike="noStrike" u="none">
                    <a:uFillTx/>
                    <a:latin typeface="Arial"/>
                  </a:defRPr>
                </a:pPr>
              </a:p>
            </c:txPr>
            <c:showLegendKey val="0"/>
            <c:showVal val="0"/>
            <c:showCatName val="0"/>
            <c:showSerName val="0"/>
            <c:showPercent val="0"/>
            <c:separator> </c:separator>
            <c:showLeaderLines val="1"/>
            <c:leaderLines>
              <c:spPr>
                <a:ln w="0">
                  <a:solidFill>
                    <a:srgbClr val="000000"/>
                  </a:solidFill>
                </a:ln>
              </c:spPr>
            </c:leaderLines>
          </c:dLbls>
          <c:cat>
            <c:strRef>
              <c:f>Aux!$I$3:$I$9</c:f>
              <c:strCache>
                <c:ptCount val="7"/>
                <c:pt idx="0">
                  <c:v>Alimentos</c:v>
                </c:pt>
                <c:pt idx="1">
                  <c:v>Limpieza</c:v>
                </c:pt>
                <c:pt idx="2">
                  <c:v>Insumos</c:v>
                </c:pt>
                <c:pt idx="3">
                  <c:v>Tecnología</c:v>
                </c:pt>
                <c:pt idx="4">
                  <c:v>Aseo</c:v>
                </c:pt>
                <c:pt idx="5">
                  <c:v>Carnes</c:v>
                </c:pt>
                <c:pt idx="6">
                  <c:v>Bebidas</c:v>
                </c:pt>
              </c:strCache>
            </c:strRef>
          </c:cat>
          <c:val>
            <c:numRef>
              <c:f>Aux!$J$3:$J$9</c:f>
              <c:numCache>
                <c:formatCode>General</c:formatCode>
                <c:ptCount val="7"/>
                <c:pt idx="0">
                  <c:v>327</c:v>
                </c:pt>
                <c:pt idx="1">
                  <c:v>144</c:v>
                </c:pt>
                <c:pt idx="2">
                  <c:v>53</c:v>
                </c:pt>
                <c:pt idx="3">
                  <c:v>3</c:v>
                </c:pt>
                <c:pt idx="4">
                  <c:v>25</c:v>
                </c:pt>
                <c:pt idx="5">
                  <c:v>22</c:v>
                </c:pt>
                <c:pt idx="6">
                  <c:v>28</c:v>
                </c:pt>
              </c:numCache>
            </c:numRef>
          </c:val>
        </c:ser>
        <c:firstSliceAng val="0"/>
      </c:pieChart>
      <c:spPr>
        <a:noFill/>
        <a:ln w="0">
          <a:noFill/>
        </a:ln>
      </c:spPr>
    </c:plotArea>
    <c:legend>
      <c:legendPos val="r"/>
      <c:overlay val="0"/>
      <c:spPr>
        <a:noFill/>
        <a:ln w="0">
          <a:noFill/>
        </a:ln>
      </c:spPr>
      <c:txPr>
        <a:bodyPr/>
        <a:lstStyle/>
        <a:p>
          <a:pPr>
            <a:defRPr b="0" sz="1000" strike="noStrike" u="none">
              <a:uFillTx/>
              <a:latin typeface="Arial"/>
            </a:defRPr>
          </a:pPr>
        </a:p>
      </c:txPr>
    </c:legend>
    <c:plotVisOnly val="1"/>
  </c:chart>
  <c:spPr>
    <a:solidFill>
      <a:srgbClr val="ffffff"/>
    </a:solidFill>
    <a:ln w="0">
      <a:noFill/>
    </a:ln>
  </c:spPr>
</c:chartSpace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3.pn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svg"/><Relationship Id="rId3" Type="http://schemas.openxmlformats.org/officeDocument/2006/relationships/image" Target="../media/image6.png"/><Relationship Id="rId4" Type="http://schemas.openxmlformats.org/officeDocument/2006/relationships/image" Target="../media/image7.svg"/><Relationship Id="rId5" Type="http://schemas.openxmlformats.org/officeDocument/2006/relationships/image" Target="../media/image8.png"/><Relationship Id="rId6" Type="http://schemas.openxmlformats.org/officeDocument/2006/relationships/image" Target="../media/image9.svg"/><Relationship Id="rId7" Type="http://schemas.openxmlformats.org/officeDocument/2006/relationships/image" Target="../media/image10.png"/><Relationship Id="rId8" Type="http://schemas.openxmlformats.org/officeDocument/2006/relationships/image" Target="../media/image11.svg"/><Relationship Id="rId9" Type="http://schemas.openxmlformats.org/officeDocument/2006/relationships/image" Target="../media/image12.png"/><Relationship Id="rId10" Type="http://schemas.openxmlformats.org/officeDocument/2006/relationships/image" Target="../media/image13.svg"/><Relationship Id="rId11" Type="http://schemas.openxmlformats.org/officeDocument/2006/relationships/image" Target="../media/image14.png"/><Relationship Id="rId12" Type="http://schemas.openxmlformats.org/officeDocument/2006/relationships/image" Target="../media/image15.svg"/><Relationship Id="rId13" Type="http://schemas.openxmlformats.org/officeDocument/2006/relationships/image" Target="../media/image16.png"/><Relationship Id="rId14" Type="http://schemas.openxmlformats.org/officeDocument/2006/relationships/image" Target="../media/image17.svg"/><Relationship Id="rId15" Type="http://schemas.openxmlformats.org/officeDocument/2006/relationships/chart" Target="../charts/chart1.xml"/><Relationship Id="rId16" Type="http://schemas.openxmlformats.org/officeDocument/2006/relationships/image" Target="../media/image18.png"/><Relationship Id="rId17" Type="http://schemas.openxmlformats.org/officeDocument/2006/relationships/image" Target="../media/image19.svg"/><Relationship Id="rId18" Type="http://schemas.openxmlformats.org/officeDocument/2006/relationships/chart" Target="../charts/chart2.xml"/><Relationship Id="rId19" Type="http://schemas.openxmlformats.org/officeDocument/2006/relationships/chart" Target="../charts/chart3.xml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chart" Target="../charts/chart4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138960</xdr:colOff>
      <xdr:row>14</xdr:row>
      <xdr:rowOff>16560</xdr:rowOff>
    </xdr:from>
    <xdr:to>
      <xdr:col>5</xdr:col>
      <xdr:colOff>282600</xdr:colOff>
      <xdr:row>14</xdr:row>
      <xdr:rowOff>101520</xdr:rowOff>
    </xdr:to>
    <xdr:sp>
      <xdr:nvSpPr>
        <xdr:cNvPr id="0" name="Forma automática 2"/>
        <xdr:cNvSpPr/>
      </xdr:nvSpPr>
      <xdr:spPr>
        <a:xfrm>
          <a:off x="4215600" y="2817000"/>
          <a:ext cx="143640" cy="84960"/>
        </a:xfrm>
        <a:prstGeom prst="rect">
          <a:avLst/>
        </a:prstGeom>
        <a:noFill/>
        <a:ln cap="rnd" w="19080">
          <a:solidFill>
            <a:srgbClr val="ffffff"/>
          </a:solidFill>
          <a:round/>
        </a:ln>
      </xdr:spPr>
      <xdr:style>
        <a:lnRef idx="0"/>
        <a:fillRef idx="0"/>
        <a:effectRef idx="0"/>
        <a:fontRef idx="minor"/>
      </xdr:style>
    </xdr:sp>
    <xdr:clientData/>
  </xdr:twoCellAnchor>
  <xdr:twoCellAnchor editAs="oneCell">
    <xdr:from>
      <xdr:col>2</xdr:col>
      <xdr:colOff>164880</xdr:colOff>
      <xdr:row>0</xdr:row>
      <xdr:rowOff>0</xdr:rowOff>
    </xdr:from>
    <xdr:to>
      <xdr:col>5</xdr:col>
      <xdr:colOff>277560</xdr:colOff>
      <xdr:row>13</xdr:row>
      <xdr:rowOff>107640</xdr:rowOff>
    </xdr:to>
    <xdr:pic>
      <xdr:nvPicPr>
        <xdr:cNvPr id="1" name="Imagen 1" descr=""/>
        <xdr:cNvPicPr/>
      </xdr:nvPicPr>
      <xdr:blipFill>
        <a:blip r:embed="rId1"/>
        <a:stretch/>
      </xdr:blipFill>
      <xdr:spPr>
        <a:xfrm>
          <a:off x="1795680" y="0"/>
          <a:ext cx="2558520" cy="270792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8</xdr:col>
      <xdr:colOff>340200</xdr:colOff>
      <xdr:row>2</xdr:row>
      <xdr:rowOff>170640</xdr:rowOff>
    </xdr:from>
    <xdr:to>
      <xdr:col>14</xdr:col>
      <xdr:colOff>184320</xdr:colOff>
      <xdr:row>27</xdr:row>
      <xdr:rowOff>32040</xdr:rowOff>
    </xdr:to>
    <xdr:pic>
      <xdr:nvPicPr>
        <xdr:cNvPr id="2" name="Imagen 2" descr=""/>
        <xdr:cNvPicPr/>
      </xdr:nvPicPr>
      <xdr:blipFill>
        <a:blip r:embed="rId2"/>
        <a:stretch/>
      </xdr:blipFill>
      <xdr:spPr>
        <a:xfrm>
          <a:off x="6863040" y="570600"/>
          <a:ext cx="4736160" cy="488232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467640</xdr:colOff>
      <xdr:row>0</xdr:row>
      <xdr:rowOff>160200</xdr:rowOff>
    </xdr:from>
    <xdr:to>
      <xdr:col>7</xdr:col>
      <xdr:colOff>217800</xdr:colOff>
      <xdr:row>23</xdr:row>
      <xdr:rowOff>91440</xdr:rowOff>
    </xdr:to>
    <xdr:pic>
      <xdr:nvPicPr>
        <xdr:cNvPr id="3" name="Imagen 3" descr=""/>
        <xdr:cNvPicPr/>
      </xdr:nvPicPr>
      <xdr:blipFill>
        <a:blip r:embed="rId1"/>
        <a:stretch/>
      </xdr:blipFill>
      <xdr:spPr>
        <a:xfrm>
          <a:off x="7133400" y="160200"/>
          <a:ext cx="4642200" cy="4920480"/>
        </a:xfrm>
        <a:prstGeom prst="rect">
          <a:avLst/>
        </a:prstGeom>
        <a:noFill/>
        <a:ln w="0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5</xdr:row>
      <xdr:rowOff>55080</xdr:rowOff>
    </xdr:from>
    <xdr:to>
      <xdr:col>2</xdr:col>
      <xdr:colOff>376560</xdr:colOff>
      <xdr:row>45</xdr:row>
      <xdr:rowOff>160920</xdr:rowOff>
    </xdr:to>
    <xdr:sp>
      <xdr:nvSpPr>
        <xdr:cNvPr id="4" name="Rectangle: Rounded Corners 70"/>
        <xdr:cNvSpPr/>
      </xdr:nvSpPr>
      <xdr:spPr>
        <a:xfrm>
          <a:off x="0" y="1155600"/>
          <a:ext cx="2843640" cy="10364040"/>
        </a:xfrm>
        <a:prstGeom prst="roundRect">
          <a:avLst>
            <a:gd name="adj" fmla="val 16667"/>
          </a:avLst>
        </a:prstGeom>
        <a:solidFill>
          <a:srgbClr val="4f6228"/>
        </a:solidFill>
        <a:ln w="6350">
          <a:noFill/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/>
      </xdr:style>
    </xdr:sp>
    <xdr:clientData/>
  </xdr:twoCellAnchor>
  <xdr:twoCellAnchor editAs="absolute">
    <xdr:from>
      <xdr:col>5</xdr:col>
      <xdr:colOff>0</xdr:colOff>
      <xdr:row>1</xdr:row>
      <xdr:rowOff>27720</xdr:rowOff>
    </xdr:from>
    <xdr:to>
      <xdr:col>9</xdr:col>
      <xdr:colOff>866880</xdr:colOff>
      <xdr:row>2</xdr:row>
      <xdr:rowOff>186120</xdr:rowOff>
    </xdr:to>
    <xdr:sp>
      <xdr:nvSpPr>
        <xdr:cNvPr id="5" name="Fontwork 1"/>
        <xdr:cNvSpPr txBox="1"/>
      </xdr:nvSpPr>
      <xdr:spPr>
        <a:xfrm>
          <a:off x="6030720" y="248040"/>
          <a:ext cx="6686640" cy="378720"/>
        </a:xfrm>
        <a:prstGeom prst="rect">
          <a:avLst/>
        </a:prstGeom>
      </xdr:spPr>
      <xdr:txBody>
        <a:bodyPr wrap="none" lIns="104040" rIns="104040" tIns="51480" bIns="51480" anchor="ctr">
          <a:prstTxWarp prst="textPlain">
            <a:avLst>
              <a:gd name="adj" fmla="val 50000"/>
            </a:avLst>
          </a:prstTxWarp>
          <a:noAutofit/>
        </a:bodyPr>
        <a:p>
          <a:pPr>
            <a:lnSpc>
              <a:spcPct val="100000"/>
            </a:lnSpc>
          </a:pPr>
          <a:r>
            <a:rPr b="0" lang="es-HN" sz="1800" strike="noStrike" u="none">
              <a:ln w="19080">
                <a:solidFill>
                  <a:srgbClr val="808080"/>
                </a:solidFill>
                <a:miter/>
              </a:ln>
              <a:solidFill>
                <a:srgbClr val="ffffff"/>
              </a:solidFill>
              <a:uFillTx/>
              <a:latin typeface="Calibri"/>
              <a:ea typeface="Noto Sans CJK SC"/>
            </a:rPr>
            <a:t>DASHBOARD INVENTARIOS</a:t>
          </a:r>
          <a:endParaRPr b="0" lang="es-HN" sz="1800" strike="noStrike" u="none">
            <a:ln w="19080">
              <a:solidFill>
                <a:srgbClr val="808080"/>
              </a:solidFill>
              <a:miter/>
            </a:ln>
            <a:solidFill>
              <a:srgbClr val="ffffff"/>
            </a:solidFill>
            <a:uFillTx/>
            <a:latin typeface="Times New Roman"/>
          </a:endParaRPr>
        </a:p>
      </xdr:txBody>
    </xdr:sp>
    <xdr:clientData/>
  </xdr:twoCellAnchor>
  <xdr:twoCellAnchor editAs="twoCell">
    <xdr:from>
      <xdr:col>0</xdr:col>
      <xdr:colOff>458280</xdr:colOff>
      <xdr:row>5</xdr:row>
      <xdr:rowOff>120960</xdr:rowOff>
    </xdr:from>
    <xdr:to>
      <xdr:col>1</xdr:col>
      <xdr:colOff>1854720</xdr:colOff>
      <xdr:row>9</xdr:row>
      <xdr:rowOff>90720</xdr:rowOff>
    </xdr:to>
    <xdr:grpSp>
      <xdr:nvGrpSpPr>
        <xdr:cNvPr id="6" name="Group 63"/>
        <xdr:cNvGrpSpPr/>
      </xdr:nvGrpSpPr>
      <xdr:grpSpPr>
        <a:xfrm>
          <a:off x="458280" y="1221480"/>
          <a:ext cx="1879560" cy="1455480"/>
          <a:chOff x="458280" y="1221480"/>
          <a:chExt cx="1879560" cy="1455480"/>
        </a:xfrm>
      </xdr:grpSpPr>
      <xdr:sp>
        <xdr:nvSpPr>
          <xdr:cNvPr id="7" name="Rectangle: Single Corner Snipped 19"/>
          <xdr:cNvSpPr/>
        </xdr:nvSpPr>
        <xdr:spPr>
          <a:xfrm>
            <a:off x="458280" y="1582920"/>
            <a:ext cx="1879560" cy="109404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TOTAL PRODUCTOS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8" name="Graphic 18" descr="Shopping cart with solid fill"/>
          <xdr:cNvPicPr/>
        </xdr:nvPicPr>
        <xdr:blipFill>
          <a:blip r:embed="rId1">
            <a:extLst>
              <a:ext uri="{96DAC541-7B7A-43D3-8B79-37D633B846F1}">
                <asvg:svgBlip xmlns:asvg="http://schemas.microsoft.com/office/drawing/2016/SVG/main" r:embed="rId2"/>
              </a:ext>
            </a:extLst>
          </a:blip>
          <a:stretch/>
        </xdr:blipFill>
        <xdr:spPr>
          <a:xfrm>
            <a:off x="1102320" y="1221480"/>
            <a:ext cx="548640" cy="521640"/>
          </a:xfrm>
          <a:prstGeom prst="rect">
            <a:avLst/>
          </a:prstGeom>
          <a:noFill/>
          <a:ln w="0">
            <a:noFill/>
          </a:ln>
        </xdr:spPr>
      </xdr:pic>
      <xdr:sp textlink="#REF!">
        <xdr:nvSpPr>
          <xdr:cNvPr id="9" name="TextBox 46"/>
          <xdr:cNvSpPr/>
        </xdr:nvSpPr>
        <xdr:spPr>
          <a:xfrm>
            <a:off x="500400" y="2155320"/>
            <a:ext cx="1742040" cy="39132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21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</xdr:grpSp>
    <xdr:clientData/>
  </xdr:twoCellAnchor>
  <xdr:twoCellAnchor editAs="twoCell">
    <xdr:from>
      <xdr:col>0</xdr:col>
      <xdr:colOff>453240</xdr:colOff>
      <xdr:row>9</xdr:row>
      <xdr:rowOff>45360</xdr:rowOff>
    </xdr:from>
    <xdr:to>
      <xdr:col>1</xdr:col>
      <xdr:colOff>1776240</xdr:colOff>
      <xdr:row>11</xdr:row>
      <xdr:rowOff>120960</xdr:rowOff>
    </xdr:to>
    <xdr:grpSp>
      <xdr:nvGrpSpPr>
        <xdr:cNvPr id="10" name="Group 64"/>
        <xdr:cNvGrpSpPr/>
      </xdr:nvGrpSpPr>
      <xdr:grpSpPr>
        <a:xfrm>
          <a:off x="453240" y="2631600"/>
          <a:ext cx="1806120" cy="1399680"/>
          <a:chOff x="453240" y="2631600"/>
          <a:chExt cx="1806120" cy="1399680"/>
        </a:xfrm>
      </xdr:grpSpPr>
      <xdr:sp>
        <xdr:nvSpPr>
          <xdr:cNvPr id="11" name="Rectangle: Single Corner Snipped 20"/>
          <xdr:cNvSpPr/>
        </xdr:nvSpPr>
        <xdr:spPr>
          <a:xfrm>
            <a:off x="453240" y="2953440"/>
            <a:ext cx="1806120" cy="107784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VALOR INVENTARIO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12" name="Graphic 35" descr="Money with solid fill"/>
          <xdr:cNvPicPr/>
        </xdr:nvPicPr>
        <xdr:blipFill>
          <a:blip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/>
        </xdr:blipFill>
        <xdr:spPr>
          <a:xfrm>
            <a:off x="1080360" y="2631600"/>
            <a:ext cx="486720" cy="479880"/>
          </a:xfrm>
          <a:prstGeom prst="rect">
            <a:avLst/>
          </a:prstGeom>
          <a:noFill/>
          <a:ln w="0">
            <a:noFill/>
          </a:ln>
        </xdr:spPr>
      </xdr:pic>
      <xdr:sp textlink="#REF!">
        <xdr:nvSpPr>
          <xdr:cNvPr id="13" name="TextBox 47"/>
          <xdr:cNvSpPr/>
        </xdr:nvSpPr>
        <xdr:spPr>
          <a:xfrm>
            <a:off x="511920" y="3531600"/>
            <a:ext cx="1674360" cy="38988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21,955.00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</xdr:grpSp>
    <xdr:clientData/>
  </xdr:twoCellAnchor>
  <xdr:twoCellAnchor editAs="twoCell">
    <xdr:from>
      <xdr:col>0</xdr:col>
      <xdr:colOff>445320</xdr:colOff>
      <xdr:row>11</xdr:row>
      <xdr:rowOff>111240</xdr:rowOff>
    </xdr:from>
    <xdr:to>
      <xdr:col>1</xdr:col>
      <xdr:colOff>1768320</xdr:colOff>
      <xdr:row>17</xdr:row>
      <xdr:rowOff>201240</xdr:rowOff>
    </xdr:to>
    <xdr:grpSp>
      <xdr:nvGrpSpPr>
        <xdr:cNvPr id="14" name="Group 65"/>
        <xdr:cNvGrpSpPr/>
      </xdr:nvGrpSpPr>
      <xdr:grpSpPr>
        <a:xfrm>
          <a:off x="445320" y="4021560"/>
          <a:ext cx="1806120" cy="1404360"/>
          <a:chOff x="445320" y="4021560"/>
          <a:chExt cx="1806120" cy="1404360"/>
        </a:xfrm>
      </xdr:grpSpPr>
      <xdr:sp>
        <xdr:nvSpPr>
          <xdr:cNvPr id="15" name="Rectangle: Single Corner Snipped 21"/>
          <xdr:cNvSpPr/>
        </xdr:nvSpPr>
        <xdr:spPr>
          <a:xfrm>
            <a:off x="445320" y="4334400"/>
            <a:ext cx="1806120" cy="109152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PRODUCTOS CRÍTICOS (EN ROJO)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16" name="Graphic 37" descr="Research with solid fill"/>
          <xdr:cNvPicPr/>
        </xdr:nvPicPr>
        <xdr:blipFill>
          <a:blip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/>
        </xdr:blipFill>
        <xdr:spPr>
          <a:xfrm>
            <a:off x="1090800" y="4021560"/>
            <a:ext cx="486720" cy="477720"/>
          </a:xfrm>
          <a:prstGeom prst="rect">
            <a:avLst/>
          </a:prstGeom>
          <a:noFill/>
          <a:ln w="0">
            <a:noFill/>
          </a:ln>
        </xdr:spPr>
      </xdr:pic>
      <xdr:sp textlink="#REF!">
        <xdr:nvSpPr>
          <xdr:cNvPr id="17" name="TextBox 48"/>
          <xdr:cNvSpPr/>
        </xdr:nvSpPr>
        <xdr:spPr>
          <a:xfrm>
            <a:off x="504000" y="4880520"/>
            <a:ext cx="1674360" cy="38808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2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</xdr:grpSp>
    <xdr:clientData/>
  </xdr:twoCellAnchor>
  <xdr:twoCellAnchor editAs="twoCell">
    <xdr:from>
      <xdr:col>1</xdr:col>
      <xdr:colOff>6120</xdr:colOff>
      <xdr:row>17</xdr:row>
      <xdr:rowOff>141120</xdr:rowOff>
    </xdr:from>
    <xdr:to>
      <xdr:col>1</xdr:col>
      <xdr:colOff>1790280</xdr:colOff>
      <xdr:row>24</xdr:row>
      <xdr:rowOff>11880</xdr:rowOff>
    </xdr:to>
    <xdr:grpSp>
      <xdr:nvGrpSpPr>
        <xdr:cNvPr id="18" name="Group 66"/>
        <xdr:cNvGrpSpPr/>
      </xdr:nvGrpSpPr>
      <xdr:grpSpPr>
        <a:xfrm>
          <a:off x="489240" y="5365800"/>
          <a:ext cx="1784160" cy="1404360"/>
          <a:chOff x="489240" y="5365800"/>
          <a:chExt cx="1784160" cy="1404360"/>
        </a:xfrm>
      </xdr:grpSpPr>
      <xdr:sp>
        <xdr:nvSpPr>
          <xdr:cNvPr id="19" name="Rectangle: Single Corner Snipped 22"/>
          <xdr:cNvSpPr/>
        </xdr:nvSpPr>
        <xdr:spPr>
          <a:xfrm>
            <a:off x="489240" y="5710680"/>
            <a:ext cx="1784160" cy="105948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PROD. EN ALERTA</a:t>
            </a:r>
            <a:endParaRPr b="0" lang="es-HN" sz="1100" strike="noStrike" u="none">
              <a:effectLst/>
              <a:uFillTx/>
              <a:latin typeface="Times New Roman"/>
            </a:endParaRPr>
          </a:p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(AMARILLO)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20" name="Graphic 43" descr="Eye with solid fill"/>
          <xdr:cNvPicPr/>
        </xdr:nvPicPr>
        <xdr:blipFill>
          <a:blip r:embed="rId7">
            <a:extLst>
              <a:ext uri="{96DAC541-7B7A-43D3-8B79-37D633B846F1}">
                <asvg:svgBlip xmlns:asvg="http://schemas.microsoft.com/office/drawing/2016/SVG/main" r:embed="rId8"/>
              </a:ext>
            </a:extLst>
          </a:blip>
          <a:stretch/>
        </xdr:blipFill>
        <xdr:spPr>
          <a:xfrm>
            <a:off x="1104480" y="5365800"/>
            <a:ext cx="581400" cy="577800"/>
          </a:xfrm>
          <a:prstGeom prst="rect">
            <a:avLst/>
          </a:prstGeom>
          <a:noFill/>
          <a:ln w="0">
            <a:noFill/>
          </a:ln>
        </xdr:spPr>
      </xdr:pic>
      <xdr:sp textlink="#REF!">
        <xdr:nvSpPr>
          <xdr:cNvPr id="21" name="TextBox 49"/>
          <xdr:cNvSpPr/>
        </xdr:nvSpPr>
        <xdr:spPr>
          <a:xfrm>
            <a:off x="557280" y="6276600"/>
            <a:ext cx="1653840" cy="38808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2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</xdr:grpSp>
    <xdr:clientData/>
  </xdr:twoCellAnchor>
  <xdr:twoCellAnchor editAs="twoCell">
    <xdr:from>
      <xdr:col>1</xdr:col>
      <xdr:colOff>7920</xdr:colOff>
      <xdr:row>23</xdr:row>
      <xdr:rowOff>181080</xdr:rowOff>
    </xdr:from>
    <xdr:to>
      <xdr:col>1</xdr:col>
      <xdr:colOff>1792080</xdr:colOff>
      <xdr:row>30</xdr:row>
      <xdr:rowOff>81000</xdr:rowOff>
    </xdr:to>
    <xdr:grpSp>
      <xdr:nvGrpSpPr>
        <xdr:cNvPr id="22" name="Group 67"/>
        <xdr:cNvGrpSpPr/>
      </xdr:nvGrpSpPr>
      <xdr:grpSpPr>
        <a:xfrm>
          <a:off x="491040" y="6720480"/>
          <a:ext cx="1784160" cy="1433160"/>
          <a:chOff x="491040" y="6720480"/>
          <a:chExt cx="1784160" cy="1433160"/>
        </a:xfrm>
      </xdr:grpSpPr>
      <xdr:sp>
        <xdr:nvSpPr>
          <xdr:cNvPr id="23" name="Rectangle: Single Corner Snipped 23"/>
          <xdr:cNvSpPr/>
        </xdr:nvSpPr>
        <xdr:spPr>
          <a:xfrm>
            <a:off x="491040" y="7067160"/>
            <a:ext cx="1784160" cy="108648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TOTAL DEUDA</a:t>
            </a:r>
            <a:endParaRPr b="0" lang="es-HN" sz="1100" strike="noStrike" u="none">
              <a:effectLst/>
              <a:uFillTx/>
              <a:latin typeface="Times New Roman"/>
            </a:endParaRPr>
          </a:p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PENDIENTE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24" name="Graphic 45" descr="Coins with solid fill"/>
          <xdr:cNvPicPr/>
        </xdr:nvPicPr>
        <xdr:blipFill>
          <a:blip r:embed="rId9">
            <a:extLst>
              <a:ext uri="{96DAC541-7B7A-43D3-8B79-37D633B846F1}">
                <asvg:svgBlip xmlns:asvg="http://schemas.microsoft.com/office/drawing/2016/SVG/main" r:embed="rId10"/>
              </a:ext>
            </a:extLst>
          </a:blip>
          <a:stretch/>
        </xdr:blipFill>
        <xdr:spPr>
          <a:xfrm>
            <a:off x="1054440" y="6720480"/>
            <a:ext cx="591120" cy="586800"/>
          </a:xfrm>
          <a:prstGeom prst="rect">
            <a:avLst/>
          </a:prstGeom>
          <a:noFill/>
          <a:ln w="0">
            <a:noFill/>
          </a:ln>
        </xdr:spPr>
      </xdr:pic>
      <xdr:sp textlink="#REF!">
        <xdr:nvSpPr>
          <xdr:cNvPr id="25" name="TextBox 50"/>
          <xdr:cNvSpPr/>
        </xdr:nvSpPr>
        <xdr:spPr>
          <a:xfrm>
            <a:off x="549360" y="7642440"/>
            <a:ext cx="1653840" cy="38772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15,550.00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</xdr:grpSp>
    <xdr:clientData/>
  </xdr:twoCellAnchor>
  <xdr:twoCellAnchor editAs="twoCell">
    <xdr:from>
      <xdr:col>1</xdr:col>
      <xdr:colOff>30240</xdr:colOff>
      <xdr:row>29</xdr:row>
      <xdr:rowOff>213120</xdr:rowOff>
    </xdr:from>
    <xdr:to>
      <xdr:col>1</xdr:col>
      <xdr:colOff>1814400</xdr:colOff>
      <xdr:row>36</xdr:row>
      <xdr:rowOff>210600</xdr:rowOff>
    </xdr:to>
    <xdr:grpSp>
      <xdr:nvGrpSpPr>
        <xdr:cNvPr id="26" name="Group 68"/>
        <xdr:cNvGrpSpPr/>
      </xdr:nvGrpSpPr>
      <xdr:grpSpPr>
        <a:xfrm>
          <a:off x="513360" y="8066880"/>
          <a:ext cx="1784160" cy="1531080"/>
          <a:chOff x="513360" y="8066880"/>
          <a:chExt cx="1784160" cy="1531080"/>
        </a:xfrm>
      </xdr:grpSpPr>
      <xdr:sp>
        <xdr:nvSpPr>
          <xdr:cNvPr id="27" name="Rectangle: Single Corner Snipped 24"/>
          <xdr:cNvSpPr/>
        </xdr:nvSpPr>
        <xdr:spPr>
          <a:xfrm>
            <a:off x="513360" y="8463240"/>
            <a:ext cx="1784160" cy="113472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TOTAL SALIDAS </a:t>
            </a:r>
            <a:endParaRPr b="0" lang="es-HN" sz="1100" strike="noStrike" u="none">
              <a:effectLst/>
              <a:uFillTx/>
              <a:latin typeface="Times New Roman"/>
            </a:endParaRPr>
          </a:p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MES ACTUAL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sp textlink="#REF!">
        <xdr:nvSpPr>
          <xdr:cNvPr id="28" name="TextBox 55"/>
          <xdr:cNvSpPr/>
        </xdr:nvSpPr>
        <xdr:spPr>
          <a:xfrm>
            <a:off x="579240" y="9076680"/>
            <a:ext cx="1653840" cy="38808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16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29" name="Graphic 58" descr="Back with solid fill"/>
          <xdr:cNvPicPr/>
        </xdr:nvPicPr>
        <xdr:blipFill>
          <a:blip r:embed="rId11">
            <a:extLst>
              <a:ext uri="{96DAC541-7B7A-43D3-8B79-37D633B846F1}">
                <asvg:svgBlip xmlns:asvg="http://schemas.microsoft.com/office/drawing/2016/SVG/main" r:embed="rId12"/>
              </a:ext>
            </a:extLst>
          </a:blip>
          <a:stretch/>
        </xdr:blipFill>
        <xdr:spPr>
          <a:xfrm>
            <a:off x="1185120" y="8066880"/>
            <a:ext cx="601200" cy="597240"/>
          </a:xfrm>
          <a:prstGeom prst="rect">
            <a:avLst/>
          </a:prstGeom>
          <a:noFill/>
          <a:ln w="0">
            <a:noFill/>
          </a:ln>
        </xdr:spPr>
      </xdr:pic>
    </xdr:grpSp>
    <xdr:clientData/>
  </xdr:twoCellAnchor>
  <xdr:twoCellAnchor editAs="twoCell">
    <xdr:from>
      <xdr:col>1</xdr:col>
      <xdr:colOff>42120</xdr:colOff>
      <xdr:row>36</xdr:row>
      <xdr:rowOff>101160</xdr:rowOff>
    </xdr:from>
    <xdr:to>
      <xdr:col>1</xdr:col>
      <xdr:colOff>1826280</xdr:colOff>
      <xdr:row>43</xdr:row>
      <xdr:rowOff>101160</xdr:rowOff>
    </xdr:to>
    <xdr:grpSp>
      <xdr:nvGrpSpPr>
        <xdr:cNvPr id="30" name="Group 69"/>
        <xdr:cNvGrpSpPr/>
      </xdr:nvGrpSpPr>
      <xdr:grpSpPr>
        <a:xfrm>
          <a:off x="525240" y="9488520"/>
          <a:ext cx="1784160" cy="1533240"/>
          <a:chOff x="525240" y="9488520"/>
          <a:chExt cx="1784160" cy="1533240"/>
        </a:xfrm>
      </xdr:grpSpPr>
      <xdr:sp>
        <xdr:nvSpPr>
          <xdr:cNvPr id="31" name="Rectangle: Single Corner Snipped 25"/>
          <xdr:cNvSpPr/>
        </xdr:nvSpPr>
        <xdr:spPr>
          <a:xfrm>
            <a:off x="525240" y="9956520"/>
            <a:ext cx="1784160" cy="1065240"/>
          </a:xfrm>
          <a:prstGeom prst="snip1Rect">
            <a:avLst>
              <a:gd name="adj" fmla="val 16667"/>
            </a:avLst>
          </a:prstGeom>
          <a:solidFill>
            <a:srgbClr val="9bbb59"/>
          </a:solidFill>
          <a:ln w="6350">
            <a:noFill/>
          </a:ln>
          <a:effectLst>
            <a:outerShdw algn="ctr" blurRad="50760" dir="5400000" dist="50760" rotWithShape="0">
              <a:schemeClr val="accent3">
                <a:lumMod val="50000"/>
              </a:schemeClr>
            </a:outerShdw>
          </a:effectLst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/>
        </xdr:style>
        <xdr:txBody>
          <a:bodyPr horzOverflow="clip" vertOverflow="clip" lIns="90000" rIns="90000" tIns="45000" bIns="45000" anchor="t">
            <a:noAutofit/>
          </a:bodyPr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TOTAL ENTRADAS</a:t>
            </a:r>
            <a:endParaRPr b="0" lang="es-HN" sz="1100" strike="noStrike" u="none">
              <a:effectLst/>
              <a:uFillTx/>
              <a:latin typeface="Times New Roman"/>
            </a:endParaRPr>
          </a:p>
          <a:p>
            <a:pPr algn="ctr">
              <a:lnSpc>
                <a:spcPct val="100000"/>
              </a:lnSpc>
            </a:pPr>
            <a:r>
              <a:rPr b="1" lang="es-HN" sz="1100" strike="noStrike" u="none">
                <a:solidFill>
                  <a:schemeClr val="dk1"/>
                </a:solidFill>
                <a:effectLst/>
                <a:uFillTx/>
                <a:latin typeface="Arial"/>
                <a:ea typeface="DejaVu Sans"/>
              </a:rPr>
              <a:t>MES ACTUAL</a:t>
            </a:r>
            <a:endParaRPr b="0" lang="es-HN" sz="1100" strike="noStrike" u="none">
              <a:effectLst/>
              <a:uFillTx/>
              <a:latin typeface="Times New Roman"/>
            </a:endParaRPr>
          </a:p>
        </xdr:txBody>
      </xdr:sp>
      <xdr:sp textlink="#REF!">
        <xdr:nvSpPr>
          <xdr:cNvPr id="32" name="TextBox 56"/>
          <xdr:cNvSpPr/>
        </xdr:nvSpPr>
        <xdr:spPr>
          <a:xfrm>
            <a:off x="581400" y="10512000"/>
            <a:ext cx="1653840" cy="388080"/>
          </a:xfrm>
          <a:prstGeom prst="rect">
            <a:avLst/>
          </a:prstGeom>
          <a:solidFill>
            <a:srgbClr val="ffffff"/>
          </a:solidFill>
          <a:ln w="9525">
            <a:solidFill>
              <a:srgbClr val="ffffff">
                <a:shade val="50000"/>
              </a:srgbClr>
            </a:solidFill>
            <a:round/>
          </a:ln>
        </xdr:spPr>
        <xdr:style>
          <a:lnRef idx="0"/>
          <a:fillRef idx="0"/>
          <a:effectRef idx="0"/>
          <a:fontRef idx="minor"/>
        </xdr:style>
        <xdr:txBody>
          <a:bodyPr horzOverflow="clip" vertOverflow="clip" lIns="90000" rIns="90000" tIns="45000" bIns="45000" anchor="ctr">
            <a:noAutofit/>
          </a:bodyPr>
          <a:p>
            <a:pPr algn="ctr">
              <a:lnSpc>
                <a:spcPct val="100000"/>
              </a:lnSpc>
            </a:pPr>
            <a:r>
              <a:rPr b="0" lang="en-US" sz="2000" strike="noStrike" u="none">
                <a:solidFill>
                  <a:srgbClr val="000000"/>
                </a:solidFill>
                <a:effectLst/>
                <a:uFillTx/>
                <a:latin typeface="Calibri"/>
                <a:ea typeface="DejaVu Sans"/>
              </a:rPr>
              <a:t>25</a:t>
            </a:r>
            <a:endParaRPr b="0" lang="es-HN" sz="2000" strike="noStrike" u="none">
              <a:effectLst/>
              <a:uFillTx/>
              <a:latin typeface="Times New Roman"/>
            </a:endParaRPr>
          </a:p>
        </xdr:txBody>
      </xdr:sp>
      <xdr:pic>
        <xdr:nvPicPr>
          <xdr:cNvPr id="33" name="Graphic 60" descr="Back with solid fill"/>
          <xdr:cNvPicPr/>
        </xdr:nvPicPr>
        <xdr:blipFill>
          <a:blip r:embed="rId13">
            <a:extLst>
              <a:ext uri="{96DAC541-7B7A-43D3-8B79-37D633B846F1}">
                <asvg:svgBlip xmlns:asvg="http://schemas.microsoft.com/office/drawing/2016/SVG/main" r:embed="rId14"/>
              </a:ext>
            </a:extLst>
          </a:blip>
          <a:stretch/>
        </xdr:blipFill>
        <xdr:spPr>
          <a:xfrm>
            <a:off x="914400" y="9488520"/>
            <a:ext cx="693360" cy="688680"/>
          </a:xfrm>
          <a:prstGeom prst="rect">
            <a:avLst/>
          </a:prstGeom>
          <a:noFill/>
          <a:ln w="0">
            <a:noFill/>
          </a:ln>
        </xdr:spPr>
      </xdr:pic>
    </xdr:grpSp>
    <xdr:clientData/>
  </xdr:twoCellAnchor>
  <xdr:twoCellAnchor editAs="oneCell">
    <xdr:from>
      <xdr:col>3</xdr:col>
      <xdr:colOff>0</xdr:colOff>
      <xdr:row>5</xdr:row>
      <xdr:rowOff>177840</xdr:rowOff>
    </xdr:from>
    <xdr:to>
      <xdr:col>6</xdr:col>
      <xdr:colOff>114120</xdr:colOff>
      <xdr:row>15</xdr:row>
      <xdr:rowOff>93600</xdr:rowOff>
    </xdr:to>
    <xdr:graphicFrame>
      <xdr:nvGraphicFramePr>
        <xdr:cNvPr id="34" name="Chart 76"/>
        <xdr:cNvGraphicFramePr/>
      </xdr:nvGraphicFramePr>
      <xdr:xfrm>
        <a:off x="3282480" y="1278360"/>
        <a:ext cx="4825800" cy="360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 editAs="oneCell">
    <xdr:from>
      <xdr:col>3</xdr:col>
      <xdr:colOff>870120</xdr:colOff>
      <xdr:row>16</xdr:row>
      <xdr:rowOff>117360</xdr:rowOff>
    </xdr:from>
    <xdr:to>
      <xdr:col>4</xdr:col>
      <xdr:colOff>214200</xdr:colOff>
      <xdr:row>20</xdr:row>
      <xdr:rowOff>23400</xdr:rowOff>
    </xdr:to>
    <xdr:pic>
      <xdr:nvPicPr>
        <xdr:cNvPr id="35" name="Graphic 78" descr="Right pointing backhand index with solid fill"/>
        <xdr:cNvPicPr/>
      </xdr:nvPicPr>
      <xdr:blipFill>
        <a:blip r:embed="rId16">
          <a:extLst>
            <a:ext uri="{96DAC541-7B7A-43D3-8B79-37D633B846F1}">
              <asvg:svgBlip xmlns:asvg="http://schemas.microsoft.com/office/drawing/2016/SVG/main" r:embed="rId17"/>
            </a:ext>
          </a:extLst>
        </a:blip>
        <a:stretch/>
      </xdr:blipFill>
      <xdr:spPr>
        <a:xfrm>
          <a:off x="4152600" y="5123160"/>
          <a:ext cx="864000" cy="782280"/>
        </a:xfrm>
        <a:prstGeom prst="rect">
          <a:avLst/>
        </a:prstGeom>
        <a:noFill/>
        <a:ln w="0">
          <a:noFill/>
        </a:ln>
      </xdr:spPr>
    </xdr:pic>
    <xdr:clientData/>
  </xdr:twoCellAnchor>
  <xdr:twoCellAnchor editAs="oneCell">
    <xdr:from>
      <xdr:col>6</xdr:col>
      <xdr:colOff>455400</xdr:colOff>
      <xdr:row>5</xdr:row>
      <xdr:rowOff>308520</xdr:rowOff>
    </xdr:from>
    <xdr:to>
      <xdr:col>12</xdr:col>
      <xdr:colOff>324000</xdr:colOff>
      <xdr:row>15</xdr:row>
      <xdr:rowOff>207000</xdr:rowOff>
    </xdr:to>
    <xdr:graphicFrame>
      <xdr:nvGraphicFramePr>
        <xdr:cNvPr id="36" name=""/>
        <xdr:cNvGraphicFramePr/>
      </xdr:nvGraphicFramePr>
      <xdr:xfrm>
        <a:off x="8449560" y="1409040"/>
        <a:ext cx="6372720" cy="3584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 editAs="oneCell">
    <xdr:from>
      <xdr:col>3</xdr:col>
      <xdr:colOff>467280</xdr:colOff>
      <xdr:row>22</xdr:row>
      <xdr:rowOff>77040</xdr:rowOff>
    </xdr:from>
    <xdr:to>
      <xdr:col>7</xdr:col>
      <xdr:colOff>95400</xdr:colOff>
      <xdr:row>37</xdr:row>
      <xdr:rowOff>30600</xdr:rowOff>
    </xdr:to>
    <xdr:graphicFrame>
      <xdr:nvGraphicFramePr>
        <xdr:cNvPr id="37" name=""/>
        <xdr:cNvGraphicFramePr/>
      </xdr:nvGraphicFramePr>
      <xdr:xfrm>
        <a:off x="3749760" y="639720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2</xdr:col>
      <xdr:colOff>1483200</xdr:colOff>
      <xdr:row>1</xdr:row>
      <xdr:rowOff>36000</xdr:rowOff>
    </xdr:from>
    <xdr:to>
      <xdr:col>7</xdr:col>
      <xdr:colOff>779040</xdr:colOff>
      <xdr:row>10</xdr:row>
      <xdr:rowOff>292680</xdr:rowOff>
    </xdr:to>
    <xdr:graphicFrame>
      <xdr:nvGraphicFramePr>
        <xdr:cNvPr id="38" name=""/>
        <xdr:cNvGraphicFramePr/>
      </xdr:nvGraphicFramePr>
      <xdr:xfrm>
        <a:off x="4795200" y="346680"/>
        <a:ext cx="5759640" cy="32396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s://wa.me/50489143597?text=Hola,%20me%20interesa%20su%20ayuda" TargetMode="External"/><Relationship Id="rId2" Type="http://schemas.openxmlformats.org/officeDocument/2006/relationships/hyperlink" Target="mailto:soluprag@protonmail.com?subject=Informaci&#243;n/Consulta" TargetMode="External"/><Relationship Id="rId3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hyperlink" Target="https://wa.me/50489143597?text=Hola,%20me%20interesa%20su%20ayuda" TargetMode="External"/><Relationship Id="rId2" Type="http://schemas.openxmlformats.org/officeDocument/2006/relationships/drawing" Target="../drawings/drawing2.x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hyperlink" Target="mailto:Comerciale@comecon.hn" TargetMode="External"/><Relationship Id="rId2" Type="http://schemas.openxmlformats.org/officeDocument/2006/relationships/hyperlink" Target="mailto:ventas@distrisur.hn" TargetMode="External"/><Relationship Id="rId3" Type="http://schemas.openxmlformats.org/officeDocument/2006/relationships/hyperlink" Target="mailto:contacto@lafortuna.hn" TargetMode="External"/><Relationship Id="rId4" Type="http://schemas.openxmlformats.org/officeDocument/2006/relationships/hyperlink" Target="mailto:info@alipremium.hn" TargetMode="External"/><Relationship Id="rId5" Type="http://schemas.openxmlformats.org/officeDocument/2006/relationships/hyperlink" Target="mailto:pedidos@limpiezanacional.hn" TargetMode="External"/><Relationship Id="rId6" Type="http://schemas.openxmlformats.org/officeDocument/2006/relationships/hyperlink" Target="mailto:ferreteria@centralnorte.hn" TargetMode="External"/><Relationship Id="rId7" Type="http://schemas.openxmlformats.org/officeDocument/2006/relationships/hyperlink" Target="mailto:servicio@empacadora.hn" TargetMode="External"/><Relationship Id="rId8" Type="http://schemas.openxmlformats.org/officeDocument/2006/relationships/hyperlink" Target="mailto:ventas@granjafeliz.hn" TargetMode="External"/><Relationship Id="rId9" Type="http://schemas.openxmlformats.org/officeDocument/2006/relationships/hyperlink" Target="mailto:pedidos@tropico.hn" TargetMode="External"/><Relationship Id="rId10" Type="http://schemas.openxmlformats.org/officeDocument/2006/relationships/hyperlink" Target="mailto:atenciona@textilesnorte.hn" TargetMode="External"/><Relationship Id="rId11" Type="http://schemas.openxmlformats.org/officeDocument/2006/relationships/hyperlink" Target="mailto:soporte@jmetecnologia.hn" TargetMode="External"/>
</Relationships>
</file>

<file path=xl/worksheets/_rels/sheet9.xml.rels><?xml version="1.0" encoding="UTF-8"?>
<Relationships xmlns="http://schemas.openxmlformats.org/package/2006/relationships"><Relationship Id="rId1" Type="http://schemas.openxmlformats.org/officeDocument/2006/relationships/drawing" Target="../drawings/drawing3.xml"/>
</Relationships>
</file>

<file path=xl/worksheets/_rels/sheet10.xml.rels><?xml version="1.0" encoding="UTF-8"?>
<Relationships xmlns="http://schemas.openxmlformats.org/package/2006/relationships"><Relationship Id="rId1" Type="http://schemas.openxmlformats.org/officeDocument/2006/relationships/drawing" Target="../drawings/drawing4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B3D00"/>
    <pageSetUpPr fitToPage="false"/>
  </sheetPr>
  <dimension ref="A15:G34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E29" activeCellId="0" sqref="E29"/>
    </sheetView>
  </sheetViews>
  <sheetFormatPr defaultColWidth="11.5703125" defaultRowHeight="15.75" customHeight="true" zeroHeight="false" outlineLevelRow="0" outlineLevelCol="0"/>
  <cols>
    <col collapsed="false" customWidth="false" hidden="false" outlineLevel="0" max="257" min="1" style="1" width="11.57"/>
  </cols>
  <sheetData>
    <row r="15" customFormat="false" ht="15.75" hidden="false" customHeight="false" outlineLevel="0" collapsed="false">
      <c r="A15" s="2" t="s">
        <v>0</v>
      </c>
      <c r="B15" s="2"/>
      <c r="C15" s="2"/>
      <c r="D15" s="2"/>
      <c r="E15" s="2"/>
      <c r="F15" s="2"/>
      <c r="G15" s="2"/>
    </row>
    <row r="16" customFormat="false" ht="15.75" hidden="false" customHeight="false" outlineLevel="0" collapsed="false">
      <c r="A16" s="3" t="s">
        <v>1</v>
      </c>
      <c r="B16" s="3"/>
      <c r="C16" s="3"/>
      <c r="D16" s="3"/>
      <c r="E16" s="3"/>
      <c r="F16" s="3"/>
      <c r="G16" s="3"/>
    </row>
    <row r="17" customFormat="false" ht="15.75" hidden="false" customHeight="false" outlineLevel="0" collapsed="false">
      <c r="A17" s="4" t="s">
        <v>2</v>
      </c>
      <c r="B17" s="4"/>
      <c r="C17" s="4"/>
      <c r="D17" s="4"/>
      <c r="E17" s="4"/>
      <c r="F17" s="4"/>
      <c r="G17" s="4"/>
    </row>
    <row r="18" customFormat="false" ht="15.75" hidden="false" customHeight="false" outlineLevel="0" collapsed="false">
      <c r="A18" s="5"/>
    </row>
    <row r="19" customFormat="false" ht="17.35" hidden="false" customHeight="false" outlineLevel="0" collapsed="false">
      <c r="A19" s="6" t="s">
        <v>3</v>
      </c>
      <c r="B19" s="6"/>
      <c r="C19" s="7" t="s">
        <v>4</v>
      </c>
      <c r="D19" s="7"/>
      <c r="E19" s="8"/>
      <c r="F19" s="9" t="s">
        <v>5</v>
      </c>
      <c r="G19" s="10"/>
    </row>
    <row r="20" customFormat="false" ht="15.75" hidden="false" customHeight="false" outlineLevel="0" collapsed="false">
      <c r="A20" s="11"/>
      <c r="D20" s="11"/>
    </row>
    <row r="21" customFormat="false" ht="15.75" hidden="false" customHeight="false" outlineLevel="0" collapsed="false">
      <c r="A21" s="12" t="s">
        <v>6</v>
      </c>
    </row>
    <row r="22" customFormat="false" ht="15.75" hidden="false" customHeight="false" outlineLevel="0" collapsed="false">
      <c r="A22" s="13" t="s">
        <v>7</v>
      </c>
    </row>
    <row r="23" customFormat="false" ht="15.75" hidden="false" customHeight="false" outlineLevel="0" collapsed="false">
      <c r="A23" s="14" t="s">
        <v>8</v>
      </c>
      <c r="D23" s="14" t="s">
        <v>9</v>
      </c>
    </row>
    <row r="24" customFormat="false" ht="15.75" hidden="false" customHeight="false" outlineLevel="0" collapsed="false">
      <c r="A24" s="14" t="s">
        <v>10</v>
      </c>
      <c r="D24" s="14" t="s">
        <v>11</v>
      </c>
    </row>
    <row r="25" customFormat="false" ht="15.75" hidden="false" customHeight="false" outlineLevel="0" collapsed="false">
      <c r="A25" s="14" t="s">
        <v>12</v>
      </c>
      <c r="D25" s="14" t="s">
        <v>13</v>
      </c>
    </row>
    <row r="26" customFormat="false" ht="15.75" hidden="false" customHeight="false" outlineLevel="0" collapsed="false">
      <c r="A26" s="14"/>
    </row>
    <row r="27" customFormat="false" ht="15.75" hidden="false" customHeight="false" outlineLevel="0" collapsed="false">
      <c r="A27" s="13" t="s">
        <v>14</v>
      </c>
    </row>
    <row r="28" customFormat="false" ht="15.75" hidden="false" customHeight="false" outlineLevel="0" collapsed="false">
      <c r="A28" s="13" t="s">
        <v>15</v>
      </c>
    </row>
    <row r="30" customFormat="false" ht="15.75" hidden="false" customHeight="false" outlineLevel="0" collapsed="false">
      <c r="A30" s="13" t="s">
        <v>16</v>
      </c>
      <c r="B30" s="15"/>
      <c r="D30" s="15"/>
    </row>
    <row r="32" customFormat="false" ht="15.75" hidden="false" customHeight="false" outlineLevel="0" collapsed="false">
      <c r="A32" s="12" t="s">
        <v>17</v>
      </c>
    </row>
    <row r="34" customFormat="false" ht="15.75" hidden="false" customHeight="false" outlineLevel="0" collapsed="false">
      <c r="A34" s="1" t="s">
        <v>18</v>
      </c>
    </row>
  </sheetData>
  <mergeCells count="5">
    <mergeCell ref="A15:G15"/>
    <mergeCell ref="A16:G16"/>
    <mergeCell ref="A17:G17"/>
    <mergeCell ref="A19:B19"/>
    <mergeCell ref="C19:D19"/>
  </mergeCells>
  <hyperlinks>
    <hyperlink ref="C19" r:id="rId1" display="WHATSAPP"/>
    <hyperlink ref="F19" r:id="rId2" display="VIA CORREO ELECT.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xr2:uid="{83EC9DF8-982C-46A6-8966-B2727B711D49}">
          <x14:colorSeries rgb="FF2A6099"/>
          <x14:colorNegative rgb="FFFF0000"/>
          <x14:colorAxis rgb="FFFF0000"/>
          <x14:colorMarkers rgb="FFFF0000"/>
          <x14:colorFirst rgb="FFFF0000"/>
          <x14:colorLast rgb="FFFF0000"/>
          <x14:colorHigh rgb="FFFF0000"/>
          <x14:colorLow rgb="FFFF0000"/>
          <x14:sparklines>
            <x14:sparkline>
              <xm:f/>
              <xm:sqref>A1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EA7500"/>
    <pageSetUpPr fitToPage="false"/>
  </sheetPr>
  <dimension ref="A1:I76"/>
  <sheetViews>
    <sheetView showFormulas="false" showGridLines="true" showRowColHeaders="true" showZeros="true" rightToLeft="false" tabSelected="false" showOutlineSymbols="true" defaultGridColor="true" view="normal" topLeftCell="A13" colorId="64" zoomScale="79" zoomScaleNormal="79" zoomScalePageLayoutView="100" workbookViewId="0">
      <selection pane="topLeft" activeCell="H21" activeCellId="0" sqref="H21"/>
    </sheetView>
  </sheetViews>
  <sheetFormatPr defaultColWidth="11.5703125" defaultRowHeight="16.5" customHeight="true" zeroHeight="false" outlineLevelRow="0" outlineLevelCol="0"/>
  <cols>
    <col collapsed="false" customWidth="true" hidden="false" outlineLevel="0" max="1" min="1" style="16" width="94.57"/>
    <col collapsed="false" customWidth="false" hidden="false" outlineLevel="0" max="257" min="2" style="16" width="11.57"/>
  </cols>
  <sheetData>
    <row r="1" customFormat="false" ht="16.5" hidden="false" customHeight="false" outlineLevel="0" collapsed="false">
      <c r="A1" s="17" t="s">
        <v>19</v>
      </c>
    </row>
    <row r="2" customFormat="false" ht="29.85" hidden="false" customHeight="false" outlineLevel="0" collapsed="false">
      <c r="A2" s="17" t="s">
        <v>20</v>
      </c>
    </row>
    <row r="3" customFormat="false" ht="16.5" hidden="false" customHeight="false" outlineLevel="0" collapsed="false">
      <c r="A3" s="18" t="s">
        <v>21</v>
      </c>
      <c r="B3" s="19"/>
      <c r="C3" s="19"/>
      <c r="D3" s="19"/>
      <c r="E3" s="19"/>
      <c r="F3" s="19"/>
      <c r="G3" s="19"/>
      <c r="H3" s="19"/>
    </row>
    <row r="4" customFormat="false" ht="16.5" hidden="false" customHeight="false" outlineLevel="0" collapsed="false">
      <c r="A4" s="18" t="s">
        <v>22</v>
      </c>
      <c r="B4" s="19"/>
      <c r="C4" s="19"/>
      <c r="D4" s="19"/>
      <c r="E4" s="19"/>
      <c r="F4" s="19"/>
      <c r="G4" s="19"/>
      <c r="H4" s="19"/>
    </row>
    <row r="5" customFormat="false" ht="16.5" hidden="false" customHeight="false" outlineLevel="0" collapsed="false">
      <c r="A5" s="18" t="s">
        <v>23</v>
      </c>
    </row>
    <row r="6" customFormat="false" ht="16.5" hidden="false" customHeight="false" outlineLevel="0" collapsed="false">
      <c r="A6" s="18" t="s">
        <v>24</v>
      </c>
    </row>
    <row r="7" customFormat="false" ht="16.5" hidden="false" customHeight="false" outlineLevel="0" collapsed="false">
      <c r="A7" s="18" t="s">
        <v>25</v>
      </c>
    </row>
    <row r="8" customFormat="false" ht="16.5" hidden="false" customHeight="false" outlineLevel="0" collapsed="false">
      <c r="A8" s="18" t="s">
        <v>26</v>
      </c>
    </row>
    <row r="10" customFormat="false" ht="16.5" hidden="false" customHeight="false" outlineLevel="0" collapsed="false">
      <c r="A10" s="17" t="s">
        <v>27</v>
      </c>
      <c r="B10" s="19"/>
      <c r="C10" s="19"/>
      <c r="D10" s="19"/>
      <c r="E10" s="19"/>
      <c r="F10" s="19"/>
      <c r="G10" s="19"/>
      <c r="H10" s="19"/>
    </row>
    <row r="11" customFormat="false" ht="16.5" hidden="false" customHeight="false" outlineLevel="0" collapsed="false">
      <c r="A11" s="17" t="s">
        <v>28</v>
      </c>
    </row>
    <row r="12" customFormat="false" ht="16.5" hidden="false" customHeight="false" outlineLevel="0" collapsed="false">
      <c r="A12" s="17"/>
    </row>
    <row r="13" customFormat="false" ht="16.5" hidden="false" customHeight="false" outlineLevel="0" collapsed="false">
      <c r="A13" s="17" t="s">
        <v>29</v>
      </c>
      <c r="B13" s="19"/>
      <c r="C13" s="19"/>
      <c r="D13" s="19"/>
      <c r="E13" s="19"/>
      <c r="F13" s="19"/>
      <c r="G13" s="19"/>
      <c r="H13" s="19"/>
    </row>
    <row r="14" customFormat="false" ht="16.5" hidden="false" customHeight="false" outlineLevel="0" collapsed="false">
      <c r="A14" s="17" t="s">
        <v>30</v>
      </c>
    </row>
    <row r="15" customFormat="false" ht="16.5" hidden="false" customHeight="false" outlineLevel="0" collapsed="false">
      <c r="A15" s="17" t="s">
        <v>31</v>
      </c>
    </row>
    <row r="16" customFormat="false" ht="16.5" hidden="false" customHeight="false" outlineLevel="0" collapsed="false">
      <c r="A16" s="17" t="s">
        <v>30</v>
      </c>
    </row>
    <row r="17" customFormat="false" ht="16.5" hidden="false" customHeight="false" outlineLevel="0" collapsed="false">
      <c r="A17" s="17" t="s">
        <v>32</v>
      </c>
    </row>
    <row r="18" customFormat="false" ht="16.5" hidden="false" customHeight="false" outlineLevel="0" collapsed="false">
      <c r="A18" s="17" t="s">
        <v>30</v>
      </c>
    </row>
    <row r="19" customFormat="false" ht="16.5" hidden="false" customHeight="false" outlineLevel="0" collapsed="false">
      <c r="A19" s="17" t="s">
        <v>33</v>
      </c>
    </row>
    <row r="20" customFormat="false" ht="16.5" hidden="false" customHeight="false" outlineLevel="0" collapsed="false">
      <c r="A20" s="17" t="s">
        <v>30</v>
      </c>
    </row>
    <row r="21" customFormat="false" ht="16.5" hidden="false" customHeight="false" outlineLevel="0" collapsed="false">
      <c r="A21" s="17" t="s">
        <v>34</v>
      </c>
    </row>
    <row r="22" customFormat="false" ht="16.5" hidden="false" customHeight="false" outlineLevel="0" collapsed="false">
      <c r="A22" s="17" t="s">
        <v>30</v>
      </c>
    </row>
    <row r="23" customFormat="false" ht="16.5" hidden="false" customHeight="false" outlineLevel="0" collapsed="false">
      <c r="A23" s="17" t="s">
        <v>35</v>
      </c>
    </row>
    <row r="24" customFormat="false" ht="16.5" hidden="false" customHeight="false" outlineLevel="0" collapsed="false">
      <c r="A24" s="17" t="s">
        <v>30</v>
      </c>
    </row>
    <row r="25" customFormat="false" ht="16.5" hidden="false" customHeight="false" outlineLevel="0" collapsed="false">
      <c r="A25" s="17" t="s">
        <v>36</v>
      </c>
    </row>
    <row r="26" customFormat="false" ht="16.5" hidden="false" customHeight="false" outlineLevel="0" collapsed="false">
      <c r="A26" s="17" t="s">
        <v>30</v>
      </c>
    </row>
    <row r="27" customFormat="false" ht="16.5" hidden="false" customHeight="false" outlineLevel="0" collapsed="false">
      <c r="A27" s="17" t="s">
        <v>37</v>
      </c>
    </row>
    <row r="28" customFormat="false" ht="16.5" hidden="false" customHeight="false" outlineLevel="0" collapsed="false">
      <c r="A28" s="17"/>
    </row>
    <row r="29" customFormat="false" ht="16.5" hidden="false" customHeight="false" outlineLevel="0" collapsed="false">
      <c r="A29" s="20" t="s">
        <v>38</v>
      </c>
    </row>
    <row r="31" customFormat="false" ht="16.5" hidden="false" customHeight="false" outlineLevel="0" collapsed="false">
      <c r="A31" s="17" t="s">
        <v>39</v>
      </c>
    </row>
    <row r="32" customFormat="false" ht="16.5" hidden="false" customHeight="false" outlineLevel="0" collapsed="false">
      <c r="A32" s="21" t="s">
        <v>40</v>
      </c>
      <c r="B32" s="19"/>
      <c r="C32" s="19"/>
      <c r="D32" s="19"/>
      <c r="E32" s="19"/>
      <c r="F32" s="19"/>
      <c r="G32" s="19"/>
      <c r="H32" s="19"/>
      <c r="I32" s="19"/>
    </row>
    <row r="33" customFormat="false" ht="16.5" hidden="false" customHeight="false" outlineLevel="0" collapsed="false">
      <c r="A33" s="21" t="s">
        <v>41</v>
      </c>
    </row>
    <row r="34" customFormat="false" ht="16.5" hidden="false" customHeight="false" outlineLevel="0" collapsed="false">
      <c r="A34" s="21" t="s">
        <v>42</v>
      </c>
    </row>
    <row r="36" customFormat="false" ht="16.5" hidden="false" customHeight="false" outlineLevel="0" collapsed="false">
      <c r="A36" s="17" t="s">
        <v>43</v>
      </c>
    </row>
    <row r="37" customFormat="false" ht="16.5" hidden="false" customHeight="false" outlineLevel="0" collapsed="false">
      <c r="A37" s="21" t="s">
        <v>44</v>
      </c>
    </row>
    <row r="38" customFormat="false" ht="16.5" hidden="false" customHeight="false" outlineLevel="0" collapsed="false">
      <c r="A38" s="21" t="s">
        <v>45</v>
      </c>
    </row>
    <row r="39" customFormat="false" ht="16.5" hidden="false" customHeight="false" outlineLevel="0" collapsed="false">
      <c r="A39" s="21" t="s">
        <v>46</v>
      </c>
    </row>
    <row r="41" customFormat="false" ht="16.5" hidden="false" customHeight="false" outlineLevel="0" collapsed="false">
      <c r="A41" s="17" t="s">
        <v>47</v>
      </c>
    </row>
    <row r="42" customFormat="false" ht="16.5" hidden="false" customHeight="false" outlineLevel="0" collapsed="false">
      <c r="A42" s="21" t="s">
        <v>48</v>
      </c>
    </row>
    <row r="43" customFormat="false" ht="16.5" hidden="false" customHeight="false" outlineLevel="0" collapsed="false">
      <c r="A43" s="21" t="s">
        <v>49</v>
      </c>
    </row>
    <row r="44" customFormat="false" ht="16.5" hidden="false" customHeight="false" outlineLevel="0" collapsed="false">
      <c r="A44" s="21" t="s">
        <v>50</v>
      </c>
    </row>
    <row r="45" customFormat="false" ht="16.5" hidden="false" customHeight="false" outlineLevel="0" collapsed="false">
      <c r="A45" s="21" t="s">
        <v>51</v>
      </c>
    </row>
    <row r="46" customFormat="false" ht="16.5" hidden="false" customHeight="false" outlineLevel="0" collapsed="false">
      <c r="A46" s="21" t="s">
        <v>52</v>
      </c>
    </row>
    <row r="47" customFormat="false" ht="16.5" hidden="false" customHeight="false" outlineLevel="0" collapsed="false">
      <c r="A47" s="21" t="s">
        <v>53</v>
      </c>
    </row>
    <row r="48" customFormat="false" ht="16.5" hidden="false" customHeight="false" outlineLevel="0" collapsed="false">
      <c r="A48" s="21" t="s">
        <v>54</v>
      </c>
    </row>
    <row r="49" customFormat="false" ht="16.5" hidden="false" customHeight="false" outlineLevel="0" collapsed="false">
      <c r="A49" s="21" t="s">
        <v>55</v>
      </c>
    </row>
    <row r="50" customFormat="false" ht="16.5" hidden="false" customHeight="false" outlineLevel="0" collapsed="false">
      <c r="A50" s="21" t="s">
        <v>56</v>
      </c>
    </row>
    <row r="52" customFormat="false" ht="16.5" hidden="false" customHeight="false" outlineLevel="0" collapsed="false">
      <c r="A52" s="17" t="s">
        <v>57</v>
      </c>
    </row>
    <row r="53" customFormat="false" ht="16.5" hidden="false" customHeight="false" outlineLevel="0" collapsed="false">
      <c r="A53" s="21" t="s">
        <v>58</v>
      </c>
    </row>
    <row r="54" customFormat="false" ht="29.85" hidden="false" customHeight="false" outlineLevel="0" collapsed="false">
      <c r="A54" s="21" t="s">
        <v>59</v>
      </c>
    </row>
    <row r="55" customFormat="false" ht="16.5" hidden="false" customHeight="false" outlineLevel="0" collapsed="false">
      <c r="A55" s="21" t="s">
        <v>60</v>
      </c>
    </row>
    <row r="57" customFormat="false" ht="16.5" hidden="false" customHeight="false" outlineLevel="0" collapsed="false">
      <c r="A57" s="17" t="s">
        <v>61</v>
      </c>
    </row>
    <row r="58" customFormat="false" ht="16.5" hidden="false" customHeight="false" outlineLevel="0" collapsed="false">
      <c r="A58" s="22" t="s">
        <v>62</v>
      </c>
    </row>
    <row r="59" customFormat="false" ht="16.5" hidden="false" customHeight="false" outlineLevel="0" collapsed="false">
      <c r="A59" s="22" t="s">
        <v>63</v>
      </c>
    </row>
    <row r="60" customFormat="false" ht="16.5" hidden="false" customHeight="false" outlineLevel="0" collapsed="false">
      <c r="A60" s="22" t="s">
        <v>64</v>
      </c>
    </row>
    <row r="62" customFormat="false" ht="16.5" hidden="false" customHeight="false" outlineLevel="0" collapsed="false">
      <c r="A62" s="17" t="s">
        <v>65</v>
      </c>
    </row>
    <row r="63" customFormat="false" ht="16.5" hidden="false" customHeight="false" outlineLevel="0" collapsed="false">
      <c r="A63" s="21" t="s">
        <v>66</v>
      </c>
    </row>
    <row r="64" customFormat="false" ht="16.5" hidden="false" customHeight="false" outlineLevel="0" collapsed="false">
      <c r="A64" s="21" t="s">
        <v>67</v>
      </c>
    </row>
    <row r="65" customFormat="false" ht="16.5" hidden="false" customHeight="false" outlineLevel="0" collapsed="false">
      <c r="A65" s="18" t="s">
        <v>68</v>
      </c>
    </row>
    <row r="66" customFormat="false" ht="16.5" hidden="false" customHeight="false" outlineLevel="0" collapsed="false">
      <c r="A66" s="18" t="s">
        <v>69</v>
      </c>
    </row>
    <row r="68" customFormat="false" ht="16.5" hidden="false" customHeight="false" outlineLevel="0" collapsed="false">
      <c r="A68" s="17" t="s">
        <v>70</v>
      </c>
    </row>
    <row r="69" customFormat="false" ht="16.5" hidden="false" customHeight="false" outlineLevel="0" collapsed="false">
      <c r="A69" s="21" t="s">
        <v>71</v>
      </c>
    </row>
    <row r="70" customFormat="false" ht="16.5" hidden="false" customHeight="false" outlineLevel="0" collapsed="false">
      <c r="A70" s="21" t="s">
        <v>72</v>
      </c>
    </row>
    <row r="71" customFormat="false" ht="16.5" hidden="false" customHeight="false" outlineLevel="0" collapsed="false">
      <c r="A71" s="21" t="s">
        <v>73</v>
      </c>
    </row>
    <row r="72" customFormat="false" ht="16.5" hidden="false" customHeight="false" outlineLevel="0" collapsed="false">
      <c r="A72" s="21" t="s">
        <v>74</v>
      </c>
    </row>
    <row r="74" customFormat="false" ht="16.5" hidden="false" customHeight="false" outlineLevel="0" collapsed="false">
      <c r="A74" s="17" t="s">
        <v>75</v>
      </c>
    </row>
    <row r="75" customFormat="false" ht="16.5" hidden="false" customHeight="false" outlineLevel="0" collapsed="false">
      <c r="A75" s="21" t="s">
        <v>76</v>
      </c>
    </row>
    <row r="76" customFormat="false" ht="16.5" hidden="false" customHeight="false" outlineLevel="0" collapsed="false">
      <c r="A76" s="23" t="s">
        <v>4</v>
      </c>
      <c r="B76" s="23"/>
    </row>
  </sheetData>
  <mergeCells count="1">
    <mergeCell ref="A76:B76"/>
  </mergeCells>
  <hyperlinks>
    <hyperlink ref="A76" r:id="rId1" display="WHATSAPP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B66C"/>
    <pageSetUpPr fitToPage="false"/>
  </sheetPr>
  <dimension ref="A1:H24"/>
  <sheetViews>
    <sheetView showFormulas="false" showGridLines="true" showRowColHeaders="true" showZeros="true" rightToLeft="false" tabSelected="false" showOutlineSymbols="true" defaultGridColor="true" view="normal" topLeftCell="B1" colorId="64" zoomScale="79" zoomScaleNormal="79" zoomScalePageLayoutView="100" workbookViewId="0">
      <selection pane="topLeft" activeCell="H2" activeCellId="0" sqref="H2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4" width="24.42"/>
    <col collapsed="false" customWidth="true" hidden="false" outlineLevel="0" max="2" min="2" style="24" width="37.29"/>
    <col collapsed="false" customWidth="true" hidden="false" outlineLevel="0" max="4" min="3" style="24" width="24.14"/>
    <col collapsed="false" customWidth="true" hidden="false" outlineLevel="0" max="5" min="5" style="24" width="20.42"/>
    <col collapsed="false" customWidth="true" hidden="false" outlineLevel="0" max="6" min="6" style="24" width="9.14"/>
    <col collapsed="false" customWidth="true" hidden="false" outlineLevel="0" max="7" min="7" style="24" width="18.71"/>
    <col collapsed="false" customWidth="true" hidden="false" outlineLevel="0" max="8" min="8" style="24" width="26"/>
    <col collapsed="false" customWidth="true" hidden="false" outlineLevel="0" max="9" min="9" style="24" width="11.57"/>
    <col collapsed="false" customWidth="false" hidden="false" outlineLevel="0" max="16384" min="10" style="24" width="8.71"/>
  </cols>
  <sheetData>
    <row r="1" customFormat="false" ht="17.25" hidden="false" customHeight="true" outlineLevel="0" collapsed="false">
      <c r="A1" s="24" t="s">
        <v>77</v>
      </c>
      <c r="B1" s="24" t="s">
        <v>78</v>
      </c>
      <c r="C1" s="24" t="s">
        <v>79</v>
      </c>
      <c r="D1" s="24" t="s">
        <v>80</v>
      </c>
      <c r="E1" s="24" t="s">
        <v>81</v>
      </c>
      <c r="F1" s="24" t="s">
        <v>82</v>
      </c>
      <c r="G1" s="24" t="s">
        <v>83</v>
      </c>
      <c r="H1" s="24" t="s">
        <v>84</v>
      </c>
    </row>
    <row r="2" customFormat="false" ht="17.25" hidden="false" customHeight="true" outlineLevel="0" collapsed="false">
      <c r="A2" s="24" t="s">
        <v>85</v>
      </c>
      <c r="B2" s="25" t="s">
        <v>86</v>
      </c>
      <c r="C2" s="25" t="s">
        <v>87</v>
      </c>
      <c r="D2" s="25" t="s">
        <v>88</v>
      </c>
      <c r="E2" s="25" t="s">
        <v>89</v>
      </c>
      <c r="F2" s="24" t="s">
        <v>90</v>
      </c>
      <c r="G2" s="24" t="s">
        <v>91</v>
      </c>
      <c r="H2" s="24" t="s">
        <v>92</v>
      </c>
    </row>
    <row r="3" customFormat="false" ht="17.25" hidden="false" customHeight="true" outlineLevel="0" collapsed="false">
      <c r="A3" s="25" t="s">
        <v>93</v>
      </c>
      <c r="B3" s="25" t="s">
        <v>94</v>
      </c>
      <c r="C3" s="25" t="s">
        <v>95</v>
      </c>
      <c r="D3" s="25" t="s">
        <v>96</v>
      </c>
      <c r="E3" s="25" t="s">
        <v>97</v>
      </c>
      <c r="F3" s="24" t="s">
        <v>87</v>
      </c>
      <c r="G3" s="24" t="s">
        <v>98</v>
      </c>
      <c r="H3" s="24" t="s">
        <v>99</v>
      </c>
    </row>
    <row r="4" customFormat="false" ht="17.25" hidden="false" customHeight="true" outlineLevel="0" collapsed="false">
      <c r="A4" s="25" t="s">
        <v>100</v>
      </c>
      <c r="B4" s="25" t="s">
        <v>101</v>
      </c>
      <c r="C4" s="25" t="s">
        <v>102</v>
      </c>
      <c r="D4" s="25" t="s">
        <v>103</v>
      </c>
      <c r="E4" s="25" t="s">
        <v>104</v>
      </c>
      <c r="F4" s="24" t="s">
        <v>105</v>
      </c>
      <c r="G4" s="24" t="s">
        <v>106</v>
      </c>
    </row>
    <row r="5" customFormat="false" ht="17.25" hidden="false" customHeight="true" outlineLevel="0" collapsed="false">
      <c r="A5" s="25" t="s">
        <v>107</v>
      </c>
      <c r="B5" s="25" t="s">
        <v>108</v>
      </c>
      <c r="C5" s="25" t="s">
        <v>109</v>
      </c>
      <c r="D5" s="25" t="s">
        <v>110</v>
      </c>
      <c r="E5" s="25" t="s">
        <v>111</v>
      </c>
      <c r="F5" s="24" t="s">
        <v>112</v>
      </c>
    </row>
    <row r="6" customFormat="false" ht="17.25" hidden="false" customHeight="true" outlineLevel="0" collapsed="false">
      <c r="A6" s="25" t="s">
        <v>113</v>
      </c>
      <c r="B6" s="25" t="s">
        <v>114</v>
      </c>
      <c r="C6" s="25" t="s">
        <v>115</v>
      </c>
      <c r="D6" s="25" t="s">
        <v>116</v>
      </c>
      <c r="E6" s="25" t="s">
        <v>117</v>
      </c>
      <c r="F6" s="24" t="s">
        <v>118</v>
      </c>
    </row>
    <row r="7" customFormat="false" ht="17.25" hidden="false" customHeight="true" outlineLevel="0" collapsed="false">
      <c r="A7" s="25" t="s">
        <v>119</v>
      </c>
      <c r="B7" s="25" t="s">
        <v>120</v>
      </c>
      <c r="C7" s="25" t="s">
        <v>121</v>
      </c>
      <c r="D7" s="25" t="s">
        <v>122</v>
      </c>
      <c r="E7" s="25" t="s">
        <v>123</v>
      </c>
      <c r="F7" s="24" t="s">
        <v>124</v>
      </c>
    </row>
    <row r="8" customFormat="false" ht="17.25" hidden="false" customHeight="true" outlineLevel="0" collapsed="false">
      <c r="A8" s="25" t="s">
        <v>125</v>
      </c>
      <c r="B8" s="25" t="s">
        <v>126</v>
      </c>
      <c r="C8" s="25" t="s">
        <v>127</v>
      </c>
      <c r="D8" s="25" t="s">
        <v>128</v>
      </c>
      <c r="E8" s="25" t="s">
        <v>129</v>
      </c>
      <c r="F8" s="24" t="s">
        <v>130</v>
      </c>
    </row>
    <row r="9" customFormat="false" ht="17.25" hidden="false" customHeight="true" outlineLevel="0" collapsed="false">
      <c r="A9" s="25" t="s">
        <v>131</v>
      </c>
      <c r="B9" s="25" t="s">
        <v>132</v>
      </c>
      <c r="C9" s="25" t="s">
        <v>133</v>
      </c>
      <c r="D9" s="25" t="s">
        <v>88</v>
      </c>
      <c r="E9" s="25" t="s">
        <v>134</v>
      </c>
      <c r="F9" s="24" t="s">
        <v>135</v>
      </c>
    </row>
    <row r="10" customFormat="false" ht="17.25" hidden="false" customHeight="true" outlineLevel="0" collapsed="false">
      <c r="A10" s="25" t="s">
        <v>136</v>
      </c>
      <c r="B10" s="25" t="s">
        <v>137</v>
      </c>
      <c r="C10" s="25" t="s">
        <v>138</v>
      </c>
      <c r="D10" s="25" t="s">
        <v>122</v>
      </c>
      <c r="E10" s="25" t="s">
        <v>139</v>
      </c>
      <c r="F10" s="24" t="s">
        <v>140</v>
      </c>
    </row>
    <row r="11" customFormat="false" ht="17.25" hidden="false" customHeight="true" outlineLevel="0" collapsed="false">
      <c r="A11" s="25" t="s">
        <v>141</v>
      </c>
      <c r="B11" s="25" t="s">
        <v>142</v>
      </c>
      <c r="C11" s="25" t="s">
        <v>115</v>
      </c>
      <c r="D11" s="25" t="s">
        <v>143</v>
      </c>
      <c r="E11" s="25" t="s">
        <v>144</v>
      </c>
      <c r="F11" s="24" t="s">
        <v>145</v>
      </c>
    </row>
    <row r="12" customFormat="false" ht="17.25" hidden="false" customHeight="true" outlineLevel="0" collapsed="false">
      <c r="A12" s="25" t="s">
        <v>146</v>
      </c>
      <c r="B12" s="25" t="s">
        <v>147</v>
      </c>
      <c r="C12" s="25" t="s">
        <v>148</v>
      </c>
      <c r="D12" s="25" t="s">
        <v>103</v>
      </c>
      <c r="E12" s="24" t="s">
        <v>149</v>
      </c>
      <c r="F12" s="24" t="s">
        <v>150</v>
      </c>
    </row>
    <row r="13" customFormat="false" ht="17.25" hidden="false" customHeight="true" outlineLevel="0" collapsed="false">
      <c r="A13" s="25" t="s">
        <v>151</v>
      </c>
      <c r="B13" s="25" t="s">
        <v>114</v>
      </c>
      <c r="C13" s="25" t="s">
        <v>115</v>
      </c>
      <c r="D13" s="25" t="s">
        <v>152</v>
      </c>
      <c r="E13" s="24" t="s">
        <v>153</v>
      </c>
      <c r="F13" s="24" t="s">
        <v>154</v>
      </c>
    </row>
    <row r="14" customFormat="false" ht="17.25" hidden="false" customHeight="true" outlineLevel="0" collapsed="false">
      <c r="A14" s="24" t="s">
        <v>155</v>
      </c>
      <c r="B14" s="25" t="s">
        <v>156</v>
      </c>
      <c r="C14" s="25" t="s">
        <v>157</v>
      </c>
      <c r="D14" s="25" t="s">
        <v>128</v>
      </c>
    </row>
    <row r="15" customFormat="false" ht="17.25" hidden="false" customHeight="true" outlineLevel="0" collapsed="false">
      <c r="A15" s="24" t="s">
        <v>158</v>
      </c>
      <c r="B15" s="25" t="s">
        <v>159</v>
      </c>
      <c r="C15" s="25" t="s">
        <v>160</v>
      </c>
      <c r="D15" s="25" t="s">
        <v>116</v>
      </c>
    </row>
    <row r="16" customFormat="false" ht="17.25" hidden="false" customHeight="true" outlineLevel="0" collapsed="false">
      <c r="A16" s="24" t="s">
        <v>161</v>
      </c>
      <c r="B16" s="25" t="s">
        <v>162</v>
      </c>
      <c r="C16" s="25" t="s">
        <v>163</v>
      </c>
      <c r="D16" s="25" t="s">
        <v>164</v>
      </c>
    </row>
    <row r="17" customFormat="false" ht="17.25" hidden="false" customHeight="true" outlineLevel="0" collapsed="false">
      <c r="D17" s="25" t="s">
        <v>165</v>
      </c>
    </row>
    <row r="18" customFormat="false" ht="17.25" hidden="false" customHeight="true" outlineLevel="0" collapsed="false">
      <c r="D18" s="25" t="s">
        <v>166</v>
      </c>
    </row>
    <row r="19" customFormat="false" ht="17.25" hidden="false" customHeight="true" outlineLevel="0" collapsed="false">
      <c r="D19" s="25" t="s">
        <v>167</v>
      </c>
    </row>
    <row r="20" customFormat="false" ht="17.25" hidden="false" customHeight="true" outlineLevel="0" collapsed="false">
      <c r="D20" s="25" t="s">
        <v>168</v>
      </c>
    </row>
    <row r="21" customFormat="false" ht="17.25" hidden="false" customHeight="true" outlineLevel="0" collapsed="false">
      <c r="D21" s="25" t="s">
        <v>169</v>
      </c>
    </row>
    <row r="22" customFormat="false" ht="17.25" hidden="false" customHeight="true" outlineLevel="0" collapsed="false">
      <c r="D22" s="25" t="s">
        <v>170</v>
      </c>
    </row>
    <row r="23" customFormat="false" ht="17.25" hidden="false" customHeight="true" outlineLevel="0" collapsed="false">
      <c r="D23" s="24" t="s">
        <v>171</v>
      </c>
    </row>
    <row r="24" customFormat="false" ht="17.25" hidden="false" customHeight="true" outlineLevel="0" collapsed="false">
      <c r="D24" s="24" t="s">
        <v>172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DBB6"/>
    <pageSetUpPr fitToPage="false"/>
  </sheetPr>
  <dimension ref="A1:I14"/>
  <sheetViews>
    <sheetView showFormulas="false" showGridLines="true" showRowColHeaders="true" showZeros="true" rightToLeft="false" tabSelected="false" showOutlineSymbols="true" defaultGridColor="true" view="normal" topLeftCell="C1" colorId="64" zoomScale="79" zoomScaleNormal="79" zoomScalePageLayoutView="100" workbookViewId="0">
      <selection pane="topLeft" activeCell="H4" activeCellId="0" sqref="H4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4" width="11.71"/>
    <col collapsed="false" customWidth="true" hidden="false" outlineLevel="0" max="2" min="2" style="24" width="38"/>
    <col collapsed="false" customWidth="true" hidden="false" outlineLevel="0" max="3" min="3" style="24" width="27.42"/>
    <col collapsed="false" customWidth="true" hidden="false" outlineLevel="0" max="4" min="4" style="24" width="18.42"/>
    <col collapsed="false" customWidth="true" hidden="false" outlineLevel="0" max="5" min="5" style="24" width="37"/>
    <col collapsed="false" customWidth="true" hidden="false" outlineLevel="0" max="6" min="6" style="24" width="40.71"/>
    <col collapsed="false" customWidth="true" hidden="false" outlineLevel="0" max="7" min="7" style="26" width="22.42"/>
    <col collapsed="false" customWidth="true" hidden="false" outlineLevel="0" max="8" min="8" style="24" width="12.42"/>
    <col collapsed="false" customWidth="true" hidden="false" outlineLevel="0" max="9" min="9" style="24" width="33"/>
    <col collapsed="false" customWidth="false" hidden="false" outlineLevel="0" max="10" min="10" style="27" width="8.71"/>
    <col collapsed="false" customWidth="false" hidden="false" outlineLevel="0" max="16384" min="11" style="24" width="8.71"/>
  </cols>
  <sheetData>
    <row r="1" customFormat="false" ht="17.25" hidden="false" customHeight="true" outlineLevel="0" collapsed="false">
      <c r="A1" s="26" t="s">
        <v>173</v>
      </c>
      <c r="B1" s="26" t="s">
        <v>174</v>
      </c>
      <c r="C1" s="26" t="s">
        <v>175</v>
      </c>
      <c r="D1" s="26" t="s">
        <v>176</v>
      </c>
      <c r="E1" s="26" t="s">
        <v>177</v>
      </c>
      <c r="F1" s="26" t="s">
        <v>178</v>
      </c>
      <c r="G1" s="26" t="s">
        <v>179</v>
      </c>
      <c r="H1" s="26" t="s">
        <v>180</v>
      </c>
      <c r="I1" s="26" t="s">
        <v>181</v>
      </c>
    </row>
    <row r="2" customFormat="false" ht="17.25" hidden="false" customHeight="true" outlineLevel="0" collapsed="false">
      <c r="A2" s="28" t="str">
        <f aca="false">IF(ISBLANK(B2),"","P" &amp; TEXT(COUNTIF($B$2:B2,"&lt;&gt;"),"0000"))</f>
        <v>P0001</v>
      </c>
      <c r="B2" s="24" t="s">
        <v>182</v>
      </c>
      <c r="C2" s="29" t="n">
        <v>18062025000780</v>
      </c>
      <c r="D2" s="30" t="n">
        <v>98582589</v>
      </c>
      <c r="E2" s="24" t="s">
        <v>183</v>
      </c>
      <c r="F2" s="24" t="s">
        <v>184</v>
      </c>
      <c r="G2" s="26" t="s">
        <v>185</v>
      </c>
      <c r="H2" s="24" t="n">
        <f aca="false">IF(ISNUMBER(SEARCH("Contado", G2)), 0,VALUE(LEFT(G2,SEARCH(" ",G2)-1)))</f>
        <v>45</v>
      </c>
      <c r="I2" s="24" t="s">
        <v>186</v>
      </c>
    </row>
    <row r="3" customFormat="false" ht="17.25" hidden="false" customHeight="true" outlineLevel="0" collapsed="false">
      <c r="A3" s="28" t="str">
        <f aca="false">IF(ISBLANK(B3),"","P" &amp; TEXT(COUNTIF($B$2:B3,"&lt;&gt;"),"0000"))</f>
        <v>P0002</v>
      </c>
      <c r="B3" s="24" t="s">
        <v>187</v>
      </c>
      <c r="C3" s="29" t="n">
        <v>801198512345</v>
      </c>
      <c r="D3" s="30" t="s">
        <v>188</v>
      </c>
      <c r="E3" s="24" t="s">
        <v>189</v>
      </c>
      <c r="F3" s="24" t="s">
        <v>190</v>
      </c>
      <c r="G3" s="26" t="s">
        <v>191</v>
      </c>
      <c r="H3" s="24" t="n">
        <f aca="false">IF(ISNUMBER(SEARCH("Contado", G3)), 0,VALUE(LEFT(G3,SEARCH(" ",G3)-1)))</f>
        <v>30</v>
      </c>
      <c r="I3" s="24" t="s">
        <v>192</v>
      </c>
    </row>
    <row r="4" customFormat="false" ht="17.25" hidden="false" customHeight="true" outlineLevel="0" collapsed="false">
      <c r="A4" s="28" t="str">
        <f aca="false">IF(ISBLANK(B4),"","P" &amp; TEXT(COUNTIF($B$2:B4,"&lt;&gt;"),"0000"))</f>
        <v>P0003</v>
      </c>
      <c r="B4" s="24" t="s">
        <v>193</v>
      </c>
      <c r="C4" s="29" t="n">
        <v>801199234567</v>
      </c>
      <c r="D4" s="30" t="s">
        <v>194</v>
      </c>
      <c r="E4" s="24" t="s">
        <v>195</v>
      </c>
      <c r="F4" s="24" t="s">
        <v>196</v>
      </c>
      <c r="G4" s="26" t="s">
        <v>91</v>
      </c>
      <c r="H4" s="24" t="n">
        <f aca="false">IF(ISNUMBER(SEARCH("Contado", G4)), 0,VALUE(LEFT(G4,SEARCH(" ",G4)-1)))</f>
        <v>0</v>
      </c>
      <c r="I4" s="24" t="s">
        <v>197</v>
      </c>
    </row>
    <row r="5" customFormat="false" ht="17.25" hidden="false" customHeight="true" outlineLevel="0" collapsed="false">
      <c r="A5" s="28" t="str">
        <f aca="false">IF(ISBLANK(B5),"","P" &amp; TEXT(COUNTIF($B$2:B5,"&lt;&gt;"),"0000"))</f>
        <v>P0004</v>
      </c>
      <c r="B5" s="24" t="s">
        <v>198</v>
      </c>
      <c r="C5" s="29" t="n">
        <v>801198898765</v>
      </c>
      <c r="D5" s="30" t="s">
        <v>199</v>
      </c>
      <c r="E5" s="24" t="s">
        <v>200</v>
      </c>
      <c r="F5" s="24" t="s">
        <v>201</v>
      </c>
      <c r="G5" s="26" t="s">
        <v>202</v>
      </c>
      <c r="H5" s="24" t="n">
        <f aca="false">IF(ISNUMBER(SEARCH("Contado", G5)), 0,VALUE(LEFT(G5,SEARCH(" ",G5)-1)))</f>
        <v>15</v>
      </c>
      <c r="I5" s="24" t="s">
        <v>203</v>
      </c>
    </row>
    <row r="6" customFormat="false" ht="17.25" hidden="false" customHeight="true" outlineLevel="0" collapsed="false">
      <c r="A6" s="28" t="str">
        <f aca="false">IF(ISBLANK(B6),"","P" &amp; TEXT(COUNTIF($B$2:B6,"&lt;&gt;"),"0000"))</f>
        <v>P0005</v>
      </c>
      <c r="B6" s="24" t="s">
        <v>204</v>
      </c>
      <c r="C6" s="29" t="n">
        <v>801199554321</v>
      </c>
      <c r="D6" s="30" t="s">
        <v>205</v>
      </c>
      <c r="E6" s="24" t="s">
        <v>206</v>
      </c>
      <c r="F6" s="24" t="s">
        <v>207</v>
      </c>
      <c r="G6" s="26" t="s">
        <v>191</v>
      </c>
      <c r="H6" s="24" t="n">
        <f aca="false">IF(ISNUMBER(SEARCH("Contado", G6)), 0,VALUE(LEFT(G6,SEARCH(" ",G6)-1)))</f>
        <v>30</v>
      </c>
      <c r="I6" s="24" t="s">
        <v>208</v>
      </c>
    </row>
    <row r="7" customFormat="false" ht="17.25" hidden="false" customHeight="true" outlineLevel="0" collapsed="false">
      <c r="A7" s="28" t="str">
        <f aca="false">IF(ISBLANK(B7),"","P" &amp; TEXT(COUNTIF($B$2:B7,"&lt;&gt;"),"0000"))</f>
        <v>P0006</v>
      </c>
      <c r="B7" s="24" t="s">
        <v>209</v>
      </c>
      <c r="C7" s="29" t="n">
        <v>801199024680</v>
      </c>
      <c r="D7" s="30" t="s">
        <v>210</v>
      </c>
      <c r="E7" s="24" t="s">
        <v>211</v>
      </c>
      <c r="F7" s="24" t="s">
        <v>212</v>
      </c>
      <c r="G7" s="26" t="s">
        <v>91</v>
      </c>
      <c r="H7" s="24" t="n">
        <f aca="false">IF(ISNUMBER(SEARCH("Contado", G7)), 0,VALUE(LEFT(G7,SEARCH(" ",G7)-1)))</f>
        <v>0</v>
      </c>
      <c r="I7" s="24" t="s">
        <v>213</v>
      </c>
    </row>
    <row r="8" customFormat="false" ht="17.25" hidden="false" customHeight="true" outlineLevel="0" collapsed="false">
      <c r="A8" s="28" t="str">
        <f aca="false">IF(ISBLANK(B8),"","P" &amp; TEXT(COUNTIF($B$2:B8,"&lt;&gt;"),"0000"))</f>
        <v>P0007</v>
      </c>
      <c r="B8" s="24" t="s">
        <v>214</v>
      </c>
      <c r="C8" s="29" t="n">
        <v>801198713579</v>
      </c>
      <c r="D8" s="30" t="s">
        <v>215</v>
      </c>
      <c r="E8" s="24" t="s">
        <v>216</v>
      </c>
      <c r="F8" s="24" t="s">
        <v>184</v>
      </c>
      <c r="G8" s="26" t="s">
        <v>191</v>
      </c>
      <c r="H8" s="24" t="n">
        <f aca="false">IF(ISNUMBER(SEARCH("Contado", G8)), 0,VALUE(LEFT(G8,SEARCH(" ",G8)-1)))</f>
        <v>30</v>
      </c>
      <c r="I8" s="24" t="s">
        <v>217</v>
      </c>
    </row>
    <row r="9" customFormat="false" ht="17.25" hidden="false" customHeight="true" outlineLevel="0" collapsed="false">
      <c r="A9" s="28" t="str">
        <f aca="false">IF(ISBLANK(B9),"","P" &amp; TEXT(COUNTIF($B$2:B9,"&lt;&gt;"),"0000"))</f>
        <v>P0008</v>
      </c>
      <c r="B9" s="24" t="s">
        <v>218</v>
      </c>
      <c r="C9" s="29" t="n">
        <v>801199324681</v>
      </c>
      <c r="D9" s="30" t="s">
        <v>219</v>
      </c>
      <c r="E9" s="24" t="s">
        <v>220</v>
      </c>
      <c r="F9" s="24" t="s">
        <v>221</v>
      </c>
      <c r="G9" s="26" t="s">
        <v>191</v>
      </c>
      <c r="H9" s="24" t="n">
        <f aca="false">IF(ISNUMBER(SEARCH("Contado", G9)), 0,VALUE(LEFT(G9,SEARCH(" ",G9)-1)))</f>
        <v>30</v>
      </c>
      <c r="I9" s="24" t="s">
        <v>222</v>
      </c>
    </row>
    <row r="10" customFormat="false" ht="17.25" hidden="false" customHeight="true" outlineLevel="0" collapsed="false">
      <c r="A10" s="28" t="str">
        <f aca="false">IF(ISBLANK(B10),"","P" &amp; TEXT(COUNTIF($B$2:B10,"&lt;&gt;"),"0000"))</f>
        <v>P0009</v>
      </c>
      <c r="B10" s="24" t="s">
        <v>223</v>
      </c>
      <c r="C10" s="29" t="n">
        <v>801199185203</v>
      </c>
      <c r="D10" s="30" t="s">
        <v>224</v>
      </c>
      <c r="E10" s="24" t="s">
        <v>225</v>
      </c>
      <c r="F10" s="24" t="s">
        <v>226</v>
      </c>
      <c r="G10" s="26" t="s">
        <v>91</v>
      </c>
      <c r="H10" s="24" t="n">
        <f aca="false">IF(ISNUMBER(SEARCH("Contado", G10)), 0,VALUE(LEFT(G10,SEARCH(" ",G10)-1)))</f>
        <v>0</v>
      </c>
      <c r="I10" s="24" t="s">
        <v>227</v>
      </c>
    </row>
    <row r="11" customFormat="false" ht="17.25" hidden="false" customHeight="true" outlineLevel="0" collapsed="false">
      <c r="A11" s="28" t="str">
        <f aca="false">IF(ISBLANK(B11),"","P" &amp; TEXT(COUNTIF($B$2:B11,"&lt;&gt;"),"0000"))</f>
        <v>P0010</v>
      </c>
      <c r="B11" s="24" t="s">
        <v>228</v>
      </c>
      <c r="C11" s="29" t="n">
        <v>801198976543</v>
      </c>
      <c r="D11" s="30" t="s">
        <v>229</v>
      </c>
      <c r="E11" s="24" t="s">
        <v>230</v>
      </c>
      <c r="F11" s="24" t="s">
        <v>231</v>
      </c>
      <c r="G11" s="26" t="s">
        <v>191</v>
      </c>
      <c r="H11" s="24" t="n">
        <f aca="false">IF(ISNUMBER(SEARCH("Contado", G11)), 0,VALUE(LEFT(G11,SEARCH(" ",G11)-1)))</f>
        <v>30</v>
      </c>
      <c r="I11" s="24" t="s">
        <v>232</v>
      </c>
    </row>
    <row r="12" customFormat="false" ht="17.25" hidden="false" customHeight="true" outlineLevel="0" collapsed="false">
      <c r="A12" s="28" t="str">
        <f aca="false">IF(ISBLANK(B12),"","P" &amp; TEXT(COUNTIF($B$2:B12,"&lt;&gt;"),"0000"))</f>
        <v>P0011</v>
      </c>
      <c r="B12" s="24" t="s">
        <v>233</v>
      </c>
      <c r="C12" s="29" t="n">
        <v>801199411223</v>
      </c>
      <c r="D12" s="30" t="s">
        <v>234</v>
      </c>
      <c r="E12" s="24" t="s">
        <v>235</v>
      </c>
      <c r="F12" s="24" t="s">
        <v>236</v>
      </c>
      <c r="G12" s="26" t="s">
        <v>202</v>
      </c>
      <c r="H12" s="24" t="n">
        <f aca="false">IF(ISNUMBER(SEARCH("Contado", G12)), 0,VALUE(LEFT(G12,SEARCH(" ",G12)-1)))</f>
        <v>15</v>
      </c>
      <c r="I12" s="24" t="s">
        <v>237</v>
      </c>
    </row>
    <row r="14" customFormat="false" ht="17.25" hidden="false" customHeight="true" outlineLevel="0" collapsed="false">
      <c r="G14" s="24"/>
    </row>
  </sheetData>
  <hyperlinks>
    <hyperlink ref="E2" r:id="rId1" display="Comerciale@comecon.hn"/>
    <hyperlink ref="E3" r:id="rId2" display="ventas@distrisur.hn"/>
    <hyperlink ref="E4" r:id="rId3" display="contacto@lafortuna.hn"/>
    <hyperlink ref="E5" r:id="rId4" display="info@alipremium.hn"/>
    <hyperlink ref="E6" r:id="rId5" display="pedidos@limpiezanacional.hn"/>
    <hyperlink ref="E7" r:id="rId6" display="ferreteria@centralnorte.hn"/>
    <hyperlink ref="E8" r:id="rId7" display="servicio@empacadora.hn"/>
    <hyperlink ref="E9" r:id="rId8" display="ventas@granjafeliz.hn"/>
    <hyperlink ref="E10" r:id="rId9" display="pedidos@tropico.hn"/>
    <hyperlink ref="E11" r:id="rId10" display="atenciona@textilesnorte.hn"/>
    <hyperlink ref="E12" r:id="rId11" display="soporte@jmetecnologia.hn"/>
  </hyperlink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4B2204"/>
    <pageSetUpPr fitToPage="false"/>
  </sheetPr>
  <dimension ref="A1:N1000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B23" activeCellId="0" sqref="B23"/>
    </sheetView>
  </sheetViews>
  <sheetFormatPr defaultColWidth="8.71484375" defaultRowHeight="17.25" customHeight="true" zeroHeight="false" outlineLevelRow="0" outlineLevelCol="0"/>
  <cols>
    <col collapsed="false" customWidth="false" hidden="false" outlineLevel="0" max="1" min="1" style="24" width="8.71"/>
    <col collapsed="false" customWidth="true" hidden="false" outlineLevel="0" max="2" min="2" style="24" width="45.85"/>
    <col collapsed="false" customWidth="true" hidden="false" outlineLevel="0" max="3" min="3" style="24" width="13.86"/>
    <col collapsed="false" customWidth="true" hidden="false" outlineLevel="0" max="4" min="4" style="24" width="14"/>
    <col collapsed="false" customWidth="true" hidden="false" outlineLevel="0" max="5" min="5" style="26" width="15.14"/>
    <col collapsed="false" customWidth="true" hidden="false" outlineLevel="0" max="6" min="6" style="26" width="15"/>
    <col collapsed="false" customWidth="true" hidden="false" outlineLevel="0" max="7" min="7" style="26" width="16.43"/>
    <col collapsed="false" customWidth="true" hidden="false" outlineLevel="0" max="8" min="8" style="31" width="16.43"/>
    <col collapsed="false" customWidth="true" hidden="false" outlineLevel="0" max="9" min="9" style="32" width="14.14"/>
    <col collapsed="false" customWidth="true" hidden="false" outlineLevel="0" max="10" min="10" style="33" width="51.71"/>
    <col collapsed="false" customWidth="true" hidden="false" outlineLevel="0" max="11" min="11" style="24" width="19.42"/>
    <col collapsed="false" customWidth="true" hidden="false" outlineLevel="0" max="12" min="12" style="26" width="15.85"/>
    <col collapsed="false" customWidth="true" hidden="false" outlineLevel="0" max="13" min="13" style="26" width="16.43"/>
    <col collapsed="false" customWidth="false" hidden="false" outlineLevel="0" max="14" min="14" style="24" width="8.71"/>
    <col collapsed="false" customWidth="false" hidden="false" outlineLevel="0" max="15" min="15" style="27" width="8.71"/>
    <col collapsed="false" customWidth="false" hidden="false" outlineLevel="0" max="16383" min="16" style="24" width="8.71"/>
    <col collapsed="false" customWidth="true" hidden="false" outlineLevel="0" max="16384" min="16384" style="24" width="11.57"/>
  </cols>
  <sheetData>
    <row r="1" customFormat="false" ht="17.25" hidden="false" customHeight="true" outlineLevel="0" collapsed="false">
      <c r="A1" s="26" t="s">
        <v>173</v>
      </c>
      <c r="B1" s="26" t="s">
        <v>238</v>
      </c>
      <c r="C1" s="26" t="s">
        <v>239</v>
      </c>
      <c r="D1" s="26" t="s">
        <v>240</v>
      </c>
      <c r="E1" s="26" t="s">
        <v>241</v>
      </c>
      <c r="F1" s="26" t="s">
        <v>242</v>
      </c>
      <c r="G1" s="26" t="s">
        <v>181</v>
      </c>
      <c r="H1" s="34" t="s">
        <v>243</v>
      </c>
      <c r="I1" s="34" t="s">
        <v>244</v>
      </c>
      <c r="J1" s="26" t="s">
        <v>245</v>
      </c>
      <c r="K1" s="26" t="s">
        <v>246</v>
      </c>
      <c r="L1" s="26" t="s">
        <v>247</v>
      </c>
      <c r="M1" s="26" t="s">
        <v>248</v>
      </c>
      <c r="N1" s="26"/>
    </row>
    <row r="2" customFormat="false" ht="17.25" hidden="false" customHeight="true" outlineLevel="0" collapsed="false">
      <c r="A2" s="28" t="str">
        <f aca="false">IF(ISBLANK(B2),"","P" &amp; TEXT(COUNTIF($B$2:B2,"&lt;&gt;"),"0000"))</f>
        <v>P0001</v>
      </c>
      <c r="B2" s="24" t="s">
        <v>249</v>
      </c>
      <c r="C2" s="24" t="s">
        <v>88</v>
      </c>
      <c r="D2" s="24" t="s">
        <v>104</v>
      </c>
      <c r="E2" s="26" t="n">
        <f aca="false">SUMIF(Entradas!$C$2:$D$1000,B2,Entradas!$D$2:$D$1000)-SUMIF(Salidas!$C$2:$D$1000,B2,Salidas!$D$2:$D$1000)</f>
        <v>47</v>
      </c>
      <c r="F2" s="26" t="n">
        <v>30</v>
      </c>
      <c r="G2" s="26" t="str">
        <f aca="false">IF(B2="","",IF(E2 &gt;= F2, "✅ OK", IF(E2 &gt;= F2 * 0.4, "🟡 Quedan " &amp; E2, "🔴 Falta: " &amp; (F2 - E2))))</f>
        <v>✅ OK</v>
      </c>
      <c r="H2" s="31" t="n">
        <v>28</v>
      </c>
      <c r="I2" s="32" t="n">
        <v>40</v>
      </c>
      <c r="J2" s="33" t="s">
        <v>187</v>
      </c>
      <c r="K2" s="24" t="s">
        <v>250</v>
      </c>
      <c r="L2" s="26" t="s">
        <v>251</v>
      </c>
      <c r="M2" s="26" t="s">
        <v>252</v>
      </c>
    </row>
    <row r="3" customFormat="false" ht="17.25" hidden="false" customHeight="true" outlineLevel="0" collapsed="false">
      <c r="A3" s="28" t="str">
        <f aca="false">IF(ISBLANK(B3),"","P" &amp; TEXT(COUNTIF($B$2:B3,"&lt;&gt;"),"0000"))</f>
        <v>P0002</v>
      </c>
      <c r="B3" s="24" t="s">
        <v>253</v>
      </c>
      <c r="C3" s="24" t="s">
        <v>88</v>
      </c>
      <c r="D3" s="24" t="s">
        <v>104</v>
      </c>
      <c r="E3" s="26" t="n">
        <f aca="false">SUMIF(Entradas!$C$2:$D$1000,B3,Entradas!$D$2:$D$1000)-SUMIF(Salidas!$C$2:$D$1000,B3,Salidas!$D$2:$D$1000)</f>
        <v>36</v>
      </c>
      <c r="F3" s="26" t="n">
        <v>25</v>
      </c>
      <c r="G3" s="26" t="str">
        <f aca="false">IF(B3="","",IF(E3 &gt;= F3, "✅ OK", IF(E3 &gt;= F3 * 0.4, "🟡 Quedan " &amp; E3, "🔴 Falta: " &amp; (F3 - E3))))</f>
        <v>✅ OK</v>
      </c>
      <c r="H3" s="31" t="n">
        <v>35</v>
      </c>
      <c r="I3" s="32" t="n">
        <v>50</v>
      </c>
      <c r="J3" s="33" t="s">
        <v>193</v>
      </c>
      <c r="K3" s="24" t="s">
        <v>254</v>
      </c>
      <c r="L3" s="26" t="s">
        <v>255</v>
      </c>
      <c r="M3" s="26" t="s">
        <v>256</v>
      </c>
    </row>
    <row r="4" customFormat="false" ht="17.25" hidden="false" customHeight="true" outlineLevel="0" collapsed="false">
      <c r="A4" s="28" t="str">
        <f aca="false">IF(ISBLANK(B4),"","P" &amp; TEXT(COUNTIF($B$2:B4,"&lt;&gt;"),"0000"))</f>
        <v>P0003</v>
      </c>
      <c r="B4" s="24" t="s">
        <v>257</v>
      </c>
      <c r="C4" s="24" t="s">
        <v>88</v>
      </c>
      <c r="D4" s="24" t="s">
        <v>104</v>
      </c>
      <c r="E4" s="26" t="n">
        <f aca="false">SUMIF(Entradas!$C$2:$D$1000,B4,Entradas!$D$2:$D$1000)-SUMIF(Salidas!$C$2:$D$1000,B4,Salidas!$D$2:$D$1000)</f>
        <v>54</v>
      </c>
      <c r="F4" s="26" t="n">
        <v>30</v>
      </c>
      <c r="G4" s="26" t="str">
        <f aca="false">IF(B4="","",IF(E4 &gt;= F4, "✅ OK", IF(E4 &gt;= F4 * 0.4, "🟡 Quedan " &amp; E4, "🔴 Falta: " &amp; (F4 - E4))))</f>
        <v>✅ OK</v>
      </c>
      <c r="H4" s="31" t="n">
        <v>30</v>
      </c>
      <c r="I4" s="32" t="n">
        <v>45</v>
      </c>
      <c r="J4" s="33" t="s">
        <v>198</v>
      </c>
      <c r="K4" s="24" t="s">
        <v>258</v>
      </c>
      <c r="L4" s="26" t="s">
        <v>259</v>
      </c>
      <c r="M4" s="26" t="s">
        <v>260</v>
      </c>
    </row>
    <row r="5" customFormat="false" ht="17.25" hidden="false" customHeight="true" outlineLevel="0" collapsed="false">
      <c r="A5" s="28" t="str">
        <f aca="false">IF(ISBLANK(B5),"","P" &amp; TEXT(COUNTIF($B$2:B5,"&lt;&gt;"),"0000"))</f>
        <v>P0004</v>
      </c>
      <c r="B5" s="24" t="s">
        <v>261</v>
      </c>
      <c r="C5" s="24" t="s">
        <v>88</v>
      </c>
      <c r="D5" s="24" t="s">
        <v>97</v>
      </c>
      <c r="E5" s="26" t="n">
        <f aca="false">SUMIF(Entradas!$C$2:$D$1000,B5,Entradas!$D$2:$D$1000)-SUMIF(Salidas!$C$2:$D$1000,B5,Salidas!$D$2:$D$1000)</f>
        <v>28</v>
      </c>
      <c r="F5" s="26" t="n">
        <v>15</v>
      </c>
      <c r="G5" s="26" t="str">
        <f aca="false">IF(B5="","",IF(E5 &gt;= F5, "✅ OK", IF(E5 &gt;= F5 * 0.4, "🟡 Quedan " &amp; E5, "🔴 Falta: " &amp; (F5 - E5))))</f>
        <v>✅ OK</v>
      </c>
      <c r="H5" s="31" t="n">
        <v>85</v>
      </c>
      <c r="I5" s="32" t="n">
        <v>110</v>
      </c>
      <c r="J5" s="33" t="s">
        <v>204</v>
      </c>
      <c r="K5" s="24" t="s">
        <v>262</v>
      </c>
      <c r="L5" s="26" t="s">
        <v>263</v>
      </c>
      <c r="M5" s="26" t="s">
        <v>264</v>
      </c>
    </row>
    <row r="6" customFormat="false" ht="17.25" hidden="false" customHeight="true" outlineLevel="0" collapsed="false">
      <c r="A6" s="28" t="str">
        <f aca="false">IF(ISBLANK(B6),"","P" &amp; TEXT(COUNTIF($B$2:B6,"&lt;&gt;"),"0000"))</f>
        <v>P0005</v>
      </c>
      <c r="B6" s="24" t="s">
        <v>265</v>
      </c>
      <c r="C6" s="24" t="s">
        <v>88</v>
      </c>
      <c r="D6" s="24" t="s">
        <v>104</v>
      </c>
      <c r="E6" s="26" t="n">
        <f aca="false">SUMIF(Entradas!$C$2:$D$1000,B6,Entradas!$D$2:$D$1000)-SUMIF(Salidas!$C$2:$D$1000,B6,Salidas!$D$2:$D$1000)</f>
        <v>48</v>
      </c>
      <c r="F6" s="26" t="n">
        <v>20</v>
      </c>
      <c r="G6" s="26" t="str">
        <f aca="false">IF(B6="","",IF(E6 &gt;= F6, "✅ OK", IF(E6 &gt;= F6 * 0.4, "🟡 Quedan " &amp; E6, "🔴 Falta: " &amp; (F6 - E6))))</f>
        <v>✅ OK</v>
      </c>
      <c r="H6" s="31" t="n">
        <v>18</v>
      </c>
      <c r="I6" s="32" t="n">
        <v>28</v>
      </c>
      <c r="J6" s="33" t="s">
        <v>187</v>
      </c>
      <c r="K6" s="24" t="s">
        <v>266</v>
      </c>
      <c r="L6" s="26" t="s">
        <v>267</v>
      </c>
      <c r="M6" s="26" t="s">
        <v>268</v>
      </c>
    </row>
    <row r="7" customFormat="false" ht="17.25" hidden="false" customHeight="true" outlineLevel="0" collapsed="false">
      <c r="A7" s="28" t="str">
        <f aca="false">IF(ISBLANK(B7),"","P" &amp; TEXT(COUNTIF($B$2:B7,"&lt;&gt;"),"0000"))</f>
        <v>P0006</v>
      </c>
      <c r="B7" s="24" t="s">
        <v>269</v>
      </c>
      <c r="C7" s="24" t="s">
        <v>88</v>
      </c>
      <c r="D7" s="24" t="s">
        <v>89</v>
      </c>
      <c r="E7" s="26" t="n">
        <f aca="false">SUMIF(Entradas!$C$2:$D$1000,B7,Entradas!$D$2:$D$1000)-SUMIF(Salidas!$C$2:$D$1000,B7,Salidas!$D$2:$D$1000)</f>
        <v>16</v>
      </c>
      <c r="F7" s="26" t="n">
        <v>10</v>
      </c>
      <c r="G7" s="26" t="str">
        <f aca="false">IF(B7="","",IF(E7 &gt;= F7, "✅ OK", IF(E7 &gt;= F7 * 0.4, "🟡 Quedan " &amp; E7, "🔴 Falta: " &amp; (F7 - E7))))</f>
        <v>✅ OK</v>
      </c>
      <c r="H7" s="31" t="n">
        <v>65</v>
      </c>
      <c r="I7" s="32" t="n">
        <v>90</v>
      </c>
      <c r="J7" s="33" t="s">
        <v>198</v>
      </c>
      <c r="K7" s="24" t="s">
        <v>270</v>
      </c>
      <c r="L7" s="26" t="s">
        <v>271</v>
      </c>
      <c r="M7" s="26" t="s">
        <v>272</v>
      </c>
    </row>
    <row r="8" customFormat="false" ht="17.25" hidden="false" customHeight="true" outlineLevel="0" collapsed="false">
      <c r="A8" s="28" t="str">
        <f aca="false">IF(ISBLANK(B8),"","P" &amp; TEXT(COUNTIF($B$2:B8,"&lt;&gt;"),"0000"))</f>
        <v>P0007</v>
      </c>
      <c r="B8" s="24" t="s">
        <v>273</v>
      </c>
      <c r="C8" s="24" t="s">
        <v>88</v>
      </c>
      <c r="D8" s="24" t="s">
        <v>104</v>
      </c>
      <c r="E8" s="26" t="n">
        <f aca="false">SUMIF(Entradas!$C$2:$D$1000,B8,Entradas!$D$2:$D$1000)-SUMIF(Salidas!$C$2:$D$1000,B8,Salidas!$D$2:$D$1000)</f>
        <v>45</v>
      </c>
      <c r="F8" s="26" t="n">
        <v>25</v>
      </c>
      <c r="G8" s="26" t="str">
        <f aca="false">IF(B8="","",IF(E8 &gt;= F8, "✅ OK", IF(E8 &gt;= F8 * 0.4, "🟡 Quedan " &amp; E8, "🔴 Falta: " &amp; (F8 - E8))))</f>
        <v>✅ OK</v>
      </c>
      <c r="H8" s="31" t="n">
        <v>25</v>
      </c>
      <c r="I8" s="32" t="n">
        <v>40</v>
      </c>
      <c r="J8" s="33" t="s">
        <v>193</v>
      </c>
      <c r="K8" s="24" t="s">
        <v>274</v>
      </c>
      <c r="L8" s="26" t="s">
        <v>275</v>
      </c>
      <c r="M8" s="26" t="s">
        <v>276</v>
      </c>
    </row>
    <row r="9" customFormat="false" ht="17.25" hidden="false" customHeight="true" outlineLevel="0" collapsed="false">
      <c r="A9" s="28" t="str">
        <f aca="false">IF(ISBLANK(B9),"","P" &amp; TEXT(COUNTIF($B$2:B9,"&lt;&gt;"),"0000"))</f>
        <v>P0008</v>
      </c>
      <c r="B9" s="24" t="s">
        <v>277</v>
      </c>
      <c r="C9" s="24" t="s">
        <v>96</v>
      </c>
      <c r="D9" s="24" t="s">
        <v>89</v>
      </c>
      <c r="E9" s="26" t="n">
        <f aca="false">SUMIF(Entradas!$C$2:$D$1000,B9,Entradas!$D$2:$D$1000)-SUMIF(Salidas!$C$2:$D$1000,B9,Salidas!$D$2:$D$1000)</f>
        <v>95</v>
      </c>
      <c r="F9" s="26" t="n">
        <v>40</v>
      </c>
      <c r="G9" s="26" t="str">
        <f aca="false">IF(B9="","",IF(E9 &gt;= F9, "✅ OK", IF(E9 &gt;= F9 * 0.4, "🟡 Quedan " &amp; E9, "🔴 Falta: " &amp; (F9 - E9))))</f>
        <v>✅ OK</v>
      </c>
      <c r="H9" s="31" t="n">
        <v>12</v>
      </c>
      <c r="I9" s="32" t="n">
        <v>20</v>
      </c>
      <c r="J9" s="33" t="s">
        <v>204</v>
      </c>
      <c r="K9" s="24" t="s">
        <v>278</v>
      </c>
      <c r="L9" s="26" t="s">
        <v>279</v>
      </c>
      <c r="M9" s="26" t="s">
        <v>280</v>
      </c>
    </row>
    <row r="10" customFormat="false" ht="17.25" hidden="false" customHeight="true" outlineLevel="0" collapsed="false">
      <c r="A10" s="28" t="str">
        <f aca="false">IF(ISBLANK(B10),"","P" &amp; TEXT(COUNTIF($B$2:B10,"&lt;&gt;"),"0000"))</f>
        <v>P0009</v>
      </c>
      <c r="B10" s="24" t="s">
        <v>281</v>
      </c>
      <c r="C10" s="24" t="s">
        <v>96</v>
      </c>
      <c r="D10" s="24" t="s">
        <v>97</v>
      </c>
      <c r="E10" s="26" t="n">
        <f aca="false">SUMIF(Entradas!$C$2:$D$1000,B10,Entradas!$D$2:$D$1000)-SUMIF(Salidas!$C$2:$D$1000,B10,Salidas!$D$2:$D$1000)</f>
        <v>22</v>
      </c>
      <c r="F10" s="26" t="n">
        <v>15</v>
      </c>
      <c r="G10" s="26" t="str">
        <f aca="false">IF(B10="","",IF(E10 &gt;= F10, "✅ OK", IF(E10 &gt;= F10 * 0.4, "🟡 Quedan " &amp; E10, "🔴 Falta: " &amp; (F10 - E10))))</f>
        <v>✅ OK</v>
      </c>
      <c r="H10" s="31" t="n">
        <v>80</v>
      </c>
      <c r="I10" s="32" t="n">
        <v>110</v>
      </c>
      <c r="J10" s="33" t="s">
        <v>204</v>
      </c>
      <c r="K10" s="24" t="s">
        <v>282</v>
      </c>
      <c r="L10" s="26" t="s">
        <v>255</v>
      </c>
      <c r="M10" s="26" t="s">
        <v>260</v>
      </c>
    </row>
    <row r="11" customFormat="false" ht="17.25" hidden="false" customHeight="true" outlineLevel="0" collapsed="false">
      <c r="A11" s="28" t="str">
        <f aca="false">IF(ISBLANK(B11),"","P" &amp; TEXT(COUNTIF($B$2:B11,"&lt;&gt;"),"0000"))</f>
        <v>P0010</v>
      </c>
      <c r="B11" s="24" t="s">
        <v>283</v>
      </c>
      <c r="C11" s="24" t="s">
        <v>96</v>
      </c>
      <c r="D11" s="24" t="s">
        <v>97</v>
      </c>
      <c r="E11" s="26" t="n">
        <f aca="false">SUMIF(Entradas!$C$2:$D$1000,B11,Entradas!$D$2:$D$1000)-SUMIF(Salidas!$C$2:$D$1000,B11,Salidas!$D$2:$D$1000)</f>
        <v>19</v>
      </c>
      <c r="F11" s="26" t="n">
        <v>10</v>
      </c>
      <c r="G11" s="26" t="str">
        <f aca="false">IF(B11="","",IF(E11 &gt;= F11, "✅ OK", IF(E11 &gt;= F11 * 0.4, "🟡 Quedan " &amp; E11, "🔴 Falta: " &amp; (F11 - E11))))</f>
        <v>✅ OK</v>
      </c>
      <c r="H11" s="31" t="n">
        <v>75</v>
      </c>
      <c r="I11" s="32" t="n">
        <v>100</v>
      </c>
      <c r="J11" s="33" t="s">
        <v>204</v>
      </c>
      <c r="K11" s="24" t="s">
        <v>284</v>
      </c>
      <c r="L11" s="26" t="s">
        <v>259</v>
      </c>
      <c r="M11" s="26" t="s">
        <v>256</v>
      </c>
    </row>
    <row r="12" customFormat="false" ht="17.25" hidden="false" customHeight="true" outlineLevel="0" collapsed="false">
      <c r="A12" s="28" t="str">
        <f aca="false">IF(ISBLANK(B12),"","P" &amp; TEXT(COUNTIF($B$2:B12,"&lt;&gt;"),"0000"))</f>
        <v>P0011</v>
      </c>
      <c r="B12" s="24" t="s">
        <v>285</v>
      </c>
      <c r="C12" s="24" t="s">
        <v>96</v>
      </c>
      <c r="D12" s="24" t="s">
        <v>89</v>
      </c>
      <c r="E12" s="26" t="n">
        <f aca="false">SUMIF(Entradas!$C$2:$D$1000,B12,Entradas!$D$2:$D$1000)-SUMIF(Salidas!$C$2:$D$1000,B12,Salidas!$D$2:$D$1000)</f>
        <v>8</v>
      </c>
      <c r="F12" s="26" t="n">
        <v>8</v>
      </c>
      <c r="G12" s="26" t="str">
        <f aca="false">IF(B12="","",IF(E12 &gt;= F12, "✅ OK", IF(E12 &gt;= F12 * 0.4, "🟡 Quedan " &amp; E12, "🔴 Falta: " &amp; (F12 - E12))))</f>
        <v>✅ OK</v>
      </c>
      <c r="H12" s="31" t="n">
        <v>100</v>
      </c>
      <c r="I12" s="32" t="n">
        <v>140</v>
      </c>
      <c r="J12" s="33" t="s">
        <v>214</v>
      </c>
      <c r="K12" s="24" t="s">
        <v>286</v>
      </c>
      <c r="L12" s="26" t="s">
        <v>287</v>
      </c>
      <c r="M12" s="26" t="s">
        <v>288</v>
      </c>
    </row>
    <row r="13" customFormat="false" ht="17.25" hidden="false" customHeight="true" outlineLevel="0" collapsed="false">
      <c r="A13" s="28" t="str">
        <f aca="false">IF(ISBLANK(B13),"","P" &amp; TEXT(COUNTIF($B$2:B13,"&lt;&gt;"),"0000"))</f>
        <v>P0012</v>
      </c>
      <c r="B13" s="24" t="s">
        <v>289</v>
      </c>
      <c r="C13" s="24" t="s">
        <v>88</v>
      </c>
      <c r="D13" s="24" t="s">
        <v>89</v>
      </c>
      <c r="E13" s="26" t="n">
        <f aca="false">SUMIF(Entradas!$C$2:$D$1000,B13,Entradas!$D$2:$D$1000)-SUMIF(Salidas!$C$2:$D$1000,B13,Salidas!$D$2:$D$1000)</f>
        <v>12</v>
      </c>
      <c r="F13" s="26" t="n">
        <v>10</v>
      </c>
      <c r="G13" s="26" t="str">
        <f aca="false">IF(B13="","",IF(E13 &gt;= F13, "✅ OK", IF(E13 &gt;= F13 * 0.4, "🟡 Quedan " &amp; E13, "🔴 Falta: " &amp; (F13 - E13))))</f>
        <v>✅ OK</v>
      </c>
      <c r="H13" s="31" t="n">
        <v>60</v>
      </c>
      <c r="I13" s="32" t="n">
        <v>85</v>
      </c>
      <c r="J13" s="33" t="s">
        <v>198</v>
      </c>
      <c r="K13" s="24" t="s">
        <v>290</v>
      </c>
      <c r="L13" s="26" t="s">
        <v>271</v>
      </c>
      <c r="M13" s="26" t="s">
        <v>276</v>
      </c>
    </row>
    <row r="14" customFormat="false" ht="17.25" hidden="false" customHeight="true" outlineLevel="0" collapsed="false">
      <c r="A14" s="28" t="str">
        <f aca="false">IF(ISBLANK(B14),"","P" &amp; TEXT(COUNTIF($B$2:B14,"&lt;&gt;"),"0000"))</f>
        <v>P0013</v>
      </c>
      <c r="B14" s="24" t="s">
        <v>291</v>
      </c>
      <c r="C14" s="24" t="s">
        <v>88</v>
      </c>
      <c r="D14" s="24" t="s">
        <v>89</v>
      </c>
      <c r="E14" s="26" t="n">
        <f aca="false">SUMIF(Entradas!$C$2:$D$1000,B14,Entradas!$D$2:$D$1000)-SUMIF(Salidas!$C$2:$D$1000,B14,Salidas!$D$2:$D$1000)</f>
        <v>26</v>
      </c>
      <c r="F14" s="26" t="n">
        <v>15</v>
      </c>
      <c r="G14" s="26" t="str">
        <f aca="false">IF(B14="","",IF(E14 &gt;= F14, "✅ OK", IF(E14 &gt;= F14 * 0.4, "🟡 Quedan " &amp; E14, "🔴 Falta: " &amp; (F14 - E14))))</f>
        <v>✅ OK</v>
      </c>
      <c r="H14" s="31" t="n">
        <v>45</v>
      </c>
      <c r="I14" s="32" t="n">
        <v>65</v>
      </c>
      <c r="J14" s="33" t="s">
        <v>198</v>
      </c>
      <c r="K14" s="24" t="s">
        <v>292</v>
      </c>
      <c r="L14" s="26" t="s">
        <v>275</v>
      </c>
      <c r="M14" s="26" t="s">
        <v>272</v>
      </c>
    </row>
    <row r="15" customFormat="false" ht="17.25" hidden="false" customHeight="true" outlineLevel="0" collapsed="false">
      <c r="A15" s="28" t="str">
        <f aca="false">IF(ISBLANK(B15),"","P" &amp; TEXT(COUNTIF($B$2:B15,"&lt;&gt;"),"0000"))</f>
        <v>P0014</v>
      </c>
      <c r="B15" s="24" t="s">
        <v>293</v>
      </c>
      <c r="C15" s="24" t="s">
        <v>171</v>
      </c>
      <c r="D15" s="24" t="s">
        <v>89</v>
      </c>
      <c r="E15" s="26" t="n">
        <f aca="false">SUMIF(Entradas!$C$2:$D$1000,B15,Entradas!$D$2:$D$1000)-SUMIF(Salidas!$C$2:$D$1000,B15,Salidas!$D$2:$D$1000)</f>
        <v>45</v>
      </c>
      <c r="F15" s="26" t="n">
        <v>20</v>
      </c>
      <c r="G15" s="26" t="str">
        <f aca="false">IF(B15="","",IF(E15 &gt;= F15, "✅ OK", IF(E15 &gt;= F15 * 0.4, "🟡 Quedan " &amp; E15, "🔴 Falta: " &amp; (F15 - E15))))</f>
        <v>✅ OK</v>
      </c>
      <c r="H15" s="31" t="n">
        <v>8</v>
      </c>
      <c r="I15" s="32" t="n">
        <v>15</v>
      </c>
      <c r="J15" s="33" t="s">
        <v>209</v>
      </c>
      <c r="K15" s="24" t="s">
        <v>294</v>
      </c>
      <c r="L15" s="26" t="s">
        <v>251</v>
      </c>
      <c r="M15" s="26" t="s">
        <v>252</v>
      </c>
    </row>
    <row r="16" customFormat="false" ht="17.25" hidden="false" customHeight="true" outlineLevel="0" collapsed="false">
      <c r="A16" s="28" t="str">
        <f aca="false">IF(ISBLANK(B16),"","P" &amp; TEXT(COUNTIF($B$2:B16,"&lt;&gt;"),"0000"))</f>
        <v>P0015</v>
      </c>
      <c r="B16" s="24" t="s">
        <v>295</v>
      </c>
      <c r="C16" s="24" t="s">
        <v>171</v>
      </c>
      <c r="D16" s="24" t="s">
        <v>89</v>
      </c>
      <c r="E16" s="26" t="n">
        <f aca="false">SUMIF(Entradas!$C$2:$D$1000,B16,Entradas!$D$2:$D$1000)-SUMIF(Salidas!$C$2:$D$1000,B16,Salidas!$D$2:$D$1000)</f>
        <v>8</v>
      </c>
      <c r="F16" s="26" t="n">
        <v>12</v>
      </c>
      <c r="G16" s="26" t="str">
        <f aca="false">IF(B16="","",IF(E16 &gt;= F16, "✅ OK", IF(E16 &gt;= F16 * 0.4, "🟡 Quedan " &amp; E16, "🔴 Falta: " &amp; (F16 - E16))))</f>
        <v>🟡 Quedan 8</v>
      </c>
      <c r="H16" s="31" t="n">
        <v>90</v>
      </c>
      <c r="I16" s="32" t="n">
        <v>130</v>
      </c>
      <c r="J16" s="33" t="s">
        <v>296</v>
      </c>
      <c r="K16" s="24" t="s">
        <v>297</v>
      </c>
      <c r="L16" s="26" t="s">
        <v>279</v>
      </c>
      <c r="M16" s="26" t="s">
        <v>260</v>
      </c>
    </row>
    <row r="17" customFormat="false" ht="17.25" hidden="false" customHeight="true" outlineLevel="0" collapsed="false">
      <c r="A17" s="28" t="str">
        <f aca="false">IF(ISBLANK(B17),"","P" &amp; TEXT(COUNTIF($B$2:B17,"&lt;&gt;"),"0000"))</f>
        <v>P0016</v>
      </c>
      <c r="B17" s="24" t="s">
        <v>298</v>
      </c>
      <c r="C17" s="24" t="s">
        <v>128</v>
      </c>
      <c r="D17" s="24" t="s">
        <v>89</v>
      </c>
      <c r="E17" s="26" t="n">
        <f aca="false">SUMIF(Entradas!$C$2:$D$1000,B17,Entradas!$D$2:$D$1000)-SUMIF(Salidas!$C$2:$D$1000,B17,Salidas!$D$2:$D$1000)</f>
        <v>3</v>
      </c>
      <c r="F17" s="26" t="n">
        <v>8</v>
      </c>
      <c r="G17" s="26" t="str">
        <f aca="false">IF(B17="","",IF(E17 &gt;= F17, "✅ OK", IF(E17 &gt;= F17 * 0.4, "🟡 Quedan " &amp; E17, "🔴 Falta: " &amp; (F17 - E17))))</f>
        <v>🔴 Falta: 5</v>
      </c>
      <c r="H17" s="31" t="n">
        <v>120</v>
      </c>
      <c r="I17" s="32" t="n">
        <v>180</v>
      </c>
      <c r="J17" s="33" t="s">
        <v>296</v>
      </c>
      <c r="K17" s="24" t="s">
        <v>299</v>
      </c>
      <c r="L17" s="26" t="s">
        <v>255</v>
      </c>
      <c r="M17" s="26" t="s">
        <v>264</v>
      </c>
    </row>
    <row r="18" customFormat="false" ht="17.25" hidden="false" customHeight="true" outlineLevel="0" collapsed="false">
      <c r="A18" s="28" t="str">
        <f aca="false">IF(ISBLANK(B18),"","P" &amp; TEXT(COUNTIF($B$2:B18,"&lt;&gt;"),"0000"))</f>
        <v>P0017</v>
      </c>
      <c r="B18" s="24" t="s">
        <v>300</v>
      </c>
      <c r="C18" s="24" t="s">
        <v>143</v>
      </c>
      <c r="D18" s="24" t="s">
        <v>89</v>
      </c>
      <c r="E18" s="26" t="n">
        <f aca="false">SUMIF(Entradas!$C$2:$D$1000,B18,Entradas!$D$2:$D$1000)-SUMIF(Salidas!$C$2:$D$1000,B18,Salidas!$D$2:$D$1000)</f>
        <v>25</v>
      </c>
      <c r="F18" s="26" t="n">
        <v>15</v>
      </c>
      <c r="G18" s="26" t="str">
        <f aca="false">IF(B18="","",IF(E18 &gt;= F18, "✅ OK", IF(E18 &gt;= F18 * 0.4, "🟡 Quedan " &amp; E18, "🔴 Falta: " &amp; (F18 - E18))))</f>
        <v>✅ OK</v>
      </c>
      <c r="H18" s="31" t="n">
        <v>40</v>
      </c>
      <c r="I18" s="32" t="n">
        <v>60</v>
      </c>
      <c r="J18" s="33" t="s">
        <v>214</v>
      </c>
      <c r="K18" s="24" t="s">
        <v>301</v>
      </c>
      <c r="L18" s="26" t="s">
        <v>267</v>
      </c>
      <c r="M18" s="26" t="s">
        <v>280</v>
      </c>
    </row>
    <row r="19" customFormat="false" ht="17.25" hidden="false" customHeight="true" outlineLevel="0" collapsed="false">
      <c r="A19" s="28" t="str">
        <f aca="false">IF(ISBLANK(B19),"","P" &amp; TEXT(COUNTIF($B$2:B19,"&lt;&gt;"),"0000"))</f>
        <v>P0018</v>
      </c>
      <c r="B19" s="24" t="s">
        <v>302</v>
      </c>
      <c r="C19" s="24" t="s">
        <v>172</v>
      </c>
      <c r="D19" s="24" t="s">
        <v>104</v>
      </c>
      <c r="E19" s="26" t="n">
        <f aca="false">SUMIF(Entradas!$C$2:$D$1000,B19,Entradas!$D$2:$D$1000)-SUMIF(Salidas!$C$2:$D$1000,B19,Salidas!$D$2:$D$1000)</f>
        <v>22</v>
      </c>
      <c r="F19" s="26" t="n">
        <v>15</v>
      </c>
      <c r="G19" s="26" t="str">
        <f aca="false">IF(B19="","",IF(E19 &gt;= F19, "✅ OK", IF(E19 &gt;= F19 * 0.4, "🟡 Quedan " &amp; E19, "🔴 Falta: " &amp; (F19 - E19))))</f>
        <v>✅ OK</v>
      </c>
      <c r="H19" s="31" t="n">
        <v>80</v>
      </c>
      <c r="I19" s="32" t="n">
        <v>105</v>
      </c>
      <c r="J19" s="33" t="s">
        <v>218</v>
      </c>
      <c r="K19" s="24" t="s">
        <v>303</v>
      </c>
      <c r="L19" s="26" t="s">
        <v>304</v>
      </c>
      <c r="M19" s="26" t="s">
        <v>304</v>
      </c>
    </row>
    <row r="20" customFormat="false" ht="17.25" hidden="false" customHeight="true" outlineLevel="0" collapsed="false">
      <c r="A20" s="28" t="str">
        <f aca="false">IF(ISBLANK(B20),"","P" &amp; TEXT(COUNTIF($B$2:B20,"&lt;&gt;"),"0000"))</f>
        <v>P0019</v>
      </c>
      <c r="B20" s="24" t="s">
        <v>305</v>
      </c>
      <c r="C20" s="24" t="s">
        <v>88</v>
      </c>
      <c r="D20" s="24" t="s">
        <v>89</v>
      </c>
      <c r="E20" s="26" t="n">
        <f aca="false">SUMIF(Entradas!$C$2:$D$1000,B20,Entradas!$D$2:$D$1000)-SUMIF(Salidas!$C$2:$D$1000,B20,Salidas!$D$2:$D$1000)</f>
        <v>6</v>
      </c>
      <c r="F20" s="26" t="n">
        <v>10</v>
      </c>
      <c r="G20" s="26" t="str">
        <f aca="false">IF(B20="","",IF(E20 &gt;= F20, "✅ OK", IF(E20 &gt;= F20 * 0.4, "🟡 Quedan " &amp; E20, "🔴 Falta: " &amp; (F20 - E20))))</f>
        <v>🟡 Quedan 6</v>
      </c>
      <c r="H20" s="31" t="n">
        <v>35</v>
      </c>
      <c r="I20" s="32" t="n">
        <v>50</v>
      </c>
      <c r="J20" s="33" t="s">
        <v>187</v>
      </c>
      <c r="K20" s="24" t="s">
        <v>306</v>
      </c>
      <c r="L20" s="26" t="s">
        <v>304</v>
      </c>
      <c r="M20" s="26" t="s">
        <v>304</v>
      </c>
    </row>
    <row r="21" customFormat="false" ht="17.25" hidden="false" customHeight="true" outlineLevel="0" collapsed="false">
      <c r="A21" s="28" t="str">
        <f aca="false">IF(ISBLANK(B21),"","P" &amp; TEXT(COUNTIF($B$2:B21,"&lt;&gt;"),"0000"))</f>
        <v>P0020</v>
      </c>
      <c r="B21" s="24" t="s">
        <v>307</v>
      </c>
      <c r="C21" s="24" t="s">
        <v>122</v>
      </c>
      <c r="D21" s="24" t="s">
        <v>89</v>
      </c>
      <c r="E21" s="26" t="n">
        <f aca="false">SUMIF(Entradas!$C$2:$D$1000,B21,Entradas!$D$2:$D$1000)-SUMIF(Salidas!$C$2:$D$1000,B21,Salidas!$D$2:$D$1000)</f>
        <v>28</v>
      </c>
      <c r="F21" s="26" t="n">
        <v>20</v>
      </c>
      <c r="G21" s="26" t="str">
        <f aca="false">IF(B21="","",IF(E21 &gt;= F21, "✅ OK", IF(E21 &gt;= F21 * 0.4, "🟡 Quedan " &amp; E21, "🔴 Falta: " &amp; (F21 - E21))))</f>
        <v>✅ OK</v>
      </c>
      <c r="H21" s="31" t="n">
        <v>25</v>
      </c>
      <c r="I21" s="32" t="n">
        <v>40</v>
      </c>
      <c r="J21" s="33" t="s">
        <v>223</v>
      </c>
      <c r="K21" s="24" t="s">
        <v>308</v>
      </c>
      <c r="L21" s="26" t="s">
        <v>309</v>
      </c>
      <c r="M21" s="26" t="s">
        <v>309</v>
      </c>
    </row>
    <row r="22" customFormat="false" ht="17.25" hidden="false" customHeight="true" outlineLevel="0" collapsed="false">
      <c r="A22" s="28" t="str">
        <f aca="false">IF(ISBLANK(B22),"","P" &amp; TEXT(COUNTIF($B$2:B22,"&lt;&gt;"),"0000"))</f>
        <v>P0021</v>
      </c>
      <c r="B22" s="24" t="s">
        <v>310</v>
      </c>
      <c r="C22" s="24" t="s">
        <v>88</v>
      </c>
      <c r="D22" s="24" t="s">
        <v>134</v>
      </c>
      <c r="E22" s="26" t="n">
        <f aca="false">SUMIF(Entradas!$C$2:$D$1000,B22,Entradas!$D$2:$D$1000)-SUMIF(Salidas!$C$2:$D$1000,B22,Salidas!$D$2:$D$1000)</f>
        <v>9</v>
      </c>
      <c r="F22" s="26" t="n">
        <v>25</v>
      </c>
      <c r="G22" s="26" t="str">
        <f aca="false">IF(B22="","",IF(E22 &gt;= F22, "✅ OK", IF(E22 &gt;= F22 * 0.4, "🟡 Quedan " &amp; E22, "🔴 Falta: " &amp; (F22 - E22))))</f>
        <v>🔴 Falta: 16</v>
      </c>
      <c r="H22" s="31" t="n">
        <v>25</v>
      </c>
      <c r="I22" s="32" t="n">
        <v>35</v>
      </c>
      <c r="J22" s="33" t="s">
        <v>182</v>
      </c>
      <c r="K22" s="24" t="s">
        <v>311</v>
      </c>
      <c r="L22" s="35" t="n">
        <v>45869</v>
      </c>
    </row>
    <row r="23" customFormat="false" ht="17.25" hidden="false" customHeight="true" outlineLevel="0" collapsed="false">
      <c r="A23" s="28" t="str">
        <f aca="false">IF(ISBLANK(B23),"","P" &amp; TEXT(COUNTIF($B$2:B23,"&lt;&gt;"),"0000"))</f>
        <v/>
      </c>
      <c r="E23" s="26" t="n">
        <f aca="false">SUMIF(Entradas!$C$2:$D$1000,B23,Entradas!$D$2:$D$1000)-SUMIF(Salidas!$C$2:$D$1000,B23,Salidas!$D$2:$D$1000)</f>
        <v>0</v>
      </c>
      <c r="G23" s="26" t="str">
        <f aca="false">IF(B23="","",IF(E23 &gt;= F23, "✅ OK", IF(E23 &gt;= F23 * 0.4, "🟡 Quedan " &amp; E23, "🔴 Falta: " &amp; (F23 - E23))))</f>
        <v/>
      </c>
    </row>
    <row r="24" customFormat="false" ht="17.25" hidden="false" customHeight="true" outlineLevel="0" collapsed="false">
      <c r="A24" s="28" t="str">
        <f aca="false">IF(ISBLANK(B24),"","P" &amp; TEXT(COUNTIF($B$2:B24,"&lt;&gt;"),"0000"))</f>
        <v/>
      </c>
      <c r="E24" s="26" t="n">
        <f aca="false">SUMIF(Entradas!$C$2:$D$1000,B24,Entradas!$D$2:$D$1000)-SUMIF(Salidas!$C$2:$D$1000,B24,Salidas!$D$2:$D$1000)</f>
        <v>0</v>
      </c>
      <c r="G24" s="26" t="str">
        <f aca="false">IF(B24="","",IF(E24 &gt;= F24, "✅ OK", IF(E24 &gt;= F24 * 0.4, "🟡 Quedan " &amp; E24, "🔴 Falta: " &amp; (F24 - E24))))</f>
        <v/>
      </c>
    </row>
    <row r="25" customFormat="false" ht="17.25" hidden="false" customHeight="true" outlineLevel="0" collapsed="false">
      <c r="A25" s="28" t="str">
        <f aca="false">IF(ISBLANK(B25),"","P" &amp; TEXT(COUNTIF($B$2:B25,"&lt;&gt;"),"0000"))</f>
        <v/>
      </c>
      <c r="G25" s="26" t="str">
        <f aca="false">IF(B25="","",IF(E25 &gt;= F25, "✅ OK", IF(E25 &gt;= F25 * 0.4, "🟡 Quedan " &amp; E25, "🔴 Falta: " &amp; (F25 - E25))))</f>
        <v/>
      </c>
    </row>
    <row r="26" customFormat="false" ht="17.25" hidden="false" customHeight="true" outlineLevel="0" collapsed="false">
      <c r="A26" s="28" t="str">
        <f aca="false">IF(ISBLANK(B26),"","P" &amp; TEXT(COUNTIF($B$2:B26,"&lt;&gt;"),"0000"))</f>
        <v/>
      </c>
      <c r="G26" s="26" t="str">
        <f aca="false">IF(B26="","",IF(E26 &gt;= F26, "✅ OK", IF(E26 &gt;= F26 * 0.4, "🟡 Quedan " &amp; E26, "🔴 Falta: " &amp; (F26 - E26))))</f>
        <v/>
      </c>
    </row>
    <row r="27" customFormat="false" ht="17.25" hidden="false" customHeight="true" outlineLevel="0" collapsed="false">
      <c r="A27" s="28" t="str">
        <f aca="false">IF(ISBLANK(B27),"","P" &amp; TEXT(COUNTIF($B$2:B27,"&lt;&gt;"),"0000"))</f>
        <v/>
      </c>
      <c r="G27" s="26" t="str">
        <f aca="false">IF(B27="","",IF(E27 &gt;= F27, "✅ OK", IF(E27 &gt;= F27 * 0.4, "🟡 Quedan " &amp; E27, "🔴 Falta: " &amp; (F27 - E27))))</f>
        <v/>
      </c>
    </row>
    <row r="28" customFormat="false" ht="17.25" hidden="false" customHeight="true" outlineLevel="0" collapsed="false">
      <c r="A28" s="28" t="str">
        <f aca="false">IF(ISBLANK(B28),"","P" &amp; TEXT(COUNTIF($B$2:B28,"&lt;&gt;"),"0000"))</f>
        <v/>
      </c>
      <c r="G28" s="26" t="str">
        <f aca="false">IF(B28="","",IF(E28 &gt;= F28, "✅ OK", IF(E28 &gt;= F28 * 0.4, "🟡 Quedan " &amp; E28, "🔴 Falta: " &amp; (F28 - E28))))</f>
        <v/>
      </c>
    </row>
    <row r="29" customFormat="false" ht="17.25" hidden="false" customHeight="true" outlineLevel="0" collapsed="false">
      <c r="A29" s="28" t="str">
        <f aca="false">IF(ISBLANK(B29),"","P" &amp; TEXT(COUNTIF($B$2:B29,"&lt;&gt;"),"0000"))</f>
        <v/>
      </c>
      <c r="G29" s="26" t="str">
        <f aca="false">IF(B29="","",IF(E29 &gt;= F29, "✅ OK", IF(E29 &gt;= F29 * 0.4, "🟡 Quedan " &amp; E29, "🔴 Falta: " &amp; (F29 - E29))))</f>
        <v/>
      </c>
    </row>
    <row r="30" customFormat="false" ht="17.25" hidden="false" customHeight="true" outlineLevel="0" collapsed="false">
      <c r="A30" s="28" t="str">
        <f aca="false">IF(ISBLANK(B30),"","P" &amp; TEXT(COUNTIF($B$2:B30,"&lt;&gt;"),"0000"))</f>
        <v/>
      </c>
      <c r="G30" s="26" t="str">
        <f aca="false">IF(B30="","",IF(E30 &gt;= F30, "✅ OK", IF(E30 &gt;= F30 * 0.4, "🟡 Quedan " &amp; E30, "🔴 Falta: " &amp; (F30 - E30))))</f>
        <v/>
      </c>
    </row>
    <row r="31" customFormat="false" ht="17.25" hidden="false" customHeight="true" outlineLevel="0" collapsed="false">
      <c r="A31" s="28" t="str">
        <f aca="false">IF(ISBLANK(B31),"","P" &amp; TEXT(COUNTIF($B$2:B31,"&lt;&gt;"),"0000"))</f>
        <v/>
      </c>
      <c r="G31" s="26" t="str">
        <f aca="false">IF(B31="","",IF(E31 &gt;= F31, "✅ OK", IF(E31 &gt;= F31 * 0.4, "🟡 Quedan " &amp; E31, "🔴 Falta: " &amp; (F31 - E31))))</f>
        <v/>
      </c>
    </row>
    <row r="32" customFormat="false" ht="17.25" hidden="false" customHeight="true" outlineLevel="0" collapsed="false">
      <c r="A32" s="28" t="str">
        <f aca="false">IF(ISBLANK(B32),"","P" &amp; TEXT(COUNTIF($B$2:B32,"&lt;&gt;"),"0000"))</f>
        <v/>
      </c>
      <c r="G32" s="26" t="str">
        <f aca="false">IF(B32="","",IF(E32 &gt;= F32, "✅ OK", IF(E32 &gt;= F32 * 0.4, "🟡 Quedan " &amp; E32, "🔴 Falta: " &amp; (F32 - E32))))</f>
        <v/>
      </c>
    </row>
    <row r="33" customFormat="false" ht="17.25" hidden="false" customHeight="true" outlineLevel="0" collapsed="false">
      <c r="A33" s="28" t="str">
        <f aca="false">IF(ISBLANK(B33),"","P" &amp; TEXT(COUNTIF($B$2:B33,"&lt;&gt;"),"0000"))</f>
        <v/>
      </c>
      <c r="G33" s="26" t="str">
        <f aca="false">IF(B33="","",IF(E33 &gt;= F33, "✅ OK", IF(E33 &gt;= F33 * 0.4, "🟡 Quedan " &amp; E33, "🔴 Falta: " &amp; (F33 - E33))))</f>
        <v/>
      </c>
    </row>
    <row r="34" customFormat="false" ht="17.25" hidden="false" customHeight="true" outlineLevel="0" collapsed="false">
      <c r="A34" s="28" t="str">
        <f aca="false">IF(ISBLANK(B34),"","P" &amp; TEXT(COUNTIF($B$2:B34,"&lt;&gt;"),"0000"))</f>
        <v/>
      </c>
      <c r="G34" s="26" t="str">
        <f aca="false">IF(B34="","",IF(E34 &gt;= F34, "✅ OK", IF(E34 &gt;= F34 * 0.4, "🟡 Quedan " &amp; E34, "🔴 Falta: " &amp; (F34 - E34))))</f>
        <v/>
      </c>
    </row>
    <row r="35" customFormat="false" ht="17.25" hidden="false" customHeight="true" outlineLevel="0" collapsed="false">
      <c r="A35" s="28" t="str">
        <f aca="false">IF(ISBLANK(B35),"","P" &amp; TEXT(COUNTIF($B$2:B35,"&lt;&gt;"),"0000"))</f>
        <v/>
      </c>
      <c r="G35" s="26" t="str">
        <f aca="false">IF(B35="","",IF(E35 &gt;= F35, "✅ OK", IF(E35 &gt;= F35 * 0.4, "🟡 Quedan " &amp; E35, "🔴 Falta: " &amp; (F35 - E35))))</f>
        <v/>
      </c>
    </row>
    <row r="36" customFormat="false" ht="17.35" hidden="false" customHeight="false" outlineLevel="0" collapsed="false">
      <c r="A36" s="28" t="str">
        <f aca="false">IF(ISBLANK(B36),"","P" &amp; TEXT(COUNTIF($B$2:B36,"&lt;&gt;"),"0000"))</f>
        <v/>
      </c>
      <c r="G36" s="26" t="str">
        <f aca="false">IF(B36="","",IF(E36 &gt;= F36, "✅ OK", IF(E36 &gt;= F36 * 0.4, "🟡 Quedan " &amp; E36, "🔴 Falta: " &amp; (F36 - E36))))</f>
        <v/>
      </c>
    </row>
    <row r="37" customFormat="false" ht="17.35" hidden="false" customHeight="false" outlineLevel="0" collapsed="false">
      <c r="A37" s="28" t="str">
        <f aca="false">IF(ISBLANK(B37),"","P" &amp; TEXT(COUNTIF($B$2:B37,"&lt;&gt;"),"0000"))</f>
        <v/>
      </c>
      <c r="G37" s="26" t="str">
        <f aca="false">IF(B37="","",IF(E37 &gt;= F37, "✅ OK", IF(E37 &gt;= F37 * 0.4, "🟡 Quedan " &amp; E37, "🔴 Falta: " &amp; (F37 - E37))))</f>
        <v/>
      </c>
    </row>
    <row r="38" customFormat="false" ht="17.35" hidden="false" customHeight="false" outlineLevel="0" collapsed="false">
      <c r="A38" s="28" t="str">
        <f aca="false">IF(ISBLANK(B38),"","P" &amp; TEXT(COUNTIF($B$2:B38,"&lt;&gt;"),"0000"))</f>
        <v/>
      </c>
      <c r="G38" s="26" t="str">
        <f aca="false">IF(B38="","",IF(E38 &gt;= F38, "✅ OK", IF(E38 &gt;= F38 * 0.4, "🟡 Quedan " &amp; E38, "🔴 Falta: " &amp; (F38 - E38))))</f>
        <v/>
      </c>
    </row>
    <row r="39" customFormat="false" ht="17.35" hidden="false" customHeight="false" outlineLevel="0" collapsed="false">
      <c r="A39" s="28" t="str">
        <f aca="false">IF(ISBLANK(B39),"","P" &amp; TEXT(COUNTIF($B$2:B39,"&lt;&gt;"),"0000"))</f>
        <v/>
      </c>
      <c r="G39" s="26" t="str">
        <f aca="false">IF(B39="","",IF(E39 &gt;= F39, "✅ OK", IF(E39 &gt;= F39 * 0.4, "🟡 Quedan " &amp; E39, "🔴 Falta: " &amp; (F39 - E39))))</f>
        <v/>
      </c>
    </row>
    <row r="40" customFormat="false" ht="17.35" hidden="false" customHeight="false" outlineLevel="0" collapsed="false">
      <c r="A40" s="28" t="str">
        <f aca="false">IF(ISBLANK(B40),"","P" &amp; TEXT(COUNTIF($B$2:B40,"&lt;&gt;"),"0000"))</f>
        <v/>
      </c>
      <c r="G40" s="26" t="str">
        <f aca="false">IF(B40="","",IF(E40 &gt;= F40, "✅ OK", IF(E40 &gt;= F40 * 0.4, "🟡 Quedan " &amp; E40, "🔴 Falta: " &amp; (F40 - E40))))</f>
        <v/>
      </c>
    </row>
    <row r="41" customFormat="false" ht="17.35" hidden="false" customHeight="false" outlineLevel="0" collapsed="false">
      <c r="A41" s="28" t="str">
        <f aca="false">IF(ISBLANK(B41),"","P" &amp; TEXT(COUNTIF($B$2:B41,"&lt;&gt;"),"0000"))</f>
        <v/>
      </c>
      <c r="G41" s="26" t="str">
        <f aca="false">IF(B41="","",IF(E41 &gt;= F41, "✅ OK", IF(E41 &gt;= F41 * 0.4, "🟡 Quedan " &amp; E41, "🔴 Falta: " &amp; (F41 - E41))))</f>
        <v/>
      </c>
    </row>
    <row r="42" customFormat="false" ht="17.35" hidden="false" customHeight="false" outlineLevel="0" collapsed="false">
      <c r="A42" s="28" t="str">
        <f aca="false">IF(ISBLANK(B42),"","P" &amp; TEXT(COUNTIF($B$2:B42,"&lt;&gt;"),"0000"))</f>
        <v/>
      </c>
      <c r="G42" s="26" t="str">
        <f aca="false">IF(B42="","",IF(E42 &gt;= F42, "✅ OK", IF(E42 &gt;= F42 * 0.4, "🟡 Quedan " &amp; E42, "🔴 Falta: " &amp; (F42 - E42))))</f>
        <v/>
      </c>
    </row>
    <row r="43" customFormat="false" ht="17.35" hidden="false" customHeight="false" outlineLevel="0" collapsed="false">
      <c r="A43" s="28" t="str">
        <f aca="false">IF(ISBLANK(B43),"","P" &amp; TEXT(COUNTIF($B$2:B43,"&lt;&gt;"),"0000"))</f>
        <v/>
      </c>
      <c r="G43" s="26" t="str">
        <f aca="false">IF(B43="","",IF(E43 &gt;= F43, "✅ OK", IF(E43 &gt;= F43 * 0.4, "🟡 Quedan " &amp; E43, "🔴 Falta: " &amp; (F43 - E43))))</f>
        <v/>
      </c>
    </row>
    <row r="44" customFormat="false" ht="17.35" hidden="false" customHeight="false" outlineLevel="0" collapsed="false">
      <c r="A44" s="28" t="str">
        <f aca="false">IF(ISBLANK(B44),"","P" &amp; TEXT(COUNTIF($B$2:B44,"&lt;&gt;"),"0000"))</f>
        <v/>
      </c>
      <c r="G44" s="26" t="str">
        <f aca="false">IF(B44="","",IF(E44 &gt;= F44, "✅ OK", IF(E44 &gt;= F44 * 0.4, "🟡 Quedan " &amp; E44, "🔴 Falta: " &amp; (F44 - E44))))</f>
        <v/>
      </c>
    </row>
    <row r="45" customFormat="false" ht="17.35" hidden="false" customHeight="false" outlineLevel="0" collapsed="false">
      <c r="A45" s="28" t="str">
        <f aca="false">IF(ISBLANK(B45),"","P" &amp; TEXT(COUNTIF($B$2:B45,"&lt;&gt;"),"0000"))</f>
        <v/>
      </c>
      <c r="G45" s="26" t="str">
        <f aca="false">IF(B45="","",IF(E45 &gt;= F45, "✅ OK", IF(E45 &gt;= F45 * 0.4, "🟡 Quedan " &amp; E45, "🔴 Falta: " &amp; (F45 - E45))))</f>
        <v/>
      </c>
    </row>
    <row r="46" customFormat="false" ht="17.35" hidden="false" customHeight="false" outlineLevel="0" collapsed="false">
      <c r="A46" s="28" t="str">
        <f aca="false">IF(ISBLANK(B46),"","P" &amp; TEXT(COUNTIF($B$2:B46,"&lt;&gt;"),"0000"))</f>
        <v/>
      </c>
      <c r="G46" s="26" t="str">
        <f aca="false">IF(B46="","",IF(E46 &gt;= F46, "✅ OK", IF(E46 &gt;= F46 * 0.4, "🟡 Quedan " &amp; E46, "🔴 Falta: " &amp; (F46 - E46))))</f>
        <v/>
      </c>
    </row>
    <row r="47" customFormat="false" ht="17.35" hidden="false" customHeight="false" outlineLevel="0" collapsed="false">
      <c r="A47" s="28" t="str">
        <f aca="false">IF(ISBLANK(B47),"","P" &amp; TEXT(COUNTIF($B$2:B47,"&lt;&gt;"),"0000"))</f>
        <v/>
      </c>
      <c r="G47" s="26" t="str">
        <f aca="false">IF(B47="","",IF(E47 &gt;= F47, "✅ OK", IF(E47 &gt;= F47 * 0.4, "🟡 Quedan " &amp; E47, "🔴 Falta: " &amp; (F47 - E47))))</f>
        <v/>
      </c>
    </row>
    <row r="48" customFormat="false" ht="17.35" hidden="false" customHeight="false" outlineLevel="0" collapsed="false">
      <c r="A48" s="28" t="str">
        <f aca="false">IF(ISBLANK(B48),"","P" &amp; TEXT(COUNTIF($B$2:B48,"&lt;&gt;"),"0000"))</f>
        <v/>
      </c>
      <c r="G48" s="26" t="str">
        <f aca="false">IF(B48="","",IF(E48 &gt;= F48, "✅ OK", IF(E48 &gt;= F48 * 0.4, "🟡 Quedan " &amp; E48, "🔴 Falta: " &amp; (F48 - E48))))</f>
        <v/>
      </c>
    </row>
    <row r="49" customFormat="false" ht="17.35" hidden="false" customHeight="false" outlineLevel="0" collapsed="false">
      <c r="A49" s="28" t="str">
        <f aca="false">IF(ISBLANK(B49),"","P" &amp; TEXT(COUNTIF($B$2:B49,"&lt;&gt;"),"0000"))</f>
        <v/>
      </c>
      <c r="G49" s="26" t="str">
        <f aca="false">IF(B49="","",IF(E49 &gt;= F49, "✅ OK", IF(E49 &gt;= F49 * 0.4, "🟡 Quedan " &amp; E49, "🔴 Falta: " &amp; (F49 - E49))))</f>
        <v/>
      </c>
    </row>
    <row r="50" customFormat="false" ht="17.35" hidden="false" customHeight="false" outlineLevel="0" collapsed="false">
      <c r="A50" s="28" t="str">
        <f aca="false">IF(ISBLANK(B50),"","P" &amp; TEXT(COUNTIF($B$2:B50,"&lt;&gt;"),"0000"))</f>
        <v/>
      </c>
      <c r="G50" s="26" t="str">
        <f aca="false">IF(B50="","",IF(E50 &gt;= F50, "✅ OK", IF(E50 &gt;= F50 * 0.4, "🟡 Quedan " &amp; E50, "🔴 Falta: " &amp; (F50 - E50))))</f>
        <v/>
      </c>
    </row>
    <row r="51" customFormat="false" ht="17.35" hidden="false" customHeight="false" outlineLevel="0" collapsed="false">
      <c r="A51" s="28" t="str">
        <f aca="false">IF(ISBLANK(B51),"","P" &amp; TEXT(COUNTIF($B$2:B51,"&lt;&gt;"),"0000"))</f>
        <v/>
      </c>
      <c r="G51" s="26" t="str">
        <f aca="false">IF(B51="","",IF(E51 &gt;= F51, "✅ OK", IF(E51 &gt;= F51 * 0.4, "🟡 Quedan " &amp; E51, "🔴 Falta: " &amp; (F51 - E51))))</f>
        <v/>
      </c>
    </row>
    <row r="52" customFormat="false" ht="17.35" hidden="false" customHeight="false" outlineLevel="0" collapsed="false">
      <c r="A52" s="28" t="str">
        <f aca="false">IF(ISBLANK(B52),"","P" &amp; TEXT(COUNTIF($B$2:B52,"&lt;&gt;"),"0000"))</f>
        <v/>
      </c>
      <c r="G52" s="26" t="str">
        <f aca="false">IF(B52="","",IF(E52 &gt;= F52, "✅ OK", IF(E52 &gt;= F52 * 0.4, "🟡 Quedan " &amp; E52, "🔴 Falta: " &amp; (F52 - E52))))</f>
        <v/>
      </c>
    </row>
    <row r="53" customFormat="false" ht="17.35" hidden="false" customHeight="false" outlineLevel="0" collapsed="false">
      <c r="A53" s="28" t="str">
        <f aca="false">IF(ISBLANK(B53),"","P" &amp; TEXT(COUNTIF($B$2:B53,"&lt;&gt;"),"0000"))</f>
        <v/>
      </c>
      <c r="G53" s="26" t="str">
        <f aca="false">IF(B53="","",IF(E53 &gt;= F53, "✅ OK", IF(E53 &gt;= F53 * 0.4, "🟡 Quedan " &amp; E53, "🔴 Falta: " &amp; (F53 - E53))))</f>
        <v/>
      </c>
    </row>
    <row r="54" customFormat="false" ht="17.35" hidden="false" customHeight="false" outlineLevel="0" collapsed="false">
      <c r="A54" s="28" t="str">
        <f aca="false">IF(ISBLANK(B54),"","P" &amp; TEXT(COUNTIF($B$2:B54,"&lt;&gt;"),"0000"))</f>
        <v/>
      </c>
      <c r="G54" s="26" t="str">
        <f aca="false">IF(B54="","",IF(E54 &gt;= F54, "✅ OK", IF(E54 &gt;= F54 * 0.4, "🟡 Quedan " &amp; E54, "🔴 Falta: " &amp; (F54 - E54))))</f>
        <v/>
      </c>
    </row>
    <row r="55" customFormat="false" ht="17.35" hidden="false" customHeight="false" outlineLevel="0" collapsed="false">
      <c r="A55" s="28" t="str">
        <f aca="false">IF(ISBLANK(B55),"","P" &amp; TEXT(COUNTIF($B$2:B55,"&lt;&gt;"),"0000"))</f>
        <v/>
      </c>
      <c r="G55" s="26" t="str">
        <f aca="false">IF(B55="","",IF(E55 &gt;= F55, "✅ OK", IF(E55 &gt;= F55 * 0.4, "🟡 Quedan " &amp; E55, "🔴 Falta: " &amp; (F55 - E55))))</f>
        <v/>
      </c>
    </row>
    <row r="56" customFormat="false" ht="17.35" hidden="false" customHeight="false" outlineLevel="0" collapsed="false">
      <c r="A56" s="28" t="str">
        <f aca="false">IF(ISBLANK(B56),"","P" &amp; TEXT(COUNTIF($B$2:B56,"&lt;&gt;"),"0000"))</f>
        <v/>
      </c>
      <c r="G56" s="26" t="str">
        <f aca="false">IF(B56="","",IF(E56 &gt;= F56, "✅ OK", IF(E56 &gt;= F56 * 0.4, "🟡 Quedan " &amp; E56, "🔴 Falta: " &amp; (F56 - E56))))</f>
        <v/>
      </c>
    </row>
    <row r="57" customFormat="false" ht="17.35" hidden="false" customHeight="false" outlineLevel="0" collapsed="false">
      <c r="A57" s="28" t="str">
        <f aca="false">IF(ISBLANK(B57),"","P" &amp; TEXT(COUNTIF($B$2:B57,"&lt;&gt;"),"0000"))</f>
        <v/>
      </c>
      <c r="G57" s="26" t="str">
        <f aca="false">IF(B57="","",IF(E57 &gt;= F57, "✅ OK", IF(E57 &gt;= F57 * 0.4, "🟡 Quedan " &amp; E57, "🔴 Falta: " &amp; (F57 - E57))))</f>
        <v/>
      </c>
    </row>
    <row r="58" customFormat="false" ht="17.35" hidden="false" customHeight="false" outlineLevel="0" collapsed="false">
      <c r="A58" s="28" t="str">
        <f aca="false">IF(ISBLANK(B58),"","P" &amp; TEXT(COUNTIF($B$2:B58,"&lt;&gt;"),"0000"))</f>
        <v/>
      </c>
      <c r="G58" s="26" t="str">
        <f aca="false">IF(B58="","",IF(E58 &gt;= F58, "✅ OK", IF(E58 &gt;= F58 * 0.4, "🟡 Quedan " &amp; E58, "🔴 Falta: " &amp; (F58 - E58))))</f>
        <v/>
      </c>
    </row>
    <row r="59" customFormat="false" ht="17.35" hidden="false" customHeight="false" outlineLevel="0" collapsed="false">
      <c r="A59" s="28" t="str">
        <f aca="false">IF(ISBLANK(B59),"","P" &amp; TEXT(COUNTIF($B$2:B59,"&lt;&gt;"),"0000"))</f>
        <v/>
      </c>
      <c r="G59" s="26" t="str">
        <f aca="false">IF(B59="","",IF(E59 &gt;= F59, "✅ OK", IF(E59 &gt;= F59 * 0.4, "🟡 Quedan " &amp; E59, "🔴 Falta: " &amp; (F59 - E59))))</f>
        <v/>
      </c>
    </row>
    <row r="60" customFormat="false" ht="17.35" hidden="false" customHeight="false" outlineLevel="0" collapsed="false">
      <c r="A60" s="28" t="str">
        <f aca="false">IF(ISBLANK(B60),"","P" &amp; TEXT(COUNTIF($B$2:B60,"&lt;&gt;"),"0000"))</f>
        <v/>
      </c>
      <c r="G60" s="26" t="str">
        <f aca="false">IF(B60="","",IF(E60 &gt;= F60, "✅ OK", IF(E60 &gt;= F60 * 0.4, "🟡 Quedan " &amp; E60, "🔴 Falta: " &amp; (F60 - E60))))</f>
        <v/>
      </c>
    </row>
    <row r="61" customFormat="false" ht="17.35" hidden="false" customHeight="false" outlineLevel="0" collapsed="false">
      <c r="A61" s="28" t="str">
        <f aca="false">IF(ISBLANK(B61),"","P" &amp; TEXT(COUNTIF($B$2:B61,"&lt;&gt;"),"0000"))</f>
        <v/>
      </c>
      <c r="G61" s="26" t="str">
        <f aca="false">IF(B61="","",IF(E61 &gt;= F61, "✅ OK", IF(E61 &gt;= F61 * 0.4, "🟡 Quedan " &amp; E61, "🔴 Falta: " &amp; (F61 - E61))))</f>
        <v/>
      </c>
    </row>
    <row r="62" customFormat="false" ht="17.35" hidden="false" customHeight="false" outlineLevel="0" collapsed="false">
      <c r="A62" s="28" t="str">
        <f aca="false">IF(ISBLANK(B62),"","P" &amp; TEXT(COUNTIF($B$2:B62,"&lt;&gt;"),"0000"))</f>
        <v/>
      </c>
      <c r="G62" s="26" t="str">
        <f aca="false">IF(B62="","",IF(E62 &gt;= F62, "✅ OK", IF(E62 &gt;= F62 * 0.4, "🟡 Quedan " &amp; E62, "🔴 Falta: " &amp; (F62 - E62))))</f>
        <v/>
      </c>
    </row>
    <row r="63" customFormat="false" ht="17.35" hidden="false" customHeight="false" outlineLevel="0" collapsed="false">
      <c r="A63" s="28" t="str">
        <f aca="false">IF(ISBLANK(B63),"","P" &amp; TEXT(COUNTIF($B$2:B63,"&lt;&gt;"),"0000"))</f>
        <v/>
      </c>
      <c r="G63" s="26" t="str">
        <f aca="false">IF(B63="","",IF(E63 &gt;= F63, "✅ OK", IF(E63 &gt;= F63 * 0.4, "🟡 Quedan " &amp; E63, "🔴 Falta: " &amp; (F63 - E63))))</f>
        <v/>
      </c>
    </row>
    <row r="64" customFormat="false" ht="17.35" hidden="false" customHeight="false" outlineLevel="0" collapsed="false">
      <c r="A64" s="28" t="str">
        <f aca="false">IF(ISBLANK(B64),"","P" &amp; TEXT(COUNTIF($B$2:B64,"&lt;&gt;"),"0000"))</f>
        <v/>
      </c>
      <c r="G64" s="26" t="str">
        <f aca="false">IF(B64="","",IF(E64 &gt;= F64, "✅ OK", IF(E64 &gt;= F64 * 0.4, "🟡 Quedan " &amp; E64, "🔴 Falta: " &amp; (F64 - E64))))</f>
        <v/>
      </c>
    </row>
    <row r="65" customFormat="false" ht="17.35" hidden="false" customHeight="false" outlineLevel="0" collapsed="false">
      <c r="A65" s="28" t="str">
        <f aca="false">IF(ISBLANK(B65),"","P" &amp; TEXT(COUNTIF($B$2:B65,"&lt;&gt;"),"0000"))</f>
        <v/>
      </c>
      <c r="G65" s="26" t="str">
        <f aca="false">IF(B65="","",IF(E65 &gt;= F65, "✅ OK", IF(E65 &gt;= F65 * 0.4, "🟡 Quedan " &amp; E65, "🔴 Falta: " &amp; (F65 - E65))))</f>
        <v/>
      </c>
    </row>
    <row r="66" customFormat="false" ht="17.35" hidden="false" customHeight="false" outlineLevel="0" collapsed="false">
      <c r="A66" s="28" t="str">
        <f aca="false">IF(ISBLANK(B66),"","P" &amp; TEXT(COUNTIF($B$2:B66,"&lt;&gt;"),"0000"))</f>
        <v/>
      </c>
      <c r="G66" s="26" t="str">
        <f aca="false">IF(B66="","",IF(E66 &gt;= F66, "✅ OK", IF(E66 &gt;= F66 * 0.4, "🟡 Quedan " &amp; E66, "🔴 Falta: " &amp; (F66 - E66))))</f>
        <v/>
      </c>
    </row>
    <row r="67" customFormat="false" ht="17.35" hidden="false" customHeight="false" outlineLevel="0" collapsed="false">
      <c r="A67" s="28" t="str">
        <f aca="false">IF(ISBLANK(B67),"","P" &amp; TEXT(COUNTIF($B$2:B67,"&lt;&gt;"),"0000"))</f>
        <v/>
      </c>
      <c r="G67" s="26" t="str">
        <f aca="false">IF(B67="","",IF(E67 &gt;= F67, "✅ OK", IF(E67 &gt;= F67 * 0.4, "🟡 Quedan " &amp; E67, "🔴 Falta: " &amp; (F67 - E67))))</f>
        <v/>
      </c>
    </row>
    <row r="68" customFormat="false" ht="17.35" hidden="false" customHeight="false" outlineLevel="0" collapsed="false">
      <c r="A68" s="28" t="str">
        <f aca="false">IF(ISBLANK(B68),"","P" &amp; TEXT(COUNTIF($B$2:B68,"&lt;&gt;"),"0000"))</f>
        <v/>
      </c>
      <c r="G68" s="26" t="str">
        <f aca="false">IF(B68="","",IF(E68 &gt;= F68, "✅ OK", IF(E68 &gt;= F68 * 0.4, "🟡 Quedan " &amp; E68, "🔴 Falta: " &amp; (F68 - E68))))</f>
        <v/>
      </c>
    </row>
    <row r="69" customFormat="false" ht="17.35" hidden="false" customHeight="false" outlineLevel="0" collapsed="false">
      <c r="A69" s="28" t="str">
        <f aca="false">IF(ISBLANK(B69),"","P" &amp; TEXT(COUNTIF($B$2:B69,"&lt;&gt;"),"0000"))</f>
        <v/>
      </c>
      <c r="G69" s="26" t="str">
        <f aca="false">IF(B69="","",IF(E69 &gt;= F69, "✅ OK", IF(E69 &gt;= F69 * 0.4, "🟡 Quedan " &amp; E69, "🔴 Falta: " &amp; (F69 - E69))))</f>
        <v/>
      </c>
    </row>
    <row r="70" customFormat="false" ht="17.35" hidden="false" customHeight="false" outlineLevel="0" collapsed="false">
      <c r="A70" s="28" t="str">
        <f aca="false">IF(ISBLANK(B70),"","P" &amp; TEXT(COUNTIF($B$2:B70,"&lt;&gt;"),"0000"))</f>
        <v/>
      </c>
      <c r="G70" s="26" t="str">
        <f aca="false">IF(B70="","",IF(E70 &gt;= F70, "✅ OK", IF(E70 &gt;= F70 * 0.4, "🟡 Quedan " &amp; E70, "🔴 Falta: " &amp; (F70 - E70))))</f>
        <v/>
      </c>
    </row>
    <row r="71" customFormat="false" ht="17.35" hidden="false" customHeight="false" outlineLevel="0" collapsed="false">
      <c r="A71" s="28" t="str">
        <f aca="false">IF(ISBLANK(B71),"","P" &amp; TEXT(COUNTIF($B$2:B71,"&lt;&gt;"),"0000"))</f>
        <v/>
      </c>
      <c r="G71" s="26" t="str">
        <f aca="false">IF(B71="","",IF(E71 &gt;= F71, "✅ OK", IF(E71 &gt;= F71 * 0.4, "🟡 Quedan " &amp; E71, "🔴 Falta: " &amp; (F71 - E71))))</f>
        <v/>
      </c>
    </row>
    <row r="72" customFormat="false" ht="17.35" hidden="false" customHeight="false" outlineLevel="0" collapsed="false">
      <c r="A72" s="28" t="str">
        <f aca="false">IF(ISBLANK(B72),"","P" &amp; TEXT(COUNTIF($B$2:B72,"&lt;&gt;"),"0000"))</f>
        <v/>
      </c>
      <c r="G72" s="26" t="str">
        <f aca="false">IF(B72="","",IF(E72 &gt;= F72, "✅ OK", IF(E72 &gt;= F72 * 0.4, "🟡 Quedan " &amp; E72, "🔴 Falta: " &amp; (F72 - E72))))</f>
        <v/>
      </c>
    </row>
    <row r="73" customFormat="false" ht="17.35" hidden="false" customHeight="false" outlineLevel="0" collapsed="false">
      <c r="A73" s="28" t="str">
        <f aca="false">IF(ISBLANK(B73),"","P" &amp; TEXT(COUNTIF($B$2:B73,"&lt;&gt;"),"0000"))</f>
        <v/>
      </c>
      <c r="G73" s="26" t="str">
        <f aca="false">IF(B73="","",IF(E73 &gt;= F73, "✅ OK", IF(E73 &gt;= F73 * 0.4, "🟡 Quedan " &amp; E73, "🔴 Falta: " &amp; (F73 - E73))))</f>
        <v/>
      </c>
    </row>
    <row r="74" customFormat="false" ht="17.35" hidden="false" customHeight="false" outlineLevel="0" collapsed="false">
      <c r="A74" s="28" t="str">
        <f aca="false">IF(ISBLANK(B74),"","P" &amp; TEXT(COUNTIF($B$2:B74,"&lt;&gt;"),"0000"))</f>
        <v/>
      </c>
      <c r="G74" s="26" t="str">
        <f aca="false">IF(B74="","",IF(E74 &gt;= F74, "✅ OK", IF(E74 &gt;= F74 * 0.4, "🟡 Quedan " &amp; E74, "🔴 Falta: " &amp; (F74 - E74))))</f>
        <v/>
      </c>
    </row>
    <row r="75" customFormat="false" ht="17.35" hidden="false" customHeight="false" outlineLevel="0" collapsed="false">
      <c r="A75" s="28" t="str">
        <f aca="false">IF(ISBLANK(B75),"","P" &amp; TEXT(COUNTIF($B$2:B75,"&lt;&gt;"),"0000"))</f>
        <v/>
      </c>
      <c r="G75" s="26" t="str">
        <f aca="false">IF(B75="","",IF(E75 &gt;= F75, "✅ OK", IF(E75 &gt;= F75 * 0.4, "🟡 Quedan " &amp; E75, "🔴 Falta: " &amp; (F75 - E75))))</f>
        <v/>
      </c>
    </row>
    <row r="76" customFormat="false" ht="17.35" hidden="false" customHeight="false" outlineLevel="0" collapsed="false">
      <c r="A76" s="28" t="str">
        <f aca="false">IF(ISBLANK(B76),"","P" &amp; TEXT(COUNTIF($B$2:B76,"&lt;&gt;"),"0000"))</f>
        <v/>
      </c>
      <c r="G76" s="26" t="str">
        <f aca="false">IF(B76="","",IF(E76 &gt;= F76, "✅ OK", IF(E76 &gt;= F76 * 0.4, "🟡 Quedan " &amp; E76, "🔴 Falta: " &amp; (F76 - E76))))</f>
        <v/>
      </c>
    </row>
    <row r="77" customFormat="false" ht="17.35" hidden="false" customHeight="false" outlineLevel="0" collapsed="false">
      <c r="A77" s="28" t="str">
        <f aca="false">IF(ISBLANK(B77),"","P" &amp; TEXT(COUNTIF($B$2:B77,"&lt;&gt;"),"0000"))</f>
        <v/>
      </c>
      <c r="G77" s="26" t="str">
        <f aca="false">IF(B77="","",IF(E77 &gt;= F77, "✅ OK", IF(E77 &gt;= F77 * 0.4, "🟡 Quedan " &amp; E77, "🔴 Falta: " &amp; (F77 - E77))))</f>
        <v/>
      </c>
    </row>
    <row r="78" customFormat="false" ht="17.35" hidden="false" customHeight="false" outlineLevel="0" collapsed="false">
      <c r="A78" s="28" t="str">
        <f aca="false">IF(ISBLANK(B78),"","P" &amp; TEXT(COUNTIF($B$2:B78,"&lt;&gt;"),"0000"))</f>
        <v/>
      </c>
      <c r="G78" s="26" t="str">
        <f aca="false">IF(B78="","",IF(E78 &gt;= F78, "✅ OK", IF(E78 &gt;= F78 * 0.4, "🟡 Quedan " &amp; E78, "🔴 Falta: " &amp; (F78 - E78))))</f>
        <v/>
      </c>
    </row>
    <row r="79" customFormat="false" ht="17.35" hidden="false" customHeight="false" outlineLevel="0" collapsed="false">
      <c r="A79" s="28" t="str">
        <f aca="false">IF(ISBLANK(B79),"","P" &amp; TEXT(COUNTIF($B$2:B79,"&lt;&gt;"),"0000"))</f>
        <v/>
      </c>
      <c r="G79" s="26" t="str">
        <f aca="false">IF(B79="","",IF(E79 &gt;= F79, "✅ OK", IF(E79 &gt;= F79 * 0.4, "🟡 Quedan " &amp; E79, "🔴 Falta: " &amp; (F79 - E79))))</f>
        <v/>
      </c>
    </row>
    <row r="80" customFormat="false" ht="17.35" hidden="false" customHeight="false" outlineLevel="0" collapsed="false">
      <c r="A80" s="28" t="str">
        <f aca="false">IF(ISBLANK(B80),"","P" &amp; TEXT(COUNTIF($B$2:B80,"&lt;&gt;"),"0000"))</f>
        <v/>
      </c>
      <c r="G80" s="26" t="str">
        <f aca="false">IF(B80="","",IF(E80 &gt;= F80, "✅ OK", IF(E80 &gt;= F80 * 0.4, "🟡 Quedan " &amp; E80, "🔴 Falta: " &amp; (F80 - E80))))</f>
        <v/>
      </c>
    </row>
    <row r="81" customFormat="false" ht="17.35" hidden="false" customHeight="false" outlineLevel="0" collapsed="false">
      <c r="A81" s="28" t="str">
        <f aca="false">IF(ISBLANK(B81),"","P" &amp; TEXT(COUNTIF($B$2:B81,"&lt;&gt;"),"0000"))</f>
        <v/>
      </c>
      <c r="G81" s="26" t="str">
        <f aca="false">IF(B81="","",IF(E81 &gt;= F81, "✅ OK", IF(E81 &gt;= F81 * 0.4, "🟡 Quedan " &amp; E81, "🔴 Falta: " &amp; (F81 - E81))))</f>
        <v/>
      </c>
    </row>
    <row r="82" customFormat="false" ht="17.35" hidden="false" customHeight="false" outlineLevel="0" collapsed="false">
      <c r="A82" s="28" t="str">
        <f aca="false">IF(ISBLANK(B82),"","P" &amp; TEXT(COUNTIF($B$2:B82,"&lt;&gt;"),"0000"))</f>
        <v/>
      </c>
      <c r="G82" s="26" t="str">
        <f aca="false">IF(B82="","",IF(E82 &gt;= F82, "✅ OK", IF(E82 &gt;= F82 * 0.4, "🟡 Quedan " &amp; E82, "🔴 Falta: " &amp; (F82 - E82))))</f>
        <v/>
      </c>
    </row>
    <row r="83" customFormat="false" ht="17.35" hidden="false" customHeight="false" outlineLevel="0" collapsed="false">
      <c r="A83" s="28" t="str">
        <f aca="false">IF(ISBLANK(B83),"","P" &amp; TEXT(COUNTIF($B$2:B83,"&lt;&gt;"),"0000"))</f>
        <v/>
      </c>
      <c r="G83" s="26" t="str">
        <f aca="false">IF(B83="","",IF(E83 &gt;= F83, "✅ OK", IF(E83 &gt;= F83 * 0.4, "🟡 Quedan " &amp; E83, "🔴 Falta: " &amp; (F83 - E83))))</f>
        <v/>
      </c>
    </row>
    <row r="84" customFormat="false" ht="17.35" hidden="false" customHeight="false" outlineLevel="0" collapsed="false">
      <c r="A84" s="28" t="str">
        <f aca="false">IF(ISBLANK(B84),"","P" &amp; TEXT(COUNTIF($B$2:B84,"&lt;&gt;"),"0000"))</f>
        <v/>
      </c>
      <c r="G84" s="26" t="str">
        <f aca="false">IF(B84="","",IF(E84 &gt;= F84, "✅ OK", IF(E84 &gt;= F84 * 0.4, "🟡 Quedan " &amp; E84, "🔴 Falta: " &amp; (F84 - E84))))</f>
        <v/>
      </c>
    </row>
    <row r="85" customFormat="false" ht="17.35" hidden="false" customHeight="false" outlineLevel="0" collapsed="false">
      <c r="A85" s="28" t="str">
        <f aca="false">IF(ISBLANK(B85),"","P" &amp; TEXT(COUNTIF($B$2:B85,"&lt;&gt;"),"0000"))</f>
        <v/>
      </c>
      <c r="G85" s="26" t="str">
        <f aca="false">IF(B85="","",IF(E85 &gt;= F85, "✅ OK", IF(E85 &gt;= F85 * 0.4, "🟡 Quedan " &amp; E85, "🔴 Falta: " &amp; (F85 - E85))))</f>
        <v/>
      </c>
    </row>
    <row r="86" customFormat="false" ht="17.35" hidden="false" customHeight="false" outlineLevel="0" collapsed="false">
      <c r="A86" s="28" t="str">
        <f aca="false">IF(ISBLANK(B86),"","P" &amp; TEXT(COUNTIF($B$2:B86,"&lt;&gt;"),"0000"))</f>
        <v/>
      </c>
      <c r="G86" s="26" t="str">
        <f aca="false">IF(B86="","",IF(E86 &gt;= F86, "✅ OK", IF(E86 &gt;= F86 * 0.4, "🟡 Quedan " &amp; E86, "🔴 Falta: " &amp; (F86 - E86))))</f>
        <v/>
      </c>
    </row>
    <row r="87" customFormat="false" ht="17.35" hidden="false" customHeight="false" outlineLevel="0" collapsed="false">
      <c r="A87" s="28" t="str">
        <f aca="false">IF(ISBLANK(B87),"","P" &amp; TEXT(COUNTIF($B$2:B87,"&lt;&gt;"),"0000"))</f>
        <v/>
      </c>
      <c r="G87" s="26" t="str">
        <f aca="false">IF(B87="","",IF(E87 &gt;= F87, "✅ OK", IF(E87 &gt;= F87 * 0.4, "🟡 Quedan " &amp; E87, "🔴 Falta: " &amp; (F87 - E87))))</f>
        <v/>
      </c>
    </row>
    <row r="88" customFormat="false" ht="17.35" hidden="false" customHeight="false" outlineLevel="0" collapsed="false">
      <c r="A88" s="28" t="str">
        <f aca="false">IF(ISBLANK(B88),"","P" &amp; TEXT(COUNTIF($B$2:B88,"&lt;&gt;"),"0000"))</f>
        <v/>
      </c>
      <c r="G88" s="26" t="str">
        <f aca="false">IF(B88="","",IF(E88 &gt;= F88, "✅ OK", IF(E88 &gt;= F88 * 0.4, "🟡 Quedan " &amp; E88, "🔴 Falta: " &amp; (F88 - E88))))</f>
        <v/>
      </c>
    </row>
    <row r="89" customFormat="false" ht="17.35" hidden="false" customHeight="false" outlineLevel="0" collapsed="false">
      <c r="A89" s="28" t="str">
        <f aca="false">IF(ISBLANK(B89),"","P" &amp; TEXT(COUNTIF($B$2:B89,"&lt;&gt;"),"0000"))</f>
        <v/>
      </c>
      <c r="G89" s="26" t="str">
        <f aca="false">IF(B89="","",IF(E89 &gt;= F89, "✅ OK", IF(E89 &gt;= F89 * 0.4, "🟡 Quedan " &amp; E89, "🔴 Falta: " &amp; (F89 - E89))))</f>
        <v/>
      </c>
    </row>
    <row r="90" customFormat="false" ht="17.35" hidden="false" customHeight="false" outlineLevel="0" collapsed="false">
      <c r="A90" s="28" t="str">
        <f aca="false">IF(ISBLANK(B90),"","P" &amp; TEXT(COUNTIF($B$2:B90,"&lt;&gt;"),"0000"))</f>
        <v/>
      </c>
      <c r="G90" s="26" t="str">
        <f aca="false">IF(B90="","",IF(E90 &gt;= F90, "✅ OK", IF(E90 &gt;= F90 * 0.4, "🟡 Quedan " &amp; E90, "🔴 Falta: " &amp; (F90 - E90))))</f>
        <v/>
      </c>
    </row>
    <row r="91" customFormat="false" ht="17.35" hidden="false" customHeight="false" outlineLevel="0" collapsed="false">
      <c r="A91" s="28" t="str">
        <f aca="false">IF(ISBLANK(B91),"","P" &amp; TEXT(COUNTIF($B$2:B91,"&lt;&gt;"),"0000"))</f>
        <v/>
      </c>
      <c r="G91" s="26" t="str">
        <f aca="false">IF(B91="","",IF(E91 &gt;= F91, "✅ OK", IF(E91 &gt;= F91 * 0.4, "🟡 Quedan " &amp; E91, "🔴 Falta: " &amp; (F91 - E91))))</f>
        <v/>
      </c>
    </row>
    <row r="92" customFormat="false" ht="17.35" hidden="false" customHeight="false" outlineLevel="0" collapsed="false">
      <c r="A92" s="28" t="str">
        <f aca="false">IF(ISBLANK(B92),"","P" &amp; TEXT(COUNTIF($B$2:B92,"&lt;&gt;"),"0000"))</f>
        <v/>
      </c>
      <c r="G92" s="26" t="str">
        <f aca="false">IF(B92="","",IF(E92 &gt;= F92, "✅ OK", IF(E92 &gt;= F92 * 0.4, "🟡 Quedan " &amp; E92, "🔴 Falta: " &amp; (F92 - E92))))</f>
        <v/>
      </c>
    </row>
    <row r="93" customFormat="false" ht="17.35" hidden="false" customHeight="false" outlineLevel="0" collapsed="false">
      <c r="A93" s="28" t="str">
        <f aca="false">IF(ISBLANK(B93),"","P" &amp; TEXT(COUNTIF($B$2:B93,"&lt;&gt;"),"0000"))</f>
        <v/>
      </c>
      <c r="G93" s="26" t="str">
        <f aca="false">IF(B93="","",IF(E93 &gt;= F93, "✅ OK", IF(E93 &gt;= F93 * 0.4, "🟡 Quedan " &amp; E93, "🔴 Falta: " &amp; (F93 - E93))))</f>
        <v/>
      </c>
    </row>
    <row r="94" customFormat="false" ht="17.35" hidden="false" customHeight="false" outlineLevel="0" collapsed="false">
      <c r="A94" s="28" t="str">
        <f aca="false">IF(ISBLANK(B94),"","P" &amp; TEXT(COUNTIF($B$2:B94,"&lt;&gt;"),"0000"))</f>
        <v/>
      </c>
      <c r="G94" s="26" t="str">
        <f aca="false">IF(B94="","",IF(E94 &gt;= F94, "✅ OK", IF(E94 &gt;= F94 * 0.4, "🟡 Quedan " &amp; E94, "🔴 Falta: " &amp; (F94 - E94))))</f>
        <v/>
      </c>
    </row>
    <row r="95" customFormat="false" ht="17.35" hidden="false" customHeight="false" outlineLevel="0" collapsed="false">
      <c r="A95" s="28" t="str">
        <f aca="false">IF(ISBLANK(B95),"","P" &amp; TEXT(COUNTIF($B$2:B95,"&lt;&gt;"),"0000"))</f>
        <v/>
      </c>
      <c r="G95" s="26" t="str">
        <f aca="false">IF(B95="","",IF(E95 &gt;= F95, "✅ OK", IF(E95 &gt;= F95 * 0.4, "🟡 Quedan " &amp; E95, "🔴 Falta: " &amp; (F95 - E95))))</f>
        <v/>
      </c>
    </row>
    <row r="96" customFormat="false" ht="17.35" hidden="false" customHeight="false" outlineLevel="0" collapsed="false">
      <c r="A96" s="28" t="str">
        <f aca="false">IF(ISBLANK(B96),"","P" &amp; TEXT(COUNTIF($B$2:B96,"&lt;&gt;"),"0000"))</f>
        <v/>
      </c>
      <c r="G96" s="26" t="str">
        <f aca="false">IF(B96="","",IF(E96 &gt;= F96, "✅ OK", IF(E96 &gt;= F96 * 0.4, "🟡 Quedan " &amp; E96, "🔴 Falta: " &amp; (F96 - E96))))</f>
        <v/>
      </c>
    </row>
    <row r="97" customFormat="false" ht="17.35" hidden="false" customHeight="false" outlineLevel="0" collapsed="false">
      <c r="A97" s="28" t="str">
        <f aca="false">IF(ISBLANK(B97),"","P" &amp; TEXT(COUNTIF($B$2:B97,"&lt;&gt;"),"0000"))</f>
        <v/>
      </c>
      <c r="G97" s="26" t="str">
        <f aca="false">IF(B97="","",IF(E97 &gt;= F97, "✅ OK", IF(E97 &gt;= F97 * 0.4, "🟡 Quedan " &amp; E97, "🔴 Falta: " &amp; (F97 - E97))))</f>
        <v/>
      </c>
    </row>
    <row r="98" customFormat="false" ht="17.35" hidden="false" customHeight="false" outlineLevel="0" collapsed="false">
      <c r="A98" s="28" t="str">
        <f aca="false">IF(ISBLANK(B98),"","P" &amp; TEXT(COUNTIF($B$2:B98,"&lt;&gt;"),"0000"))</f>
        <v/>
      </c>
      <c r="G98" s="26" t="str">
        <f aca="false">IF(B98="","",IF(E98 &gt;= F98, "✅ OK", IF(E98 &gt;= F98 * 0.4, "🟡 Quedan " &amp; E98, "🔴 Falta: " &amp; (F98 - E98))))</f>
        <v/>
      </c>
    </row>
    <row r="99" customFormat="false" ht="17.35" hidden="false" customHeight="false" outlineLevel="0" collapsed="false">
      <c r="A99" s="28" t="str">
        <f aca="false">IF(ISBLANK(B99),"","P" &amp; TEXT(COUNTIF($B$2:B99,"&lt;&gt;"),"0000"))</f>
        <v/>
      </c>
      <c r="G99" s="26" t="str">
        <f aca="false">IF(B99="","",IF(E99 &gt;= F99, "✅ OK", IF(E99 &gt;= F99 * 0.4, "🟡 Quedan " &amp; E99, "🔴 Falta: " &amp; (F99 - E99))))</f>
        <v/>
      </c>
    </row>
    <row r="100" customFormat="false" ht="17.35" hidden="false" customHeight="false" outlineLevel="0" collapsed="false">
      <c r="A100" s="28" t="str">
        <f aca="false">IF(ISBLANK(B100),"","P" &amp; TEXT(COUNTIF($B$2:B100,"&lt;&gt;"),"0000"))</f>
        <v/>
      </c>
      <c r="G100" s="26" t="str">
        <f aca="false">IF(B100="","",IF(E100 &gt;= F100, "✅ OK", IF(E100 &gt;= F100 * 0.4, "🟡 Quedan " &amp; E100, "🔴 Falta: " &amp; (F100 - E100))))</f>
        <v/>
      </c>
    </row>
    <row r="101" customFormat="false" ht="17.35" hidden="false" customHeight="false" outlineLevel="0" collapsed="false">
      <c r="A101" s="28" t="str">
        <f aca="false">IF(ISBLANK(B101),"","P" &amp; TEXT(COUNTIF($B$2:B101,"&lt;&gt;"),"0000"))</f>
        <v/>
      </c>
      <c r="G101" s="26" t="str">
        <f aca="false">IF(B101="","",IF(E101 &gt;= F101, "✅ OK", IF(E101 &gt;= F101 * 0.4, "🟡 Quedan " &amp; E101, "🔴 Falta: " &amp; (F101 - E101))))</f>
        <v/>
      </c>
    </row>
    <row r="102" customFormat="false" ht="17.35" hidden="false" customHeight="false" outlineLevel="0" collapsed="false">
      <c r="A102" s="28" t="str">
        <f aca="false">IF(ISBLANK(B102),"","P" &amp; TEXT(COUNTIF($B$2:B102,"&lt;&gt;"),"0000"))</f>
        <v/>
      </c>
      <c r="G102" s="26" t="str">
        <f aca="false">IF(B102="","",IF(E102 &gt;= F102, "✅ OK", IF(E102 &gt;= F102 * 0.4, "🟡 Quedan " &amp; E102, "🔴 Falta: " &amp; (F102 - E102))))</f>
        <v/>
      </c>
    </row>
    <row r="103" customFormat="false" ht="17.35" hidden="false" customHeight="false" outlineLevel="0" collapsed="false">
      <c r="A103" s="28" t="str">
        <f aca="false">IF(ISBLANK(B103),"","P" &amp; TEXT(COUNTIF($B$2:B103,"&lt;&gt;"),"0000"))</f>
        <v/>
      </c>
      <c r="G103" s="26" t="str">
        <f aca="false">IF(B103="","",IF(E103 &gt;= F103, "✅ OK", IF(E103 &gt;= F103 * 0.4, "🟡 Quedan " &amp; E103, "🔴 Falta: " &amp; (F103 - E103))))</f>
        <v/>
      </c>
    </row>
    <row r="104" customFormat="false" ht="17.35" hidden="false" customHeight="false" outlineLevel="0" collapsed="false">
      <c r="A104" s="28" t="str">
        <f aca="false">IF(ISBLANK(B104),"","P" &amp; TEXT(COUNTIF($B$2:B104,"&lt;&gt;"),"0000"))</f>
        <v/>
      </c>
      <c r="G104" s="26" t="str">
        <f aca="false">IF(B104="","",IF(E104 &gt;= F104, "✅ OK", IF(E104 &gt;= F104 * 0.4, "🟡 Quedan " &amp; E104, "🔴 Falta: " &amp; (F104 - E104))))</f>
        <v/>
      </c>
    </row>
    <row r="105" customFormat="false" ht="17.35" hidden="false" customHeight="false" outlineLevel="0" collapsed="false">
      <c r="A105" s="28" t="str">
        <f aca="false">IF(ISBLANK(B105),"","P" &amp; TEXT(COUNTIF($B$2:B105,"&lt;&gt;"),"0000"))</f>
        <v/>
      </c>
      <c r="G105" s="26" t="str">
        <f aca="false">IF(B105="","",IF(E105 &gt;= F105, "✅ OK", IF(E105 &gt;= F105 * 0.4, "🟡 Quedan " &amp; E105, "🔴 Falta: " &amp; (F105 - E105))))</f>
        <v/>
      </c>
    </row>
    <row r="106" customFormat="false" ht="17.35" hidden="false" customHeight="false" outlineLevel="0" collapsed="false">
      <c r="A106" s="28" t="str">
        <f aca="false">IF(ISBLANK(B106),"","P" &amp; TEXT(COUNTIF($B$2:B106,"&lt;&gt;"),"0000"))</f>
        <v/>
      </c>
      <c r="G106" s="26" t="str">
        <f aca="false">IF(B106="","",IF(E106 &gt;= F106, "✅ OK", IF(E106 &gt;= F106 * 0.4, "🟡 Quedan " &amp; E106, "🔴 Falta: " &amp; (F106 - E106))))</f>
        <v/>
      </c>
    </row>
    <row r="107" customFormat="false" ht="17.35" hidden="false" customHeight="false" outlineLevel="0" collapsed="false">
      <c r="A107" s="28" t="str">
        <f aca="false">IF(ISBLANK(B107),"","P" &amp; TEXT(COUNTIF($B$2:B107,"&lt;&gt;"),"0000"))</f>
        <v/>
      </c>
      <c r="G107" s="26" t="str">
        <f aca="false">IF(B107="","",IF(E107 &gt;= F107, "✅ OK", IF(E107 &gt;= F107 * 0.4, "🟡 Quedan " &amp; E107, "🔴 Falta: " &amp; (F107 - E107))))</f>
        <v/>
      </c>
    </row>
    <row r="108" customFormat="false" ht="17.35" hidden="false" customHeight="false" outlineLevel="0" collapsed="false">
      <c r="A108" s="28" t="str">
        <f aca="false">IF(ISBLANK(B108),"","P" &amp; TEXT(COUNTIF($B$2:B108,"&lt;&gt;"),"0000"))</f>
        <v/>
      </c>
      <c r="G108" s="26" t="str">
        <f aca="false">IF(B108="","",IF(E108 &gt;= F108, "✅ OK", IF(E108 &gt;= F108 * 0.4, "🟡 Quedan " &amp; E108, "🔴 Falta: " &amp; (F108 - E108))))</f>
        <v/>
      </c>
    </row>
    <row r="109" customFormat="false" ht="17.35" hidden="false" customHeight="false" outlineLevel="0" collapsed="false">
      <c r="A109" s="28" t="str">
        <f aca="false">IF(ISBLANK(B109),"","P" &amp; TEXT(COUNTIF($B$2:B109,"&lt;&gt;"),"0000"))</f>
        <v/>
      </c>
      <c r="G109" s="26" t="str">
        <f aca="false">IF(B109="","",IF(E109 &gt;= F109, "✅ OK", IF(E109 &gt;= F109 * 0.4, "🟡 Quedan " &amp; E109, "🔴 Falta: " &amp; (F109 - E109))))</f>
        <v/>
      </c>
    </row>
    <row r="110" customFormat="false" ht="17.35" hidden="false" customHeight="false" outlineLevel="0" collapsed="false">
      <c r="A110" s="28" t="str">
        <f aca="false">IF(ISBLANK(B110),"","P" &amp; TEXT(COUNTIF($B$2:B110,"&lt;&gt;"),"0000"))</f>
        <v/>
      </c>
      <c r="G110" s="26" t="str">
        <f aca="false">IF(B110="","",IF(E110 &gt;= F110, "✅ OK", IF(E110 &gt;= F110 * 0.4, "🟡 Quedan " &amp; E110, "🔴 Falta: " &amp; (F110 - E110))))</f>
        <v/>
      </c>
    </row>
    <row r="111" customFormat="false" ht="17.35" hidden="false" customHeight="false" outlineLevel="0" collapsed="false">
      <c r="A111" s="28" t="str">
        <f aca="false">IF(ISBLANK(B111),"","P" &amp; TEXT(COUNTIF($B$2:B111,"&lt;&gt;"),"0000"))</f>
        <v/>
      </c>
      <c r="G111" s="26" t="str">
        <f aca="false">IF(B111="","",IF(E111 &gt;= F111, "✅ OK", IF(E111 &gt;= F111 * 0.4, "🟡 Quedan " &amp; E111, "🔴 Falta: " &amp; (F111 - E111))))</f>
        <v/>
      </c>
    </row>
    <row r="112" customFormat="false" ht="17.35" hidden="false" customHeight="false" outlineLevel="0" collapsed="false">
      <c r="A112" s="28" t="str">
        <f aca="false">IF(ISBLANK(B112),"","P" &amp; TEXT(COUNTIF($B$2:B112,"&lt;&gt;"),"0000"))</f>
        <v/>
      </c>
      <c r="G112" s="26" t="str">
        <f aca="false">IF(B112="","",IF(E112 &gt;= F112, "✅ OK", IF(E112 &gt;= F112 * 0.4, "🟡 Quedan " &amp; E112, "🔴 Falta: " &amp; (F112 - E112))))</f>
        <v/>
      </c>
    </row>
    <row r="113" customFormat="false" ht="17.35" hidden="false" customHeight="false" outlineLevel="0" collapsed="false">
      <c r="A113" s="28" t="str">
        <f aca="false">IF(ISBLANK(B113),"","P" &amp; TEXT(COUNTIF($B$2:B113,"&lt;&gt;"),"0000"))</f>
        <v/>
      </c>
      <c r="G113" s="26" t="str">
        <f aca="false">IF(B113="","",IF(E113 &gt;= F113, "✅ OK", IF(E113 &gt;= F113 * 0.4, "🟡 Quedan " &amp; E113, "🔴 Falta: " &amp; (F113 - E113))))</f>
        <v/>
      </c>
    </row>
    <row r="114" customFormat="false" ht="17.35" hidden="false" customHeight="false" outlineLevel="0" collapsed="false">
      <c r="A114" s="28" t="str">
        <f aca="false">IF(ISBLANK(B114),"","P" &amp; TEXT(COUNTIF($B$2:B114,"&lt;&gt;"),"0000"))</f>
        <v/>
      </c>
      <c r="G114" s="26" t="str">
        <f aca="false">IF(B114="","",IF(E114 &gt;= F114, "✅ OK", IF(E114 &gt;= F114 * 0.4, "🟡 Quedan " &amp; E114, "🔴 Falta: " &amp; (F114 - E114))))</f>
        <v/>
      </c>
    </row>
    <row r="115" customFormat="false" ht="17.35" hidden="false" customHeight="false" outlineLevel="0" collapsed="false">
      <c r="A115" s="28" t="str">
        <f aca="false">IF(ISBLANK(B115),"","P" &amp; TEXT(COUNTIF($B$2:B115,"&lt;&gt;"),"0000"))</f>
        <v/>
      </c>
      <c r="G115" s="26" t="str">
        <f aca="false">IF(B115="","",IF(E115 &gt;= F115, "✅ OK", IF(E115 &gt;= F115 * 0.4, "🟡 Quedan " &amp; E115, "🔴 Falta: " &amp; (F115 - E115))))</f>
        <v/>
      </c>
    </row>
    <row r="116" customFormat="false" ht="17.35" hidden="false" customHeight="false" outlineLevel="0" collapsed="false">
      <c r="A116" s="28" t="str">
        <f aca="false">IF(ISBLANK(B116),"","P" &amp; TEXT(COUNTIF($B$2:B116,"&lt;&gt;"),"0000"))</f>
        <v/>
      </c>
      <c r="G116" s="26" t="str">
        <f aca="false">IF(B116="","",IF(E116 &gt;= F116, "✅ OK", IF(E116 &gt;= F116 * 0.4, "🟡 Quedan " &amp; E116, "🔴 Falta: " &amp; (F116 - E116))))</f>
        <v/>
      </c>
    </row>
    <row r="117" customFormat="false" ht="17.35" hidden="false" customHeight="false" outlineLevel="0" collapsed="false">
      <c r="A117" s="28" t="str">
        <f aca="false">IF(ISBLANK(B117),"","P" &amp; TEXT(COUNTIF($B$2:B117,"&lt;&gt;"),"0000"))</f>
        <v/>
      </c>
      <c r="G117" s="26" t="str">
        <f aca="false">IF(B117="","",IF(E117 &gt;= F117, "✅ OK", IF(E117 &gt;= F117 * 0.4, "🟡 Quedan " &amp; E117, "🔴 Falta: " &amp; (F117 - E117))))</f>
        <v/>
      </c>
    </row>
    <row r="118" customFormat="false" ht="17.35" hidden="false" customHeight="false" outlineLevel="0" collapsed="false">
      <c r="A118" s="28" t="str">
        <f aca="false">IF(ISBLANK(B118),"","P" &amp; TEXT(COUNTIF($B$2:B118,"&lt;&gt;"),"0000"))</f>
        <v/>
      </c>
      <c r="G118" s="26" t="str">
        <f aca="false">IF(B118="","",IF(E118 &gt;= F118, "✅ OK", IF(E118 &gt;= F118 * 0.4, "🟡 Quedan " &amp; E118, "🔴 Falta: " &amp; (F118 - E118))))</f>
        <v/>
      </c>
    </row>
    <row r="119" customFormat="false" ht="17.35" hidden="false" customHeight="false" outlineLevel="0" collapsed="false">
      <c r="A119" s="28" t="str">
        <f aca="false">IF(ISBLANK(B119),"","P" &amp; TEXT(COUNTIF($B$2:B119,"&lt;&gt;"),"0000"))</f>
        <v/>
      </c>
      <c r="G119" s="26" t="str">
        <f aca="false">IF(B119="","",IF(E119 &gt;= F119, "✅ OK", IF(E119 &gt;= F119 * 0.4, "🟡 Quedan " &amp; E119, "🔴 Falta: " &amp; (F119 - E119))))</f>
        <v/>
      </c>
    </row>
    <row r="120" customFormat="false" ht="17.35" hidden="false" customHeight="false" outlineLevel="0" collapsed="false">
      <c r="A120" s="28" t="str">
        <f aca="false">IF(ISBLANK(B120),"","P" &amp; TEXT(COUNTIF($B$2:B120,"&lt;&gt;"),"0000"))</f>
        <v/>
      </c>
      <c r="G120" s="26" t="str">
        <f aca="false">IF(B120="","",IF(E120 &gt;= F120, "✅ OK", IF(E120 &gt;= F120 * 0.4, "🟡 Quedan " &amp; E120, "🔴 Falta: " &amp; (F120 - E120))))</f>
        <v/>
      </c>
    </row>
    <row r="121" customFormat="false" ht="17.35" hidden="false" customHeight="false" outlineLevel="0" collapsed="false">
      <c r="A121" s="28" t="str">
        <f aca="false">IF(ISBLANK(B121),"","P" &amp; TEXT(COUNTIF($B$2:B121,"&lt;&gt;"),"0000"))</f>
        <v/>
      </c>
      <c r="G121" s="26" t="str">
        <f aca="false">IF(B121="","",IF(E121 &gt;= F121, "✅ OK", IF(E121 &gt;= F121 * 0.4, "🟡 Quedan " &amp; E121, "🔴 Falta: " &amp; (F121 - E121))))</f>
        <v/>
      </c>
    </row>
    <row r="122" customFormat="false" ht="17.35" hidden="false" customHeight="false" outlineLevel="0" collapsed="false">
      <c r="A122" s="28" t="str">
        <f aca="false">IF(ISBLANK(B122),"","P" &amp; TEXT(COUNTIF($B$2:B122,"&lt;&gt;"),"0000"))</f>
        <v/>
      </c>
      <c r="G122" s="26" t="str">
        <f aca="false">IF(B122="","",IF(E122 &gt;= F122, "✅ OK", IF(E122 &gt;= F122 * 0.4, "🟡 Quedan " &amp; E122, "🔴 Falta: " &amp; (F122 - E122))))</f>
        <v/>
      </c>
    </row>
    <row r="123" customFormat="false" ht="17.35" hidden="false" customHeight="false" outlineLevel="0" collapsed="false">
      <c r="A123" s="28" t="str">
        <f aca="false">IF(ISBLANK(B123),"","P" &amp; TEXT(COUNTIF($B$2:B123,"&lt;&gt;"),"0000"))</f>
        <v/>
      </c>
      <c r="G123" s="26" t="str">
        <f aca="false">IF(B123="","",IF(E123 &gt;= F123, "✅ OK", IF(E123 &gt;= F123 * 0.4, "🟡 Quedan " &amp; E123, "🔴 Falta: " &amp; (F123 - E123))))</f>
        <v/>
      </c>
    </row>
    <row r="124" customFormat="false" ht="17.35" hidden="false" customHeight="false" outlineLevel="0" collapsed="false">
      <c r="A124" s="28" t="str">
        <f aca="false">IF(ISBLANK(B124),"","P" &amp; TEXT(COUNTIF($B$2:B124,"&lt;&gt;"),"0000"))</f>
        <v/>
      </c>
      <c r="G124" s="26" t="str">
        <f aca="false">IF(B124="","",IF(E124 &gt;= F124, "✅ OK", IF(E124 &gt;= F124 * 0.4, "🟡 Quedan " &amp; E124, "🔴 Falta: " &amp; (F124 - E124))))</f>
        <v/>
      </c>
    </row>
    <row r="125" customFormat="false" ht="17.35" hidden="false" customHeight="false" outlineLevel="0" collapsed="false">
      <c r="A125" s="28" t="str">
        <f aca="false">IF(ISBLANK(B125),"","P" &amp; TEXT(COUNTIF($B$2:B125,"&lt;&gt;"),"0000"))</f>
        <v/>
      </c>
      <c r="G125" s="26" t="str">
        <f aca="false">IF(B125="","",IF(E125 &gt;= F125, "✅ OK", IF(E125 &gt;= F125 * 0.4, "🟡 Quedan " &amp; E125, "🔴 Falta: " &amp; (F125 - E125))))</f>
        <v/>
      </c>
    </row>
    <row r="126" customFormat="false" ht="17.35" hidden="false" customHeight="false" outlineLevel="0" collapsed="false">
      <c r="A126" s="28" t="str">
        <f aca="false">IF(ISBLANK(B126),"","P" &amp; TEXT(COUNTIF($B$2:B126,"&lt;&gt;"),"0000"))</f>
        <v/>
      </c>
      <c r="G126" s="26" t="str">
        <f aca="false">IF(B126="","",IF(E126 &gt;= F126, "✅ OK", IF(E126 &gt;= F126 * 0.4, "🟡 Quedan " &amp; E126, "🔴 Falta: " &amp; (F126 - E126))))</f>
        <v/>
      </c>
    </row>
    <row r="127" customFormat="false" ht="17.35" hidden="false" customHeight="false" outlineLevel="0" collapsed="false">
      <c r="A127" s="28" t="str">
        <f aca="false">IF(ISBLANK(B127),"","P" &amp; TEXT(COUNTIF($B$2:B127,"&lt;&gt;"),"0000"))</f>
        <v/>
      </c>
      <c r="G127" s="26" t="str">
        <f aca="false">IF(B127="","",IF(E127 &gt;= F127, "✅ OK", IF(E127 &gt;= F127 * 0.4, "🟡 Quedan " &amp; E127, "🔴 Falta: " &amp; (F127 - E127))))</f>
        <v/>
      </c>
    </row>
    <row r="128" customFormat="false" ht="17.35" hidden="false" customHeight="false" outlineLevel="0" collapsed="false">
      <c r="A128" s="28" t="str">
        <f aca="false">IF(ISBLANK(B128),"","P" &amp; TEXT(COUNTIF($B$2:B128,"&lt;&gt;"),"0000"))</f>
        <v/>
      </c>
      <c r="G128" s="26" t="str">
        <f aca="false">IF(B128="","",IF(E128 &gt;= F128, "✅ OK", IF(E128 &gt;= F128 * 0.4, "🟡 Quedan " &amp; E128, "🔴 Falta: " &amp; (F128 - E128))))</f>
        <v/>
      </c>
    </row>
    <row r="129" customFormat="false" ht="17.35" hidden="false" customHeight="false" outlineLevel="0" collapsed="false">
      <c r="A129" s="28" t="str">
        <f aca="false">IF(ISBLANK(B129),"","P" &amp; TEXT(COUNTIF($B$2:B129,"&lt;&gt;"),"0000"))</f>
        <v/>
      </c>
      <c r="G129" s="26" t="str">
        <f aca="false">IF(B129="","",IF(E129 &gt;= F129, "✅ OK", IF(E129 &gt;= F129 * 0.4, "🟡 Quedan " &amp; E129, "🔴 Falta: " &amp; (F129 - E129))))</f>
        <v/>
      </c>
    </row>
    <row r="130" customFormat="false" ht="17.35" hidden="false" customHeight="false" outlineLevel="0" collapsed="false">
      <c r="A130" s="28" t="str">
        <f aca="false">IF(ISBLANK(B130),"","P" &amp; TEXT(COUNTIF($B$2:B130,"&lt;&gt;"),"0000"))</f>
        <v/>
      </c>
      <c r="G130" s="26" t="str">
        <f aca="false">IF(B130="","",IF(E130 &gt;= F130, "✅ OK", IF(E130 &gt;= F130 * 0.4, "🟡 Quedan " &amp; E130, "🔴 Falta: " &amp; (F130 - E130))))</f>
        <v/>
      </c>
    </row>
    <row r="131" customFormat="false" ht="17.35" hidden="false" customHeight="false" outlineLevel="0" collapsed="false">
      <c r="A131" s="28" t="str">
        <f aca="false">IF(ISBLANK(B131),"","P" &amp; TEXT(COUNTIF($B$2:B131,"&lt;&gt;"),"0000"))</f>
        <v/>
      </c>
      <c r="G131" s="26" t="str">
        <f aca="false">IF(B131="","",IF(E131 &gt;= F131, "✅ OK", IF(E131 &gt;= F131 * 0.4, "🟡 Quedan " &amp; E131, "🔴 Falta: " &amp; (F131 - E131))))</f>
        <v/>
      </c>
    </row>
    <row r="132" customFormat="false" ht="17.35" hidden="false" customHeight="false" outlineLevel="0" collapsed="false">
      <c r="A132" s="28" t="str">
        <f aca="false">IF(ISBLANK(B132),"","P" &amp; TEXT(COUNTIF($B$2:B132,"&lt;&gt;"),"0000"))</f>
        <v/>
      </c>
      <c r="G132" s="26" t="str">
        <f aca="false">IF(B132="","",IF(E132 &gt;= F132, "✅ OK", IF(E132 &gt;= F132 * 0.4, "🟡 Quedan " &amp; E132, "🔴 Falta: " &amp; (F132 - E132))))</f>
        <v/>
      </c>
    </row>
    <row r="133" customFormat="false" ht="17.35" hidden="false" customHeight="false" outlineLevel="0" collapsed="false">
      <c r="A133" s="28" t="str">
        <f aca="false">IF(ISBLANK(B133),"","P" &amp; TEXT(COUNTIF($B$2:B133,"&lt;&gt;"),"0000"))</f>
        <v/>
      </c>
      <c r="G133" s="26" t="str">
        <f aca="false">IF(B133="","",IF(E133 &gt;= F133, "✅ OK", IF(E133 &gt;= F133 * 0.4, "🟡 Quedan " &amp; E133, "🔴 Falta: " &amp; (F133 - E133))))</f>
        <v/>
      </c>
    </row>
    <row r="134" customFormat="false" ht="17.35" hidden="false" customHeight="false" outlineLevel="0" collapsed="false">
      <c r="A134" s="28" t="str">
        <f aca="false">IF(ISBLANK(B134),"","P" &amp; TEXT(COUNTIF($B$2:B134,"&lt;&gt;"),"0000"))</f>
        <v/>
      </c>
      <c r="G134" s="26" t="str">
        <f aca="false">IF(B134="","",IF(E134 &gt;= F134, "✅ OK", IF(E134 &gt;= F134 * 0.4, "🟡 Quedan " &amp; E134, "🔴 Falta: " &amp; (F134 - E134))))</f>
        <v/>
      </c>
    </row>
    <row r="135" customFormat="false" ht="17.35" hidden="false" customHeight="false" outlineLevel="0" collapsed="false">
      <c r="A135" s="28" t="str">
        <f aca="false">IF(ISBLANK(B135),"","P" &amp; TEXT(COUNTIF($B$2:B135,"&lt;&gt;"),"0000"))</f>
        <v/>
      </c>
      <c r="G135" s="26" t="str">
        <f aca="false">IF(B135="","",IF(E135 &gt;= F135, "✅ OK", IF(E135 &gt;= F135 * 0.4, "🟡 Quedan " &amp; E135, "🔴 Falta: " &amp; (F135 - E135))))</f>
        <v/>
      </c>
    </row>
    <row r="136" customFormat="false" ht="17.35" hidden="false" customHeight="false" outlineLevel="0" collapsed="false">
      <c r="A136" s="28" t="str">
        <f aca="false">IF(ISBLANK(B136),"","P" &amp; TEXT(COUNTIF($B$2:B136,"&lt;&gt;"),"0000"))</f>
        <v/>
      </c>
      <c r="G136" s="26" t="str">
        <f aca="false">IF(B136="","",IF(E136 &gt;= F136, "✅ OK", IF(E136 &gt;= F136 * 0.4, "🟡 Quedan " &amp; E136, "🔴 Falta: " &amp; (F136 - E136))))</f>
        <v/>
      </c>
    </row>
    <row r="137" customFormat="false" ht="17.35" hidden="false" customHeight="false" outlineLevel="0" collapsed="false">
      <c r="A137" s="28" t="str">
        <f aca="false">IF(ISBLANK(B137),"","P" &amp; TEXT(COUNTIF($B$2:B137,"&lt;&gt;"),"0000"))</f>
        <v/>
      </c>
      <c r="G137" s="26" t="str">
        <f aca="false">IF(B137="","",IF(E137 &gt;= F137, "✅ OK", IF(E137 &gt;= F137 * 0.4, "🟡 Quedan " &amp; E137, "🔴 Falta: " &amp; (F137 - E137))))</f>
        <v/>
      </c>
    </row>
    <row r="138" customFormat="false" ht="17.35" hidden="false" customHeight="false" outlineLevel="0" collapsed="false">
      <c r="A138" s="28" t="str">
        <f aca="false">IF(ISBLANK(B138),"","P" &amp; TEXT(COUNTIF($B$2:B138,"&lt;&gt;"),"0000"))</f>
        <v/>
      </c>
      <c r="G138" s="26" t="str">
        <f aca="false">IF(B138="","",IF(E138 &gt;= F138, "✅ OK", IF(E138 &gt;= F138 * 0.4, "🟡 Quedan " &amp; E138, "🔴 Falta: " &amp; (F138 - E138))))</f>
        <v/>
      </c>
    </row>
    <row r="139" customFormat="false" ht="17.35" hidden="false" customHeight="false" outlineLevel="0" collapsed="false">
      <c r="A139" s="28" t="str">
        <f aca="false">IF(ISBLANK(B139),"","P" &amp; TEXT(COUNTIF($B$2:B139,"&lt;&gt;"),"0000"))</f>
        <v/>
      </c>
      <c r="G139" s="26" t="str">
        <f aca="false">IF(B139="","",IF(E139 &gt;= F139, "✅ OK", IF(E139 &gt;= F139 * 0.4, "🟡 Quedan " &amp; E139, "🔴 Falta: " &amp; (F139 - E139))))</f>
        <v/>
      </c>
    </row>
    <row r="140" customFormat="false" ht="17.35" hidden="false" customHeight="false" outlineLevel="0" collapsed="false">
      <c r="A140" s="28" t="str">
        <f aca="false">IF(ISBLANK(B140),"","P" &amp; TEXT(COUNTIF($B$2:B140,"&lt;&gt;"),"0000"))</f>
        <v/>
      </c>
      <c r="G140" s="26" t="str">
        <f aca="false">IF(B140="","",IF(E140 &gt;= F140, "✅ OK", IF(E140 &gt;= F140 * 0.4, "🟡 Quedan " &amp; E140, "🔴 Falta: " &amp; (F140 - E140))))</f>
        <v/>
      </c>
    </row>
    <row r="141" customFormat="false" ht="17.35" hidden="false" customHeight="false" outlineLevel="0" collapsed="false">
      <c r="A141" s="28" t="str">
        <f aca="false">IF(ISBLANK(B141),"","P" &amp; TEXT(COUNTIF($B$2:B141,"&lt;&gt;"),"0000"))</f>
        <v/>
      </c>
      <c r="G141" s="26" t="str">
        <f aca="false">IF(B141="","",IF(E141 &gt;= F141, "✅ OK", IF(E141 &gt;= F141 * 0.4, "🟡 Quedan " &amp; E141, "🔴 Falta: " &amp; (F141 - E141))))</f>
        <v/>
      </c>
    </row>
    <row r="142" customFormat="false" ht="17.35" hidden="false" customHeight="false" outlineLevel="0" collapsed="false">
      <c r="A142" s="28" t="str">
        <f aca="false">IF(ISBLANK(B142),"","P" &amp; TEXT(COUNTIF($B$2:B142,"&lt;&gt;"),"0000"))</f>
        <v/>
      </c>
      <c r="G142" s="26" t="str">
        <f aca="false">IF(B142="","",IF(E142 &gt;= F142, "✅ OK", IF(E142 &gt;= F142 * 0.4, "🟡 Quedan " &amp; E142, "🔴 Falta: " &amp; (F142 - E142))))</f>
        <v/>
      </c>
    </row>
    <row r="143" customFormat="false" ht="17.35" hidden="false" customHeight="false" outlineLevel="0" collapsed="false">
      <c r="A143" s="28" t="str">
        <f aca="false">IF(ISBLANK(B143),"","P" &amp; TEXT(COUNTIF($B$2:B143,"&lt;&gt;"),"0000"))</f>
        <v/>
      </c>
      <c r="G143" s="26" t="str">
        <f aca="false">IF(B143="","",IF(E143 &gt;= F143, "✅ OK", IF(E143 &gt;= F143 * 0.4, "🟡 Quedan " &amp; E143, "🔴 Falta: " &amp; (F143 - E143))))</f>
        <v/>
      </c>
    </row>
    <row r="144" customFormat="false" ht="17.35" hidden="false" customHeight="false" outlineLevel="0" collapsed="false">
      <c r="A144" s="28" t="str">
        <f aca="false">IF(ISBLANK(B144),"","P" &amp; TEXT(COUNTIF($B$2:B144,"&lt;&gt;"),"0000"))</f>
        <v/>
      </c>
      <c r="G144" s="26" t="str">
        <f aca="false">IF(B144="","",IF(E144 &gt;= F144, "✅ OK", IF(E144 &gt;= F144 * 0.4, "🟡 Quedan " &amp; E144, "🔴 Falta: " &amp; (F144 - E144))))</f>
        <v/>
      </c>
    </row>
    <row r="145" customFormat="false" ht="17.35" hidden="false" customHeight="false" outlineLevel="0" collapsed="false">
      <c r="A145" s="28" t="str">
        <f aca="false">IF(ISBLANK(B145),"","P" &amp; TEXT(COUNTIF($B$2:B145,"&lt;&gt;"),"0000"))</f>
        <v/>
      </c>
      <c r="G145" s="26" t="str">
        <f aca="false">IF(B145="","",IF(E145 &gt;= F145, "✅ OK", IF(E145 &gt;= F145 * 0.4, "🟡 Quedan " &amp; E145, "🔴 Falta: " &amp; (F145 - E145))))</f>
        <v/>
      </c>
    </row>
    <row r="146" customFormat="false" ht="17.35" hidden="false" customHeight="false" outlineLevel="0" collapsed="false">
      <c r="A146" s="28" t="str">
        <f aca="false">IF(ISBLANK(B146),"","P" &amp; TEXT(COUNTIF($B$2:B146,"&lt;&gt;"),"0000"))</f>
        <v/>
      </c>
      <c r="G146" s="26" t="str">
        <f aca="false">IF(B146="","",IF(E146 &gt;= F146, "✅ OK", IF(E146 &gt;= F146 * 0.4, "🟡 Quedan " &amp; E146, "🔴 Falta: " &amp; (F146 - E146))))</f>
        <v/>
      </c>
    </row>
    <row r="147" customFormat="false" ht="17.35" hidden="false" customHeight="false" outlineLevel="0" collapsed="false">
      <c r="A147" s="28" t="str">
        <f aca="false">IF(ISBLANK(B147),"","P" &amp; TEXT(COUNTIF($B$2:B147,"&lt;&gt;"),"0000"))</f>
        <v/>
      </c>
      <c r="G147" s="26" t="str">
        <f aca="false">IF(B147="","",IF(E147 &gt;= F147, "✅ OK", IF(E147 &gt;= F147 * 0.4, "🟡 Quedan " &amp; E147, "🔴 Falta: " &amp; (F147 - E147))))</f>
        <v/>
      </c>
    </row>
    <row r="148" customFormat="false" ht="17.35" hidden="false" customHeight="false" outlineLevel="0" collapsed="false">
      <c r="A148" s="28" t="str">
        <f aca="false">IF(ISBLANK(B148),"","P" &amp; TEXT(COUNTIF($B$2:B148,"&lt;&gt;"),"0000"))</f>
        <v/>
      </c>
      <c r="G148" s="26" t="str">
        <f aca="false">IF(B148="","",IF(E148 &gt;= F148, "✅ OK", IF(E148 &gt;= F148 * 0.4, "🟡 Quedan " &amp; E148, "🔴 Falta: " &amp; (F148 - E148))))</f>
        <v/>
      </c>
    </row>
    <row r="149" customFormat="false" ht="17.35" hidden="false" customHeight="false" outlineLevel="0" collapsed="false">
      <c r="A149" s="28" t="str">
        <f aca="false">IF(ISBLANK(B149),"","P" &amp; TEXT(COUNTIF($B$2:B149,"&lt;&gt;"),"0000"))</f>
        <v/>
      </c>
      <c r="G149" s="26" t="str">
        <f aca="false">IF(B149="","",IF(E149 &gt;= F149, "✅ OK", IF(E149 &gt;= F149 * 0.4, "🟡 Quedan " &amp; E149, "🔴 Falta: " &amp; (F149 - E149))))</f>
        <v/>
      </c>
    </row>
    <row r="150" customFormat="false" ht="17.35" hidden="false" customHeight="false" outlineLevel="0" collapsed="false">
      <c r="A150" s="28" t="str">
        <f aca="false">IF(ISBLANK(B150),"","P" &amp; TEXT(COUNTIF($B$2:B150,"&lt;&gt;"),"0000"))</f>
        <v/>
      </c>
      <c r="G150" s="26" t="str">
        <f aca="false">IF(B150="","",IF(E150 &gt;= F150, "✅ OK", IF(E150 &gt;= F150 * 0.4, "🟡 Quedan " &amp; E150, "🔴 Falta: " &amp; (F150 - E150))))</f>
        <v/>
      </c>
    </row>
    <row r="151" customFormat="false" ht="17.35" hidden="false" customHeight="false" outlineLevel="0" collapsed="false">
      <c r="A151" s="28" t="str">
        <f aca="false">IF(ISBLANK(B151),"","P" &amp; TEXT(COUNTIF($B$2:B151,"&lt;&gt;"),"0000"))</f>
        <v/>
      </c>
      <c r="G151" s="26" t="str">
        <f aca="false">IF(B151="","",IF(E151 &gt;= F151, "✅ OK", IF(E151 &gt;= F151 * 0.4, "🟡 Quedan " &amp; E151, "🔴 Falta: " &amp; (F151 - E151))))</f>
        <v/>
      </c>
    </row>
    <row r="152" customFormat="false" ht="17.35" hidden="false" customHeight="false" outlineLevel="0" collapsed="false">
      <c r="A152" s="28" t="str">
        <f aca="false">IF(ISBLANK(B152),"","P" &amp; TEXT(COUNTIF($B$2:B152,"&lt;&gt;"),"0000"))</f>
        <v/>
      </c>
      <c r="G152" s="26" t="str">
        <f aca="false">IF(B152="","",IF(E152 &gt;= F152, "✅ OK", IF(E152 &gt;= F152 * 0.4, "🟡 Quedan " &amp; E152, "🔴 Falta: " &amp; (F152 - E152))))</f>
        <v/>
      </c>
    </row>
    <row r="153" customFormat="false" ht="17.35" hidden="false" customHeight="false" outlineLevel="0" collapsed="false">
      <c r="A153" s="28" t="str">
        <f aca="false">IF(ISBLANK(B153),"","P" &amp; TEXT(COUNTIF($B$2:B153,"&lt;&gt;"),"0000"))</f>
        <v/>
      </c>
      <c r="G153" s="26" t="str">
        <f aca="false">IF(B153="","",IF(E153 &gt;= F153, "✅ OK", IF(E153 &gt;= F153 * 0.4, "🟡 Quedan " &amp; E153, "🔴 Falta: " &amp; (F153 - E153))))</f>
        <v/>
      </c>
    </row>
    <row r="154" customFormat="false" ht="17.35" hidden="false" customHeight="false" outlineLevel="0" collapsed="false">
      <c r="A154" s="28" t="str">
        <f aca="false">IF(ISBLANK(B154),"","P" &amp; TEXT(COUNTIF($B$2:B154,"&lt;&gt;"),"0000"))</f>
        <v/>
      </c>
      <c r="G154" s="26" t="str">
        <f aca="false">IF(B154="","",IF(E154 &gt;= F154, "✅ OK", IF(E154 &gt;= F154 * 0.4, "🟡 Quedan " &amp; E154, "🔴 Falta: " &amp; (F154 - E154))))</f>
        <v/>
      </c>
    </row>
    <row r="155" customFormat="false" ht="17.35" hidden="false" customHeight="false" outlineLevel="0" collapsed="false">
      <c r="A155" s="28" t="str">
        <f aca="false">IF(ISBLANK(B155),"","P" &amp; TEXT(COUNTIF($B$2:B155,"&lt;&gt;"),"0000"))</f>
        <v/>
      </c>
      <c r="G155" s="26" t="str">
        <f aca="false">IF(B155="","",IF(E155 &gt;= F155, "✅ OK", IF(E155 &gt;= F155 * 0.4, "🟡 Quedan " &amp; E155, "🔴 Falta: " &amp; (F155 - E155))))</f>
        <v/>
      </c>
    </row>
    <row r="156" customFormat="false" ht="17.35" hidden="false" customHeight="false" outlineLevel="0" collapsed="false">
      <c r="A156" s="28" t="str">
        <f aca="false">IF(ISBLANK(B156),"","P" &amp; TEXT(COUNTIF($B$2:B156,"&lt;&gt;"),"0000"))</f>
        <v/>
      </c>
      <c r="G156" s="26" t="str">
        <f aca="false">IF(B156="","",IF(E156 &gt;= F156, "✅ OK", IF(E156 &gt;= F156 * 0.4, "🟡 Quedan " &amp; E156, "🔴 Falta: " &amp; (F156 - E156))))</f>
        <v/>
      </c>
    </row>
    <row r="157" customFormat="false" ht="17.35" hidden="false" customHeight="false" outlineLevel="0" collapsed="false">
      <c r="A157" s="28" t="str">
        <f aca="false">IF(ISBLANK(B157),"","P" &amp; TEXT(COUNTIF($B$2:B157,"&lt;&gt;"),"0000"))</f>
        <v/>
      </c>
      <c r="G157" s="26" t="str">
        <f aca="false">IF(B157="","",IF(E157 &gt;= F157, "✅ OK", IF(E157 &gt;= F157 * 0.4, "🟡 Quedan " &amp; E157, "🔴 Falta: " &amp; (F157 - E157))))</f>
        <v/>
      </c>
    </row>
    <row r="158" customFormat="false" ht="17.35" hidden="false" customHeight="false" outlineLevel="0" collapsed="false">
      <c r="A158" s="28" t="str">
        <f aca="false">IF(ISBLANK(B158),"","P" &amp; TEXT(COUNTIF($B$2:B158,"&lt;&gt;"),"0000"))</f>
        <v/>
      </c>
      <c r="G158" s="26" t="str">
        <f aca="false">IF(B158="","",IF(E158 &gt;= F158, "✅ OK", IF(E158 &gt;= F158 * 0.4, "🟡 Quedan " &amp; E158, "🔴 Falta: " &amp; (F158 - E158))))</f>
        <v/>
      </c>
    </row>
    <row r="159" customFormat="false" ht="17.35" hidden="false" customHeight="false" outlineLevel="0" collapsed="false">
      <c r="A159" s="28" t="str">
        <f aca="false">IF(ISBLANK(B159),"","P" &amp; TEXT(COUNTIF($B$2:B159,"&lt;&gt;"),"0000"))</f>
        <v/>
      </c>
      <c r="G159" s="26" t="str">
        <f aca="false">IF(B159="","",IF(E159 &gt;= F159, "✅ OK", IF(E159 &gt;= F159 * 0.4, "🟡 Quedan " &amp; E159, "🔴 Falta: " &amp; (F159 - E159))))</f>
        <v/>
      </c>
    </row>
    <row r="160" customFormat="false" ht="17.35" hidden="false" customHeight="false" outlineLevel="0" collapsed="false">
      <c r="A160" s="28" t="str">
        <f aca="false">IF(ISBLANK(B160),"","P" &amp; TEXT(COUNTIF($B$2:B160,"&lt;&gt;"),"0000"))</f>
        <v/>
      </c>
      <c r="G160" s="26" t="str">
        <f aca="false">IF(B160="","",IF(E160 &gt;= F160, "✅ OK", IF(E160 &gt;= F160 * 0.4, "🟡 Quedan " &amp; E160, "🔴 Falta: " &amp; (F160 - E160))))</f>
        <v/>
      </c>
    </row>
    <row r="161" customFormat="false" ht="17.35" hidden="false" customHeight="false" outlineLevel="0" collapsed="false">
      <c r="A161" s="28" t="str">
        <f aca="false">IF(ISBLANK(B161),"","P" &amp; TEXT(COUNTIF($B$2:B161,"&lt;&gt;"),"0000"))</f>
        <v/>
      </c>
      <c r="G161" s="26" t="str">
        <f aca="false">IF(B161="","",IF(E161 &gt;= F161, "✅ OK", IF(E161 &gt;= F161 * 0.4, "🟡 Quedan " &amp; E161, "🔴 Falta: " &amp; (F161 - E161))))</f>
        <v/>
      </c>
    </row>
    <row r="162" customFormat="false" ht="17.35" hidden="false" customHeight="false" outlineLevel="0" collapsed="false">
      <c r="A162" s="28" t="str">
        <f aca="false">IF(ISBLANK(B162),"","P" &amp; TEXT(COUNTIF($B$2:B162,"&lt;&gt;"),"0000"))</f>
        <v/>
      </c>
      <c r="G162" s="26" t="str">
        <f aca="false">IF(B162="","",IF(E162 &gt;= F162, "✅ OK", IF(E162 &gt;= F162 * 0.4, "🟡 Quedan " &amp; E162, "🔴 Falta: " &amp; (F162 - E162))))</f>
        <v/>
      </c>
    </row>
    <row r="163" customFormat="false" ht="17.35" hidden="false" customHeight="false" outlineLevel="0" collapsed="false">
      <c r="A163" s="28" t="str">
        <f aca="false">IF(ISBLANK(B163),"","P" &amp; TEXT(COUNTIF($B$2:B163,"&lt;&gt;"),"0000"))</f>
        <v/>
      </c>
      <c r="G163" s="26" t="str">
        <f aca="false">IF(B163="","",IF(E163 &gt;= F163, "✅ OK", IF(E163 &gt;= F163 * 0.4, "🟡 Quedan " &amp; E163, "🔴 Falta: " &amp; (F163 - E163))))</f>
        <v/>
      </c>
    </row>
    <row r="164" customFormat="false" ht="17.35" hidden="false" customHeight="false" outlineLevel="0" collapsed="false">
      <c r="A164" s="28" t="str">
        <f aca="false">IF(ISBLANK(B164),"","P" &amp; TEXT(COUNTIF($B$2:B164,"&lt;&gt;"),"0000"))</f>
        <v/>
      </c>
      <c r="G164" s="26" t="str">
        <f aca="false">IF(B164="","",IF(E164 &gt;= F164, "✅ OK", IF(E164 &gt;= F164 * 0.4, "🟡 Quedan " &amp; E164, "🔴 Falta: " &amp; (F164 - E164))))</f>
        <v/>
      </c>
    </row>
    <row r="165" customFormat="false" ht="17.35" hidden="false" customHeight="false" outlineLevel="0" collapsed="false">
      <c r="A165" s="28" t="str">
        <f aca="false">IF(ISBLANK(B165),"","P" &amp; TEXT(COUNTIF($B$2:B165,"&lt;&gt;"),"0000"))</f>
        <v/>
      </c>
      <c r="G165" s="26" t="str">
        <f aca="false">IF(B165="","",IF(E165 &gt;= F165, "✅ OK", IF(E165 &gt;= F165 * 0.4, "🟡 Quedan " &amp; E165, "🔴 Falta: " &amp; (F165 - E165))))</f>
        <v/>
      </c>
    </row>
    <row r="166" customFormat="false" ht="17.35" hidden="false" customHeight="false" outlineLevel="0" collapsed="false">
      <c r="A166" s="28" t="str">
        <f aca="false">IF(ISBLANK(B166),"","P" &amp; TEXT(COUNTIF($B$2:B166,"&lt;&gt;"),"0000"))</f>
        <v/>
      </c>
      <c r="G166" s="26" t="str">
        <f aca="false">IF(B166="","",IF(E166 &gt;= F166, "✅ OK", IF(E166 &gt;= F166 * 0.4, "🟡 Quedan " &amp; E166, "🔴 Falta: " &amp; (F166 - E166))))</f>
        <v/>
      </c>
    </row>
    <row r="167" customFormat="false" ht="17.35" hidden="false" customHeight="false" outlineLevel="0" collapsed="false">
      <c r="A167" s="28" t="str">
        <f aca="false">IF(ISBLANK(B167),"","P" &amp; TEXT(COUNTIF($B$2:B167,"&lt;&gt;"),"0000"))</f>
        <v/>
      </c>
      <c r="G167" s="26" t="str">
        <f aca="false">IF(B167="","",IF(E167 &gt;= F167, "✅ OK", IF(E167 &gt;= F167 * 0.4, "🟡 Quedan " &amp; E167, "🔴 Falta: " &amp; (F167 - E167))))</f>
        <v/>
      </c>
    </row>
    <row r="168" customFormat="false" ht="17.35" hidden="false" customHeight="false" outlineLevel="0" collapsed="false">
      <c r="A168" s="28" t="str">
        <f aca="false">IF(ISBLANK(B168),"","P" &amp; TEXT(COUNTIF($B$2:B168,"&lt;&gt;"),"0000"))</f>
        <v/>
      </c>
      <c r="G168" s="26" t="str">
        <f aca="false">IF(B168="","",IF(E168 &gt;= F168, "✅ OK", IF(E168 &gt;= F168 * 0.4, "🟡 Quedan " &amp; E168, "🔴 Falta: " &amp; (F168 - E168))))</f>
        <v/>
      </c>
    </row>
    <row r="169" customFormat="false" ht="17.35" hidden="false" customHeight="false" outlineLevel="0" collapsed="false">
      <c r="A169" s="28" t="str">
        <f aca="false">IF(ISBLANK(B169),"","P" &amp; TEXT(COUNTIF($B$2:B169,"&lt;&gt;"),"0000"))</f>
        <v/>
      </c>
      <c r="G169" s="26" t="str">
        <f aca="false">IF(B169="","",IF(E169 &gt;= F169, "✅ OK", IF(E169 &gt;= F169 * 0.4, "🟡 Quedan " &amp; E169, "🔴 Falta: " &amp; (F169 - E169))))</f>
        <v/>
      </c>
    </row>
    <row r="170" customFormat="false" ht="17.35" hidden="false" customHeight="false" outlineLevel="0" collapsed="false">
      <c r="A170" s="28" t="str">
        <f aca="false">IF(ISBLANK(B170),"","P" &amp; TEXT(COUNTIF($B$2:B170,"&lt;&gt;"),"0000"))</f>
        <v/>
      </c>
      <c r="G170" s="26" t="str">
        <f aca="false">IF(B170="","",IF(E170 &gt;= F170, "✅ OK", IF(E170 &gt;= F170 * 0.4, "🟡 Quedan " &amp; E170, "🔴 Falta: " &amp; (F170 - E170))))</f>
        <v/>
      </c>
    </row>
    <row r="171" customFormat="false" ht="17.35" hidden="false" customHeight="false" outlineLevel="0" collapsed="false">
      <c r="A171" s="28" t="str">
        <f aca="false">IF(ISBLANK(B171),"","P" &amp; TEXT(COUNTIF($B$2:B171,"&lt;&gt;"),"0000"))</f>
        <v/>
      </c>
      <c r="G171" s="26" t="str">
        <f aca="false">IF(B171="","",IF(E171 &gt;= F171, "✅ OK", IF(E171 &gt;= F171 * 0.4, "🟡 Quedan " &amp; E171, "🔴 Falta: " &amp; (F171 - E171))))</f>
        <v/>
      </c>
    </row>
    <row r="172" customFormat="false" ht="17.35" hidden="false" customHeight="false" outlineLevel="0" collapsed="false">
      <c r="A172" s="28" t="str">
        <f aca="false">IF(ISBLANK(B172),"","P" &amp; TEXT(COUNTIF($B$2:B172,"&lt;&gt;"),"0000"))</f>
        <v/>
      </c>
      <c r="G172" s="26" t="str">
        <f aca="false">IF(B172="","",IF(E172 &gt;= F172, "✅ OK", IF(E172 &gt;= F172 * 0.4, "🟡 Quedan " &amp; E172, "🔴 Falta: " &amp; (F172 - E172))))</f>
        <v/>
      </c>
    </row>
    <row r="173" customFormat="false" ht="17.35" hidden="false" customHeight="false" outlineLevel="0" collapsed="false">
      <c r="A173" s="28" t="str">
        <f aca="false">IF(ISBLANK(B173),"","P" &amp; TEXT(COUNTIF($B$2:B173,"&lt;&gt;"),"0000"))</f>
        <v/>
      </c>
      <c r="G173" s="26" t="str">
        <f aca="false">IF(B173="","",IF(E173 &gt;= F173, "✅ OK", IF(E173 &gt;= F173 * 0.4, "🟡 Quedan " &amp; E173, "🔴 Falta: " &amp; (F173 - E173))))</f>
        <v/>
      </c>
    </row>
    <row r="174" customFormat="false" ht="17.35" hidden="false" customHeight="false" outlineLevel="0" collapsed="false">
      <c r="A174" s="28" t="str">
        <f aca="false">IF(ISBLANK(B174),"","P" &amp; TEXT(COUNTIF($B$2:B174,"&lt;&gt;"),"0000"))</f>
        <v/>
      </c>
      <c r="G174" s="26" t="str">
        <f aca="false">IF(B174="","",IF(E174 &gt;= F174, "✅ OK", IF(E174 &gt;= F174 * 0.4, "🟡 Quedan " &amp; E174, "🔴 Falta: " &amp; (F174 - E174))))</f>
        <v/>
      </c>
    </row>
    <row r="175" customFormat="false" ht="17.35" hidden="false" customHeight="false" outlineLevel="0" collapsed="false">
      <c r="A175" s="28" t="str">
        <f aca="false">IF(ISBLANK(B175),"","P" &amp; TEXT(COUNTIF($B$2:B175,"&lt;&gt;"),"0000"))</f>
        <v/>
      </c>
      <c r="G175" s="26" t="str">
        <f aca="false">IF(B175="","",IF(E175 &gt;= F175, "✅ OK", IF(E175 &gt;= F175 * 0.4, "🟡 Quedan " &amp; E175, "🔴 Falta: " &amp; (F175 - E175))))</f>
        <v/>
      </c>
    </row>
    <row r="176" customFormat="false" ht="17.35" hidden="false" customHeight="false" outlineLevel="0" collapsed="false">
      <c r="A176" s="28" t="str">
        <f aca="false">IF(ISBLANK(B176),"","P" &amp; TEXT(COUNTIF($B$2:B176,"&lt;&gt;"),"0000"))</f>
        <v/>
      </c>
      <c r="G176" s="26" t="str">
        <f aca="false">IF(B176="","",IF(E176 &gt;= F176, "✅ OK", IF(E176 &gt;= F176 * 0.4, "🟡 Quedan " &amp; E176, "🔴 Falta: " &amp; (F176 - E176))))</f>
        <v/>
      </c>
    </row>
    <row r="177" customFormat="false" ht="17.35" hidden="false" customHeight="false" outlineLevel="0" collapsed="false">
      <c r="A177" s="28" t="str">
        <f aca="false">IF(ISBLANK(B177),"","P" &amp; TEXT(COUNTIF($B$2:B177,"&lt;&gt;"),"0000"))</f>
        <v/>
      </c>
      <c r="G177" s="26" t="str">
        <f aca="false">IF(B177="","",IF(E177 &gt;= F177, "✅ OK", IF(E177 &gt;= F177 * 0.4, "🟡 Quedan " &amp; E177, "🔴 Falta: " &amp; (F177 - E177))))</f>
        <v/>
      </c>
    </row>
    <row r="178" customFormat="false" ht="17.35" hidden="false" customHeight="false" outlineLevel="0" collapsed="false">
      <c r="A178" s="28" t="str">
        <f aca="false">IF(ISBLANK(B178),"","P" &amp; TEXT(COUNTIF($B$2:B178,"&lt;&gt;"),"0000"))</f>
        <v/>
      </c>
      <c r="G178" s="26" t="str">
        <f aca="false">IF(B178="","",IF(E178 &gt;= F178, "✅ OK", IF(E178 &gt;= F178 * 0.4, "🟡 Quedan " &amp; E178, "🔴 Falta: " &amp; (F178 - E178))))</f>
        <v/>
      </c>
    </row>
    <row r="179" customFormat="false" ht="17.35" hidden="false" customHeight="false" outlineLevel="0" collapsed="false">
      <c r="A179" s="28" t="str">
        <f aca="false">IF(ISBLANK(B179),"","P" &amp; TEXT(COUNTIF($B$2:B179,"&lt;&gt;"),"0000"))</f>
        <v/>
      </c>
      <c r="G179" s="26" t="str">
        <f aca="false">IF(B179="","",IF(E179 &gt;= F179, "✅ OK", IF(E179 &gt;= F179 * 0.4, "🟡 Quedan " &amp; E179, "🔴 Falta: " &amp; (F179 - E179))))</f>
        <v/>
      </c>
    </row>
    <row r="180" customFormat="false" ht="17.35" hidden="false" customHeight="false" outlineLevel="0" collapsed="false">
      <c r="A180" s="28" t="str">
        <f aca="false">IF(ISBLANK(B180),"","P" &amp; TEXT(COUNTIF($B$2:B180,"&lt;&gt;"),"0000"))</f>
        <v/>
      </c>
      <c r="G180" s="26" t="str">
        <f aca="false">IF(B180="","",IF(E180 &gt;= F180, "✅ OK", IF(E180 &gt;= F180 * 0.4, "🟡 Quedan " &amp; E180, "🔴 Falta: " &amp; (F180 - E180))))</f>
        <v/>
      </c>
    </row>
    <row r="181" customFormat="false" ht="17.35" hidden="false" customHeight="false" outlineLevel="0" collapsed="false">
      <c r="A181" s="28" t="str">
        <f aca="false">IF(ISBLANK(B181),"","P" &amp; TEXT(COUNTIF($B$2:B181,"&lt;&gt;"),"0000"))</f>
        <v/>
      </c>
      <c r="G181" s="26" t="str">
        <f aca="false">IF(B181="","",IF(E181 &gt;= F181, "✅ OK", IF(E181 &gt;= F181 * 0.4, "🟡 Quedan " &amp; E181, "🔴 Falta: " &amp; (F181 - E181))))</f>
        <v/>
      </c>
    </row>
    <row r="182" customFormat="false" ht="17.35" hidden="false" customHeight="false" outlineLevel="0" collapsed="false">
      <c r="A182" s="28" t="str">
        <f aca="false">IF(ISBLANK(B182),"","P" &amp; TEXT(COUNTIF($B$2:B182,"&lt;&gt;"),"0000"))</f>
        <v/>
      </c>
      <c r="G182" s="26" t="str">
        <f aca="false">IF(B182="","",IF(E182 &gt;= F182, "✅ OK", IF(E182 &gt;= F182 * 0.4, "🟡 Quedan " &amp; E182, "🔴 Falta: " &amp; (F182 - E182))))</f>
        <v/>
      </c>
    </row>
    <row r="183" customFormat="false" ht="17.35" hidden="false" customHeight="false" outlineLevel="0" collapsed="false">
      <c r="A183" s="28" t="str">
        <f aca="false">IF(ISBLANK(B183),"","P" &amp; TEXT(COUNTIF($B$2:B183,"&lt;&gt;"),"0000"))</f>
        <v/>
      </c>
      <c r="G183" s="26" t="str">
        <f aca="false">IF(B183="","",IF(E183 &gt;= F183, "✅ OK", IF(E183 &gt;= F183 * 0.4, "🟡 Quedan " &amp; E183, "🔴 Falta: " &amp; (F183 - E183))))</f>
        <v/>
      </c>
    </row>
    <row r="184" customFormat="false" ht="17.35" hidden="false" customHeight="false" outlineLevel="0" collapsed="false">
      <c r="A184" s="28" t="str">
        <f aca="false">IF(ISBLANK(B184),"","P" &amp; TEXT(COUNTIF($B$2:B184,"&lt;&gt;"),"0000"))</f>
        <v/>
      </c>
      <c r="G184" s="26" t="str">
        <f aca="false">IF(B184="","",IF(E184 &gt;= F184, "✅ OK", IF(E184 &gt;= F184 * 0.4, "🟡 Quedan " &amp; E184, "🔴 Falta: " &amp; (F184 - E184))))</f>
        <v/>
      </c>
    </row>
    <row r="185" customFormat="false" ht="17.35" hidden="false" customHeight="false" outlineLevel="0" collapsed="false">
      <c r="A185" s="28" t="str">
        <f aca="false">IF(ISBLANK(B185),"","P" &amp; TEXT(COUNTIF($B$2:B185,"&lt;&gt;"),"0000"))</f>
        <v/>
      </c>
      <c r="G185" s="26" t="str">
        <f aca="false">IF(B185="","",IF(E185 &gt;= F185, "✅ OK", IF(E185 &gt;= F185 * 0.4, "🟡 Quedan " &amp; E185, "🔴 Falta: " &amp; (F185 - E185))))</f>
        <v/>
      </c>
    </row>
    <row r="186" customFormat="false" ht="17.35" hidden="false" customHeight="false" outlineLevel="0" collapsed="false">
      <c r="A186" s="28" t="str">
        <f aca="false">IF(ISBLANK(B186),"","P" &amp; TEXT(COUNTIF($B$2:B186,"&lt;&gt;"),"0000"))</f>
        <v/>
      </c>
      <c r="G186" s="26" t="str">
        <f aca="false">IF(B186="","",IF(E186 &gt;= F186, "✅ OK", IF(E186 &gt;= F186 * 0.4, "🟡 Quedan " &amp; E186, "🔴 Falta: " &amp; (F186 - E186))))</f>
        <v/>
      </c>
    </row>
    <row r="187" customFormat="false" ht="17.35" hidden="false" customHeight="false" outlineLevel="0" collapsed="false">
      <c r="A187" s="28" t="str">
        <f aca="false">IF(ISBLANK(B187),"","P" &amp; TEXT(COUNTIF($B$2:B187,"&lt;&gt;"),"0000"))</f>
        <v/>
      </c>
      <c r="G187" s="26" t="str">
        <f aca="false">IF(B187="","",IF(E187 &gt;= F187, "✅ OK", IF(E187 &gt;= F187 * 0.4, "🟡 Quedan " &amp; E187, "🔴 Falta: " &amp; (F187 - E187))))</f>
        <v/>
      </c>
    </row>
    <row r="188" customFormat="false" ht="17.35" hidden="false" customHeight="false" outlineLevel="0" collapsed="false">
      <c r="A188" s="28" t="str">
        <f aca="false">IF(ISBLANK(B188),"","P" &amp; TEXT(COUNTIF($B$2:B188,"&lt;&gt;"),"0000"))</f>
        <v/>
      </c>
      <c r="G188" s="26" t="str">
        <f aca="false">IF(B188="","",IF(E188 &gt;= F188, "✅ OK", IF(E188 &gt;= F188 * 0.4, "🟡 Quedan " &amp; E188, "🔴 Falta: " &amp; (F188 - E188))))</f>
        <v/>
      </c>
    </row>
    <row r="189" customFormat="false" ht="17.35" hidden="false" customHeight="false" outlineLevel="0" collapsed="false">
      <c r="A189" s="28" t="str">
        <f aca="false">IF(ISBLANK(B189),"","P" &amp; TEXT(COUNTIF($B$2:B189,"&lt;&gt;"),"0000"))</f>
        <v/>
      </c>
      <c r="G189" s="26" t="str">
        <f aca="false">IF(B189="","",IF(E189 &gt;= F189, "✅ OK", IF(E189 &gt;= F189 * 0.4, "🟡 Quedan " &amp; E189, "🔴 Falta: " &amp; (F189 - E189))))</f>
        <v/>
      </c>
    </row>
    <row r="190" customFormat="false" ht="17.35" hidden="false" customHeight="false" outlineLevel="0" collapsed="false">
      <c r="A190" s="28" t="str">
        <f aca="false">IF(ISBLANK(B190),"","P" &amp; TEXT(COUNTIF($B$2:B190,"&lt;&gt;"),"0000"))</f>
        <v/>
      </c>
      <c r="G190" s="26" t="str">
        <f aca="false">IF(B190="","",IF(E190 &gt;= F190, "✅ OK", IF(E190 &gt;= F190 * 0.4, "🟡 Quedan " &amp; E190, "🔴 Falta: " &amp; (F190 - E190))))</f>
        <v/>
      </c>
    </row>
    <row r="191" customFormat="false" ht="17.35" hidden="false" customHeight="false" outlineLevel="0" collapsed="false">
      <c r="A191" s="28" t="str">
        <f aca="false">IF(ISBLANK(B191),"","P" &amp; TEXT(COUNTIF($B$2:B191,"&lt;&gt;"),"0000"))</f>
        <v/>
      </c>
      <c r="G191" s="26" t="str">
        <f aca="false">IF(B191="","",IF(E191 &gt;= F191, "✅ OK", IF(E191 &gt;= F191 * 0.4, "🟡 Quedan " &amp; E191, "🔴 Falta: " &amp; (F191 - E191))))</f>
        <v/>
      </c>
    </row>
    <row r="192" customFormat="false" ht="17.35" hidden="false" customHeight="false" outlineLevel="0" collapsed="false">
      <c r="A192" s="28" t="str">
        <f aca="false">IF(ISBLANK(B192),"","P" &amp; TEXT(COUNTIF($B$2:B192,"&lt;&gt;"),"0000"))</f>
        <v/>
      </c>
      <c r="G192" s="26" t="str">
        <f aca="false">IF(B192="","",IF(E192 &gt;= F192, "✅ OK", IF(E192 &gt;= F192 * 0.4, "🟡 Quedan " &amp; E192, "🔴 Falta: " &amp; (F192 - E192))))</f>
        <v/>
      </c>
    </row>
    <row r="193" customFormat="false" ht="17.35" hidden="false" customHeight="false" outlineLevel="0" collapsed="false">
      <c r="A193" s="28" t="str">
        <f aca="false">IF(ISBLANK(B193),"","P" &amp; TEXT(COUNTIF($B$2:B193,"&lt;&gt;"),"0000"))</f>
        <v/>
      </c>
      <c r="G193" s="26" t="str">
        <f aca="false">IF(B193="","",IF(E193 &gt;= F193, "✅ OK", IF(E193 &gt;= F193 * 0.4, "🟡 Quedan " &amp; E193, "🔴 Falta: " &amp; (F193 - E193))))</f>
        <v/>
      </c>
    </row>
    <row r="194" customFormat="false" ht="17.35" hidden="false" customHeight="false" outlineLevel="0" collapsed="false">
      <c r="A194" s="28" t="str">
        <f aca="false">IF(ISBLANK(B194),"","P" &amp; TEXT(COUNTIF($B$2:B194,"&lt;&gt;"),"0000"))</f>
        <v/>
      </c>
      <c r="G194" s="26" t="str">
        <f aca="false">IF(B194="","",IF(E194 &gt;= F194, "✅ OK", IF(E194 &gt;= F194 * 0.4, "🟡 Quedan " &amp; E194, "🔴 Falta: " &amp; (F194 - E194))))</f>
        <v/>
      </c>
    </row>
    <row r="195" customFormat="false" ht="17.35" hidden="false" customHeight="false" outlineLevel="0" collapsed="false">
      <c r="A195" s="28" t="str">
        <f aca="false">IF(ISBLANK(B195),"","P" &amp; TEXT(COUNTIF($B$2:B195,"&lt;&gt;"),"0000"))</f>
        <v/>
      </c>
      <c r="G195" s="26" t="str">
        <f aca="false">IF(B195="","",IF(E195 &gt;= F195, "✅ OK", IF(E195 &gt;= F195 * 0.4, "🟡 Quedan " &amp; E195, "🔴 Falta: " &amp; (F195 - E195))))</f>
        <v/>
      </c>
    </row>
    <row r="196" customFormat="false" ht="17.35" hidden="false" customHeight="false" outlineLevel="0" collapsed="false">
      <c r="A196" s="28" t="str">
        <f aca="false">IF(ISBLANK(B196),"","P" &amp; TEXT(COUNTIF($B$2:B196,"&lt;&gt;"),"0000"))</f>
        <v/>
      </c>
      <c r="G196" s="26" t="str">
        <f aca="false">IF(B196="","",IF(E196 &gt;= F196, "✅ OK", IF(E196 &gt;= F196 * 0.4, "🟡 Quedan " &amp; E196, "🔴 Falta: " &amp; (F196 - E196))))</f>
        <v/>
      </c>
    </row>
    <row r="197" customFormat="false" ht="17.35" hidden="false" customHeight="false" outlineLevel="0" collapsed="false">
      <c r="A197" s="28" t="str">
        <f aca="false">IF(ISBLANK(B197),"","P" &amp; TEXT(COUNTIF($B$2:B197,"&lt;&gt;"),"0000"))</f>
        <v/>
      </c>
      <c r="G197" s="26" t="str">
        <f aca="false">IF(B197="","",IF(E197 &gt;= F197, "✅ OK", IF(E197 &gt;= F197 * 0.4, "🟡 Quedan " &amp; E197, "🔴 Falta: " &amp; (F197 - E197))))</f>
        <v/>
      </c>
    </row>
    <row r="198" customFormat="false" ht="17.35" hidden="false" customHeight="false" outlineLevel="0" collapsed="false">
      <c r="A198" s="28" t="str">
        <f aca="false">IF(ISBLANK(B198),"","P" &amp; TEXT(COUNTIF($B$2:B198,"&lt;&gt;"),"0000"))</f>
        <v/>
      </c>
      <c r="G198" s="26" t="str">
        <f aca="false">IF(B198="","",IF(E198 &gt;= F198, "✅ OK", IF(E198 &gt;= F198 * 0.4, "🟡 Quedan " &amp; E198, "🔴 Falta: " &amp; (F198 - E198))))</f>
        <v/>
      </c>
    </row>
    <row r="199" customFormat="false" ht="17.35" hidden="false" customHeight="false" outlineLevel="0" collapsed="false">
      <c r="A199" s="28" t="str">
        <f aca="false">IF(ISBLANK(B199),"","P" &amp; TEXT(COUNTIF($B$2:B199,"&lt;&gt;"),"0000"))</f>
        <v/>
      </c>
      <c r="G199" s="26" t="str">
        <f aca="false">IF(B199="","",IF(E199 &gt;= F199, "✅ OK", IF(E199 &gt;= F199 * 0.4, "🟡 Quedan " &amp; E199, "🔴 Falta: " &amp; (F199 - E199))))</f>
        <v/>
      </c>
    </row>
    <row r="200" customFormat="false" ht="17.35" hidden="false" customHeight="false" outlineLevel="0" collapsed="false">
      <c r="A200" s="28" t="str">
        <f aca="false">IF(ISBLANK(B200),"","P" &amp; TEXT(COUNTIF($B$2:B200,"&lt;&gt;"),"0000"))</f>
        <v/>
      </c>
      <c r="G200" s="26" t="str">
        <f aca="false">IF(B200="","",IF(E200 &gt;= F200, "✅ OK", IF(E200 &gt;= F200 * 0.4, "🟡 Quedan " &amp; E200, "🔴 Falta: " &amp; (F200 - E200))))</f>
        <v/>
      </c>
    </row>
    <row r="201" customFormat="false" ht="17.35" hidden="false" customHeight="false" outlineLevel="0" collapsed="false">
      <c r="A201" s="28" t="str">
        <f aca="false">IF(ISBLANK(B201),"","P" &amp; TEXT(COUNTIF($B$2:B201,"&lt;&gt;"),"0000"))</f>
        <v/>
      </c>
      <c r="G201" s="26" t="str">
        <f aca="false">IF(B201="","",IF(E201 &gt;= F201, "✅ OK", IF(E201 &gt;= F201 * 0.4, "🟡 Quedan " &amp; E201, "🔴 Falta: " &amp; (F201 - E201))))</f>
        <v/>
      </c>
    </row>
    <row r="202" customFormat="false" ht="17.35" hidden="false" customHeight="false" outlineLevel="0" collapsed="false">
      <c r="A202" s="28" t="str">
        <f aca="false">IF(ISBLANK(B202),"","P" &amp; TEXT(COUNTIF($B$2:B202,"&lt;&gt;"),"0000"))</f>
        <v/>
      </c>
      <c r="G202" s="26" t="str">
        <f aca="false">IF(B202="","",IF(E202 &gt;= F202, "✅ OK", IF(E202 &gt;= F202 * 0.4, "🟡 Quedan " &amp; E202, "🔴 Falta: " &amp; (F202 - E202))))</f>
        <v/>
      </c>
    </row>
    <row r="203" customFormat="false" ht="17.35" hidden="false" customHeight="false" outlineLevel="0" collapsed="false">
      <c r="A203" s="28" t="str">
        <f aca="false">IF(ISBLANK(B203),"","P" &amp; TEXT(COUNTIF($B$2:B203,"&lt;&gt;"),"0000"))</f>
        <v/>
      </c>
      <c r="G203" s="26" t="str">
        <f aca="false">IF(B203="","",IF(E203 &gt;= F203, "✅ OK", IF(E203 &gt;= F203 * 0.4, "🟡 Quedan " &amp; E203, "🔴 Falta: " &amp; (F203 - E203))))</f>
        <v/>
      </c>
    </row>
    <row r="204" customFormat="false" ht="17.35" hidden="false" customHeight="false" outlineLevel="0" collapsed="false">
      <c r="A204" s="28" t="str">
        <f aca="false">IF(ISBLANK(B204),"","P" &amp; TEXT(COUNTIF($B$2:B204,"&lt;&gt;"),"0000"))</f>
        <v/>
      </c>
      <c r="G204" s="26" t="str">
        <f aca="false">IF(B204="","",IF(E204 &gt;= F204, "✅ OK", IF(E204 &gt;= F204 * 0.4, "🟡 Quedan " &amp; E204, "🔴 Falta: " &amp; (F204 - E204))))</f>
        <v/>
      </c>
    </row>
    <row r="205" customFormat="false" ht="17.35" hidden="false" customHeight="false" outlineLevel="0" collapsed="false">
      <c r="A205" s="28" t="str">
        <f aca="false">IF(ISBLANK(B205),"","P" &amp; TEXT(COUNTIF($B$2:B205,"&lt;&gt;"),"0000"))</f>
        <v/>
      </c>
      <c r="G205" s="26" t="str">
        <f aca="false">IF(B205="","",IF(E205 &gt;= F205, "✅ OK", IF(E205 &gt;= F205 * 0.4, "🟡 Quedan " &amp; E205, "🔴 Falta: " &amp; (F205 - E205))))</f>
        <v/>
      </c>
    </row>
    <row r="206" customFormat="false" ht="17.35" hidden="false" customHeight="false" outlineLevel="0" collapsed="false">
      <c r="A206" s="28" t="str">
        <f aca="false">IF(ISBLANK(B206),"","P" &amp; TEXT(COUNTIF($B$2:B206,"&lt;&gt;"),"0000"))</f>
        <v/>
      </c>
      <c r="G206" s="26" t="str">
        <f aca="false">IF(B206="","",IF(E206 &gt;= F206, "✅ OK", IF(E206 &gt;= F206 * 0.4, "🟡 Quedan " &amp; E206, "🔴 Falta: " &amp; (F206 - E206))))</f>
        <v/>
      </c>
    </row>
    <row r="207" customFormat="false" ht="17.35" hidden="false" customHeight="false" outlineLevel="0" collapsed="false">
      <c r="A207" s="28" t="str">
        <f aca="false">IF(ISBLANK(B207),"","P" &amp; TEXT(COUNTIF($B$2:B207,"&lt;&gt;"),"0000"))</f>
        <v/>
      </c>
      <c r="G207" s="26" t="str">
        <f aca="false">IF(B207="","",IF(E207 &gt;= F207, "✅ OK", IF(E207 &gt;= F207 * 0.4, "🟡 Quedan " &amp; E207, "🔴 Falta: " &amp; (F207 - E207))))</f>
        <v/>
      </c>
    </row>
    <row r="208" customFormat="false" ht="17.35" hidden="false" customHeight="false" outlineLevel="0" collapsed="false">
      <c r="A208" s="28" t="str">
        <f aca="false">IF(ISBLANK(B208),"","P" &amp; TEXT(COUNTIF($B$2:B208,"&lt;&gt;"),"0000"))</f>
        <v/>
      </c>
      <c r="G208" s="26" t="str">
        <f aca="false">IF(B208="","",IF(E208 &gt;= F208, "✅ OK", IF(E208 &gt;= F208 * 0.4, "🟡 Quedan " &amp; E208, "🔴 Falta: " &amp; (F208 - E208))))</f>
        <v/>
      </c>
    </row>
    <row r="209" customFormat="false" ht="17.35" hidden="false" customHeight="false" outlineLevel="0" collapsed="false">
      <c r="A209" s="28" t="str">
        <f aca="false">IF(ISBLANK(B209),"","P" &amp; TEXT(COUNTIF($B$2:B209,"&lt;&gt;"),"0000"))</f>
        <v/>
      </c>
      <c r="G209" s="26" t="str">
        <f aca="false">IF(B209="","",IF(E209 &gt;= F209, "✅ OK", IF(E209 &gt;= F209 * 0.4, "🟡 Quedan " &amp; E209, "🔴 Falta: " &amp; (F209 - E209))))</f>
        <v/>
      </c>
    </row>
    <row r="210" customFormat="false" ht="17.35" hidden="false" customHeight="false" outlineLevel="0" collapsed="false">
      <c r="A210" s="28" t="str">
        <f aca="false">IF(ISBLANK(B210),"","P" &amp; TEXT(COUNTIF($B$2:B210,"&lt;&gt;"),"0000"))</f>
        <v/>
      </c>
      <c r="G210" s="26" t="str">
        <f aca="false">IF(B210="","",IF(E210 &gt;= F210, "✅ OK", IF(E210 &gt;= F210 * 0.4, "🟡 Quedan " &amp; E210, "🔴 Falta: " &amp; (F210 - E210))))</f>
        <v/>
      </c>
    </row>
    <row r="211" customFormat="false" ht="17.35" hidden="false" customHeight="false" outlineLevel="0" collapsed="false">
      <c r="A211" s="28" t="str">
        <f aca="false">IF(ISBLANK(B211),"","P" &amp; TEXT(COUNTIF($B$2:B211,"&lt;&gt;"),"0000"))</f>
        <v/>
      </c>
      <c r="G211" s="26" t="str">
        <f aca="false">IF(B211="","",IF(E211 &gt;= F211, "✅ OK", IF(E211 &gt;= F211 * 0.4, "🟡 Quedan " &amp; E211, "🔴 Falta: " &amp; (F211 - E211))))</f>
        <v/>
      </c>
    </row>
    <row r="212" customFormat="false" ht="17.35" hidden="false" customHeight="false" outlineLevel="0" collapsed="false">
      <c r="A212" s="28" t="str">
        <f aca="false">IF(ISBLANK(B212),"","P" &amp; TEXT(COUNTIF($B$2:B212,"&lt;&gt;"),"0000"))</f>
        <v/>
      </c>
      <c r="G212" s="26" t="str">
        <f aca="false">IF(B212="","",IF(E212 &gt;= F212, "✅ OK", IF(E212 &gt;= F212 * 0.4, "🟡 Quedan " &amp; E212, "🔴 Falta: " &amp; (F212 - E212))))</f>
        <v/>
      </c>
    </row>
    <row r="213" customFormat="false" ht="17.35" hidden="false" customHeight="false" outlineLevel="0" collapsed="false">
      <c r="A213" s="28" t="str">
        <f aca="false">IF(ISBLANK(B213),"","P" &amp; TEXT(COUNTIF($B$2:B213,"&lt;&gt;"),"0000"))</f>
        <v/>
      </c>
      <c r="G213" s="26" t="str">
        <f aca="false">IF(B213="","",IF(E213 &gt;= F213, "✅ OK", IF(E213 &gt;= F213 * 0.4, "🟡 Quedan " &amp; E213, "🔴 Falta: " &amp; (F213 - E213))))</f>
        <v/>
      </c>
    </row>
    <row r="214" customFormat="false" ht="17.35" hidden="false" customHeight="false" outlineLevel="0" collapsed="false">
      <c r="A214" s="28" t="str">
        <f aca="false">IF(ISBLANK(B214),"","P" &amp; TEXT(COUNTIF($B$2:B214,"&lt;&gt;"),"0000"))</f>
        <v/>
      </c>
      <c r="G214" s="26" t="str">
        <f aca="false">IF(B214="","",IF(E214 &gt;= F214, "✅ OK", IF(E214 &gt;= F214 * 0.4, "🟡 Quedan " &amp; E214, "🔴 Falta: " &amp; (F214 - E214))))</f>
        <v/>
      </c>
    </row>
    <row r="215" customFormat="false" ht="17.35" hidden="false" customHeight="false" outlineLevel="0" collapsed="false">
      <c r="A215" s="28" t="str">
        <f aca="false">IF(ISBLANK(B215),"","P" &amp; TEXT(COUNTIF($B$2:B215,"&lt;&gt;"),"0000"))</f>
        <v/>
      </c>
      <c r="G215" s="26" t="str">
        <f aca="false">IF(B215="","",IF(E215 &gt;= F215, "✅ OK", IF(E215 &gt;= F215 * 0.4, "🟡 Quedan " &amp; E215, "🔴 Falta: " &amp; (F215 - E215))))</f>
        <v/>
      </c>
    </row>
    <row r="216" customFormat="false" ht="17.35" hidden="false" customHeight="false" outlineLevel="0" collapsed="false">
      <c r="A216" s="28" t="str">
        <f aca="false">IF(ISBLANK(B216),"","P" &amp; TEXT(COUNTIF($B$2:B216,"&lt;&gt;"),"0000"))</f>
        <v/>
      </c>
      <c r="G216" s="26" t="str">
        <f aca="false">IF(B216="","",IF(E216 &gt;= F216, "✅ OK", IF(E216 &gt;= F216 * 0.4, "🟡 Quedan " &amp; E216, "🔴 Falta: " &amp; (F216 - E216))))</f>
        <v/>
      </c>
    </row>
    <row r="217" customFormat="false" ht="17.35" hidden="false" customHeight="false" outlineLevel="0" collapsed="false">
      <c r="A217" s="28" t="str">
        <f aca="false">IF(ISBLANK(B217),"","P" &amp; TEXT(COUNTIF($B$2:B217,"&lt;&gt;"),"0000"))</f>
        <v/>
      </c>
      <c r="G217" s="26" t="str">
        <f aca="false">IF(B217="","",IF(E217 &gt;= F217, "✅ OK", IF(E217 &gt;= F217 * 0.4, "🟡 Quedan " &amp; E217, "🔴 Falta: " &amp; (F217 - E217))))</f>
        <v/>
      </c>
    </row>
    <row r="218" customFormat="false" ht="17.35" hidden="false" customHeight="false" outlineLevel="0" collapsed="false">
      <c r="A218" s="28" t="str">
        <f aca="false">IF(ISBLANK(B218),"","P" &amp; TEXT(COUNTIF($B$2:B218,"&lt;&gt;"),"0000"))</f>
        <v/>
      </c>
      <c r="G218" s="26" t="str">
        <f aca="false">IF(B218="","",IF(E218 &gt;= F218, "✅ OK", IF(E218 &gt;= F218 * 0.4, "🟡 Quedan " &amp; E218, "🔴 Falta: " &amp; (F218 - E218))))</f>
        <v/>
      </c>
    </row>
    <row r="219" customFormat="false" ht="17.35" hidden="false" customHeight="false" outlineLevel="0" collapsed="false">
      <c r="A219" s="28" t="str">
        <f aca="false">IF(ISBLANK(B219),"","P" &amp; TEXT(COUNTIF($B$2:B219,"&lt;&gt;"),"0000"))</f>
        <v/>
      </c>
      <c r="G219" s="26" t="str">
        <f aca="false">IF(B219="","",IF(E219 &gt;= F219, "✅ OK", IF(E219 &gt;= F219 * 0.4, "🟡 Quedan " &amp; E219, "🔴 Falta: " &amp; (F219 - E219))))</f>
        <v/>
      </c>
    </row>
    <row r="220" customFormat="false" ht="17.35" hidden="false" customHeight="false" outlineLevel="0" collapsed="false">
      <c r="A220" s="28" t="str">
        <f aca="false">IF(ISBLANK(B220),"","P" &amp; TEXT(COUNTIF($B$2:B220,"&lt;&gt;"),"0000"))</f>
        <v/>
      </c>
      <c r="G220" s="26" t="str">
        <f aca="false">IF(B220="","",IF(E220 &gt;= F220, "✅ OK", IF(E220 &gt;= F220 * 0.4, "🟡 Quedan " &amp; E220, "🔴 Falta: " &amp; (F220 - E220))))</f>
        <v/>
      </c>
    </row>
    <row r="221" customFormat="false" ht="17.35" hidden="false" customHeight="false" outlineLevel="0" collapsed="false">
      <c r="A221" s="28" t="str">
        <f aca="false">IF(ISBLANK(B221),"","P" &amp; TEXT(COUNTIF($B$2:B221,"&lt;&gt;"),"0000"))</f>
        <v/>
      </c>
      <c r="G221" s="26" t="str">
        <f aca="false">IF(B221="","",IF(E221 &gt;= F221, "✅ OK", IF(E221 &gt;= F221 * 0.4, "🟡 Quedan " &amp; E221, "🔴 Falta: " &amp; (F221 - E221))))</f>
        <v/>
      </c>
    </row>
    <row r="222" customFormat="false" ht="17.35" hidden="false" customHeight="false" outlineLevel="0" collapsed="false">
      <c r="A222" s="28" t="str">
        <f aca="false">IF(ISBLANK(B222),"","P" &amp; TEXT(COUNTIF($B$2:B222,"&lt;&gt;"),"0000"))</f>
        <v/>
      </c>
      <c r="G222" s="26" t="str">
        <f aca="false">IF(B222="","",IF(E222 &gt;= F222, "✅ OK", IF(E222 &gt;= F222 * 0.4, "🟡 Quedan " &amp; E222, "🔴 Falta: " &amp; (F222 - E222))))</f>
        <v/>
      </c>
    </row>
    <row r="223" customFormat="false" ht="17.35" hidden="false" customHeight="false" outlineLevel="0" collapsed="false">
      <c r="A223" s="28" t="str">
        <f aca="false">IF(ISBLANK(B223),"","P" &amp; TEXT(COUNTIF($B$2:B223,"&lt;&gt;"),"0000"))</f>
        <v/>
      </c>
      <c r="G223" s="26" t="str">
        <f aca="false">IF(B223="","",IF(E223 &gt;= F223, "✅ OK", IF(E223 &gt;= F223 * 0.4, "🟡 Quedan " &amp; E223, "🔴 Falta: " &amp; (F223 - E223))))</f>
        <v/>
      </c>
    </row>
    <row r="224" customFormat="false" ht="17.35" hidden="false" customHeight="false" outlineLevel="0" collapsed="false">
      <c r="A224" s="28" t="str">
        <f aca="false">IF(ISBLANK(B224),"","P" &amp; TEXT(COUNTIF($B$2:B224,"&lt;&gt;"),"0000"))</f>
        <v/>
      </c>
      <c r="G224" s="26" t="str">
        <f aca="false">IF(B224="","",IF(E224 &gt;= F224, "✅ OK", IF(E224 &gt;= F224 * 0.4, "🟡 Quedan " &amp; E224, "🔴 Falta: " &amp; (F224 - E224))))</f>
        <v/>
      </c>
    </row>
    <row r="225" customFormat="false" ht="17.35" hidden="false" customHeight="false" outlineLevel="0" collapsed="false">
      <c r="A225" s="28" t="str">
        <f aca="false">IF(ISBLANK(B225),"","P" &amp; TEXT(COUNTIF($B$2:B225,"&lt;&gt;"),"0000"))</f>
        <v/>
      </c>
      <c r="G225" s="26" t="str">
        <f aca="false">IF(B225="","",IF(E225 &gt;= F225, "✅ OK", IF(E225 &gt;= F225 * 0.4, "🟡 Quedan " &amp; E225, "🔴 Falta: " &amp; (F225 - E225))))</f>
        <v/>
      </c>
    </row>
    <row r="226" customFormat="false" ht="17.35" hidden="false" customHeight="false" outlineLevel="0" collapsed="false">
      <c r="A226" s="28" t="str">
        <f aca="false">IF(ISBLANK(B226),"","P" &amp; TEXT(COUNTIF($B$2:B226,"&lt;&gt;"),"0000"))</f>
        <v/>
      </c>
      <c r="G226" s="26" t="str">
        <f aca="false">IF(B226="","",IF(E226 &gt;= F226, "✅ OK", IF(E226 &gt;= F226 * 0.4, "🟡 Quedan " &amp; E226, "🔴 Falta: " &amp; (F226 - E226))))</f>
        <v/>
      </c>
    </row>
    <row r="227" customFormat="false" ht="17.35" hidden="false" customHeight="false" outlineLevel="0" collapsed="false">
      <c r="A227" s="28" t="str">
        <f aca="false">IF(ISBLANK(B227),"","P" &amp; TEXT(COUNTIF($B$2:B227,"&lt;&gt;"),"0000"))</f>
        <v/>
      </c>
      <c r="G227" s="26" t="str">
        <f aca="false">IF(B227="","",IF(E227 &gt;= F227, "✅ OK", IF(E227 &gt;= F227 * 0.4, "🟡 Quedan " &amp; E227, "🔴 Falta: " &amp; (F227 - E227))))</f>
        <v/>
      </c>
    </row>
    <row r="228" customFormat="false" ht="17.35" hidden="false" customHeight="false" outlineLevel="0" collapsed="false">
      <c r="A228" s="28" t="str">
        <f aca="false">IF(ISBLANK(B228),"","P" &amp; TEXT(COUNTIF($B$2:B228,"&lt;&gt;"),"0000"))</f>
        <v/>
      </c>
      <c r="G228" s="26" t="str">
        <f aca="false">IF(B228="","",IF(E228 &gt;= F228, "✅ OK", IF(E228 &gt;= F228 * 0.4, "🟡 Quedan " &amp; E228, "🔴 Falta: " &amp; (F228 - E228))))</f>
        <v/>
      </c>
    </row>
    <row r="229" customFormat="false" ht="17.35" hidden="false" customHeight="false" outlineLevel="0" collapsed="false">
      <c r="A229" s="28" t="str">
        <f aca="false">IF(ISBLANK(B229),"","P" &amp; TEXT(COUNTIF($B$2:B229,"&lt;&gt;"),"0000"))</f>
        <v/>
      </c>
      <c r="G229" s="26" t="str">
        <f aca="false">IF(B229="","",IF(E229 &gt;= F229, "✅ OK", IF(E229 &gt;= F229 * 0.4, "🟡 Quedan " &amp; E229, "🔴 Falta: " &amp; (F229 - E229))))</f>
        <v/>
      </c>
    </row>
    <row r="230" customFormat="false" ht="17.35" hidden="false" customHeight="false" outlineLevel="0" collapsed="false">
      <c r="A230" s="28" t="str">
        <f aca="false">IF(ISBLANK(B230),"","P" &amp; TEXT(COUNTIF($B$2:B230,"&lt;&gt;"),"0000"))</f>
        <v/>
      </c>
      <c r="G230" s="26" t="str">
        <f aca="false">IF(B230="","",IF(E230 &gt;= F230, "✅ OK", IF(E230 &gt;= F230 * 0.4, "🟡 Quedan " &amp; E230, "🔴 Falta: " &amp; (F230 - E230))))</f>
        <v/>
      </c>
    </row>
    <row r="231" customFormat="false" ht="17.35" hidden="false" customHeight="false" outlineLevel="0" collapsed="false">
      <c r="A231" s="28" t="str">
        <f aca="false">IF(ISBLANK(B231),"","P" &amp; TEXT(COUNTIF($B$2:B231,"&lt;&gt;"),"0000"))</f>
        <v/>
      </c>
      <c r="G231" s="26" t="str">
        <f aca="false">IF(B231="","",IF(E231 &gt;= F231, "✅ OK", IF(E231 &gt;= F231 * 0.4, "🟡 Quedan " &amp; E231, "🔴 Falta: " &amp; (F231 - E231))))</f>
        <v/>
      </c>
    </row>
    <row r="232" customFormat="false" ht="17.35" hidden="false" customHeight="false" outlineLevel="0" collapsed="false">
      <c r="A232" s="28" t="str">
        <f aca="false">IF(ISBLANK(B232),"","P" &amp; TEXT(COUNTIF($B$2:B232,"&lt;&gt;"),"0000"))</f>
        <v/>
      </c>
      <c r="G232" s="26" t="str">
        <f aca="false">IF(B232="","",IF(E232 &gt;= F232, "✅ OK", IF(E232 &gt;= F232 * 0.4, "🟡 Quedan " &amp; E232, "🔴 Falta: " &amp; (F232 - E232))))</f>
        <v/>
      </c>
    </row>
    <row r="233" customFormat="false" ht="17.35" hidden="false" customHeight="false" outlineLevel="0" collapsed="false">
      <c r="A233" s="28" t="str">
        <f aca="false">IF(ISBLANK(B233),"","P" &amp; TEXT(COUNTIF($B$2:B233,"&lt;&gt;"),"0000"))</f>
        <v/>
      </c>
      <c r="G233" s="26" t="str">
        <f aca="false">IF(B233="","",IF(E233 &gt;= F233, "✅ OK", IF(E233 &gt;= F233 * 0.4, "🟡 Quedan " &amp; E233, "🔴 Falta: " &amp; (F233 - E233))))</f>
        <v/>
      </c>
    </row>
    <row r="234" customFormat="false" ht="17.35" hidden="false" customHeight="false" outlineLevel="0" collapsed="false">
      <c r="A234" s="28" t="str">
        <f aca="false">IF(ISBLANK(B234),"","P" &amp; TEXT(COUNTIF($B$2:B234,"&lt;&gt;"),"0000"))</f>
        <v/>
      </c>
      <c r="G234" s="26" t="str">
        <f aca="false">IF(B234="","",IF(E234 &gt;= F234, "✅ OK", IF(E234 &gt;= F234 * 0.4, "🟡 Quedan " &amp; E234, "🔴 Falta: " &amp; (F234 - E234))))</f>
        <v/>
      </c>
    </row>
    <row r="235" customFormat="false" ht="17.35" hidden="false" customHeight="false" outlineLevel="0" collapsed="false">
      <c r="A235" s="28" t="str">
        <f aca="false">IF(ISBLANK(B235),"","P" &amp; TEXT(COUNTIF($B$2:B235,"&lt;&gt;"),"0000"))</f>
        <v/>
      </c>
      <c r="G235" s="26" t="str">
        <f aca="false">IF(B235="","",IF(E235 &gt;= F235, "✅ OK", IF(E235 &gt;= F235 * 0.4, "🟡 Quedan " &amp; E235, "🔴 Falta: " &amp; (F235 - E235))))</f>
        <v/>
      </c>
    </row>
    <row r="236" customFormat="false" ht="17.35" hidden="false" customHeight="false" outlineLevel="0" collapsed="false">
      <c r="A236" s="28" t="str">
        <f aca="false">IF(ISBLANK(B236),"","P" &amp; TEXT(COUNTIF($B$2:B236,"&lt;&gt;"),"0000"))</f>
        <v/>
      </c>
      <c r="G236" s="26" t="str">
        <f aca="false">IF(B236="","",IF(E236 &gt;= F236, "✅ OK", IF(E236 &gt;= F236 * 0.4, "🟡 Quedan " &amp; E236, "🔴 Falta: " &amp; (F236 - E236))))</f>
        <v/>
      </c>
    </row>
    <row r="237" customFormat="false" ht="17.35" hidden="false" customHeight="false" outlineLevel="0" collapsed="false">
      <c r="A237" s="28" t="str">
        <f aca="false">IF(ISBLANK(B237),"","P" &amp; TEXT(COUNTIF($B$2:B237,"&lt;&gt;"),"0000"))</f>
        <v/>
      </c>
      <c r="G237" s="26" t="str">
        <f aca="false">IF(B237="","",IF(E237 &gt;= F237, "✅ OK", IF(E237 &gt;= F237 * 0.4, "🟡 Quedan " &amp; E237, "🔴 Falta: " &amp; (F237 - E237))))</f>
        <v/>
      </c>
    </row>
    <row r="238" customFormat="false" ht="17.35" hidden="false" customHeight="false" outlineLevel="0" collapsed="false">
      <c r="A238" s="28" t="str">
        <f aca="false">IF(ISBLANK(B238),"","P" &amp; TEXT(COUNTIF($B$2:B238,"&lt;&gt;"),"0000"))</f>
        <v/>
      </c>
      <c r="G238" s="26" t="str">
        <f aca="false">IF(B238="","",IF(E238 &gt;= F238, "✅ OK", IF(E238 &gt;= F238 * 0.4, "🟡 Quedan " &amp; E238, "🔴 Falta: " &amp; (F238 - E238))))</f>
        <v/>
      </c>
    </row>
    <row r="239" customFormat="false" ht="17.35" hidden="false" customHeight="false" outlineLevel="0" collapsed="false">
      <c r="A239" s="28" t="str">
        <f aca="false">IF(ISBLANK(B239),"","P" &amp; TEXT(COUNTIF($B$2:B239,"&lt;&gt;"),"0000"))</f>
        <v/>
      </c>
      <c r="G239" s="26" t="str">
        <f aca="false">IF(B239="","",IF(E239 &gt;= F239, "✅ OK", IF(E239 &gt;= F239 * 0.4, "🟡 Quedan " &amp; E239, "🔴 Falta: " &amp; (F239 - E239))))</f>
        <v/>
      </c>
    </row>
    <row r="240" customFormat="false" ht="17.35" hidden="false" customHeight="false" outlineLevel="0" collapsed="false">
      <c r="A240" s="28" t="str">
        <f aca="false">IF(ISBLANK(B240),"","P" &amp; TEXT(COUNTIF($B$2:B240,"&lt;&gt;"),"0000"))</f>
        <v/>
      </c>
      <c r="G240" s="26" t="str">
        <f aca="false">IF(B240="","",IF(E240 &gt;= F240, "✅ OK", IF(E240 &gt;= F240 * 0.4, "🟡 Quedan " &amp; E240, "🔴 Falta: " &amp; (F240 - E240))))</f>
        <v/>
      </c>
    </row>
    <row r="241" customFormat="false" ht="17.35" hidden="false" customHeight="false" outlineLevel="0" collapsed="false">
      <c r="A241" s="28" t="str">
        <f aca="false">IF(ISBLANK(B241),"","P" &amp; TEXT(COUNTIF($B$2:B241,"&lt;&gt;"),"0000"))</f>
        <v/>
      </c>
      <c r="G241" s="26" t="str">
        <f aca="false">IF(B241="","",IF(E241 &gt;= F241, "✅ OK", IF(E241 &gt;= F241 * 0.4, "🟡 Quedan " &amp; E241, "🔴 Falta: " &amp; (F241 - E241))))</f>
        <v/>
      </c>
    </row>
    <row r="242" customFormat="false" ht="17.35" hidden="false" customHeight="false" outlineLevel="0" collapsed="false">
      <c r="A242" s="28" t="str">
        <f aca="false">IF(ISBLANK(B242),"","P" &amp; TEXT(COUNTIF($B$2:B242,"&lt;&gt;"),"0000"))</f>
        <v/>
      </c>
      <c r="G242" s="26" t="str">
        <f aca="false">IF(B242="","",IF(E242 &gt;= F242, "✅ OK", IF(E242 &gt;= F242 * 0.4, "🟡 Quedan " &amp; E242, "🔴 Falta: " &amp; (F242 - E242))))</f>
        <v/>
      </c>
    </row>
    <row r="243" customFormat="false" ht="17.35" hidden="false" customHeight="false" outlineLevel="0" collapsed="false">
      <c r="A243" s="28" t="str">
        <f aca="false">IF(ISBLANK(B243),"","P" &amp; TEXT(COUNTIF($B$2:B243,"&lt;&gt;"),"0000"))</f>
        <v/>
      </c>
      <c r="G243" s="26" t="str">
        <f aca="false">IF(B243="","",IF(E243 &gt;= F243, "✅ OK", IF(E243 &gt;= F243 * 0.4, "🟡 Quedan " &amp; E243, "🔴 Falta: " &amp; (F243 - E243))))</f>
        <v/>
      </c>
    </row>
    <row r="244" customFormat="false" ht="17.35" hidden="false" customHeight="false" outlineLevel="0" collapsed="false">
      <c r="A244" s="28" t="str">
        <f aca="false">IF(ISBLANK(B244),"","P" &amp; TEXT(COUNTIF($B$2:B244,"&lt;&gt;"),"0000"))</f>
        <v/>
      </c>
      <c r="G244" s="26" t="str">
        <f aca="false">IF(B244="","",IF(E244 &gt;= F244, "✅ OK", IF(E244 &gt;= F244 * 0.4, "🟡 Quedan " &amp; E244, "🔴 Falta: " &amp; (F244 - E244))))</f>
        <v/>
      </c>
    </row>
    <row r="245" customFormat="false" ht="17.35" hidden="false" customHeight="false" outlineLevel="0" collapsed="false">
      <c r="A245" s="28" t="str">
        <f aca="false">IF(ISBLANK(B245),"","P" &amp; TEXT(COUNTIF($B$2:B245,"&lt;&gt;"),"0000"))</f>
        <v/>
      </c>
      <c r="G245" s="26" t="str">
        <f aca="false">IF(B245="","",IF(E245 &gt;= F245, "✅ OK", IF(E245 &gt;= F245 * 0.4, "🟡 Quedan " &amp; E245, "🔴 Falta: " &amp; (F245 - E245))))</f>
        <v/>
      </c>
    </row>
    <row r="246" customFormat="false" ht="17.35" hidden="false" customHeight="false" outlineLevel="0" collapsed="false">
      <c r="A246" s="28" t="str">
        <f aca="false">IF(ISBLANK(B246),"","P" &amp; TEXT(COUNTIF($B$2:B246,"&lt;&gt;"),"0000"))</f>
        <v/>
      </c>
      <c r="G246" s="26" t="str">
        <f aca="false">IF(B246="","",IF(E246 &gt;= F246, "✅ OK", IF(E246 &gt;= F246 * 0.4, "🟡 Quedan " &amp; E246, "🔴 Falta: " &amp; (F246 - E246))))</f>
        <v/>
      </c>
    </row>
    <row r="247" customFormat="false" ht="17.35" hidden="false" customHeight="false" outlineLevel="0" collapsed="false">
      <c r="A247" s="28" t="str">
        <f aca="false">IF(ISBLANK(B247),"","P" &amp; TEXT(COUNTIF($B$2:B247,"&lt;&gt;"),"0000"))</f>
        <v/>
      </c>
      <c r="G247" s="26" t="str">
        <f aca="false">IF(B247="","",IF(E247 &gt;= F247, "✅ OK", IF(E247 &gt;= F247 * 0.4, "🟡 Quedan " &amp; E247, "🔴 Falta: " &amp; (F247 - E247))))</f>
        <v/>
      </c>
    </row>
    <row r="248" customFormat="false" ht="17.35" hidden="false" customHeight="false" outlineLevel="0" collapsed="false">
      <c r="A248" s="28" t="str">
        <f aca="false">IF(ISBLANK(B248),"","P" &amp; TEXT(COUNTIF($B$2:B248,"&lt;&gt;"),"0000"))</f>
        <v/>
      </c>
      <c r="G248" s="26" t="str">
        <f aca="false">IF(B248="","",IF(E248 &gt;= F248, "✅ OK", IF(E248 &gt;= F248 * 0.4, "🟡 Quedan " &amp; E248, "🔴 Falta: " &amp; (F248 - E248))))</f>
        <v/>
      </c>
    </row>
    <row r="249" customFormat="false" ht="17.35" hidden="false" customHeight="false" outlineLevel="0" collapsed="false">
      <c r="A249" s="28" t="str">
        <f aca="false">IF(ISBLANK(B249),"","P" &amp; TEXT(COUNTIF($B$2:B249,"&lt;&gt;"),"0000"))</f>
        <v/>
      </c>
      <c r="G249" s="26" t="str">
        <f aca="false">IF(B249="","",IF(E249 &gt;= F249, "✅ OK", IF(E249 &gt;= F249 * 0.4, "🟡 Quedan " &amp; E249, "🔴 Falta: " &amp; (F249 - E249))))</f>
        <v/>
      </c>
    </row>
    <row r="250" customFormat="false" ht="17.35" hidden="false" customHeight="false" outlineLevel="0" collapsed="false">
      <c r="A250" s="28" t="str">
        <f aca="false">IF(ISBLANK(B250),"","P" &amp; TEXT(COUNTIF($B$2:B250,"&lt;&gt;"),"0000"))</f>
        <v/>
      </c>
      <c r="G250" s="26" t="str">
        <f aca="false">IF(B250="","",IF(E250 &gt;= F250, "✅ OK", IF(E250 &gt;= F250 * 0.4, "🟡 Quedan " &amp; E250, "🔴 Falta: " &amp; (F250 - E250))))</f>
        <v/>
      </c>
    </row>
    <row r="251" customFormat="false" ht="17.35" hidden="false" customHeight="false" outlineLevel="0" collapsed="false">
      <c r="A251" s="28" t="str">
        <f aca="false">IF(ISBLANK(B251),"","P" &amp; TEXT(COUNTIF($B$2:B251,"&lt;&gt;"),"0000"))</f>
        <v/>
      </c>
      <c r="G251" s="26" t="str">
        <f aca="false">IF(B251="","",IF(E251 &gt;= F251, "✅ OK", IF(E251 &gt;= F251 * 0.4, "🟡 Quedan " &amp; E251, "🔴 Falta: " &amp; (F251 - E251))))</f>
        <v/>
      </c>
    </row>
    <row r="252" customFormat="false" ht="17.35" hidden="false" customHeight="false" outlineLevel="0" collapsed="false">
      <c r="A252" s="28" t="str">
        <f aca="false">IF(ISBLANK(B252),"","P" &amp; TEXT(COUNTIF($B$2:B252,"&lt;&gt;"),"0000"))</f>
        <v/>
      </c>
      <c r="G252" s="26" t="str">
        <f aca="false">IF(B252="","",IF(E252 &gt;= F252, "✅ OK", IF(E252 &gt;= F252 * 0.4, "🟡 Quedan " &amp; E252, "🔴 Falta: " &amp; (F252 - E252))))</f>
        <v/>
      </c>
    </row>
    <row r="253" customFormat="false" ht="17.35" hidden="false" customHeight="false" outlineLevel="0" collapsed="false">
      <c r="A253" s="28" t="str">
        <f aca="false">IF(ISBLANK(B253),"","P" &amp; TEXT(COUNTIF($B$2:B253,"&lt;&gt;"),"0000"))</f>
        <v/>
      </c>
      <c r="G253" s="26" t="str">
        <f aca="false">IF(B253="","",IF(E253 &gt;= F253, "✅ OK", IF(E253 &gt;= F253 * 0.4, "🟡 Quedan " &amp; E253, "🔴 Falta: " &amp; (F253 - E253))))</f>
        <v/>
      </c>
    </row>
    <row r="254" customFormat="false" ht="17.35" hidden="false" customHeight="false" outlineLevel="0" collapsed="false">
      <c r="A254" s="28" t="str">
        <f aca="false">IF(ISBLANK(B254),"","P" &amp; TEXT(COUNTIF($B$2:B254,"&lt;&gt;"),"0000"))</f>
        <v/>
      </c>
      <c r="G254" s="26" t="str">
        <f aca="false">IF(B254="","",IF(E254 &gt;= F254, "✅ OK", IF(E254 &gt;= F254 * 0.4, "🟡 Quedan " &amp; E254, "🔴 Falta: " &amp; (F254 - E254))))</f>
        <v/>
      </c>
    </row>
    <row r="255" customFormat="false" ht="17.35" hidden="false" customHeight="false" outlineLevel="0" collapsed="false">
      <c r="A255" s="28" t="str">
        <f aca="false">IF(ISBLANK(B255),"","P" &amp; TEXT(COUNTIF($B$2:B255,"&lt;&gt;"),"0000"))</f>
        <v/>
      </c>
      <c r="G255" s="26" t="str">
        <f aca="false">IF(B255="","",IF(E255 &gt;= F255, "✅ OK", IF(E255 &gt;= F255 * 0.4, "🟡 Quedan " &amp; E255, "🔴 Falta: " &amp; (F255 - E255))))</f>
        <v/>
      </c>
    </row>
    <row r="256" customFormat="false" ht="17.35" hidden="false" customHeight="false" outlineLevel="0" collapsed="false">
      <c r="A256" s="28" t="str">
        <f aca="false">IF(ISBLANK(B256),"","P" &amp; TEXT(COUNTIF($B$2:B256,"&lt;&gt;"),"0000"))</f>
        <v/>
      </c>
      <c r="G256" s="26" t="str">
        <f aca="false">IF(B256="","",IF(E256 &gt;= F256, "✅ OK", IF(E256 &gt;= F256 * 0.4, "🟡 Quedan " &amp; E256, "🔴 Falta: " &amp; (F256 - E256))))</f>
        <v/>
      </c>
    </row>
    <row r="257" customFormat="false" ht="17.35" hidden="false" customHeight="false" outlineLevel="0" collapsed="false">
      <c r="A257" s="28" t="str">
        <f aca="false">IF(ISBLANK(B257),"","P" &amp; TEXT(COUNTIF($B$2:B257,"&lt;&gt;"),"0000"))</f>
        <v/>
      </c>
      <c r="G257" s="26" t="str">
        <f aca="false">IF(B257="","",IF(E257 &gt;= F257, "✅ OK", IF(E257 &gt;= F257 * 0.4, "🟡 Quedan " &amp; E257, "🔴 Falta: " &amp; (F257 - E257))))</f>
        <v/>
      </c>
    </row>
    <row r="258" customFormat="false" ht="17.35" hidden="false" customHeight="false" outlineLevel="0" collapsed="false">
      <c r="A258" s="28" t="str">
        <f aca="false">IF(ISBLANK(B258),"","P" &amp; TEXT(COUNTIF($B$2:B258,"&lt;&gt;"),"0000"))</f>
        <v/>
      </c>
      <c r="G258" s="26" t="str">
        <f aca="false">IF(B258="","",IF(E258 &gt;= F258, "✅ OK", IF(E258 &gt;= F258 * 0.4, "🟡 Quedan " &amp; E258, "🔴 Falta: " &amp; (F258 - E258))))</f>
        <v/>
      </c>
    </row>
    <row r="259" customFormat="false" ht="17.35" hidden="false" customHeight="false" outlineLevel="0" collapsed="false">
      <c r="A259" s="28" t="str">
        <f aca="false">IF(ISBLANK(B259),"","P" &amp; TEXT(COUNTIF($B$2:B259,"&lt;&gt;"),"0000"))</f>
        <v/>
      </c>
      <c r="G259" s="26" t="str">
        <f aca="false">IF(B259="","",IF(E259 &gt;= F259, "✅ OK", IF(E259 &gt;= F259 * 0.4, "🟡 Quedan " &amp; E259, "🔴 Falta: " &amp; (F259 - E259))))</f>
        <v/>
      </c>
    </row>
    <row r="260" customFormat="false" ht="17.35" hidden="false" customHeight="false" outlineLevel="0" collapsed="false">
      <c r="A260" s="28" t="str">
        <f aca="false">IF(ISBLANK(B260),"","P" &amp; TEXT(COUNTIF($B$2:B260,"&lt;&gt;"),"0000"))</f>
        <v/>
      </c>
      <c r="G260" s="26" t="str">
        <f aca="false">IF(B260="","",IF(E260 &gt;= F260, "✅ OK", IF(E260 &gt;= F260 * 0.4, "🟡 Quedan " &amp; E260, "🔴 Falta: " &amp; (F260 - E260))))</f>
        <v/>
      </c>
    </row>
    <row r="261" customFormat="false" ht="17.35" hidden="false" customHeight="false" outlineLevel="0" collapsed="false">
      <c r="A261" s="28" t="str">
        <f aca="false">IF(ISBLANK(B261),"","P" &amp; TEXT(COUNTIF($B$2:B261,"&lt;&gt;"),"0000"))</f>
        <v/>
      </c>
      <c r="G261" s="26" t="str">
        <f aca="false">IF(B261="","",IF(E261 &gt;= F261, "✅ OK", IF(E261 &gt;= F261 * 0.4, "🟡 Quedan " &amp; E261, "🔴 Falta: " &amp; (F261 - E261))))</f>
        <v/>
      </c>
    </row>
    <row r="262" customFormat="false" ht="17.35" hidden="false" customHeight="false" outlineLevel="0" collapsed="false">
      <c r="A262" s="28" t="str">
        <f aca="false">IF(ISBLANK(B262),"","P" &amp; TEXT(COUNTIF($B$2:B262,"&lt;&gt;"),"0000"))</f>
        <v/>
      </c>
      <c r="G262" s="26" t="str">
        <f aca="false">IF(B262="","",IF(E262 &gt;= F262, "✅ OK", IF(E262 &gt;= F262 * 0.4, "🟡 Quedan " &amp; E262, "🔴 Falta: " &amp; (F262 - E262))))</f>
        <v/>
      </c>
    </row>
    <row r="263" customFormat="false" ht="17.35" hidden="false" customHeight="false" outlineLevel="0" collapsed="false">
      <c r="A263" s="28" t="str">
        <f aca="false">IF(ISBLANK(B263),"","P" &amp; TEXT(COUNTIF($B$2:B263,"&lt;&gt;"),"0000"))</f>
        <v/>
      </c>
      <c r="G263" s="26" t="str">
        <f aca="false">IF(B263="","",IF(E263 &gt;= F263, "✅ OK", IF(E263 &gt;= F263 * 0.4, "🟡 Quedan " &amp; E263, "🔴 Falta: " &amp; (F263 - E263))))</f>
        <v/>
      </c>
    </row>
    <row r="264" customFormat="false" ht="17.35" hidden="false" customHeight="false" outlineLevel="0" collapsed="false">
      <c r="A264" s="28" t="str">
        <f aca="false">IF(ISBLANK(B264),"","P" &amp; TEXT(COUNTIF($B$2:B264,"&lt;&gt;"),"0000"))</f>
        <v/>
      </c>
      <c r="G264" s="26" t="str">
        <f aca="false">IF(B264="","",IF(E264 &gt;= F264, "✅ OK", IF(E264 &gt;= F264 * 0.4, "🟡 Quedan " &amp; E264, "🔴 Falta: " &amp; (F264 - E264))))</f>
        <v/>
      </c>
    </row>
    <row r="265" customFormat="false" ht="17.35" hidden="false" customHeight="false" outlineLevel="0" collapsed="false">
      <c r="A265" s="28" t="str">
        <f aca="false">IF(ISBLANK(B265),"","P" &amp; TEXT(COUNTIF($B$2:B265,"&lt;&gt;"),"0000"))</f>
        <v/>
      </c>
      <c r="G265" s="26" t="str">
        <f aca="false">IF(B265="","",IF(E265 &gt;= F265, "✅ OK", IF(E265 &gt;= F265 * 0.4, "🟡 Quedan " &amp; E265, "🔴 Falta: " &amp; (F265 - E265))))</f>
        <v/>
      </c>
    </row>
    <row r="266" customFormat="false" ht="17.35" hidden="false" customHeight="false" outlineLevel="0" collapsed="false">
      <c r="A266" s="28" t="str">
        <f aca="false">IF(ISBLANK(B266),"","P" &amp; TEXT(COUNTIF($B$2:B266,"&lt;&gt;"),"0000"))</f>
        <v/>
      </c>
      <c r="G266" s="26" t="str">
        <f aca="false">IF(B266="","",IF(E266 &gt;= F266, "✅ OK", IF(E266 &gt;= F266 * 0.4, "🟡 Quedan " &amp; E266, "🔴 Falta: " &amp; (F266 - E266))))</f>
        <v/>
      </c>
    </row>
    <row r="267" customFormat="false" ht="17.35" hidden="false" customHeight="false" outlineLevel="0" collapsed="false">
      <c r="A267" s="28" t="str">
        <f aca="false">IF(ISBLANK(B267),"","P" &amp; TEXT(COUNTIF($B$2:B267,"&lt;&gt;"),"0000"))</f>
        <v/>
      </c>
      <c r="G267" s="26" t="str">
        <f aca="false">IF(B267="","",IF(E267 &gt;= F267, "✅ OK", IF(E267 &gt;= F267 * 0.4, "🟡 Quedan " &amp; E267, "🔴 Falta: " &amp; (F267 - E267))))</f>
        <v/>
      </c>
    </row>
    <row r="268" customFormat="false" ht="17.35" hidden="false" customHeight="false" outlineLevel="0" collapsed="false">
      <c r="A268" s="28" t="str">
        <f aca="false">IF(ISBLANK(B268),"","P" &amp; TEXT(COUNTIF($B$2:B268,"&lt;&gt;"),"0000"))</f>
        <v/>
      </c>
      <c r="G268" s="26" t="str">
        <f aca="false">IF(B268="","",IF(E268 &gt;= F268, "✅ OK", IF(E268 &gt;= F268 * 0.4, "🟡 Quedan " &amp; E268, "🔴 Falta: " &amp; (F268 - E268))))</f>
        <v/>
      </c>
    </row>
    <row r="269" customFormat="false" ht="17.35" hidden="false" customHeight="false" outlineLevel="0" collapsed="false">
      <c r="A269" s="28" t="str">
        <f aca="false">IF(ISBLANK(B269),"","P" &amp; TEXT(COUNTIF($B$2:B269,"&lt;&gt;"),"0000"))</f>
        <v/>
      </c>
      <c r="G269" s="26" t="str">
        <f aca="false">IF(B269="","",IF(E269 &gt;= F269, "✅ OK", IF(E269 &gt;= F269 * 0.4, "🟡 Quedan " &amp; E269, "🔴 Falta: " &amp; (F269 - E269))))</f>
        <v/>
      </c>
    </row>
    <row r="270" customFormat="false" ht="17.35" hidden="false" customHeight="false" outlineLevel="0" collapsed="false">
      <c r="A270" s="28" t="str">
        <f aca="false">IF(ISBLANK(B270),"","P" &amp; TEXT(COUNTIF($B$2:B270,"&lt;&gt;"),"0000"))</f>
        <v/>
      </c>
      <c r="G270" s="26" t="str">
        <f aca="false">IF(B270="","",IF(E270 &gt;= F270, "✅ OK", IF(E270 &gt;= F270 * 0.4, "🟡 Quedan " &amp; E270, "🔴 Falta: " &amp; (F270 - E270))))</f>
        <v/>
      </c>
    </row>
    <row r="271" customFormat="false" ht="17.35" hidden="false" customHeight="false" outlineLevel="0" collapsed="false">
      <c r="A271" s="28" t="str">
        <f aca="false">IF(ISBLANK(B271),"","P" &amp; TEXT(COUNTIF($B$2:B271,"&lt;&gt;"),"0000"))</f>
        <v/>
      </c>
      <c r="G271" s="26" t="str">
        <f aca="false">IF(B271="","",IF(E271 &gt;= F271, "✅ OK", IF(E271 &gt;= F271 * 0.4, "🟡 Quedan " &amp; E271, "🔴 Falta: " &amp; (F271 - E271))))</f>
        <v/>
      </c>
    </row>
    <row r="272" customFormat="false" ht="17.35" hidden="false" customHeight="false" outlineLevel="0" collapsed="false">
      <c r="A272" s="28" t="str">
        <f aca="false">IF(ISBLANK(B272),"","P" &amp; TEXT(COUNTIF($B$2:B272,"&lt;&gt;"),"0000"))</f>
        <v/>
      </c>
      <c r="G272" s="26" t="str">
        <f aca="false">IF(B272="","",IF(E272 &gt;= F272, "✅ OK", IF(E272 &gt;= F272 * 0.4, "🟡 Quedan " &amp; E272, "🔴 Falta: " &amp; (F272 - E272))))</f>
        <v/>
      </c>
    </row>
    <row r="273" customFormat="false" ht="17.35" hidden="false" customHeight="false" outlineLevel="0" collapsed="false">
      <c r="A273" s="28" t="str">
        <f aca="false">IF(ISBLANK(B273),"","P" &amp; TEXT(COUNTIF($B$2:B273,"&lt;&gt;"),"0000"))</f>
        <v/>
      </c>
      <c r="G273" s="26" t="str">
        <f aca="false">IF(B273="","",IF(E273 &gt;= F273, "✅ OK", IF(E273 &gt;= F273 * 0.4, "🟡 Quedan " &amp; E273, "🔴 Falta: " &amp; (F273 - E273))))</f>
        <v/>
      </c>
    </row>
    <row r="274" customFormat="false" ht="17.35" hidden="false" customHeight="false" outlineLevel="0" collapsed="false">
      <c r="A274" s="28" t="str">
        <f aca="false">IF(ISBLANK(B274),"","P" &amp; TEXT(COUNTIF($B$2:B274,"&lt;&gt;"),"0000"))</f>
        <v/>
      </c>
      <c r="G274" s="26" t="str">
        <f aca="false">IF(B274="","",IF(E274 &gt;= F274, "✅ OK", IF(E274 &gt;= F274 * 0.4, "🟡 Quedan " &amp; E274, "🔴 Falta: " &amp; (F274 - E274))))</f>
        <v/>
      </c>
    </row>
    <row r="275" customFormat="false" ht="17.35" hidden="false" customHeight="false" outlineLevel="0" collapsed="false">
      <c r="A275" s="28" t="str">
        <f aca="false">IF(ISBLANK(B275),"","P" &amp; TEXT(COUNTIF($B$2:B275,"&lt;&gt;"),"0000"))</f>
        <v/>
      </c>
      <c r="G275" s="26" t="str">
        <f aca="false">IF(B275="","",IF(E275 &gt;= F275, "✅ OK", IF(E275 &gt;= F275 * 0.4, "🟡 Quedan " &amp; E275, "🔴 Falta: " &amp; (F275 - E275))))</f>
        <v/>
      </c>
    </row>
    <row r="276" customFormat="false" ht="17.35" hidden="false" customHeight="false" outlineLevel="0" collapsed="false">
      <c r="A276" s="28" t="str">
        <f aca="false">IF(ISBLANK(B276),"","P" &amp; TEXT(COUNTIF($B$2:B276,"&lt;&gt;"),"0000"))</f>
        <v/>
      </c>
      <c r="G276" s="26" t="str">
        <f aca="false">IF(B276="","",IF(E276 &gt;= F276, "✅ OK", IF(E276 &gt;= F276 * 0.4, "🟡 Quedan " &amp; E276, "🔴 Falta: " &amp; (F276 - E276))))</f>
        <v/>
      </c>
    </row>
    <row r="277" customFormat="false" ht="17.35" hidden="false" customHeight="false" outlineLevel="0" collapsed="false">
      <c r="A277" s="28" t="str">
        <f aca="false">IF(ISBLANK(B277),"","P" &amp; TEXT(COUNTIF($B$2:B277,"&lt;&gt;"),"0000"))</f>
        <v/>
      </c>
      <c r="G277" s="26" t="str">
        <f aca="false">IF(B277="","",IF(E277 &gt;= F277, "✅ OK", IF(E277 &gt;= F277 * 0.4, "🟡 Quedan " &amp; E277, "🔴 Falta: " &amp; (F277 - E277))))</f>
        <v/>
      </c>
    </row>
    <row r="278" customFormat="false" ht="17.35" hidden="false" customHeight="false" outlineLevel="0" collapsed="false">
      <c r="A278" s="28" t="str">
        <f aca="false">IF(ISBLANK(B278),"","P" &amp; TEXT(COUNTIF($B$2:B278,"&lt;&gt;"),"0000"))</f>
        <v/>
      </c>
      <c r="G278" s="26" t="str">
        <f aca="false">IF(B278="","",IF(E278 &gt;= F278, "✅ OK", IF(E278 &gt;= F278 * 0.4, "🟡 Quedan " &amp; E278, "🔴 Falta: " &amp; (F278 - E278))))</f>
        <v/>
      </c>
    </row>
    <row r="279" customFormat="false" ht="17.35" hidden="false" customHeight="false" outlineLevel="0" collapsed="false">
      <c r="A279" s="28" t="str">
        <f aca="false">IF(ISBLANK(B279),"","P" &amp; TEXT(COUNTIF($B$2:B279,"&lt;&gt;"),"0000"))</f>
        <v/>
      </c>
      <c r="G279" s="26" t="str">
        <f aca="false">IF(B279="","",IF(E279 &gt;= F279, "✅ OK", IF(E279 &gt;= F279 * 0.4, "🟡 Quedan " &amp; E279, "🔴 Falta: " &amp; (F279 - E279))))</f>
        <v/>
      </c>
    </row>
    <row r="280" customFormat="false" ht="17.35" hidden="false" customHeight="false" outlineLevel="0" collapsed="false">
      <c r="A280" s="28" t="str">
        <f aca="false">IF(ISBLANK(B280),"","P" &amp; TEXT(COUNTIF($B$2:B280,"&lt;&gt;"),"0000"))</f>
        <v/>
      </c>
      <c r="G280" s="26" t="str">
        <f aca="false">IF(B280="","",IF(E280 &gt;= F280, "✅ OK", IF(E280 &gt;= F280 * 0.4, "🟡 Quedan " &amp; E280, "🔴 Falta: " &amp; (F280 - E280))))</f>
        <v/>
      </c>
    </row>
    <row r="281" customFormat="false" ht="17.35" hidden="false" customHeight="false" outlineLevel="0" collapsed="false">
      <c r="A281" s="28" t="str">
        <f aca="false">IF(ISBLANK(B281),"","P" &amp; TEXT(COUNTIF($B$2:B281,"&lt;&gt;"),"0000"))</f>
        <v/>
      </c>
      <c r="G281" s="26" t="str">
        <f aca="false">IF(B281="","",IF(E281 &gt;= F281, "✅ OK", IF(E281 &gt;= F281 * 0.4, "🟡 Quedan " &amp; E281, "🔴 Falta: " &amp; (F281 - E281))))</f>
        <v/>
      </c>
    </row>
    <row r="282" customFormat="false" ht="17.35" hidden="false" customHeight="false" outlineLevel="0" collapsed="false">
      <c r="A282" s="28" t="str">
        <f aca="false">IF(ISBLANK(B282),"","P" &amp; TEXT(COUNTIF($B$2:B282,"&lt;&gt;"),"0000"))</f>
        <v/>
      </c>
      <c r="G282" s="26" t="str">
        <f aca="false">IF(B282="","",IF(E282 &gt;= F282, "✅ OK", IF(E282 &gt;= F282 * 0.4, "🟡 Quedan " &amp; E282, "🔴 Falta: " &amp; (F282 - E282))))</f>
        <v/>
      </c>
    </row>
    <row r="283" customFormat="false" ht="17.35" hidden="false" customHeight="false" outlineLevel="0" collapsed="false">
      <c r="A283" s="28" t="str">
        <f aca="false">IF(ISBLANK(B283),"","P" &amp; TEXT(COUNTIF($B$2:B283,"&lt;&gt;"),"0000"))</f>
        <v/>
      </c>
      <c r="G283" s="26" t="str">
        <f aca="false">IF(B283="","",IF(E283 &gt;= F283, "✅ OK", IF(E283 &gt;= F283 * 0.4, "🟡 Quedan " &amp; E283, "🔴 Falta: " &amp; (F283 - E283))))</f>
        <v/>
      </c>
    </row>
    <row r="284" customFormat="false" ht="17.35" hidden="false" customHeight="false" outlineLevel="0" collapsed="false">
      <c r="A284" s="28" t="str">
        <f aca="false">IF(ISBLANK(B284),"","P" &amp; TEXT(COUNTIF($B$2:B284,"&lt;&gt;"),"0000"))</f>
        <v/>
      </c>
      <c r="G284" s="26" t="str">
        <f aca="false">IF(B284="","",IF(E284 &gt;= F284, "✅ OK", IF(E284 &gt;= F284 * 0.4, "🟡 Quedan " &amp; E284, "🔴 Falta: " &amp; (F284 - E284))))</f>
        <v/>
      </c>
    </row>
    <row r="285" customFormat="false" ht="17.35" hidden="false" customHeight="false" outlineLevel="0" collapsed="false">
      <c r="A285" s="28" t="str">
        <f aca="false">IF(ISBLANK(B285),"","P" &amp; TEXT(COUNTIF($B$2:B285,"&lt;&gt;"),"0000"))</f>
        <v/>
      </c>
      <c r="G285" s="26" t="str">
        <f aca="false">IF(B285="","",IF(E285 &gt;= F285, "✅ OK", IF(E285 &gt;= F285 * 0.4, "🟡 Quedan " &amp; E285, "🔴 Falta: " &amp; (F285 - E285))))</f>
        <v/>
      </c>
    </row>
    <row r="286" customFormat="false" ht="17.35" hidden="false" customHeight="false" outlineLevel="0" collapsed="false">
      <c r="A286" s="28" t="str">
        <f aca="false">IF(ISBLANK(B286),"","P" &amp; TEXT(COUNTIF($B$2:B286,"&lt;&gt;"),"0000"))</f>
        <v/>
      </c>
      <c r="G286" s="26" t="str">
        <f aca="false">IF(B286="","",IF(E286 &gt;= F286, "✅ OK", IF(E286 &gt;= F286 * 0.4, "🟡 Quedan " &amp; E286, "🔴 Falta: " &amp; (F286 - E286))))</f>
        <v/>
      </c>
    </row>
    <row r="287" customFormat="false" ht="17.35" hidden="false" customHeight="false" outlineLevel="0" collapsed="false">
      <c r="A287" s="28" t="str">
        <f aca="false">IF(ISBLANK(B287),"","P" &amp; TEXT(COUNTIF($B$2:B287,"&lt;&gt;"),"0000"))</f>
        <v/>
      </c>
      <c r="G287" s="26" t="str">
        <f aca="false">IF(B287="","",IF(E287 &gt;= F287, "✅ OK", IF(E287 &gt;= F287 * 0.4, "🟡 Quedan " &amp; E287, "🔴 Falta: " &amp; (F287 - E287))))</f>
        <v/>
      </c>
    </row>
    <row r="288" customFormat="false" ht="17.35" hidden="false" customHeight="false" outlineLevel="0" collapsed="false">
      <c r="A288" s="28" t="str">
        <f aca="false">IF(ISBLANK(B288),"","P" &amp; TEXT(COUNTIF($B$2:B288,"&lt;&gt;"),"0000"))</f>
        <v/>
      </c>
      <c r="G288" s="26" t="str">
        <f aca="false">IF(B288="","",IF(E288 &gt;= F288, "✅ OK", IF(E288 &gt;= F288 * 0.4, "🟡 Quedan " &amp; E288, "🔴 Falta: " &amp; (F288 - E288))))</f>
        <v/>
      </c>
    </row>
    <row r="289" customFormat="false" ht="17.35" hidden="false" customHeight="false" outlineLevel="0" collapsed="false">
      <c r="A289" s="28" t="str">
        <f aca="false">IF(ISBLANK(B289),"","P" &amp; TEXT(COUNTIF($B$2:B289,"&lt;&gt;"),"0000"))</f>
        <v/>
      </c>
      <c r="G289" s="26" t="str">
        <f aca="false">IF(B289="","",IF(E289 &gt;= F289, "✅ OK", IF(E289 &gt;= F289 * 0.4, "🟡 Quedan " &amp; E289, "🔴 Falta: " &amp; (F289 - E289))))</f>
        <v/>
      </c>
    </row>
    <row r="290" customFormat="false" ht="17.35" hidden="false" customHeight="false" outlineLevel="0" collapsed="false">
      <c r="A290" s="28" t="str">
        <f aca="false">IF(ISBLANK(B290),"","P" &amp; TEXT(COUNTIF($B$2:B290,"&lt;&gt;"),"0000"))</f>
        <v/>
      </c>
      <c r="G290" s="26" t="str">
        <f aca="false">IF(B290="","",IF(E290 &gt;= F290, "✅ OK", IF(E290 &gt;= F290 * 0.4, "🟡 Quedan " &amp; E290, "🔴 Falta: " &amp; (F290 - E290))))</f>
        <v/>
      </c>
    </row>
    <row r="291" customFormat="false" ht="17.35" hidden="false" customHeight="false" outlineLevel="0" collapsed="false">
      <c r="A291" s="28" t="str">
        <f aca="false">IF(ISBLANK(B291),"","P" &amp; TEXT(COUNTIF($B$2:B291,"&lt;&gt;"),"0000"))</f>
        <v/>
      </c>
      <c r="G291" s="26" t="str">
        <f aca="false">IF(B291="","",IF(E291 &gt;= F291, "✅ OK", IF(E291 &gt;= F291 * 0.4, "🟡 Quedan " &amp; E291, "🔴 Falta: " &amp; (F291 - E291))))</f>
        <v/>
      </c>
    </row>
    <row r="292" customFormat="false" ht="17.35" hidden="false" customHeight="false" outlineLevel="0" collapsed="false">
      <c r="A292" s="28" t="str">
        <f aca="false">IF(ISBLANK(B292),"","P" &amp; TEXT(COUNTIF($B$2:B292,"&lt;&gt;"),"0000"))</f>
        <v/>
      </c>
      <c r="G292" s="26" t="str">
        <f aca="false">IF(B292="","",IF(E292 &gt;= F292, "✅ OK", IF(E292 &gt;= F292 * 0.4, "🟡 Quedan " &amp; E292, "🔴 Falta: " &amp; (F292 - E292))))</f>
        <v/>
      </c>
    </row>
    <row r="293" customFormat="false" ht="17.35" hidden="false" customHeight="false" outlineLevel="0" collapsed="false">
      <c r="A293" s="28" t="str">
        <f aca="false">IF(ISBLANK(B293),"","P" &amp; TEXT(COUNTIF($B$2:B293,"&lt;&gt;"),"0000"))</f>
        <v/>
      </c>
      <c r="G293" s="26" t="str">
        <f aca="false">IF(B293="","",IF(E293 &gt;= F293, "✅ OK", IF(E293 &gt;= F293 * 0.4, "🟡 Quedan " &amp; E293, "🔴 Falta: " &amp; (F293 - E293))))</f>
        <v/>
      </c>
    </row>
    <row r="294" customFormat="false" ht="17.35" hidden="false" customHeight="false" outlineLevel="0" collapsed="false">
      <c r="A294" s="28" t="str">
        <f aca="false">IF(ISBLANK(B294),"","P" &amp; TEXT(COUNTIF($B$2:B294,"&lt;&gt;"),"0000"))</f>
        <v/>
      </c>
      <c r="G294" s="26" t="str">
        <f aca="false">IF(B294="","",IF(E294 &gt;= F294, "✅ OK", IF(E294 &gt;= F294 * 0.4, "🟡 Quedan " &amp; E294, "🔴 Falta: " &amp; (F294 - E294))))</f>
        <v/>
      </c>
    </row>
    <row r="295" customFormat="false" ht="17.35" hidden="false" customHeight="false" outlineLevel="0" collapsed="false">
      <c r="A295" s="28" t="str">
        <f aca="false">IF(ISBLANK(B295),"","P" &amp; TEXT(COUNTIF($B$2:B295,"&lt;&gt;"),"0000"))</f>
        <v/>
      </c>
      <c r="G295" s="26" t="str">
        <f aca="false">IF(B295="","",IF(E295 &gt;= F295, "✅ OK", IF(E295 &gt;= F295 * 0.4, "🟡 Quedan " &amp; E295, "🔴 Falta: " &amp; (F295 - E295))))</f>
        <v/>
      </c>
    </row>
    <row r="296" customFormat="false" ht="17.35" hidden="false" customHeight="false" outlineLevel="0" collapsed="false">
      <c r="A296" s="28" t="str">
        <f aca="false">IF(ISBLANK(B296),"","P" &amp; TEXT(COUNTIF($B$2:B296,"&lt;&gt;"),"0000"))</f>
        <v/>
      </c>
      <c r="G296" s="26" t="str">
        <f aca="false">IF(B296="","",IF(E296 &gt;= F296, "✅ OK", IF(E296 &gt;= F296 * 0.4, "🟡 Quedan " &amp; E296, "🔴 Falta: " &amp; (F296 - E296))))</f>
        <v/>
      </c>
    </row>
    <row r="297" customFormat="false" ht="17.35" hidden="false" customHeight="false" outlineLevel="0" collapsed="false">
      <c r="A297" s="28" t="str">
        <f aca="false">IF(ISBLANK(B297),"","P" &amp; TEXT(COUNTIF($B$2:B297,"&lt;&gt;"),"0000"))</f>
        <v/>
      </c>
      <c r="G297" s="26" t="str">
        <f aca="false">IF(B297="","",IF(E297 &gt;= F297, "✅ OK", IF(E297 &gt;= F297 * 0.4, "🟡 Quedan " &amp; E297, "🔴 Falta: " &amp; (F297 - E297))))</f>
        <v/>
      </c>
    </row>
    <row r="298" customFormat="false" ht="17.35" hidden="false" customHeight="false" outlineLevel="0" collapsed="false">
      <c r="A298" s="28" t="str">
        <f aca="false">IF(ISBLANK(B298),"","P" &amp; TEXT(COUNTIF($B$2:B298,"&lt;&gt;"),"0000"))</f>
        <v/>
      </c>
      <c r="G298" s="26" t="str">
        <f aca="false">IF(B298="","",IF(E298 &gt;= F298, "✅ OK", IF(E298 &gt;= F298 * 0.4, "🟡 Quedan " &amp; E298, "🔴 Falta: " &amp; (F298 - E298))))</f>
        <v/>
      </c>
    </row>
    <row r="299" customFormat="false" ht="17.35" hidden="false" customHeight="false" outlineLevel="0" collapsed="false">
      <c r="A299" s="28" t="str">
        <f aca="false">IF(ISBLANK(B299),"","P" &amp; TEXT(COUNTIF($B$2:B299,"&lt;&gt;"),"0000"))</f>
        <v/>
      </c>
      <c r="G299" s="26" t="str">
        <f aca="false">IF(B299="","",IF(E299 &gt;= F299, "✅ OK", IF(E299 &gt;= F299 * 0.4, "🟡 Quedan " &amp; E299, "🔴 Falta: " &amp; (F299 - E299))))</f>
        <v/>
      </c>
    </row>
    <row r="300" customFormat="false" ht="17.35" hidden="false" customHeight="false" outlineLevel="0" collapsed="false">
      <c r="A300" s="28" t="str">
        <f aca="false">IF(ISBLANK(B300),"","P" &amp; TEXT(COUNTIF($B$2:B300,"&lt;&gt;"),"0000"))</f>
        <v/>
      </c>
      <c r="G300" s="26" t="str">
        <f aca="false">IF(B300="","",IF(E300 &gt;= F300, "✅ OK", IF(E300 &gt;= F300 * 0.4, "🟡 Quedan " &amp; E300, "🔴 Falta: " &amp; (F300 - E300))))</f>
        <v/>
      </c>
    </row>
    <row r="301" customFormat="false" ht="17.35" hidden="false" customHeight="false" outlineLevel="0" collapsed="false">
      <c r="A301" s="28" t="str">
        <f aca="false">IF(ISBLANK(B301),"","P" &amp; TEXT(COUNTIF($B$2:B301,"&lt;&gt;"),"0000"))</f>
        <v/>
      </c>
      <c r="G301" s="26" t="str">
        <f aca="false">IF(B301="","",IF(E301 &gt;= F301, "✅ OK", IF(E301 &gt;= F301 * 0.4, "🟡 Quedan " &amp; E301, "🔴 Falta: " &amp; (F301 - E301))))</f>
        <v/>
      </c>
    </row>
    <row r="302" customFormat="false" ht="17.35" hidden="false" customHeight="false" outlineLevel="0" collapsed="false">
      <c r="A302" s="28" t="str">
        <f aca="false">IF(ISBLANK(B302),"","P" &amp; TEXT(COUNTIF($B$2:B302,"&lt;&gt;"),"0000"))</f>
        <v/>
      </c>
      <c r="G302" s="26" t="str">
        <f aca="false">IF(B302="","",IF(E302 &gt;= F302, "✅ OK", IF(E302 &gt;= F302 * 0.4, "🟡 Quedan " &amp; E302, "🔴 Falta: " &amp; (F302 - E302))))</f>
        <v/>
      </c>
    </row>
    <row r="303" customFormat="false" ht="17.35" hidden="false" customHeight="false" outlineLevel="0" collapsed="false">
      <c r="A303" s="28" t="str">
        <f aca="false">IF(ISBLANK(B303),"","P" &amp; TEXT(COUNTIF($B$2:B303,"&lt;&gt;"),"0000"))</f>
        <v/>
      </c>
      <c r="G303" s="26" t="str">
        <f aca="false">IF(B303="","",IF(E303 &gt;= F303, "✅ OK", IF(E303 &gt;= F303 * 0.4, "🟡 Quedan " &amp; E303, "🔴 Falta: " &amp; (F303 - E303))))</f>
        <v/>
      </c>
    </row>
    <row r="304" customFormat="false" ht="17.35" hidden="false" customHeight="false" outlineLevel="0" collapsed="false">
      <c r="A304" s="28" t="str">
        <f aca="false">IF(ISBLANK(B304),"","P" &amp; TEXT(COUNTIF($B$2:B304,"&lt;&gt;"),"0000"))</f>
        <v/>
      </c>
      <c r="G304" s="26" t="str">
        <f aca="false">IF(B304="","",IF(E304 &gt;= F304, "✅ OK", IF(E304 &gt;= F304 * 0.4, "🟡 Quedan " &amp; E304, "🔴 Falta: " &amp; (F304 - E304))))</f>
        <v/>
      </c>
    </row>
    <row r="305" customFormat="false" ht="17.35" hidden="false" customHeight="false" outlineLevel="0" collapsed="false">
      <c r="A305" s="28" t="str">
        <f aca="false">IF(ISBLANK(B305),"","P" &amp; TEXT(COUNTIF($B$2:B305,"&lt;&gt;"),"0000"))</f>
        <v/>
      </c>
      <c r="G305" s="26" t="str">
        <f aca="false">IF(B305="","",IF(E305 &gt;= F305, "✅ OK", IF(E305 &gt;= F305 * 0.4, "🟡 Quedan " &amp; E305, "🔴 Falta: " &amp; (F305 - E305))))</f>
        <v/>
      </c>
    </row>
    <row r="306" customFormat="false" ht="17.35" hidden="false" customHeight="false" outlineLevel="0" collapsed="false">
      <c r="A306" s="28" t="str">
        <f aca="false">IF(ISBLANK(B306),"","P" &amp; TEXT(COUNTIF($B$2:B306,"&lt;&gt;"),"0000"))</f>
        <v/>
      </c>
      <c r="G306" s="26" t="str">
        <f aca="false">IF(B306="","",IF(E306 &gt;= F306, "✅ OK", IF(E306 &gt;= F306 * 0.4, "🟡 Quedan " &amp; E306, "🔴 Falta: " &amp; (F306 - E306))))</f>
        <v/>
      </c>
    </row>
    <row r="307" customFormat="false" ht="17.35" hidden="false" customHeight="false" outlineLevel="0" collapsed="false">
      <c r="A307" s="28" t="str">
        <f aca="false">IF(ISBLANK(B307),"","P" &amp; TEXT(COUNTIF($B$2:B307,"&lt;&gt;"),"0000"))</f>
        <v/>
      </c>
      <c r="G307" s="26" t="str">
        <f aca="false">IF(B307="","",IF(E307 &gt;= F307, "✅ OK", IF(E307 &gt;= F307 * 0.4, "🟡 Quedan " &amp; E307, "🔴 Falta: " &amp; (F307 - E307))))</f>
        <v/>
      </c>
    </row>
    <row r="308" customFormat="false" ht="17.35" hidden="false" customHeight="false" outlineLevel="0" collapsed="false">
      <c r="A308" s="28" t="str">
        <f aca="false">IF(ISBLANK(B308),"","P" &amp; TEXT(COUNTIF($B$2:B308,"&lt;&gt;"),"0000"))</f>
        <v/>
      </c>
      <c r="G308" s="26" t="str">
        <f aca="false">IF(B308="","",IF(E308 &gt;= F308, "✅ OK", IF(E308 &gt;= F308 * 0.4, "🟡 Quedan " &amp; E308, "🔴 Falta: " &amp; (F308 - E308))))</f>
        <v/>
      </c>
    </row>
    <row r="309" customFormat="false" ht="17.35" hidden="false" customHeight="false" outlineLevel="0" collapsed="false">
      <c r="A309" s="28" t="str">
        <f aca="false">IF(ISBLANK(B309),"","P" &amp; TEXT(COUNTIF($B$2:B309,"&lt;&gt;"),"0000"))</f>
        <v/>
      </c>
      <c r="G309" s="26" t="str">
        <f aca="false">IF(B309="","",IF(E309 &gt;= F309, "✅ OK", IF(E309 &gt;= F309 * 0.4, "🟡 Quedan " &amp; E309, "🔴 Falta: " &amp; (F309 - E309))))</f>
        <v/>
      </c>
    </row>
    <row r="310" customFormat="false" ht="17.35" hidden="false" customHeight="false" outlineLevel="0" collapsed="false">
      <c r="A310" s="28" t="str">
        <f aca="false">IF(ISBLANK(B310),"","P" &amp; TEXT(COUNTIF($B$2:B310,"&lt;&gt;"),"0000"))</f>
        <v/>
      </c>
      <c r="G310" s="26" t="str">
        <f aca="false">IF(B310="","",IF(E310 &gt;= F310, "✅ OK", IF(E310 &gt;= F310 * 0.4, "🟡 Quedan " &amp; E310, "🔴 Falta: " &amp; (F310 - E310))))</f>
        <v/>
      </c>
    </row>
    <row r="311" customFormat="false" ht="17.35" hidden="false" customHeight="false" outlineLevel="0" collapsed="false">
      <c r="A311" s="28" t="str">
        <f aca="false">IF(ISBLANK(B311),"","P" &amp; TEXT(COUNTIF($B$2:B311,"&lt;&gt;"),"0000"))</f>
        <v/>
      </c>
      <c r="G311" s="26" t="str">
        <f aca="false">IF(B311="","",IF(E311 &gt;= F311, "✅ OK", IF(E311 &gt;= F311 * 0.4, "🟡 Quedan " &amp; E311, "🔴 Falta: " &amp; (F311 - E311))))</f>
        <v/>
      </c>
    </row>
    <row r="312" customFormat="false" ht="17.35" hidden="false" customHeight="false" outlineLevel="0" collapsed="false">
      <c r="A312" s="28" t="str">
        <f aca="false">IF(ISBLANK(B312),"","P" &amp; TEXT(COUNTIF($B$2:B312,"&lt;&gt;"),"0000"))</f>
        <v/>
      </c>
      <c r="G312" s="26" t="str">
        <f aca="false">IF(B312="","",IF(E312 &gt;= F312, "✅ OK", IF(E312 &gt;= F312 * 0.4, "🟡 Quedan " &amp; E312, "🔴 Falta: " &amp; (F312 - E312))))</f>
        <v/>
      </c>
    </row>
    <row r="313" customFormat="false" ht="17.35" hidden="false" customHeight="false" outlineLevel="0" collapsed="false">
      <c r="A313" s="28" t="str">
        <f aca="false">IF(ISBLANK(B313),"","P" &amp; TEXT(COUNTIF($B$2:B313,"&lt;&gt;"),"0000"))</f>
        <v/>
      </c>
      <c r="G313" s="26" t="str">
        <f aca="false">IF(B313="","",IF(E313 &gt;= F313, "✅ OK", IF(E313 &gt;= F313 * 0.4, "🟡 Quedan " &amp; E313, "🔴 Falta: " &amp; (F313 - E313))))</f>
        <v/>
      </c>
    </row>
    <row r="314" customFormat="false" ht="17.35" hidden="false" customHeight="false" outlineLevel="0" collapsed="false">
      <c r="A314" s="28" t="str">
        <f aca="false">IF(ISBLANK(B314),"","P" &amp; TEXT(COUNTIF($B$2:B314,"&lt;&gt;"),"0000"))</f>
        <v/>
      </c>
      <c r="G314" s="26" t="str">
        <f aca="false">IF(B314="","",IF(E314 &gt;= F314, "✅ OK", IF(E314 &gt;= F314 * 0.4, "🟡 Quedan " &amp; E314, "🔴 Falta: " &amp; (F314 - E314))))</f>
        <v/>
      </c>
    </row>
    <row r="315" customFormat="false" ht="17.35" hidden="false" customHeight="false" outlineLevel="0" collapsed="false">
      <c r="A315" s="28" t="str">
        <f aca="false">IF(ISBLANK(B315),"","P" &amp; TEXT(COUNTIF($B$2:B315,"&lt;&gt;"),"0000"))</f>
        <v/>
      </c>
      <c r="G315" s="26" t="str">
        <f aca="false">IF(B315="","",IF(E315 &gt;= F315, "✅ OK", IF(E315 &gt;= F315 * 0.4, "🟡 Quedan " &amp; E315, "🔴 Falta: " &amp; (F315 - E315))))</f>
        <v/>
      </c>
    </row>
    <row r="316" customFormat="false" ht="17.35" hidden="false" customHeight="false" outlineLevel="0" collapsed="false">
      <c r="A316" s="28" t="str">
        <f aca="false">IF(ISBLANK(B316),"","P" &amp; TEXT(COUNTIF($B$2:B316,"&lt;&gt;"),"0000"))</f>
        <v/>
      </c>
      <c r="G316" s="26" t="str">
        <f aca="false">IF(B316="","",IF(E316 &gt;= F316, "✅ OK", IF(E316 &gt;= F316 * 0.4, "🟡 Quedan " &amp; E316, "🔴 Falta: " &amp; (F316 - E316))))</f>
        <v/>
      </c>
    </row>
    <row r="317" customFormat="false" ht="17.35" hidden="false" customHeight="false" outlineLevel="0" collapsed="false">
      <c r="A317" s="28" t="str">
        <f aca="false">IF(ISBLANK(B317),"","P" &amp; TEXT(COUNTIF($B$2:B317,"&lt;&gt;"),"0000"))</f>
        <v/>
      </c>
      <c r="G317" s="26" t="str">
        <f aca="false">IF(B317="","",IF(E317 &gt;= F317, "✅ OK", IF(E317 &gt;= F317 * 0.4, "🟡 Quedan " &amp; E317, "🔴 Falta: " &amp; (F317 - E317))))</f>
        <v/>
      </c>
    </row>
    <row r="318" customFormat="false" ht="17.35" hidden="false" customHeight="false" outlineLevel="0" collapsed="false">
      <c r="A318" s="28" t="str">
        <f aca="false">IF(ISBLANK(B318),"","P" &amp; TEXT(COUNTIF($B$2:B318,"&lt;&gt;"),"0000"))</f>
        <v/>
      </c>
      <c r="G318" s="26" t="str">
        <f aca="false">IF(B318="","",IF(E318 &gt;= F318, "✅ OK", IF(E318 &gt;= F318 * 0.4, "🟡 Quedan " &amp; E318, "🔴 Falta: " &amp; (F318 - E318))))</f>
        <v/>
      </c>
    </row>
    <row r="319" customFormat="false" ht="17.35" hidden="false" customHeight="false" outlineLevel="0" collapsed="false">
      <c r="A319" s="28" t="str">
        <f aca="false">IF(ISBLANK(B319),"","P" &amp; TEXT(COUNTIF($B$2:B319,"&lt;&gt;"),"0000"))</f>
        <v/>
      </c>
      <c r="G319" s="26" t="str">
        <f aca="false">IF(B319="","",IF(E319 &gt;= F319, "✅ OK", IF(E319 &gt;= F319 * 0.4, "🟡 Quedan " &amp; E319, "🔴 Falta: " &amp; (F319 - E319))))</f>
        <v/>
      </c>
    </row>
    <row r="320" customFormat="false" ht="17.35" hidden="false" customHeight="false" outlineLevel="0" collapsed="false">
      <c r="A320" s="28" t="str">
        <f aca="false">IF(ISBLANK(B320),"","P" &amp; TEXT(COUNTIF($B$2:B320,"&lt;&gt;"),"0000"))</f>
        <v/>
      </c>
      <c r="G320" s="26" t="str">
        <f aca="false">IF(B320="","",IF(E320 &gt;= F320, "✅ OK", IF(E320 &gt;= F320 * 0.4, "🟡 Quedan " &amp; E320, "🔴 Falta: " &amp; (F320 - E320))))</f>
        <v/>
      </c>
    </row>
    <row r="321" customFormat="false" ht="17.35" hidden="false" customHeight="false" outlineLevel="0" collapsed="false">
      <c r="A321" s="28" t="str">
        <f aca="false">IF(ISBLANK(B321),"","P" &amp; TEXT(COUNTIF($B$2:B321,"&lt;&gt;"),"0000"))</f>
        <v/>
      </c>
      <c r="G321" s="26" t="str">
        <f aca="false">IF(B321="","",IF(E321 &gt;= F321, "✅ OK", IF(E321 &gt;= F321 * 0.4, "🟡 Quedan " &amp; E321, "🔴 Falta: " &amp; (F321 - E321))))</f>
        <v/>
      </c>
    </row>
    <row r="322" customFormat="false" ht="17.35" hidden="false" customHeight="false" outlineLevel="0" collapsed="false">
      <c r="A322" s="28" t="str">
        <f aca="false">IF(ISBLANK(B322),"","P" &amp; TEXT(COUNTIF($B$2:B322,"&lt;&gt;"),"0000"))</f>
        <v/>
      </c>
      <c r="G322" s="26" t="str">
        <f aca="false">IF(B322="","",IF(E322 &gt;= F322, "✅ OK", IF(E322 &gt;= F322 * 0.4, "🟡 Quedan " &amp; E322, "🔴 Falta: " &amp; (F322 - E322))))</f>
        <v/>
      </c>
    </row>
    <row r="323" customFormat="false" ht="17.35" hidden="false" customHeight="false" outlineLevel="0" collapsed="false">
      <c r="A323" s="28" t="str">
        <f aca="false">IF(ISBLANK(B323),"","P" &amp; TEXT(COUNTIF($B$2:B323,"&lt;&gt;"),"0000"))</f>
        <v/>
      </c>
      <c r="G323" s="26" t="str">
        <f aca="false">IF(B323="","",IF(E323 &gt;= F323, "✅ OK", IF(E323 &gt;= F323 * 0.4, "🟡 Quedan " &amp; E323, "🔴 Falta: " &amp; (F323 - E323))))</f>
        <v/>
      </c>
    </row>
    <row r="324" customFormat="false" ht="17.35" hidden="false" customHeight="false" outlineLevel="0" collapsed="false">
      <c r="A324" s="28" t="str">
        <f aca="false">IF(ISBLANK(B324),"","P" &amp; TEXT(COUNTIF($B$2:B324,"&lt;&gt;"),"0000"))</f>
        <v/>
      </c>
      <c r="G324" s="26" t="str">
        <f aca="false">IF(B324="","",IF(E324 &gt;= F324, "✅ OK", IF(E324 &gt;= F324 * 0.4, "🟡 Quedan " &amp; E324, "🔴 Falta: " &amp; (F324 - E324))))</f>
        <v/>
      </c>
    </row>
    <row r="325" customFormat="false" ht="17.35" hidden="false" customHeight="false" outlineLevel="0" collapsed="false">
      <c r="A325" s="28" t="str">
        <f aca="false">IF(ISBLANK(B325),"","P" &amp; TEXT(COUNTIF($B$2:B325,"&lt;&gt;"),"0000"))</f>
        <v/>
      </c>
      <c r="G325" s="26" t="str">
        <f aca="false">IF(B325="","",IF(E325 &gt;= F325, "✅ OK", IF(E325 &gt;= F325 * 0.4, "🟡 Quedan " &amp; E325, "🔴 Falta: " &amp; (F325 - E325))))</f>
        <v/>
      </c>
    </row>
    <row r="326" customFormat="false" ht="17.35" hidden="false" customHeight="false" outlineLevel="0" collapsed="false">
      <c r="A326" s="28" t="str">
        <f aca="false">IF(ISBLANK(B326),"","P" &amp; TEXT(COUNTIF($B$2:B326,"&lt;&gt;"),"0000"))</f>
        <v/>
      </c>
      <c r="G326" s="26" t="str">
        <f aca="false">IF(B326="","",IF(E326 &gt;= F326, "✅ OK", IF(E326 &gt;= F326 * 0.4, "🟡 Quedan " &amp; E326, "🔴 Falta: " &amp; (F326 - E326))))</f>
        <v/>
      </c>
    </row>
    <row r="327" customFormat="false" ht="17.35" hidden="false" customHeight="false" outlineLevel="0" collapsed="false">
      <c r="A327" s="28" t="str">
        <f aca="false">IF(ISBLANK(B327),"","P" &amp; TEXT(COUNTIF($B$2:B327,"&lt;&gt;"),"0000"))</f>
        <v/>
      </c>
      <c r="G327" s="26" t="str">
        <f aca="false">IF(B327="","",IF(E327 &gt;= F327, "✅ OK", IF(E327 &gt;= F327 * 0.4, "🟡 Quedan " &amp; E327, "🔴 Falta: " &amp; (F327 - E327))))</f>
        <v/>
      </c>
    </row>
    <row r="328" customFormat="false" ht="17.35" hidden="false" customHeight="false" outlineLevel="0" collapsed="false">
      <c r="A328" s="28" t="str">
        <f aca="false">IF(ISBLANK(B328),"","P" &amp; TEXT(COUNTIF($B$2:B328,"&lt;&gt;"),"0000"))</f>
        <v/>
      </c>
      <c r="G328" s="26" t="str">
        <f aca="false">IF(B328="","",IF(E328 &gt;= F328, "✅ OK", IF(E328 &gt;= F328 * 0.4, "🟡 Quedan " &amp; E328, "🔴 Falta: " &amp; (F328 - E328))))</f>
        <v/>
      </c>
    </row>
    <row r="329" customFormat="false" ht="17.35" hidden="false" customHeight="false" outlineLevel="0" collapsed="false">
      <c r="A329" s="28" t="str">
        <f aca="false">IF(ISBLANK(B329),"","P" &amp; TEXT(COUNTIF($B$2:B329,"&lt;&gt;"),"0000"))</f>
        <v/>
      </c>
      <c r="G329" s="26" t="str">
        <f aca="false">IF(B329="","",IF(E329 &gt;= F329, "✅ OK", IF(E329 &gt;= F329 * 0.4, "🟡 Quedan " &amp; E329, "🔴 Falta: " &amp; (F329 - E329))))</f>
        <v/>
      </c>
    </row>
    <row r="330" customFormat="false" ht="17.35" hidden="false" customHeight="false" outlineLevel="0" collapsed="false">
      <c r="A330" s="28" t="str">
        <f aca="false">IF(ISBLANK(B330),"","P" &amp; TEXT(COUNTIF($B$2:B330,"&lt;&gt;"),"0000"))</f>
        <v/>
      </c>
      <c r="G330" s="26" t="str">
        <f aca="false">IF(B330="","",IF(E330 &gt;= F330, "✅ OK", IF(E330 &gt;= F330 * 0.4, "🟡 Quedan " &amp; E330, "🔴 Falta: " &amp; (F330 - E330))))</f>
        <v/>
      </c>
    </row>
    <row r="331" customFormat="false" ht="17.35" hidden="false" customHeight="false" outlineLevel="0" collapsed="false">
      <c r="A331" s="28" t="str">
        <f aca="false">IF(ISBLANK(B331),"","P" &amp; TEXT(COUNTIF($B$2:B331,"&lt;&gt;"),"0000"))</f>
        <v/>
      </c>
      <c r="G331" s="26" t="str">
        <f aca="false">IF(B331="","",IF(E331 &gt;= F331, "✅ OK", IF(E331 &gt;= F331 * 0.4, "🟡 Quedan " &amp; E331, "🔴 Falta: " &amp; (F331 - E331))))</f>
        <v/>
      </c>
    </row>
    <row r="332" customFormat="false" ht="17.35" hidden="false" customHeight="false" outlineLevel="0" collapsed="false">
      <c r="A332" s="28" t="str">
        <f aca="false">IF(ISBLANK(B332),"","P" &amp; TEXT(COUNTIF($B$2:B332,"&lt;&gt;"),"0000"))</f>
        <v/>
      </c>
      <c r="G332" s="26" t="str">
        <f aca="false">IF(B332="","",IF(E332 &gt;= F332, "✅ OK", IF(E332 &gt;= F332 * 0.4, "🟡 Quedan " &amp; E332, "🔴 Falta: " &amp; (F332 - E332))))</f>
        <v/>
      </c>
    </row>
    <row r="333" customFormat="false" ht="17.35" hidden="false" customHeight="false" outlineLevel="0" collapsed="false">
      <c r="A333" s="28" t="str">
        <f aca="false">IF(ISBLANK(B333),"","P" &amp; TEXT(COUNTIF($B$2:B333,"&lt;&gt;"),"0000"))</f>
        <v/>
      </c>
      <c r="G333" s="26" t="str">
        <f aca="false">IF(B333="","",IF(E333 &gt;= F333, "✅ OK", IF(E333 &gt;= F333 * 0.4, "🟡 Quedan " &amp; E333, "🔴 Falta: " &amp; (F333 - E333))))</f>
        <v/>
      </c>
    </row>
    <row r="334" customFormat="false" ht="17.35" hidden="false" customHeight="false" outlineLevel="0" collapsed="false">
      <c r="A334" s="28" t="str">
        <f aca="false">IF(ISBLANK(B334),"","P" &amp; TEXT(COUNTIF($B$2:B334,"&lt;&gt;"),"0000"))</f>
        <v/>
      </c>
      <c r="G334" s="26" t="str">
        <f aca="false">IF(B334="","",IF(E334 &gt;= F334, "✅ OK", IF(E334 &gt;= F334 * 0.4, "🟡 Quedan " &amp; E334, "🔴 Falta: " &amp; (F334 - E334))))</f>
        <v/>
      </c>
    </row>
    <row r="335" customFormat="false" ht="17.35" hidden="false" customHeight="false" outlineLevel="0" collapsed="false">
      <c r="A335" s="28" t="str">
        <f aca="false">IF(ISBLANK(B335),"","P" &amp; TEXT(COUNTIF($B$2:B335,"&lt;&gt;"),"0000"))</f>
        <v/>
      </c>
      <c r="G335" s="26" t="str">
        <f aca="false">IF(B335="","",IF(E335 &gt;= F335, "✅ OK", IF(E335 &gt;= F335 * 0.4, "🟡 Quedan " &amp; E335, "🔴 Falta: " &amp; (F335 - E335))))</f>
        <v/>
      </c>
    </row>
    <row r="336" customFormat="false" ht="17.35" hidden="false" customHeight="false" outlineLevel="0" collapsed="false">
      <c r="A336" s="28" t="str">
        <f aca="false">IF(ISBLANK(B336),"","P" &amp; TEXT(COUNTIF($B$2:B336,"&lt;&gt;"),"0000"))</f>
        <v/>
      </c>
      <c r="G336" s="26" t="str">
        <f aca="false">IF(B336="","",IF(E336 &gt;= F336, "✅ OK", IF(E336 &gt;= F336 * 0.4, "🟡 Quedan " &amp; E336, "🔴 Falta: " &amp; (F336 - E336))))</f>
        <v/>
      </c>
    </row>
    <row r="337" customFormat="false" ht="17.35" hidden="false" customHeight="false" outlineLevel="0" collapsed="false">
      <c r="A337" s="28" t="str">
        <f aca="false">IF(ISBLANK(B337),"","P" &amp; TEXT(COUNTIF($B$2:B337,"&lt;&gt;"),"0000"))</f>
        <v/>
      </c>
      <c r="G337" s="26" t="str">
        <f aca="false">IF(B337="","",IF(E337 &gt;= F337, "✅ OK", IF(E337 &gt;= F337 * 0.4, "🟡 Quedan " &amp; E337, "🔴 Falta: " &amp; (F337 - E337))))</f>
        <v/>
      </c>
    </row>
    <row r="338" customFormat="false" ht="17.35" hidden="false" customHeight="false" outlineLevel="0" collapsed="false">
      <c r="A338" s="28" t="str">
        <f aca="false">IF(ISBLANK(B338),"","P" &amp; TEXT(COUNTIF($B$2:B338,"&lt;&gt;"),"0000"))</f>
        <v/>
      </c>
      <c r="G338" s="26" t="str">
        <f aca="false">IF(B338="","",IF(E338 &gt;= F338, "✅ OK", IF(E338 &gt;= F338 * 0.4, "🟡 Quedan " &amp; E338, "🔴 Falta: " &amp; (F338 - E338))))</f>
        <v/>
      </c>
    </row>
    <row r="339" customFormat="false" ht="17.35" hidden="false" customHeight="false" outlineLevel="0" collapsed="false">
      <c r="A339" s="28" t="str">
        <f aca="false">IF(ISBLANK(B339),"","P" &amp; TEXT(COUNTIF($B$2:B339,"&lt;&gt;"),"0000"))</f>
        <v/>
      </c>
      <c r="G339" s="26" t="str">
        <f aca="false">IF(B339="","",IF(E339 &gt;= F339, "✅ OK", IF(E339 &gt;= F339 * 0.4, "🟡 Quedan " &amp; E339, "🔴 Falta: " &amp; (F339 - E339))))</f>
        <v/>
      </c>
    </row>
    <row r="340" customFormat="false" ht="17.35" hidden="false" customHeight="false" outlineLevel="0" collapsed="false">
      <c r="A340" s="28" t="str">
        <f aca="false">IF(ISBLANK(B340),"","P" &amp; TEXT(COUNTIF($B$2:B340,"&lt;&gt;"),"0000"))</f>
        <v/>
      </c>
      <c r="G340" s="26" t="str">
        <f aca="false">IF(B340="","",IF(E340 &gt;= F340, "✅ OK", IF(E340 &gt;= F340 * 0.4, "🟡 Quedan " &amp; E340, "🔴 Falta: " &amp; (F340 - E340))))</f>
        <v/>
      </c>
    </row>
    <row r="341" customFormat="false" ht="17.35" hidden="false" customHeight="false" outlineLevel="0" collapsed="false">
      <c r="A341" s="28" t="str">
        <f aca="false">IF(ISBLANK(B341),"","P" &amp; TEXT(COUNTIF($B$2:B341,"&lt;&gt;"),"0000"))</f>
        <v/>
      </c>
      <c r="G341" s="26" t="str">
        <f aca="false">IF(B341="","",IF(E341 &gt;= F341, "✅ OK", IF(E341 &gt;= F341 * 0.4, "🟡 Quedan " &amp; E341, "🔴 Falta: " &amp; (F341 - E341))))</f>
        <v/>
      </c>
    </row>
    <row r="342" customFormat="false" ht="17.35" hidden="false" customHeight="false" outlineLevel="0" collapsed="false">
      <c r="A342" s="28" t="str">
        <f aca="false">IF(ISBLANK(B342),"","P" &amp; TEXT(COUNTIF($B$2:B342,"&lt;&gt;"),"0000"))</f>
        <v/>
      </c>
      <c r="G342" s="26" t="str">
        <f aca="false">IF(B342="","",IF(E342 &gt;= F342, "✅ OK", IF(E342 &gt;= F342 * 0.4, "🟡 Quedan " &amp; E342, "🔴 Falta: " &amp; (F342 - E342))))</f>
        <v/>
      </c>
    </row>
    <row r="343" customFormat="false" ht="17.35" hidden="false" customHeight="false" outlineLevel="0" collapsed="false">
      <c r="A343" s="28" t="str">
        <f aca="false">IF(ISBLANK(B343),"","P" &amp; TEXT(COUNTIF($B$2:B343,"&lt;&gt;"),"0000"))</f>
        <v/>
      </c>
      <c r="G343" s="26" t="str">
        <f aca="false">IF(B343="","",IF(E343 &gt;= F343, "✅ OK", IF(E343 &gt;= F343 * 0.4, "🟡 Quedan " &amp; E343, "🔴 Falta: " &amp; (F343 - E343))))</f>
        <v/>
      </c>
    </row>
    <row r="344" customFormat="false" ht="17.35" hidden="false" customHeight="false" outlineLevel="0" collapsed="false">
      <c r="A344" s="28" t="str">
        <f aca="false">IF(ISBLANK(B344),"","P" &amp; TEXT(COUNTIF($B$2:B344,"&lt;&gt;"),"0000"))</f>
        <v/>
      </c>
      <c r="G344" s="26" t="str">
        <f aca="false">IF(B344="","",IF(E344 &gt;= F344, "✅ OK", IF(E344 &gt;= F344 * 0.4, "🟡 Quedan " &amp; E344, "🔴 Falta: " &amp; (F344 - E344))))</f>
        <v/>
      </c>
    </row>
    <row r="345" customFormat="false" ht="17.35" hidden="false" customHeight="false" outlineLevel="0" collapsed="false">
      <c r="A345" s="28" t="str">
        <f aca="false">IF(ISBLANK(B345),"","P" &amp; TEXT(COUNTIF($B$2:B345,"&lt;&gt;"),"0000"))</f>
        <v/>
      </c>
      <c r="G345" s="26" t="str">
        <f aca="false">IF(B345="","",IF(E345 &gt;= F345, "✅ OK", IF(E345 &gt;= F345 * 0.4, "🟡 Quedan " &amp; E345, "🔴 Falta: " &amp; (F345 - E345))))</f>
        <v/>
      </c>
    </row>
    <row r="346" customFormat="false" ht="17.35" hidden="false" customHeight="false" outlineLevel="0" collapsed="false">
      <c r="A346" s="28" t="str">
        <f aca="false">IF(ISBLANK(B346),"","P" &amp; TEXT(COUNTIF($B$2:B346,"&lt;&gt;"),"0000"))</f>
        <v/>
      </c>
      <c r="G346" s="26" t="str">
        <f aca="false">IF(B346="","",IF(E346 &gt;= F346, "✅ OK", IF(E346 &gt;= F346 * 0.4, "🟡 Quedan " &amp; E346, "🔴 Falta: " &amp; (F346 - E346))))</f>
        <v/>
      </c>
    </row>
    <row r="347" customFormat="false" ht="17.35" hidden="false" customHeight="false" outlineLevel="0" collapsed="false">
      <c r="A347" s="28" t="str">
        <f aca="false">IF(ISBLANK(B347),"","P" &amp; TEXT(COUNTIF($B$2:B347,"&lt;&gt;"),"0000"))</f>
        <v/>
      </c>
      <c r="G347" s="26" t="str">
        <f aca="false">IF(B347="","",IF(E347 &gt;= F347, "✅ OK", IF(E347 &gt;= F347 * 0.4, "🟡 Quedan " &amp; E347, "🔴 Falta: " &amp; (F347 - E347))))</f>
        <v/>
      </c>
    </row>
    <row r="348" customFormat="false" ht="17.35" hidden="false" customHeight="false" outlineLevel="0" collapsed="false">
      <c r="A348" s="28" t="str">
        <f aca="false">IF(ISBLANK(B348),"","P" &amp; TEXT(COUNTIF($B$2:B348,"&lt;&gt;"),"0000"))</f>
        <v/>
      </c>
      <c r="G348" s="26" t="str">
        <f aca="false">IF(B348="","",IF(E348 &gt;= F348, "✅ OK", IF(E348 &gt;= F348 * 0.4, "🟡 Quedan " &amp; E348, "🔴 Falta: " &amp; (F348 - E348))))</f>
        <v/>
      </c>
    </row>
    <row r="349" customFormat="false" ht="17.35" hidden="false" customHeight="false" outlineLevel="0" collapsed="false">
      <c r="A349" s="28" t="str">
        <f aca="false">IF(ISBLANK(B349),"","P" &amp; TEXT(COUNTIF($B$2:B349,"&lt;&gt;"),"0000"))</f>
        <v/>
      </c>
      <c r="G349" s="26" t="str">
        <f aca="false">IF(B349="","",IF(E349 &gt;= F349, "✅ OK", IF(E349 &gt;= F349 * 0.4, "🟡 Quedan " &amp; E349, "🔴 Falta: " &amp; (F349 - E349))))</f>
        <v/>
      </c>
    </row>
    <row r="350" customFormat="false" ht="17.35" hidden="false" customHeight="false" outlineLevel="0" collapsed="false">
      <c r="A350" s="28" t="str">
        <f aca="false">IF(ISBLANK(B350),"","P" &amp; TEXT(COUNTIF($B$2:B350,"&lt;&gt;"),"0000"))</f>
        <v/>
      </c>
      <c r="G350" s="26" t="str">
        <f aca="false">IF(B350="","",IF(E350 &gt;= F350, "✅ OK", IF(E350 &gt;= F350 * 0.4, "🟡 Quedan " &amp; E350, "🔴 Falta: " &amp; (F350 - E350))))</f>
        <v/>
      </c>
    </row>
    <row r="351" customFormat="false" ht="17.35" hidden="false" customHeight="false" outlineLevel="0" collapsed="false">
      <c r="A351" s="28" t="str">
        <f aca="false">IF(ISBLANK(B351),"","P" &amp; TEXT(COUNTIF($B$2:B351,"&lt;&gt;"),"0000"))</f>
        <v/>
      </c>
      <c r="G351" s="26" t="str">
        <f aca="false">IF(B351="","",IF(E351 &gt;= F351, "✅ OK", IF(E351 &gt;= F351 * 0.4, "🟡 Quedan " &amp; E351, "🔴 Falta: " &amp; (F351 - E351))))</f>
        <v/>
      </c>
    </row>
    <row r="352" customFormat="false" ht="17.35" hidden="false" customHeight="false" outlineLevel="0" collapsed="false">
      <c r="A352" s="28" t="str">
        <f aca="false">IF(ISBLANK(B352),"","P" &amp; TEXT(COUNTIF($B$2:B352,"&lt;&gt;"),"0000"))</f>
        <v/>
      </c>
      <c r="G352" s="26" t="str">
        <f aca="false">IF(B352="","",IF(E352 &gt;= F352, "✅ OK", IF(E352 &gt;= F352 * 0.4, "🟡 Quedan " &amp; E352, "🔴 Falta: " &amp; (F352 - E352))))</f>
        <v/>
      </c>
    </row>
    <row r="353" customFormat="false" ht="17.35" hidden="false" customHeight="false" outlineLevel="0" collapsed="false">
      <c r="A353" s="28" t="str">
        <f aca="false">IF(ISBLANK(B353),"","P" &amp; TEXT(COUNTIF($B$2:B353,"&lt;&gt;"),"0000"))</f>
        <v/>
      </c>
      <c r="G353" s="26" t="str">
        <f aca="false">IF(B353="","",IF(E353 &gt;= F353, "✅ OK", IF(E353 &gt;= F353 * 0.4, "🟡 Quedan " &amp; E353, "🔴 Falta: " &amp; (F353 - E353))))</f>
        <v/>
      </c>
    </row>
    <row r="354" customFormat="false" ht="17.35" hidden="false" customHeight="false" outlineLevel="0" collapsed="false">
      <c r="A354" s="28" t="str">
        <f aca="false">IF(ISBLANK(B354),"","P" &amp; TEXT(COUNTIF($B$2:B354,"&lt;&gt;"),"0000"))</f>
        <v/>
      </c>
      <c r="G354" s="26" t="str">
        <f aca="false">IF(B354="","",IF(E354 &gt;= F354, "✅ OK", IF(E354 &gt;= F354 * 0.4, "🟡 Quedan " &amp; E354, "🔴 Falta: " &amp; (F354 - E354))))</f>
        <v/>
      </c>
    </row>
    <row r="355" customFormat="false" ht="17.35" hidden="false" customHeight="false" outlineLevel="0" collapsed="false">
      <c r="A355" s="28" t="str">
        <f aca="false">IF(ISBLANK(B355),"","P" &amp; TEXT(COUNTIF($B$2:B355,"&lt;&gt;"),"0000"))</f>
        <v/>
      </c>
      <c r="G355" s="26" t="str">
        <f aca="false">IF(B355="","",IF(E355 &gt;= F355, "✅ OK", IF(E355 &gt;= F355 * 0.4, "🟡 Quedan " &amp; E355, "🔴 Falta: " &amp; (F355 - E355))))</f>
        <v/>
      </c>
    </row>
    <row r="356" customFormat="false" ht="17.35" hidden="false" customHeight="false" outlineLevel="0" collapsed="false">
      <c r="A356" s="28" t="str">
        <f aca="false">IF(ISBLANK(B356),"","P" &amp; TEXT(COUNTIF($B$2:B356,"&lt;&gt;"),"0000"))</f>
        <v/>
      </c>
      <c r="G356" s="26" t="str">
        <f aca="false">IF(B356="","",IF(E356 &gt;= F356, "✅ OK", IF(E356 &gt;= F356 * 0.4, "🟡 Quedan " &amp; E356, "🔴 Falta: " &amp; (F356 - E356))))</f>
        <v/>
      </c>
    </row>
    <row r="357" customFormat="false" ht="17.35" hidden="false" customHeight="false" outlineLevel="0" collapsed="false">
      <c r="A357" s="28" t="str">
        <f aca="false">IF(ISBLANK(B357),"","P" &amp; TEXT(COUNTIF($B$2:B357,"&lt;&gt;"),"0000"))</f>
        <v/>
      </c>
      <c r="G357" s="26" t="str">
        <f aca="false">IF(B357="","",IF(E357 &gt;= F357, "✅ OK", IF(E357 &gt;= F357 * 0.4, "🟡 Quedan " &amp; E357, "🔴 Falta: " &amp; (F357 - E357))))</f>
        <v/>
      </c>
    </row>
    <row r="358" customFormat="false" ht="17.35" hidden="false" customHeight="false" outlineLevel="0" collapsed="false">
      <c r="A358" s="28" t="str">
        <f aca="false">IF(ISBLANK(B358),"","P" &amp; TEXT(COUNTIF($B$2:B358,"&lt;&gt;"),"0000"))</f>
        <v/>
      </c>
      <c r="G358" s="26" t="str">
        <f aca="false">IF(B358="","",IF(E358 &gt;= F358, "✅ OK", IF(E358 &gt;= F358 * 0.4, "🟡 Quedan " &amp; E358, "🔴 Falta: " &amp; (F358 - E358))))</f>
        <v/>
      </c>
    </row>
    <row r="359" customFormat="false" ht="17.35" hidden="false" customHeight="false" outlineLevel="0" collapsed="false">
      <c r="A359" s="28" t="str">
        <f aca="false">IF(ISBLANK(B359),"","P" &amp; TEXT(COUNTIF($B$2:B359,"&lt;&gt;"),"0000"))</f>
        <v/>
      </c>
      <c r="G359" s="26" t="str">
        <f aca="false">IF(B359="","",IF(E359 &gt;= F359, "✅ OK", IF(E359 &gt;= F359 * 0.4, "🟡 Quedan " &amp; E359, "🔴 Falta: " &amp; (F359 - E359))))</f>
        <v/>
      </c>
    </row>
    <row r="360" customFormat="false" ht="17.35" hidden="false" customHeight="false" outlineLevel="0" collapsed="false">
      <c r="A360" s="28" t="str">
        <f aca="false">IF(ISBLANK(B360),"","P" &amp; TEXT(COUNTIF($B$2:B360,"&lt;&gt;"),"0000"))</f>
        <v/>
      </c>
      <c r="G360" s="26" t="str">
        <f aca="false">IF(B360="","",IF(E360 &gt;= F360, "✅ OK", IF(E360 &gt;= F360 * 0.4, "🟡 Quedan " &amp; E360, "🔴 Falta: " &amp; (F360 - E360))))</f>
        <v/>
      </c>
    </row>
    <row r="361" customFormat="false" ht="17.35" hidden="false" customHeight="false" outlineLevel="0" collapsed="false">
      <c r="A361" s="28" t="str">
        <f aca="false">IF(ISBLANK(B361),"","P" &amp; TEXT(COUNTIF($B$2:B361,"&lt;&gt;"),"0000"))</f>
        <v/>
      </c>
      <c r="G361" s="26" t="str">
        <f aca="false">IF(B361="","",IF(E361 &gt;= F361, "✅ OK", IF(E361 &gt;= F361 * 0.4, "🟡 Quedan " &amp; E361, "🔴 Falta: " &amp; (F361 - E361))))</f>
        <v/>
      </c>
    </row>
    <row r="362" customFormat="false" ht="17.35" hidden="false" customHeight="false" outlineLevel="0" collapsed="false">
      <c r="A362" s="28" t="str">
        <f aca="false">IF(ISBLANK(B362),"","P" &amp; TEXT(COUNTIF($B$2:B362,"&lt;&gt;"),"0000"))</f>
        <v/>
      </c>
      <c r="G362" s="26" t="str">
        <f aca="false">IF(B362="","",IF(E362 &gt;= F362, "✅ OK", IF(E362 &gt;= F362 * 0.4, "🟡 Quedan " &amp; E362, "🔴 Falta: " &amp; (F362 - E362))))</f>
        <v/>
      </c>
    </row>
    <row r="363" customFormat="false" ht="17.35" hidden="false" customHeight="false" outlineLevel="0" collapsed="false">
      <c r="A363" s="28" t="str">
        <f aca="false">IF(ISBLANK(B363),"","P" &amp; TEXT(COUNTIF($B$2:B363,"&lt;&gt;"),"0000"))</f>
        <v/>
      </c>
      <c r="G363" s="26" t="str">
        <f aca="false">IF(B363="","",IF(E363 &gt;= F363, "✅ OK", IF(E363 &gt;= F363 * 0.4, "🟡 Quedan " &amp; E363, "🔴 Falta: " &amp; (F363 - E363))))</f>
        <v/>
      </c>
    </row>
    <row r="364" customFormat="false" ht="17.35" hidden="false" customHeight="false" outlineLevel="0" collapsed="false">
      <c r="A364" s="28" t="str">
        <f aca="false">IF(ISBLANK(B364),"","P" &amp; TEXT(COUNTIF($B$2:B364,"&lt;&gt;"),"0000"))</f>
        <v/>
      </c>
      <c r="G364" s="26" t="str">
        <f aca="false">IF(B364="","",IF(E364 &gt;= F364, "✅ OK", IF(E364 &gt;= F364 * 0.4, "🟡 Quedan " &amp; E364, "🔴 Falta: " &amp; (F364 - E364))))</f>
        <v/>
      </c>
    </row>
    <row r="365" customFormat="false" ht="17.35" hidden="false" customHeight="false" outlineLevel="0" collapsed="false">
      <c r="A365" s="28" t="str">
        <f aca="false">IF(ISBLANK(B365),"","P" &amp; TEXT(COUNTIF($B$2:B365,"&lt;&gt;"),"0000"))</f>
        <v/>
      </c>
      <c r="G365" s="26" t="str">
        <f aca="false">IF(B365="","",IF(E365 &gt;= F365, "✅ OK", IF(E365 &gt;= F365 * 0.4, "🟡 Quedan " &amp; E365, "🔴 Falta: " &amp; (F365 - E365))))</f>
        <v/>
      </c>
    </row>
    <row r="366" customFormat="false" ht="17.35" hidden="false" customHeight="false" outlineLevel="0" collapsed="false">
      <c r="A366" s="28" t="str">
        <f aca="false">IF(ISBLANK(B366),"","P" &amp; TEXT(COUNTIF($B$2:B366,"&lt;&gt;"),"0000"))</f>
        <v/>
      </c>
      <c r="G366" s="26" t="str">
        <f aca="false">IF(B366="","",IF(E366 &gt;= F366, "✅ OK", IF(E366 &gt;= F366 * 0.4, "🟡 Quedan " &amp; E366, "🔴 Falta: " &amp; (F366 - E366))))</f>
        <v/>
      </c>
    </row>
    <row r="367" customFormat="false" ht="17.35" hidden="false" customHeight="false" outlineLevel="0" collapsed="false">
      <c r="A367" s="28" t="str">
        <f aca="false">IF(ISBLANK(B367),"","P" &amp; TEXT(COUNTIF($B$2:B367,"&lt;&gt;"),"0000"))</f>
        <v/>
      </c>
      <c r="G367" s="26" t="str">
        <f aca="false">IF(B367="","",IF(E367 &gt;= F367, "✅ OK", IF(E367 &gt;= F367 * 0.4, "🟡 Quedan " &amp; E367, "🔴 Falta: " &amp; (F367 - E367))))</f>
        <v/>
      </c>
    </row>
    <row r="368" customFormat="false" ht="17.35" hidden="false" customHeight="false" outlineLevel="0" collapsed="false">
      <c r="A368" s="28" t="str">
        <f aca="false">IF(ISBLANK(B368),"","P" &amp; TEXT(COUNTIF($B$2:B368,"&lt;&gt;"),"0000"))</f>
        <v/>
      </c>
      <c r="G368" s="26" t="str">
        <f aca="false">IF(B368="","",IF(E368 &gt;= F368, "✅ OK", IF(E368 &gt;= F368 * 0.4, "🟡 Quedan " &amp; E368, "🔴 Falta: " &amp; (F368 - E368))))</f>
        <v/>
      </c>
    </row>
    <row r="369" customFormat="false" ht="17.35" hidden="false" customHeight="false" outlineLevel="0" collapsed="false">
      <c r="A369" s="28" t="str">
        <f aca="false">IF(ISBLANK(B369),"","P" &amp; TEXT(COUNTIF($B$2:B369,"&lt;&gt;"),"0000"))</f>
        <v/>
      </c>
      <c r="G369" s="26" t="str">
        <f aca="false">IF(B369="","",IF(E369 &gt;= F369, "✅ OK", IF(E369 &gt;= F369 * 0.4, "🟡 Quedan " &amp; E369, "🔴 Falta: " &amp; (F369 - E369))))</f>
        <v/>
      </c>
    </row>
    <row r="370" customFormat="false" ht="17.35" hidden="false" customHeight="false" outlineLevel="0" collapsed="false">
      <c r="A370" s="28" t="str">
        <f aca="false">IF(ISBLANK(B370),"","P" &amp; TEXT(COUNTIF($B$2:B370,"&lt;&gt;"),"0000"))</f>
        <v/>
      </c>
      <c r="G370" s="26" t="str">
        <f aca="false">IF(B370="","",IF(E370 &gt;= F370, "✅ OK", IF(E370 &gt;= F370 * 0.4, "🟡 Quedan " &amp; E370, "🔴 Falta: " &amp; (F370 - E370))))</f>
        <v/>
      </c>
    </row>
    <row r="371" customFormat="false" ht="17.35" hidden="false" customHeight="false" outlineLevel="0" collapsed="false">
      <c r="A371" s="28" t="str">
        <f aca="false">IF(ISBLANK(B371),"","P" &amp; TEXT(COUNTIF($B$2:B371,"&lt;&gt;"),"0000"))</f>
        <v/>
      </c>
      <c r="G371" s="26" t="str">
        <f aca="false">IF(B371="","",IF(E371 &gt;= F371, "✅ OK", IF(E371 &gt;= F371 * 0.4, "🟡 Quedan " &amp; E371, "🔴 Falta: " &amp; (F371 - E371))))</f>
        <v/>
      </c>
    </row>
    <row r="372" customFormat="false" ht="17.35" hidden="false" customHeight="false" outlineLevel="0" collapsed="false">
      <c r="A372" s="28" t="str">
        <f aca="false">IF(ISBLANK(B372),"","P" &amp; TEXT(COUNTIF($B$2:B372,"&lt;&gt;"),"0000"))</f>
        <v/>
      </c>
      <c r="G372" s="26" t="str">
        <f aca="false">IF(B372="","",IF(E372 &gt;= F372, "✅ OK", IF(E372 &gt;= F372 * 0.4, "🟡 Quedan " &amp; E372, "🔴 Falta: " &amp; (F372 - E372))))</f>
        <v/>
      </c>
    </row>
    <row r="373" customFormat="false" ht="17.35" hidden="false" customHeight="false" outlineLevel="0" collapsed="false">
      <c r="A373" s="28" t="str">
        <f aca="false">IF(ISBLANK(B373),"","P" &amp; TEXT(COUNTIF($B$2:B373,"&lt;&gt;"),"0000"))</f>
        <v/>
      </c>
      <c r="G373" s="26" t="str">
        <f aca="false">IF(B373="","",IF(E373 &gt;= F373, "✅ OK", IF(E373 &gt;= F373 * 0.4, "🟡 Quedan " &amp; E373, "🔴 Falta: " &amp; (F373 - E373))))</f>
        <v/>
      </c>
    </row>
    <row r="374" customFormat="false" ht="17.35" hidden="false" customHeight="false" outlineLevel="0" collapsed="false">
      <c r="A374" s="28" t="str">
        <f aca="false">IF(ISBLANK(B374),"","P" &amp; TEXT(COUNTIF($B$2:B374,"&lt;&gt;"),"0000"))</f>
        <v/>
      </c>
      <c r="G374" s="26" t="str">
        <f aca="false">IF(B374="","",IF(E374 &gt;= F374, "✅ OK", IF(E374 &gt;= F374 * 0.4, "🟡 Quedan " &amp; E374, "🔴 Falta: " &amp; (F374 - E374))))</f>
        <v/>
      </c>
    </row>
    <row r="375" customFormat="false" ht="17.35" hidden="false" customHeight="false" outlineLevel="0" collapsed="false">
      <c r="A375" s="28" t="str">
        <f aca="false">IF(ISBLANK(B375),"","P" &amp; TEXT(COUNTIF($B$2:B375,"&lt;&gt;"),"0000"))</f>
        <v/>
      </c>
      <c r="G375" s="26" t="str">
        <f aca="false">IF(B375="","",IF(E375 &gt;= F375, "✅ OK", IF(E375 &gt;= F375 * 0.4, "🟡 Quedan " &amp; E375, "🔴 Falta: " &amp; (F375 - E375))))</f>
        <v/>
      </c>
    </row>
    <row r="376" customFormat="false" ht="17.35" hidden="false" customHeight="false" outlineLevel="0" collapsed="false">
      <c r="A376" s="28" t="str">
        <f aca="false">IF(ISBLANK(B376),"","P" &amp; TEXT(COUNTIF($B$2:B376,"&lt;&gt;"),"0000"))</f>
        <v/>
      </c>
      <c r="G376" s="26" t="str">
        <f aca="false">IF(B376="","",IF(E376 &gt;= F376, "✅ OK", IF(E376 &gt;= F376 * 0.4, "🟡 Quedan " &amp; E376, "🔴 Falta: " &amp; (F376 - E376))))</f>
        <v/>
      </c>
    </row>
    <row r="377" customFormat="false" ht="17.35" hidden="false" customHeight="false" outlineLevel="0" collapsed="false">
      <c r="A377" s="28" t="str">
        <f aca="false">IF(ISBLANK(B377),"","P" &amp; TEXT(COUNTIF($B$2:B377,"&lt;&gt;"),"0000"))</f>
        <v/>
      </c>
      <c r="G377" s="26" t="str">
        <f aca="false">IF(B377="","",IF(E377 &gt;= F377, "✅ OK", IF(E377 &gt;= F377 * 0.4, "🟡 Quedan " &amp; E377, "🔴 Falta: " &amp; (F377 - E377))))</f>
        <v/>
      </c>
    </row>
    <row r="378" customFormat="false" ht="17.35" hidden="false" customHeight="false" outlineLevel="0" collapsed="false">
      <c r="A378" s="28" t="str">
        <f aca="false">IF(ISBLANK(B378),"","P" &amp; TEXT(COUNTIF($B$2:B378,"&lt;&gt;"),"0000"))</f>
        <v/>
      </c>
      <c r="G378" s="26" t="str">
        <f aca="false">IF(B378="","",IF(E378 &gt;= F378, "✅ OK", IF(E378 &gt;= F378 * 0.4, "🟡 Quedan " &amp; E378, "🔴 Falta: " &amp; (F378 - E378))))</f>
        <v/>
      </c>
    </row>
    <row r="379" customFormat="false" ht="17.35" hidden="false" customHeight="false" outlineLevel="0" collapsed="false">
      <c r="A379" s="28" t="str">
        <f aca="false">IF(ISBLANK(B379),"","P" &amp; TEXT(COUNTIF($B$2:B379,"&lt;&gt;"),"0000"))</f>
        <v/>
      </c>
      <c r="G379" s="26" t="str">
        <f aca="false">IF(B379="","",IF(E379 &gt;= F379, "✅ OK", IF(E379 &gt;= F379 * 0.4, "🟡 Quedan " &amp; E379, "🔴 Falta: " &amp; (F379 - E379))))</f>
        <v/>
      </c>
    </row>
    <row r="380" customFormat="false" ht="17.35" hidden="false" customHeight="false" outlineLevel="0" collapsed="false">
      <c r="A380" s="28" t="str">
        <f aca="false">IF(ISBLANK(B380),"","P" &amp; TEXT(COUNTIF($B$2:B380,"&lt;&gt;"),"0000"))</f>
        <v/>
      </c>
      <c r="G380" s="26" t="str">
        <f aca="false">IF(B380="","",IF(E380 &gt;= F380, "✅ OK", IF(E380 &gt;= F380 * 0.4, "🟡 Quedan " &amp; E380, "🔴 Falta: " &amp; (F380 - E380))))</f>
        <v/>
      </c>
    </row>
    <row r="381" customFormat="false" ht="17.35" hidden="false" customHeight="false" outlineLevel="0" collapsed="false">
      <c r="A381" s="28" t="str">
        <f aca="false">IF(ISBLANK(B381),"","P" &amp; TEXT(COUNTIF($B$2:B381,"&lt;&gt;"),"0000"))</f>
        <v/>
      </c>
      <c r="G381" s="26" t="str">
        <f aca="false">IF(B381="","",IF(E381 &gt;= F381, "✅ OK", IF(E381 &gt;= F381 * 0.4, "🟡 Quedan " &amp; E381, "🔴 Falta: " &amp; (F381 - E381))))</f>
        <v/>
      </c>
    </row>
    <row r="382" customFormat="false" ht="17.35" hidden="false" customHeight="false" outlineLevel="0" collapsed="false">
      <c r="A382" s="28" t="str">
        <f aca="false">IF(ISBLANK(B382),"","P" &amp; TEXT(COUNTIF($B$2:B382,"&lt;&gt;"),"0000"))</f>
        <v/>
      </c>
      <c r="G382" s="26" t="str">
        <f aca="false">IF(B382="","",IF(E382 &gt;= F382, "✅ OK", IF(E382 &gt;= F382 * 0.4, "🟡 Quedan " &amp; E382, "🔴 Falta: " &amp; (F382 - E382))))</f>
        <v/>
      </c>
    </row>
    <row r="383" customFormat="false" ht="17.35" hidden="false" customHeight="false" outlineLevel="0" collapsed="false">
      <c r="A383" s="28" t="str">
        <f aca="false">IF(ISBLANK(B383),"","P" &amp; TEXT(COUNTIF($B$2:B383,"&lt;&gt;"),"0000"))</f>
        <v/>
      </c>
      <c r="G383" s="26" t="str">
        <f aca="false">IF(B383="","",IF(E383 &gt;= F383, "✅ OK", IF(E383 &gt;= F383 * 0.4, "🟡 Quedan " &amp; E383, "🔴 Falta: " &amp; (F383 - E383))))</f>
        <v/>
      </c>
    </row>
    <row r="384" customFormat="false" ht="17.35" hidden="false" customHeight="false" outlineLevel="0" collapsed="false">
      <c r="A384" s="28" t="str">
        <f aca="false">IF(ISBLANK(B384),"","P" &amp; TEXT(COUNTIF($B$2:B384,"&lt;&gt;"),"0000"))</f>
        <v/>
      </c>
      <c r="G384" s="26" t="str">
        <f aca="false">IF(B384="","",IF(E384 &gt;= F384, "✅ OK", IF(E384 &gt;= F384 * 0.4, "🟡 Quedan " &amp; E384, "🔴 Falta: " &amp; (F384 - E384))))</f>
        <v/>
      </c>
    </row>
    <row r="385" customFormat="false" ht="17.35" hidden="false" customHeight="false" outlineLevel="0" collapsed="false">
      <c r="A385" s="28" t="str">
        <f aca="false">IF(ISBLANK(B385),"","P" &amp; TEXT(COUNTIF($B$2:B385,"&lt;&gt;"),"0000"))</f>
        <v/>
      </c>
      <c r="G385" s="26" t="str">
        <f aca="false">IF(B385="","",IF(E385 &gt;= F385, "✅ OK", IF(E385 &gt;= F385 * 0.4, "🟡 Quedan " &amp; E385, "🔴 Falta: " &amp; (F385 - E385))))</f>
        <v/>
      </c>
    </row>
    <row r="386" customFormat="false" ht="17.35" hidden="false" customHeight="false" outlineLevel="0" collapsed="false">
      <c r="A386" s="28" t="str">
        <f aca="false">IF(ISBLANK(B386),"","P" &amp; TEXT(COUNTIF($B$2:B386,"&lt;&gt;"),"0000"))</f>
        <v/>
      </c>
      <c r="G386" s="26" t="str">
        <f aca="false">IF(B386="","",IF(E386 &gt;= F386, "✅ OK", IF(E386 &gt;= F386 * 0.4, "🟡 Quedan " &amp; E386, "🔴 Falta: " &amp; (F386 - E386))))</f>
        <v/>
      </c>
    </row>
    <row r="387" customFormat="false" ht="17.35" hidden="false" customHeight="false" outlineLevel="0" collapsed="false">
      <c r="A387" s="28" t="str">
        <f aca="false">IF(ISBLANK(B387),"","P" &amp; TEXT(COUNTIF($B$2:B387,"&lt;&gt;"),"0000"))</f>
        <v/>
      </c>
      <c r="G387" s="26" t="str">
        <f aca="false">IF(B387="","",IF(E387 &gt;= F387, "✅ OK", IF(E387 &gt;= F387 * 0.4, "🟡 Quedan " &amp; E387, "🔴 Falta: " &amp; (F387 - E387))))</f>
        <v/>
      </c>
    </row>
    <row r="388" customFormat="false" ht="17.35" hidden="false" customHeight="false" outlineLevel="0" collapsed="false">
      <c r="A388" s="28" t="str">
        <f aca="false">IF(ISBLANK(B388),"","P" &amp; TEXT(COUNTIF($B$2:B388,"&lt;&gt;"),"0000"))</f>
        <v/>
      </c>
      <c r="G388" s="26" t="str">
        <f aca="false">IF(B388="","",IF(E388 &gt;= F388, "✅ OK", IF(E388 &gt;= F388 * 0.4, "🟡 Quedan " &amp; E388, "🔴 Falta: " &amp; (F388 - E388))))</f>
        <v/>
      </c>
    </row>
    <row r="389" customFormat="false" ht="17.35" hidden="false" customHeight="false" outlineLevel="0" collapsed="false">
      <c r="A389" s="28" t="str">
        <f aca="false">IF(ISBLANK(B389),"","P" &amp; TEXT(COUNTIF($B$2:B389,"&lt;&gt;"),"0000"))</f>
        <v/>
      </c>
      <c r="G389" s="26" t="str">
        <f aca="false">IF(B389="","",IF(E389 &gt;= F389, "✅ OK", IF(E389 &gt;= F389 * 0.4, "🟡 Quedan " &amp; E389, "🔴 Falta: " &amp; (F389 - E389))))</f>
        <v/>
      </c>
    </row>
    <row r="390" customFormat="false" ht="17.35" hidden="false" customHeight="false" outlineLevel="0" collapsed="false">
      <c r="A390" s="28" t="str">
        <f aca="false">IF(ISBLANK(B390),"","P" &amp; TEXT(COUNTIF($B$2:B390,"&lt;&gt;"),"0000"))</f>
        <v/>
      </c>
      <c r="G390" s="26" t="str">
        <f aca="false">IF(B390="","",IF(E390 &gt;= F390, "✅ OK", IF(E390 &gt;= F390 * 0.4, "🟡 Quedan " &amp; E390, "🔴 Falta: " &amp; (F390 - E390))))</f>
        <v/>
      </c>
    </row>
    <row r="391" customFormat="false" ht="17.35" hidden="false" customHeight="false" outlineLevel="0" collapsed="false">
      <c r="A391" s="28" t="str">
        <f aca="false">IF(ISBLANK(B391),"","P" &amp; TEXT(COUNTIF($B$2:B391,"&lt;&gt;"),"0000"))</f>
        <v/>
      </c>
      <c r="G391" s="26" t="str">
        <f aca="false">IF(B391="","",IF(E391 &gt;= F391, "✅ OK", IF(E391 &gt;= F391 * 0.4, "🟡 Quedan " &amp; E391, "🔴 Falta: " &amp; (F391 - E391))))</f>
        <v/>
      </c>
    </row>
    <row r="392" customFormat="false" ht="17.35" hidden="false" customHeight="false" outlineLevel="0" collapsed="false">
      <c r="A392" s="28" t="str">
        <f aca="false">IF(ISBLANK(B392),"","P" &amp; TEXT(COUNTIF($B$2:B392,"&lt;&gt;"),"0000"))</f>
        <v/>
      </c>
      <c r="G392" s="26" t="str">
        <f aca="false">IF(B392="","",IF(E392 &gt;= F392, "✅ OK", IF(E392 &gt;= F392 * 0.4, "🟡 Quedan " &amp; E392, "🔴 Falta: " &amp; (F392 - E392))))</f>
        <v/>
      </c>
    </row>
    <row r="393" customFormat="false" ht="17.35" hidden="false" customHeight="false" outlineLevel="0" collapsed="false">
      <c r="A393" s="28" t="str">
        <f aca="false">IF(ISBLANK(B393),"","P" &amp; TEXT(COUNTIF($B$2:B393,"&lt;&gt;"),"0000"))</f>
        <v/>
      </c>
      <c r="G393" s="26" t="str">
        <f aca="false">IF(B393="","",IF(E393 &gt;= F393, "✅ OK", IF(E393 &gt;= F393 * 0.4, "🟡 Quedan " &amp; E393, "🔴 Falta: " &amp; (F393 - E393))))</f>
        <v/>
      </c>
    </row>
    <row r="394" customFormat="false" ht="17.35" hidden="false" customHeight="false" outlineLevel="0" collapsed="false">
      <c r="A394" s="28" t="str">
        <f aca="false">IF(ISBLANK(B394),"","P" &amp; TEXT(COUNTIF($B$2:B394,"&lt;&gt;"),"0000"))</f>
        <v/>
      </c>
      <c r="G394" s="26" t="str">
        <f aca="false">IF(B394="","",IF(E394 &gt;= F394, "✅ OK", IF(E394 &gt;= F394 * 0.4, "🟡 Quedan " &amp; E394, "🔴 Falta: " &amp; (F394 - E394))))</f>
        <v/>
      </c>
    </row>
    <row r="395" customFormat="false" ht="17.35" hidden="false" customHeight="false" outlineLevel="0" collapsed="false">
      <c r="A395" s="28" t="str">
        <f aca="false">IF(ISBLANK(B395),"","P" &amp; TEXT(COUNTIF($B$2:B395,"&lt;&gt;"),"0000"))</f>
        <v/>
      </c>
      <c r="G395" s="26" t="str">
        <f aca="false">IF(B395="","",IF(E395 &gt;= F395, "✅ OK", IF(E395 &gt;= F395 * 0.4, "🟡 Quedan " &amp; E395, "🔴 Falta: " &amp; (F395 - E395))))</f>
        <v/>
      </c>
    </row>
    <row r="396" customFormat="false" ht="17.35" hidden="false" customHeight="false" outlineLevel="0" collapsed="false">
      <c r="A396" s="28" t="str">
        <f aca="false">IF(ISBLANK(B396),"","P" &amp; TEXT(COUNTIF($B$2:B396,"&lt;&gt;"),"0000"))</f>
        <v/>
      </c>
      <c r="G396" s="26" t="str">
        <f aca="false">IF(B396="","",IF(E396 &gt;= F396, "✅ OK", IF(E396 &gt;= F396 * 0.4, "🟡 Quedan " &amp; E396, "🔴 Falta: " &amp; (F396 - E396))))</f>
        <v/>
      </c>
    </row>
    <row r="397" customFormat="false" ht="17.35" hidden="false" customHeight="false" outlineLevel="0" collapsed="false">
      <c r="A397" s="28" t="str">
        <f aca="false">IF(ISBLANK(B397),"","P" &amp; TEXT(COUNTIF($B$2:B397,"&lt;&gt;"),"0000"))</f>
        <v/>
      </c>
      <c r="G397" s="26" t="str">
        <f aca="false">IF(B397="","",IF(E397 &gt;= F397, "✅ OK", IF(E397 &gt;= F397 * 0.4, "🟡 Quedan " &amp; E397, "🔴 Falta: " &amp; (F397 - E397))))</f>
        <v/>
      </c>
    </row>
    <row r="398" customFormat="false" ht="17.35" hidden="false" customHeight="false" outlineLevel="0" collapsed="false">
      <c r="A398" s="28" t="str">
        <f aca="false">IF(ISBLANK(B398),"","P" &amp; TEXT(COUNTIF($B$2:B398,"&lt;&gt;"),"0000"))</f>
        <v/>
      </c>
      <c r="G398" s="26" t="str">
        <f aca="false">IF(B398="","",IF(E398 &gt;= F398, "✅ OK", IF(E398 &gt;= F398 * 0.4, "🟡 Quedan " &amp; E398, "🔴 Falta: " &amp; (F398 - E398))))</f>
        <v/>
      </c>
    </row>
    <row r="399" customFormat="false" ht="17.35" hidden="false" customHeight="false" outlineLevel="0" collapsed="false">
      <c r="A399" s="28" t="str">
        <f aca="false">IF(ISBLANK(B399),"","P" &amp; TEXT(COUNTIF($B$2:B399,"&lt;&gt;"),"0000"))</f>
        <v/>
      </c>
      <c r="G399" s="26" t="str">
        <f aca="false">IF(B399="","",IF(E399 &gt;= F399, "✅ OK", IF(E399 &gt;= F399 * 0.4, "🟡 Quedan " &amp; E399, "🔴 Falta: " &amp; (F399 - E399))))</f>
        <v/>
      </c>
    </row>
    <row r="400" customFormat="false" ht="17.35" hidden="false" customHeight="false" outlineLevel="0" collapsed="false">
      <c r="A400" s="28" t="str">
        <f aca="false">IF(ISBLANK(B400),"","P" &amp; TEXT(COUNTIF($B$2:B400,"&lt;&gt;"),"0000"))</f>
        <v/>
      </c>
      <c r="G400" s="26" t="str">
        <f aca="false">IF(B400="","",IF(E400 &gt;= F400, "✅ OK", IF(E400 &gt;= F400 * 0.4, "🟡 Quedan " &amp; E400, "🔴 Falta: " &amp; (F400 - E400))))</f>
        <v/>
      </c>
    </row>
    <row r="401" customFormat="false" ht="17.35" hidden="false" customHeight="false" outlineLevel="0" collapsed="false">
      <c r="A401" s="28" t="str">
        <f aca="false">IF(ISBLANK(B401),"","P" &amp; TEXT(COUNTIF($B$2:B401,"&lt;&gt;"),"0000"))</f>
        <v/>
      </c>
      <c r="G401" s="26" t="str">
        <f aca="false">IF(B401="","",IF(E401 &gt;= F401, "✅ OK", IF(E401 &gt;= F401 * 0.4, "🟡 Quedan " &amp; E401, "🔴 Falta: " &amp; (F401 - E401))))</f>
        <v/>
      </c>
    </row>
    <row r="402" customFormat="false" ht="17.35" hidden="false" customHeight="false" outlineLevel="0" collapsed="false">
      <c r="A402" s="28" t="str">
        <f aca="false">IF(ISBLANK(B402),"","P" &amp; TEXT(COUNTIF($B$2:B402,"&lt;&gt;"),"0000"))</f>
        <v/>
      </c>
      <c r="G402" s="26" t="str">
        <f aca="false">IF(B402="","",IF(E402 &gt;= F402, "✅ OK", IF(E402 &gt;= F402 * 0.4, "🟡 Quedan " &amp; E402, "🔴 Falta: " &amp; (F402 - E402))))</f>
        <v/>
      </c>
    </row>
    <row r="403" customFormat="false" ht="17.35" hidden="false" customHeight="false" outlineLevel="0" collapsed="false">
      <c r="A403" s="28" t="str">
        <f aca="false">IF(ISBLANK(B403),"","P" &amp; TEXT(COUNTIF($B$2:B403,"&lt;&gt;"),"0000"))</f>
        <v/>
      </c>
      <c r="G403" s="26" t="str">
        <f aca="false">IF(B403="","",IF(E403 &gt;= F403, "✅ OK", IF(E403 &gt;= F403 * 0.4, "🟡 Quedan " &amp; E403, "🔴 Falta: " &amp; (F403 - E403))))</f>
        <v/>
      </c>
    </row>
    <row r="404" customFormat="false" ht="17.35" hidden="false" customHeight="false" outlineLevel="0" collapsed="false">
      <c r="A404" s="28" t="str">
        <f aca="false">IF(ISBLANK(B404),"","P" &amp; TEXT(COUNTIF($B$2:B404,"&lt;&gt;"),"0000"))</f>
        <v/>
      </c>
      <c r="G404" s="26" t="str">
        <f aca="false">IF(B404="","",IF(E404 &gt;= F404, "✅ OK", IF(E404 &gt;= F404 * 0.4, "🟡 Quedan " &amp; E404, "🔴 Falta: " &amp; (F404 - E404))))</f>
        <v/>
      </c>
    </row>
    <row r="405" customFormat="false" ht="17.35" hidden="false" customHeight="false" outlineLevel="0" collapsed="false">
      <c r="A405" s="28" t="str">
        <f aca="false">IF(ISBLANK(B405),"","P" &amp; TEXT(COUNTIF($B$2:B405,"&lt;&gt;"),"0000"))</f>
        <v/>
      </c>
      <c r="G405" s="26" t="str">
        <f aca="false">IF(B405="","",IF(E405 &gt;= F405, "✅ OK", IF(E405 &gt;= F405 * 0.4, "🟡 Quedan " &amp; E405, "🔴 Falta: " &amp; (F405 - E405))))</f>
        <v/>
      </c>
    </row>
    <row r="406" customFormat="false" ht="17.35" hidden="false" customHeight="false" outlineLevel="0" collapsed="false">
      <c r="A406" s="28" t="str">
        <f aca="false">IF(ISBLANK(B406),"","P" &amp; TEXT(COUNTIF($B$2:B406,"&lt;&gt;"),"0000"))</f>
        <v/>
      </c>
      <c r="G406" s="26" t="str">
        <f aca="false">IF(B406="","",IF(E406 &gt;= F406, "✅ OK", IF(E406 &gt;= F406 * 0.4, "🟡 Quedan " &amp; E406, "🔴 Falta: " &amp; (F406 - E406))))</f>
        <v/>
      </c>
    </row>
    <row r="407" customFormat="false" ht="17.35" hidden="false" customHeight="false" outlineLevel="0" collapsed="false">
      <c r="A407" s="28" t="str">
        <f aca="false">IF(ISBLANK(B407),"","P" &amp; TEXT(COUNTIF($B$2:B407,"&lt;&gt;"),"0000"))</f>
        <v/>
      </c>
      <c r="G407" s="26" t="str">
        <f aca="false">IF(B407="","",IF(E407 &gt;= F407, "✅ OK", IF(E407 &gt;= F407 * 0.4, "🟡 Quedan " &amp; E407, "🔴 Falta: " &amp; (F407 - E407))))</f>
        <v/>
      </c>
    </row>
    <row r="408" customFormat="false" ht="17.35" hidden="false" customHeight="false" outlineLevel="0" collapsed="false">
      <c r="A408" s="28" t="str">
        <f aca="false">IF(ISBLANK(B408),"","P" &amp; TEXT(COUNTIF($B$2:B408,"&lt;&gt;"),"0000"))</f>
        <v/>
      </c>
      <c r="G408" s="26" t="str">
        <f aca="false">IF(B408="","",IF(E408 &gt;= F408, "✅ OK", IF(E408 &gt;= F408 * 0.4, "🟡 Quedan " &amp; E408, "🔴 Falta: " &amp; (F408 - E408))))</f>
        <v/>
      </c>
    </row>
    <row r="409" customFormat="false" ht="17.35" hidden="false" customHeight="false" outlineLevel="0" collapsed="false">
      <c r="A409" s="28" t="str">
        <f aca="false">IF(ISBLANK(B409),"","P" &amp; TEXT(COUNTIF($B$2:B409,"&lt;&gt;"),"0000"))</f>
        <v/>
      </c>
      <c r="G409" s="26" t="str">
        <f aca="false">IF(B409="","",IF(E409 &gt;= F409, "✅ OK", IF(E409 &gt;= F409 * 0.4, "🟡 Quedan " &amp; E409, "🔴 Falta: " &amp; (F409 - E409))))</f>
        <v/>
      </c>
    </row>
    <row r="410" customFormat="false" ht="17.35" hidden="false" customHeight="false" outlineLevel="0" collapsed="false">
      <c r="A410" s="28" t="str">
        <f aca="false">IF(ISBLANK(B410),"","P" &amp; TEXT(COUNTIF($B$2:B410,"&lt;&gt;"),"0000"))</f>
        <v/>
      </c>
      <c r="G410" s="26" t="str">
        <f aca="false">IF(B410="","",IF(E410 &gt;= F410, "✅ OK", IF(E410 &gt;= F410 * 0.4, "🟡 Quedan " &amp; E410, "🔴 Falta: " &amp; (F410 - E410))))</f>
        <v/>
      </c>
    </row>
    <row r="411" customFormat="false" ht="17.35" hidden="false" customHeight="false" outlineLevel="0" collapsed="false">
      <c r="A411" s="28" t="str">
        <f aca="false">IF(ISBLANK(B411),"","P" &amp; TEXT(COUNTIF($B$2:B411,"&lt;&gt;"),"0000"))</f>
        <v/>
      </c>
      <c r="G411" s="26" t="str">
        <f aca="false">IF(B411="","",IF(E411 &gt;= F411, "✅ OK", IF(E411 &gt;= F411 * 0.4, "🟡 Quedan " &amp; E411, "🔴 Falta: " &amp; (F411 - E411))))</f>
        <v/>
      </c>
    </row>
    <row r="412" customFormat="false" ht="17.35" hidden="false" customHeight="false" outlineLevel="0" collapsed="false">
      <c r="A412" s="28" t="str">
        <f aca="false">IF(ISBLANK(B412),"","P" &amp; TEXT(COUNTIF($B$2:B412,"&lt;&gt;"),"0000"))</f>
        <v/>
      </c>
      <c r="G412" s="26" t="str">
        <f aca="false">IF(B412="","",IF(E412 &gt;= F412, "✅ OK", IF(E412 &gt;= F412 * 0.4, "🟡 Quedan " &amp; E412, "🔴 Falta: " &amp; (F412 - E412))))</f>
        <v/>
      </c>
    </row>
    <row r="413" customFormat="false" ht="17.35" hidden="false" customHeight="false" outlineLevel="0" collapsed="false">
      <c r="A413" s="28" t="str">
        <f aca="false">IF(ISBLANK(B413),"","P" &amp; TEXT(COUNTIF($B$2:B413,"&lt;&gt;"),"0000"))</f>
        <v/>
      </c>
      <c r="G413" s="26" t="str">
        <f aca="false">IF(B413="","",IF(E413 &gt;= F413, "✅ OK", IF(E413 &gt;= F413 * 0.4, "🟡 Quedan " &amp; E413, "🔴 Falta: " &amp; (F413 - E413))))</f>
        <v/>
      </c>
    </row>
    <row r="414" customFormat="false" ht="17.35" hidden="false" customHeight="false" outlineLevel="0" collapsed="false">
      <c r="A414" s="28" t="str">
        <f aca="false">IF(ISBLANK(B414),"","P" &amp; TEXT(COUNTIF($B$2:B414,"&lt;&gt;"),"0000"))</f>
        <v/>
      </c>
      <c r="G414" s="26" t="str">
        <f aca="false">IF(B414="","",IF(E414 &gt;= F414, "✅ OK", IF(E414 &gt;= F414 * 0.4, "🟡 Quedan " &amp; E414, "🔴 Falta: " &amp; (F414 - E414))))</f>
        <v/>
      </c>
    </row>
    <row r="415" customFormat="false" ht="17.35" hidden="false" customHeight="false" outlineLevel="0" collapsed="false">
      <c r="A415" s="28" t="str">
        <f aca="false">IF(ISBLANK(B415),"","P" &amp; TEXT(COUNTIF($B$2:B415,"&lt;&gt;"),"0000"))</f>
        <v/>
      </c>
      <c r="G415" s="26" t="str">
        <f aca="false">IF(B415="","",IF(E415 &gt;= F415, "✅ OK", IF(E415 &gt;= F415 * 0.4, "🟡 Quedan " &amp; E415, "🔴 Falta: " &amp; (F415 - E415))))</f>
        <v/>
      </c>
    </row>
    <row r="416" customFormat="false" ht="17.35" hidden="false" customHeight="false" outlineLevel="0" collapsed="false">
      <c r="A416" s="28" t="str">
        <f aca="false">IF(ISBLANK(B416),"","P" &amp; TEXT(COUNTIF($B$2:B416,"&lt;&gt;"),"0000"))</f>
        <v/>
      </c>
      <c r="G416" s="26" t="str">
        <f aca="false">IF(B416="","",IF(E416 &gt;= F416, "✅ OK", IF(E416 &gt;= F416 * 0.4, "🟡 Quedan " &amp; E416, "🔴 Falta: " &amp; (F416 - E416))))</f>
        <v/>
      </c>
    </row>
    <row r="417" customFormat="false" ht="17.35" hidden="false" customHeight="false" outlineLevel="0" collapsed="false">
      <c r="A417" s="28" t="str">
        <f aca="false">IF(ISBLANK(B417),"","P" &amp; TEXT(COUNTIF($B$2:B417,"&lt;&gt;"),"0000"))</f>
        <v/>
      </c>
      <c r="G417" s="26" t="str">
        <f aca="false">IF(B417="","",IF(E417 &gt;= F417, "✅ OK", IF(E417 &gt;= F417 * 0.4, "🟡 Quedan " &amp; E417, "🔴 Falta: " &amp; (F417 - E417))))</f>
        <v/>
      </c>
    </row>
    <row r="418" customFormat="false" ht="17.35" hidden="false" customHeight="false" outlineLevel="0" collapsed="false">
      <c r="A418" s="28" t="str">
        <f aca="false">IF(ISBLANK(B418),"","P" &amp; TEXT(COUNTIF($B$2:B418,"&lt;&gt;"),"0000"))</f>
        <v/>
      </c>
      <c r="G418" s="26" t="str">
        <f aca="false">IF(B418="","",IF(E418 &gt;= F418, "✅ OK", IF(E418 &gt;= F418 * 0.4, "🟡 Quedan " &amp; E418, "🔴 Falta: " &amp; (F418 - E418))))</f>
        <v/>
      </c>
    </row>
    <row r="419" customFormat="false" ht="17.35" hidden="false" customHeight="false" outlineLevel="0" collapsed="false">
      <c r="A419" s="28" t="str">
        <f aca="false">IF(ISBLANK(B419),"","P" &amp; TEXT(COUNTIF($B$2:B419,"&lt;&gt;"),"0000"))</f>
        <v/>
      </c>
      <c r="G419" s="26" t="str">
        <f aca="false">IF(B419="","",IF(E419 &gt;= F419, "✅ OK", IF(E419 &gt;= F419 * 0.4, "🟡 Quedan " &amp; E419, "🔴 Falta: " &amp; (F419 - E419))))</f>
        <v/>
      </c>
    </row>
    <row r="420" customFormat="false" ht="17.35" hidden="false" customHeight="false" outlineLevel="0" collapsed="false">
      <c r="A420" s="28" t="str">
        <f aca="false">IF(ISBLANK(B420),"","P" &amp; TEXT(COUNTIF($B$2:B420,"&lt;&gt;"),"0000"))</f>
        <v/>
      </c>
      <c r="G420" s="26" t="str">
        <f aca="false">IF(B420="","",IF(E420 &gt;= F420, "✅ OK", IF(E420 &gt;= F420 * 0.4, "🟡 Quedan " &amp; E420, "🔴 Falta: " &amp; (F420 - E420))))</f>
        <v/>
      </c>
    </row>
    <row r="421" customFormat="false" ht="17.35" hidden="false" customHeight="false" outlineLevel="0" collapsed="false">
      <c r="A421" s="28" t="str">
        <f aca="false">IF(ISBLANK(B421),"","P" &amp; TEXT(COUNTIF($B$2:B421,"&lt;&gt;"),"0000"))</f>
        <v/>
      </c>
      <c r="G421" s="26" t="str">
        <f aca="false">IF(B421="","",IF(E421 &gt;= F421, "✅ OK", IF(E421 &gt;= F421 * 0.4, "🟡 Quedan " &amp; E421, "🔴 Falta: " &amp; (F421 - E421))))</f>
        <v/>
      </c>
    </row>
    <row r="422" customFormat="false" ht="17.35" hidden="false" customHeight="false" outlineLevel="0" collapsed="false">
      <c r="A422" s="28" t="str">
        <f aca="false">IF(ISBLANK(B422),"","P" &amp; TEXT(COUNTIF($B$2:B422,"&lt;&gt;"),"0000"))</f>
        <v/>
      </c>
      <c r="G422" s="26" t="str">
        <f aca="false">IF(B422="","",IF(E422 &gt;= F422, "✅ OK", IF(E422 &gt;= F422 * 0.4, "🟡 Quedan " &amp; E422, "🔴 Falta: " &amp; (F422 - E422))))</f>
        <v/>
      </c>
    </row>
    <row r="423" customFormat="false" ht="17.35" hidden="false" customHeight="false" outlineLevel="0" collapsed="false">
      <c r="A423" s="28" t="str">
        <f aca="false">IF(ISBLANK(B423),"","P" &amp; TEXT(COUNTIF($B$2:B423,"&lt;&gt;"),"0000"))</f>
        <v/>
      </c>
      <c r="G423" s="26" t="str">
        <f aca="false">IF(B423="","",IF(E423 &gt;= F423, "✅ OK", IF(E423 &gt;= F423 * 0.4, "🟡 Quedan " &amp; E423, "🔴 Falta: " &amp; (F423 - E423))))</f>
        <v/>
      </c>
    </row>
    <row r="424" customFormat="false" ht="17.35" hidden="false" customHeight="false" outlineLevel="0" collapsed="false">
      <c r="A424" s="28" t="str">
        <f aca="false">IF(ISBLANK(B424),"","P" &amp; TEXT(COUNTIF($B$2:B424,"&lt;&gt;"),"0000"))</f>
        <v/>
      </c>
      <c r="G424" s="26" t="str">
        <f aca="false">IF(B424="","",IF(E424 &gt;= F424, "✅ OK", IF(E424 &gt;= F424 * 0.4, "🟡 Quedan " &amp; E424, "🔴 Falta: " &amp; (F424 - E424))))</f>
        <v/>
      </c>
    </row>
    <row r="425" customFormat="false" ht="17.35" hidden="false" customHeight="false" outlineLevel="0" collapsed="false">
      <c r="A425" s="28" t="str">
        <f aca="false">IF(ISBLANK(B425),"","P" &amp; TEXT(COUNTIF($B$2:B425,"&lt;&gt;"),"0000"))</f>
        <v/>
      </c>
      <c r="G425" s="26" t="str">
        <f aca="false">IF(B425="","",IF(E425 &gt;= F425, "✅ OK", IF(E425 &gt;= F425 * 0.4, "🟡 Quedan " &amp; E425, "🔴 Falta: " &amp; (F425 - E425))))</f>
        <v/>
      </c>
    </row>
    <row r="426" customFormat="false" ht="17.35" hidden="false" customHeight="false" outlineLevel="0" collapsed="false">
      <c r="A426" s="28" t="str">
        <f aca="false">IF(ISBLANK(B426),"","P" &amp; TEXT(COUNTIF($B$2:B426,"&lt;&gt;"),"0000"))</f>
        <v/>
      </c>
      <c r="G426" s="26" t="str">
        <f aca="false">IF(B426="","",IF(E426 &gt;= F426, "✅ OK", IF(E426 &gt;= F426 * 0.4, "🟡 Quedan " &amp; E426, "🔴 Falta: " &amp; (F426 - E426))))</f>
        <v/>
      </c>
    </row>
    <row r="427" customFormat="false" ht="17.35" hidden="false" customHeight="false" outlineLevel="0" collapsed="false">
      <c r="A427" s="28" t="str">
        <f aca="false">IF(ISBLANK(B427),"","P" &amp; TEXT(COUNTIF($B$2:B427,"&lt;&gt;"),"0000"))</f>
        <v/>
      </c>
      <c r="G427" s="26" t="str">
        <f aca="false">IF(B427="","",IF(E427 &gt;= F427, "✅ OK", IF(E427 &gt;= F427 * 0.4, "🟡 Quedan " &amp; E427, "🔴 Falta: " &amp; (F427 - E427))))</f>
        <v/>
      </c>
    </row>
    <row r="428" customFormat="false" ht="17.35" hidden="false" customHeight="false" outlineLevel="0" collapsed="false">
      <c r="A428" s="28" t="str">
        <f aca="false">IF(ISBLANK(B428),"","P" &amp; TEXT(COUNTIF($B$2:B428,"&lt;&gt;"),"0000"))</f>
        <v/>
      </c>
      <c r="G428" s="26" t="str">
        <f aca="false">IF(B428="","",IF(E428 &gt;= F428, "✅ OK", IF(E428 &gt;= F428 * 0.4, "🟡 Quedan " &amp; E428, "🔴 Falta: " &amp; (F428 - E428))))</f>
        <v/>
      </c>
    </row>
    <row r="429" customFormat="false" ht="17.35" hidden="false" customHeight="false" outlineLevel="0" collapsed="false">
      <c r="A429" s="28" t="str">
        <f aca="false">IF(ISBLANK(B429),"","P" &amp; TEXT(COUNTIF($B$2:B429,"&lt;&gt;"),"0000"))</f>
        <v/>
      </c>
      <c r="G429" s="26" t="str">
        <f aca="false">IF(B429="","",IF(E429 &gt;= F429, "✅ OK", IF(E429 &gt;= F429 * 0.4, "🟡 Quedan " &amp; E429, "🔴 Falta: " &amp; (F429 - E429))))</f>
        <v/>
      </c>
    </row>
    <row r="430" customFormat="false" ht="17.35" hidden="false" customHeight="false" outlineLevel="0" collapsed="false">
      <c r="A430" s="28" t="str">
        <f aca="false">IF(ISBLANK(B430),"","P" &amp; TEXT(COUNTIF($B$2:B430,"&lt;&gt;"),"0000"))</f>
        <v/>
      </c>
      <c r="G430" s="26" t="str">
        <f aca="false">IF(B430="","",IF(E430 &gt;= F430, "✅ OK", IF(E430 &gt;= F430 * 0.4, "🟡 Quedan " &amp; E430, "🔴 Falta: " &amp; (F430 - E430))))</f>
        <v/>
      </c>
    </row>
    <row r="431" customFormat="false" ht="17.35" hidden="false" customHeight="false" outlineLevel="0" collapsed="false">
      <c r="A431" s="28" t="str">
        <f aca="false">IF(ISBLANK(B431),"","P" &amp; TEXT(COUNTIF($B$2:B431,"&lt;&gt;"),"0000"))</f>
        <v/>
      </c>
      <c r="G431" s="26" t="str">
        <f aca="false">IF(B431="","",IF(E431 &gt;= F431, "✅ OK", IF(E431 &gt;= F431 * 0.4, "🟡 Quedan " &amp; E431, "🔴 Falta: " &amp; (F431 - E431))))</f>
        <v/>
      </c>
    </row>
    <row r="432" customFormat="false" ht="17.35" hidden="false" customHeight="false" outlineLevel="0" collapsed="false">
      <c r="A432" s="28" t="str">
        <f aca="false">IF(ISBLANK(B432),"","P" &amp; TEXT(COUNTIF($B$2:B432,"&lt;&gt;"),"0000"))</f>
        <v/>
      </c>
      <c r="G432" s="26" t="str">
        <f aca="false">IF(B432="","",IF(E432 &gt;= F432, "✅ OK", IF(E432 &gt;= F432 * 0.4, "🟡 Quedan " &amp; E432, "🔴 Falta: " &amp; (F432 - E432))))</f>
        <v/>
      </c>
    </row>
    <row r="433" customFormat="false" ht="17.35" hidden="false" customHeight="false" outlineLevel="0" collapsed="false">
      <c r="A433" s="28" t="str">
        <f aca="false">IF(ISBLANK(B433),"","P" &amp; TEXT(COUNTIF($B$2:B433,"&lt;&gt;"),"0000"))</f>
        <v/>
      </c>
      <c r="G433" s="26" t="str">
        <f aca="false">IF(B433="","",IF(E433 &gt;= F433, "✅ OK", IF(E433 &gt;= F433 * 0.4, "🟡 Quedan " &amp; E433, "🔴 Falta: " &amp; (F433 - E433))))</f>
        <v/>
      </c>
    </row>
    <row r="434" customFormat="false" ht="17.35" hidden="false" customHeight="false" outlineLevel="0" collapsed="false">
      <c r="A434" s="28" t="str">
        <f aca="false">IF(ISBLANK(B434),"","P" &amp; TEXT(COUNTIF($B$2:B434,"&lt;&gt;"),"0000"))</f>
        <v/>
      </c>
      <c r="G434" s="26" t="str">
        <f aca="false">IF(B434="","",IF(E434 &gt;= F434, "✅ OK", IF(E434 &gt;= F434 * 0.4, "🟡 Quedan " &amp; E434, "🔴 Falta: " &amp; (F434 - E434))))</f>
        <v/>
      </c>
    </row>
    <row r="435" customFormat="false" ht="17.35" hidden="false" customHeight="false" outlineLevel="0" collapsed="false">
      <c r="A435" s="28" t="str">
        <f aca="false">IF(ISBLANK(B435),"","P" &amp; TEXT(COUNTIF($B$2:B435,"&lt;&gt;"),"0000"))</f>
        <v/>
      </c>
      <c r="G435" s="26" t="str">
        <f aca="false">IF(B435="","",IF(E435 &gt;= F435, "✅ OK", IF(E435 &gt;= F435 * 0.4, "🟡 Quedan " &amp; E435, "🔴 Falta: " &amp; (F435 - E435))))</f>
        <v/>
      </c>
    </row>
    <row r="436" customFormat="false" ht="17.35" hidden="false" customHeight="false" outlineLevel="0" collapsed="false">
      <c r="A436" s="28" t="str">
        <f aca="false">IF(ISBLANK(B436),"","P" &amp; TEXT(COUNTIF($B$2:B436,"&lt;&gt;"),"0000"))</f>
        <v/>
      </c>
      <c r="G436" s="26" t="str">
        <f aca="false">IF(B436="","",IF(E436 &gt;= F436, "✅ OK", IF(E436 &gt;= F436 * 0.4, "🟡 Quedan " &amp; E436, "🔴 Falta: " &amp; (F436 - E436))))</f>
        <v/>
      </c>
    </row>
    <row r="437" customFormat="false" ht="17.35" hidden="false" customHeight="false" outlineLevel="0" collapsed="false">
      <c r="A437" s="28" t="str">
        <f aca="false">IF(ISBLANK(B437),"","P" &amp; TEXT(COUNTIF($B$2:B437,"&lt;&gt;"),"0000"))</f>
        <v/>
      </c>
      <c r="G437" s="26" t="str">
        <f aca="false">IF(B437="","",IF(E437 &gt;= F437, "✅ OK", IF(E437 &gt;= F437 * 0.4, "🟡 Quedan " &amp; E437, "🔴 Falta: " &amp; (F437 - E437))))</f>
        <v/>
      </c>
    </row>
    <row r="438" customFormat="false" ht="17.35" hidden="false" customHeight="false" outlineLevel="0" collapsed="false">
      <c r="A438" s="28" t="str">
        <f aca="false">IF(ISBLANK(B438),"","P" &amp; TEXT(COUNTIF($B$2:B438,"&lt;&gt;"),"0000"))</f>
        <v/>
      </c>
      <c r="G438" s="26" t="str">
        <f aca="false">IF(B438="","",IF(E438 &gt;= F438, "✅ OK", IF(E438 &gt;= F438 * 0.4, "🟡 Quedan " &amp; E438, "🔴 Falta: " &amp; (F438 - E438))))</f>
        <v/>
      </c>
    </row>
    <row r="439" customFormat="false" ht="17.35" hidden="false" customHeight="false" outlineLevel="0" collapsed="false">
      <c r="A439" s="28" t="str">
        <f aca="false">IF(ISBLANK(B439),"","P" &amp; TEXT(COUNTIF($B$2:B439,"&lt;&gt;"),"0000"))</f>
        <v/>
      </c>
      <c r="G439" s="26" t="str">
        <f aca="false">IF(B439="","",IF(E439 &gt;= F439, "✅ OK", IF(E439 &gt;= F439 * 0.4, "🟡 Quedan " &amp; E439, "🔴 Falta: " &amp; (F439 - E439))))</f>
        <v/>
      </c>
    </row>
    <row r="440" customFormat="false" ht="17.35" hidden="false" customHeight="false" outlineLevel="0" collapsed="false">
      <c r="A440" s="28" t="str">
        <f aca="false">IF(ISBLANK(B440),"","P" &amp; TEXT(COUNTIF($B$2:B440,"&lt;&gt;"),"0000"))</f>
        <v/>
      </c>
      <c r="G440" s="26" t="str">
        <f aca="false">IF(B440="","",IF(E440 &gt;= F440, "✅ OK", IF(E440 &gt;= F440 * 0.4, "🟡 Quedan " &amp; E440, "🔴 Falta: " &amp; (F440 - E440))))</f>
        <v/>
      </c>
    </row>
    <row r="441" customFormat="false" ht="17.35" hidden="false" customHeight="false" outlineLevel="0" collapsed="false">
      <c r="A441" s="28" t="str">
        <f aca="false">IF(ISBLANK(B441),"","P" &amp; TEXT(COUNTIF($B$2:B441,"&lt;&gt;"),"0000"))</f>
        <v/>
      </c>
      <c r="G441" s="26" t="str">
        <f aca="false">IF(B441="","",IF(E441 &gt;= F441, "✅ OK", IF(E441 &gt;= F441 * 0.4, "🟡 Quedan " &amp; E441, "🔴 Falta: " &amp; (F441 - E441))))</f>
        <v/>
      </c>
    </row>
    <row r="442" customFormat="false" ht="17.35" hidden="false" customHeight="false" outlineLevel="0" collapsed="false">
      <c r="A442" s="28" t="str">
        <f aca="false">IF(ISBLANK(B442),"","P" &amp; TEXT(COUNTIF($B$2:B442,"&lt;&gt;"),"0000"))</f>
        <v/>
      </c>
      <c r="G442" s="26" t="str">
        <f aca="false">IF(B442="","",IF(E442 &gt;= F442, "✅ OK", IF(E442 &gt;= F442 * 0.4, "🟡 Quedan " &amp; E442, "🔴 Falta: " &amp; (F442 - E442))))</f>
        <v/>
      </c>
    </row>
    <row r="443" customFormat="false" ht="17.35" hidden="false" customHeight="false" outlineLevel="0" collapsed="false">
      <c r="A443" s="28" t="str">
        <f aca="false">IF(ISBLANK(B443),"","P" &amp; TEXT(COUNTIF($B$2:B443,"&lt;&gt;"),"0000"))</f>
        <v/>
      </c>
      <c r="G443" s="26" t="str">
        <f aca="false">IF(B443="","",IF(E443 &gt;= F443, "✅ OK", IF(E443 &gt;= F443 * 0.4, "🟡 Quedan " &amp; E443, "🔴 Falta: " &amp; (F443 - E443))))</f>
        <v/>
      </c>
    </row>
    <row r="444" customFormat="false" ht="17.35" hidden="false" customHeight="false" outlineLevel="0" collapsed="false">
      <c r="A444" s="28" t="str">
        <f aca="false">IF(ISBLANK(B444),"","P" &amp; TEXT(COUNTIF($B$2:B444,"&lt;&gt;"),"0000"))</f>
        <v/>
      </c>
      <c r="G444" s="26" t="str">
        <f aca="false">IF(B444="","",IF(E444 &gt;= F444, "✅ OK", IF(E444 &gt;= F444 * 0.4, "🟡 Quedan " &amp; E444, "🔴 Falta: " &amp; (F444 - E444))))</f>
        <v/>
      </c>
    </row>
    <row r="445" customFormat="false" ht="17.35" hidden="false" customHeight="false" outlineLevel="0" collapsed="false">
      <c r="A445" s="28" t="str">
        <f aca="false">IF(ISBLANK(B445),"","P" &amp; TEXT(COUNTIF($B$2:B445,"&lt;&gt;"),"0000"))</f>
        <v/>
      </c>
      <c r="G445" s="26" t="str">
        <f aca="false">IF(B445="","",IF(E445 &gt;= F445, "✅ OK", IF(E445 &gt;= F445 * 0.4, "🟡 Quedan " &amp; E445, "🔴 Falta: " &amp; (F445 - E445))))</f>
        <v/>
      </c>
    </row>
    <row r="446" customFormat="false" ht="17.35" hidden="false" customHeight="false" outlineLevel="0" collapsed="false">
      <c r="A446" s="28" t="str">
        <f aca="false">IF(ISBLANK(B446),"","P" &amp; TEXT(COUNTIF($B$2:B446,"&lt;&gt;"),"0000"))</f>
        <v/>
      </c>
      <c r="G446" s="26" t="str">
        <f aca="false">IF(B446="","",IF(E446 &gt;= F446, "✅ OK", IF(E446 &gt;= F446 * 0.4, "🟡 Quedan " &amp; E446, "🔴 Falta: " &amp; (F446 - E446))))</f>
        <v/>
      </c>
    </row>
    <row r="447" customFormat="false" ht="17.35" hidden="false" customHeight="false" outlineLevel="0" collapsed="false">
      <c r="A447" s="28" t="str">
        <f aca="false">IF(ISBLANK(B447),"","P" &amp; TEXT(COUNTIF($B$2:B447,"&lt;&gt;"),"0000"))</f>
        <v/>
      </c>
      <c r="G447" s="26" t="str">
        <f aca="false">IF(B447="","",IF(E447 &gt;= F447, "✅ OK", IF(E447 &gt;= F447 * 0.4, "🟡 Quedan " &amp; E447, "🔴 Falta: " &amp; (F447 - E447))))</f>
        <v/>
      </c>
    </row>
    <row r="448" customFormat="false" ht="17.35" hidden="false" customHeight="false" outlineLevel="0" collapsed="false">
      <c r="A448" s="28" t="str">
        <f aca="false">IF(ISBLANK(B448),"","P" &amp; TEXT(COUNTIF($B$2:B448,"&lt;&gt;"),"0000"))</f>
        <v/>
      </c>
      <c r="G448" s="26" t="str">
        <f aca="false">IF(B448="","",IF(E448 &gt;= F448, "✅ OK", IF(E448 &gt;= F448 * 0.4, "🟡 Quedan " &amp; E448, "🔴 Falta: " &amp; (F448 - E448))))</f>
        <v/>
      </c>
    </row>
    <row r="449" customFormat="false" ht="17.35" hidden="false" customHeight="false" outlineLevel="0" collapsed="false">
      <c r="A449" s="28" t="str">
        <f aca="false">IF(ISBLANK(B449),"","P" &amp; TEXT(COUNTIF($B$2:B449,"&lt;&gt;"),"0000"))</f>
        <v/>
      </c>
      <c r="G449" s="26" t="str">
        <f aca="false">IF(B449="","",IF(E449 &gt;= F449, "✅ OK", IF(E449 &gt;= F449 * 0.4, "🟡 Quedan " &amp; E449, "🔴 Falta: " &amp; (F449 - E449))))</f>
        <v/>
      </c>
    </row>
    <row r="450" customFormat="false" ht="17.35" hidden="false" customHeight="false" outlineLevel="0" collapsed="false">
      <c r="A450" s="28" t="str">
        <f aca="false">IF(ISBLANK(B450),"","P" &amp; TEXT(COUNTIF($B$2:B450,"&lt;&gt;"),"0000"))</f>
        <v/>
      </c>
      <c r="G450" s="26" t="str">
        <f aca="false">IF(B450="","",IF(E450 &gt;= F450, "✅ OK", IF(E450 &gt;= F450 * 0.4, "🟡 Quedan " &amp; E450, "🔴 Falta: " &amp; (F450 - E450))))</f>
        <v/>
      </c>
    </row>
    <row r="451" customFormat="false" ht="17.35" hidden="false" customHeight="false" outlineLevel="0" collapsed="false">
      <c r="A451" s="28" t="str">
        <f aca="false">IF(ISBLANK(B451),"","P" &amp; TEXT(COUNTIF($B$2:B451,"&lt;&gt;"),"0000"))</f>
        <v/>
      </c>
      <c r="G451" s="26" t="str">
        <f aca="false">IF(B451="","",IF(E451 &gt;= F451, "✅ OK", IF(E451 &gt;= F451 * 0.4, "🟡 Quedan " &amp; E451, "🔴 Falta: " &amp; (F451 - E451))))</f>
        <v/>
      </c>
    </row>
    <row r="452" customFormat="false" ht="17.35" hidden="false" customHeight="false" outlineLevel="0" collapsed="false">
      <c r="A452" s="28" t="str">
        <f aca="false">IF(ISBLANK(B452),"","P" &amp; TEXT(COUNTIF($B$2:B452,"&lt;&gt;"),"0000"))</f>
        <v/>
      </c>
      <c r="G452" s="26" t="str">
        <f aca="false">IF(B452="","",IF(E452 &gt;= F452, "✅ OK", IF(E452 &gt;= F452 * 0.4, "🟡 Quedan " &amp; E452, "🔴 Falta: " &amp; (F452 - E452))))</f>
        <v/>
      </c>
    </row>
    <row r="453" customFormat="false" ht="17.35" hidden="false" customHeight="false" outlineLevel="0" collapsed="false">
      <c r="A453" s="28" t="str">
        <f aca="false">IF(ISBLANK(B453),"","P" &amp; TEXT(COUNTIF($B$2:B453,"&lt;&gt;"),"0000"))</f>
        <v/>
      </c>
      <c r="G453" s="26" t="str">
        <f aca="false">IF(B453="","",IF(E453 &gt;= F453, "✅ OK", IF(E453 &gt;= F453 * 0.4, "🟡 Quedan " &amp; E453, "🔴 Falta: " &amp; (F453 - E453))))</f>
        <v/>
      </c>
    </row>
    <row r="454" customFormat="false" ht="17.35" hidden="false" customHeight="false" outlineLevel="0" collapsed="false">
      <c r="A454" s="28" t="str">
        <f aca="false">IF(ISBLANK(B454),"","P" &amp; TEXT(COUNTIF($B$2:B454,"&lt;&gt;"),"0000"))</f>
        <v/>
      </c>
      <c r="G454" s="26" t="str">
        <f aca="false">IF(B454="","",IF(E454 &gt;= F454, "✅ OK", IF(E454 &gt;= F454 * 0.4, "🟡 Quedan " &amp; E454, "🔴 Falta: " &amp; (F454 - E454))))</f>
        <v/>
      </c>
    </row>
    <row r="455" customFormat="false" ht="17.35" hidden="false" customHeight="false" outlineLevel="0" collapsed="false">
      <c r="A455" s="28" t="str">
        <f aca="false">IF(ISBLANK(B455),"","P" &amp; TEXT(COUNTIF($B$2:B455,"&lt;&gt;"),"0000"))</f>
        <v/>
      </c>
      <c r="G455" s="26" t="str">
        <f aca="false">IF(B455="","",IF(E455 &gt;= F455, "✅ OK", IF(E455 &gt;= F455 * 0.4, "🟡 Quedan " &amp; E455, "🔴 Falta: " &amp; (F455 - E455))))</f>
        <v/>
      </c>
    </row>
    <row r="456" customFormat="false" ht="17.35" hidden="false" customHeight="false" outlineLevel="0" collapsed="false">
      <c r="A456" s="28" t="str">
        <f aca="false">IF(ISBLANK(B456),"","P" &amp; TEXT(COUNTIF($B$2:B456,"&lt;&gt;"),"0000"))</f>
        <v/>
      </c>
      <c r="G456" s="26" t="str">
        <f aca="false">IF(B456="","",IF(E456 &gt;= F456, "✅ OK", IF(E456 &gt;= F456 * 0.4, "🟡 Quedan " &amp; E456, "🔴 Falta: " &amp; (F456 - E456))))</f>
        <v/>
      </c>
    </row>
    <row r="457" customFormat="false" ht="17.35" hidden="false" customHeight="false" outlineLevel="0" collapsed="false">
      <c r="A457" s="28" t="str">
        <f aca="false">IF(ISBLANK(B457),"","P" &amp; TEXT(COUNTIF($B$2:B457,"&lt;&gt;"),"0000"))</f>
        <v/>
      </c>
      <c r="G457" s="26" t="str">
        <f aca="false">IF(B457="","",IF(E457 &gt;= F457, "✅ OK", IF(E457 &gt;= F457 * 0.4, "🟡 Quedan " &amp; E457, "🔴 Falta: " &amp; (F457 - E457))))</f>
        <v/>
      </c>
    </row>
    <row r="458" customFormat="false" ht="17.35" hidden="false" customHeight="false" outlineLevel="0" collapsed="false">
      <c r="A458" s="28" t="str">
        <f aca="false">IF(ISBLANK(B458),"","P" &amp; TEXT(COUNTIF($B$2:B458,"&lt;&gt;"),"0000"))</f>
        <v/>
      </c>
      <c r="G458" s="26" t="str">
        <f aca="false">IF(B458="","",IF(E458 &gt;= F458, "✅ OK", IF(E458 &gt;= F458 * 0.4, "🟡 Quedan " &amp; E458, "🔴 Falta: " &amp; (F458 - E458))))</f>
        <v/>
      </c>
    </row>
    <row r="459" customFormat="false" ht="17.35" hidden="false" customHeight="false" outlineLevel="0" collapsed="false">
      <c r="A459" s="28" t="str">
        <f aca="false">IF(ISBLANK(B459),"","P" &amp; TEXT(COUNTIF($B$2:B459,"&lt;&gt;"),"0000"))</f>
        <v/>
      </c>
      <c r="G459" s="26" t="str">
        <f aca="false">IF(B459="","",IF(E459 &gt;= F459, "✅ OK", IF(E459 &gt;= F459 * 0.4, "🟡 Quedan " &amp; E459, "🔴 Falta: " &amp; (F459 - E459))))</f>
        <v/>
      </c>
    </row>
    <row r="460" customFormat="false" ht="17.35" hidden="false" customHeight="false" outlineLevel="0" collapsed="false">
      <c r="A460" s="28" t="str">
        <f aca="false">IF(ISBLANK(B460),"","P" &amp; TEXT(COUNTIF($B$2:B460,"&lt;&gt;"),"0000"))</f>
        <v/>
      </c>
      <c r="G460" s="26" t="str">
        <f aca="false">IF(B460="","",IF(E460 &gt;= F460, "✅ OK", IF(E460 &gt;= F460 * 0.4, "🟡 Quedan " &amp; E460, "🔴 Falta: " &amp; (F460 - E460))))</f>
        <v/>
      </c>
    </row>
    <row r="461" customFormat="false" ht="17.35" hidden="false" customHeight="false" outlineLevel="0" collapsed="false">
      <c r="A461" s="28" t="str">
        <f aca="false">IF(ISBLANK(B461),"","P" &amp; TEXT(COUNTIF($B$2:B461,"&lt;&gt;"),"0000"))</f>
        <v/>
      </c>
      <c r="G461" s="26" t="str">
        <f aca="false">IF(B461="","",IF(E461 &gt;= F461, "✅ OK", IF(E461 &gt;= F461 * 0.4, "🟡 Quedan " &amp; E461, "🔴 Falta: " &amp; (F461 - E461))))</f>
        <v/>
      </c>
    </row>
    <row r="462" customFormat="false" ht="17.35" hidden="false" customHeight="false" outlineLevel="0" collapsed="false">
      <c r="A462" s="28" t="str">
        <f aca="false">IF(ISBLANK(B462),"","P" &amp; TEXT(COUNTIF($B$2:B462,"&lt;&gt;"),"0000"))</f>
        <v/>
      </c>
      <c r="G462" s="26" t="str">
        <f aca="false">IF(B462="","",IF(E462 &gt;= F462, "✅ OK", IF(E462 &gt;= F462 * 0.4, "🟡 Quedan " &amp; E462, "🔴 Falta: " &amp; (F462 - E462))))</f>
        <v/>
      </c>
    </row>
    <row r="463" customFormat="false" ht="17.35" hidden="false" customHeight="false" outlineLevel="0" collapsed="false">
      <c r="A463" s="28" t="str">
        <f aca="false">IF(ISBLANK(B463),"","P" &amp; TEXT(COUNTIF($B$2:B463,"&lt;&gt;"),"0000"))</f>
        <v/>
      </c>
      <c r="G463" s="26" t="str">
        <f aca="false">IF(B463="","",IF(E463 &gt;= F463, "✅ OK", IF(E463 &gt;= F463 * 0.4, "🟡 Quedan " &amp; E463, "🔴 Falta: " &amp; (F463 - E463))))</f>
        <v/>
      </c>
    </row>
    <row r="464" customFormat="false" ht="17.35" hidden="false" customHeight="false" outlineLevel="0" collapsed="false">
      <c r="A464" s="28" t="str">
        <f aca="false">IF(ISBLANK(B464),"","P" &amp; TEXT(COUNTIF($B$2:B464,"&lt;&gt;"),"0000"))</f>
        <v/>
      </c>
      <c r="G464" s="26" t="str">
        <f aca="false">IF(B464="","",IF(E464 &gt;= F464, "✅ OK", IF(E464 &gt;= F464 * 0.4, "🟡 Quedan " &amp; E464, "🔴 Falta: " &amp; (F464 - E464))))</f>
        <v/>
      </c>
    </row>
    <row r="465" customFormat="false" ht="17.35" hidden="false" customHeight="false" outlineLevel="0" collapsed="false">
      <c r="A465" s="28" t="str">
        <f aca="false">IF(ISBLANK(B465),"","P" &amp; TEXT(COUNTIF($B$2:B465,"&lt;&gt;"),"0000"))</f>
        <v/>
      </c>
      <c r="G465" s="26" t="str">
        <f aca="false">IF(B465="","",IF(E465 &gt;= F465, "✅ OK", IF(E465 &gt;= F465 * 0.4, "🟡 Quedan " &amp; E465, "🔴 Falta: " &amp; (F465 - E465))))</f>
        <v/>
      </c>
    </row>
    <row r="466" customFormat="false" ht="17.35" hidden="false" customHeight="false" outlineLevel="0" collapsed="false">
      <c r="A466" s="28" t="str">
        <f aca="false">IF(ISBLANK(B466),"","P" &amp; TEXT(COUNTIF($B$2:B466,"&lt;&gt;"),"0000"))</f>
        <v/>
      </c>
      <c r="G466" s="26" t="str">
        <f aca="false">IF(B466="","",IF(E466 &gt;= F466, "✅ OK", IF(E466 &gt;= F466 * 0.4, "🟡 Quedan " &amp; E466, "🔴 Falta: " &amp; (F466 - E466))))</f>
        <v/>
      </c>
    </row>
    <row r="467" customFormat="false" ht="17.35" hidden="false" customHeight="false" outlineLevel="0" collapsed="false">
      <c r="A467" s="28" t="str">
        <f aca="false">IF(ISBLANK(B467),"","P" &amp; TEXT(COUNTIF($B$2:B467,"&lt;&gt;"),"0000"))</f>
        <v/>
      </c>
      <c r="G467" s="26" t="str">
        <f aca="false">IF(B467="","",IF(E467 &gt;= F467, "✅ OK", IF(E467 &gt;= F467 * 0.4, "🟡 Quedan " &amp; E467, "🔴 Falta: " &amp; (F467 - E467))))</f>
        <v/>
      </c>
    </row>
    <row r="468" customFormat="false" ht="17.35" hidden="false" customHeight="false" outlineLevel="0" collapsed="false">
      <c r="A468" s="28" t="str">
        <f aca="false">IF(ISBLANK(B468),"","P" &amp; TEXT(COUNTIF($B$2:B468,"&lt;&gt;"),"0000"))</f>
        <v/>
      </c>
      <c r="G468" s="26" t="str">
        <f aca="false">IF(B468="","",IF(E468 &gt;= F468, "✅ OK", IF(E468 &gt;= F468 * 0.4, "🟡 Quedan " &amp; E468, "🔴 Falta: " &amp; (F468 - E468))))</f>
        <v/>
      </c>
    </row>
    <row r="469" customFormat="false" ht="17.35" hidden="false" customHeight="false" outlineLevel="0" collapsed="false">
      <c r="A469" s="28" t="str">
        <f aca="false">IF(ISBLANK(B469),"","P" &amp; TEXT(COUNTIF($B$2:B469,"&lt;&gt;"),"0000"))</f>
        <v/>
      </c>
      <c r="G469" s="26" t="str">
        <f aca="false">IF(B469="","",IF(E469 &gt;= F469, "✅ OK", IF(E469 &gt;= F469 * 0.4, "🟡 Quedan " &amp; E469, "🔴 Falta: " &amp; (F469 - E469))))</f>
        <v/>
      </c>
    </row>
    <row r="470" customFormat="false" ht="17.35" hidden="false" customHeight="false" outlineLevel="0" collapsed="false">
      <c r="A470" s="28" t="str">
        <f aca="false">IF(ISBLANK(B470),"","P" &amp; TEXT(COUNTIF($B$2:B470,"&lt;&gt;"),"0000"))</f>
        <v/>
      </c>
      <c r="G470" s="26" t="str">
        <f aca="false">IF(B470="","",IF(E470 &gt;= F470, "✅ OK", IF(E470 &gt;= F470 * 0.4, "🟡 Quedan " &amp; E470, "🔴 Falta: " &amp; (F470 - E470))))</f>
        <v/>
      </c>
    </row>
    <row r="471" customFormat="false" ht="17.35" hidden="false" customHeight="false" outlineLevel="0" collapsed="false">
      <c r="A471" s="28" t="str">
        <f aca="false">IF(ISBLANK(B471),"","P" &amp; TEXT(COUNTIF($B$2:B471,"&lt;&gt;"),"0000"))</f>
        <v/>
      </c>
      <c r="G471" s="26" t="str">
        <f aca="false">IF(B471="","",IF(E471 &gt;= F471, "✅ OK", IF(E471 &gt;= F471 * 0.4, "🟡 Quedan " &amp; E471, "🔴 Falta: " &amp; (F471 - E471))))</f>
        <v/>
      </c>
    </row>
    <row r="472" customFormat="false" ht="17.35" hidden="false" customHeight="false" outlineLevel="0" collapsed="false">
      <c r="A472" s="28" t="str">
        <f aca="false">IF(ISBLANK(B472),"","P" &amp; TEXT(COUNTIF($B$2:B472,"&lt;&gt;"),"0000"))</f>
        <v/>
      </c>
      <c r="G472" s="26" t="str">
        <f aca="false">IF(B472="","",IF(E472 &gt;= F472, "✅ OK", IF(E472 &gt;= F472 * 0.4, "🟡 Quedan " &amp; E472, "🔴 Falta: " &amp; (F472 - E472))))</f>
        <v/>
      </c>
    </row>
    <row r="473" customFormat="false" ht="17.35" hidden="false" customHeight="false" outlineLevel="0" collapsed="false">
      <c r="A473" s="28" t="str">
        <f aca="false">IF(ISBLANK(B473),"","P" &amp; TEXT(COUNTIF($B$2:B473,"&lt;&gt;"),"0000"))</f>
        <v/>
      </c>
      <c r="G473" s="26" t="str">
        <f aca="false">IF(B473="","",IF(E473 &gt;= F473, "✅ OK", IF(E473 &gt;= F473 * 0.4, "🟡 Quedan " &amp; E473, "🔴 Falta: " &amp; (F473 - E473))))</f>
        <v/>
      </c>
    </row>
    <row r="474" customFormat="false" ht="17.35" hidden="false" customHeight="false" outlineLevel="0" collapsed="false">
      <c r="A474" s="28" t="str">
        <f aca="false">IF(ISBLANK(B474),"","P" &amp; TEXT(COUNTIF($B$2:B474,"&lt;&gt;"),"0000"))</f>
        <v/>
      </c>
      <c r="G474" s="26" t="str">
        <f aca="false">IF(B474="","",IF(E474 &gt;= F474, "✅ OK", IF(E474 &gt;= F474 * 0.4, "🟡 Quedan " &amp; E474, "🔴 Falta: " &amp; (F474 - E474))))</f>
        <v/>
      </c>
    </row>
    <row r="475" customFormat="false" ht="17.35" hidden="false" customHeight="false" outlineLevel="0" collapsed="false">
      <c r="A475" s="28" t="str">
        <f aca="false">IF(ISBLANK(B475),"","P" &amp; TEXT(COUNTIF($B$2:B475,"&lt;&gt;"),"0000"))</f>
        <v/>
      </c>
      <c r="G475" s="26" t="str">
        <f aca="false">IF(B475="","",IF(E475 &gt;= F475, "✅ OK", IF(E475 &gt;= F475 * 0.4, "🟡 Quedan " &amp; E475, "🔴 Falta: " &amp; (F475 - E475))))</f>
        <v/>
      </c>
    </row>
    <row r="476" customFormat="false" ht="17.35" hidden="false" customHeight="false" outlineLevel="0" collapsed="false">
      <c r="A476" s="28" t="str">
        <f aca="false">IF(ISBLANK(B476),"","P" &amp; TEXT(COUNTIF($B$2:B476,"&lt;&gt;"),"0000"))</f>
        <v/>
      </c>
      <c r="G476" s="26" t="str">
        <f aca="false">IF(B476="","",IF(E476 &gt;= F476, "✅ OK", IF(E476 &gt;= F476 * 0.4, "🟡 Quedan " &amp; E476, "🔴 Falta: " &amp; (F476 - E476))))</f>
        <v/>
      </c>
    </row>
    <row r="477" customFormat="false" ht="17.35" hidden="false" customHeight="false" outlineLevel="0" collapsed="false">
      <c r="A477" s="28" t="str">
        <f aca="false">IF(ISBLANK(B477),"","P" &amp; TEXT(COUNTIF($B$2:B477,"&lt;&gt;"),"0000"))</f>
        <v/>
      </c>
      <c r="G477" s="26" t="str">
        <f aca="false">IF(B477="","",IF(E477 &gt;= F477, "✅ OK", IF(E477 &gt;= F477 * 0.4, "🟡 Quedan " &amp; E477, "🔴 Falta: " &amp; (F477 - E477))))</f>
        <v/>
      </c>
    </row>
    <row r="478" customFormat="false" ht="17.35" hidden="false" customHeight="false" outlineLevel="0" collapsed="false">
      <c r="A478" s="28" t="str">
        <f aca="false">IF(ISBLANK(B478),"","P" &amp; TEXT(COUNTIF($B$2:B478,"&lt;&gt;"),"0000"))</f>
        <v/>
      </c>
      <c r="G478" s="26" t="str">
        <f aca="false">IF(B478="","",IF(E478 &gt;= F478, "✅ OK", IF(E478 &gt;= F478 * 0.4, "🟡 Quedan " &amp; E478, "🔴 Falta: " &amp; (F478 - E478))))</f>
        <v/>
      </c>
    </row>
    <row r="479" customFormat="false" ht="17.35" hidden="false" customHeight="false" outlineLevel="0" collapsed="false">
      <c r="A479" s="28" t="str">
        <f aca="false">IF(ISBLANK(B479),"","P" &amp; TEXT(COUNTIF($B$2:B479,"&lt;&gt;"),"0000"))</f>
        <v/>
      </c>
      <c r="G479" s="26" t="str">
        <f aca="false">IF(B479="","",IF(E479 &gt;= F479, "✅ OK", IF(E479 &gt;= F479 * 0.4, "🟡 Quedan " &amp; E479, "🔴 Falta: " &amp; (F479 - E479))))</f>
        <v/>
      </c>
    </row>
    <row r="480" customFormat="false" ht="17.35" hidden="false" customHeight="false" outlineLevel="0" collapsed="false">
      <c r="A480" s="28" t="str">
        <f aca="false">IF(ISBLANK(B480),"","P" &amp; TEXT(COUNTIF($B$2:B480,"&lt;&gt;"),"0000"))</f>
        <v/>
      </c>
      <c r="G480" s="26" t="str">
        <f aca="false">IF(B480="","",IF(E480 &gt;= F480, "✅ OK", IF(E480 &gt;= F480 * 0.4, "🟡 Quedan " &amp; E480, "🔴 Falta: " &amp; (F480 - E480))))</f>
        <v/>
      </c>
    </row>
    <row r="481" customFormat="false" ht="17.35" hidden="false" customHeight="false" outlineLevel="0" collapsed="false">
      <c r="A481" s="28" t="str">
        <f aca="false">IF(ISBLANK(B481),"","P" &amp; TEXT(COUNTIF($B$2:B481,"&lt;&gt;"),"0000"))</f>
        <v/>
      </c>
      <c r="G481" s="26" t="str">
        <f aca="false">IF(B481="","",IF(E481 &gt;= F481, "✅ OK", IF(E481 &gt;= F481 * 0.4, "🟡 Quedan " &amp; E481, "🔴 Falta: " &amp; (F481 - E481))))</f>
        <v/>
      </c>
    </row>
    <row r="482" customFormat="false" ht="17.35" hidden="false" customHeight="false" outlineLevel="0" collapsed="false">
      <c r="A482" s="28" t="str">
        <f aca="false">IF(ISBLANK(B482),"","P" &amp; TEXT(COUNTIF($B$2:B482,"&lt;&gt;"),"0000"))</f>
        <v/>
      </c>
      <c r="G482" s="26" t="str">
        <f aca="false">IF(B482="","",IF(E482 &gt;= F482, "✅ OK", IF(E482 &gt;= F482 * 0.4, "🟡 Quedan " &amp; E482, "🔴 Falta: " &amp; (F482 - E482))))</f>
        <v/>
      </c>
    </row>
    <row r="483" customFormat="false" ht="17.35" hidden="false" customHeight="false" outlineLevel="0" collapsed="false">
      <c r="A483" s="28" t="str">
        <f aca="false">IF(ISBLANK(B483),"","P" &amp; TEXT(COUNTIF($B$2:B483,"&lt;&gt;"),"0000"))</f>
        <v/>
      </c>
      <c r="G483" s="26" t="str">
        <f aca="false">IF(B483="","",IF(E483 &gt;= F483, "✅ OK", IF(E483 &gt;= F483 * 0.4, "🟡 Quedan " &amp; E483, "🔴 Falta: " &amp; (F483 - E483))))</f>
        <v/>
      </c>
    </row>
    <row r="484" customFormat="false" ht="17.35" hidden="false" customHeight="false" outlineLevel="0" collapsed="false">
      <c r="A484" s="28" t="str">
        <f aca="false">IF(ISBLANK(B484),"","P" &amp; TEXT(COUNTIF($B$2:B484,"&lt;&gt;"),"0000"))</f>
        <v/>
      </c>
      <c r="G484" s="26" t="str">
        <f aca="false">IF(B484="","",IF(E484 &gt;= F484, "✅ OK", IF(E484 &gt;= F484 * 0.4, "🟡 Quedan " &amp; E484, "🔴 Falta: " &amp; (F484 - E484))))</f>
        <v/>
      </c>
    </row>
    <row r="485" customFormat="false" ht="17.35" hidden="false" customHeight="false" outlineLevel="0" collapsed="false">
      <c r="A485" s="28" t="str">
        <f aca="false">IF(ISBLANK(B485),"","P" &amp; TEXT(COUNTIF($B$2:B485,"&lt;&gt;"),"0000"))</f>
        <v/>
      </c>
      <c r="G485" s="26" t="str">
        <f aca="false">IF(B485="","",IF(E485 &gt;= F485, "✅ OK", IF(E485 &gt;= F485 * 0.4, "🟡 Quedan " &amp; E485, "🔴 Falta: " &amp; (F485 - E485))))</f>
        <v/>
      </c>
    </row>
    <row r="486" customFormat="false" ht="17.35" hidden="false" customHeight="false" outlineLevel="0" collapsed="false">
      <c r="A486" s="28" t="str">
        <f aca="false">IF(ISBLANK(B486),"","P" &amp; TEXT(COUNTIF($B$2:B486,"&lt;&gt;"),"0000"))</f>
        <v/>
      </c>
      <c r="G486" s="26" t="str">
        <f aca="false">IF(B486="","",IF(E486 &gt;= F486, "✅ OK", IF(E486 &gt;= F486 * 0.4, "🟡 Quedan " &amp; E486, "🔴 Falta: " &amp; (F486 - E486))))</f>
        <v/>
      </c>
    </row>
    <row r="487" customFormat="false" ht="17.35" hidden="false" customHeight="false" outlineLevel="0" collapsed="false">
      <c r="A487" s="28" t="str">
        <f aca="false">IF(ISBLANK(B487),"","P" &amp; TEXT(COUNTIF($B$2:B487,"&lt;&gt;"),"0000"))</f>
        <v/>
      </c>
      <c r="G487" s="26" t="str">
        <f aca="false">IF(B487="","",IF(E487 &gt;= F487, "✅ OK", IF(E487 &gt;= F487 * 0.4, "🟡 Quedan " &amp; E487, "🔴 Falta: " &amp; (F487 - E487))))</f>
        <v/>
      </c>
    </row>
    <row r="488" customFormat="false" ht="17.35" hidden="false" customHeight="false" outlineLevel="0" collapsed="false">
      <c r="A488" s="28" t="str">
        <f aca="false">IF(ISBLANK(B488),"","P" &amp; TEXT(COUNTIF($B$2:B488,"&lt;&gt;"),"0000"))</f>
        <v/>
      </c>
      <c r="G488" s="26" t="str">
        <f aca="false">IF(B488="","",IF(E488 &gt;= F488, "✅ OK", IF(E488 &gt;= F488 * 0.4, "🟡 Quedan " &amp; E488, "🔴 Falta: " &amp; (F488 - E488))))</f>
        <v/>
      </c>
    </row>
    <row r="489" customFormat="false" ht="17.35" hidden="false" customHeight="false" outlineLevel="0" collapsed="false">
      <c r="A489" s="28" t="str">
        <f aca="false">IF(ISBLANK(B489),"","P" &amp; TEXT(COUNTIF($B$2:B489,"&lt;&gt;"),"0000"))</f>
        <v/>
      </c>
      <c r="G489" s="26" t="str">
        <f aca="false">IF(B489="","",IF(E489 &gt;= F489, "✅ OK", IF(E489 &gt;= F489 * 0.4, "🟡 Quedan " &amp; E489, "🔴 Falta: " &amp; (F489 - E489))))</f>
        <v/>
      </c>
    </row>
    <row r="490" customFormat="false" ht="17.35" hidden="false" customHeight="false" outlineLevel="0" collapsed="false">
      <c r="A490" s="28" t="str">
        <f aca="false">IF(ISBLANK(B490),"","P" &amp; TEXT(COUNTIF($B$2:B490,"&lt;&gt;"),"0000"))</f>
        <v/>
      </c>
      <c r="G490" s="26" t="str">
        <f aca="false">IF(B490="","",IF(E490 &gt;= F490, "✅ OK", IF(E490 &gt;= F490 * 0.4, "🟡 Quedan " &amp; E490, "🔴 Falta: " &amp; (F490 - E490))))</f>
        <v/>
      </c>
    </row>
    <row r="491" customFormat="false" ht="17.35" hidden="false" customHeight="false" outlineLevel="0" collapsed="false">
      <c r="A491" s="28" t="str">
        <f aca="false">IF(ISBLANK(B491),"","P" &amp; TEXT(COUNTIF($B$2:B491,"&lt;&gt;"),"0000"))</f>
        <v/>
      </c>
      <c r="G491" s="26" t="str">
        <f aca="false">IF(B491="","",IF(E491 &gt;= F491, "✅ OK", IF(E491 &gt;= F491 * 0.4, "🟡 Quedan " &amp; E491, "🔴 Falta: " &amp; (F491 - E491))))</f>
        <v/>
      </c>
    </row>
    <row r="492" customFormat="false" ht="17.35" hidden="false" customHeight="false" outlineLevel="0" collapsed="false">
      <c r="A492" s="28" t="str">
        <f aca="false">IF(ISBLANK(B492),"","P" &amp; TEXT(COUNTIF($B$2:B492,"&lt;&gt;"),"0000"))</f>
        <v/>
      </c>
      <c r="G492" s="26" t="str">
        <f aca="false">IF(B492="","",IF(E492 &gt;= F492, "✅ OK", IF(E492 &gt;= F492 * 0.4, "🟡 Quedan " &amp; E492, "🔴 Falta: " &amp; (F492 - E492))))</f>
        <v/>
      </c>
    </row>
    <row r="493" customFormat="false" ht="17.35" hidden="false" customHeight="false" outlineLevel="0" collapsed="false">
      <c r="A493" s="28" t="str">
        <f aca="false">IF(ISBLANK(B493),"","P" &amp; TEXT(COUNTIF($B$2:B493,"&lt;&gt;"),"0000"))</f>
        <v/>
      </c>
      <c r="G493" s="26" t="str">
        <f aca="false">IF(B493="","",IF(E493 &gt;= F493, "✅ OK", IF(E493 &gt;= F493 * 0.4, "🟡 Quedan " &amp; E493, "🔴 Falta: " &amp; (F493 - E493))))</f>
        <v/>
      </c>
    </row>
    <row r="494" customFormat="false" ht="17.35" hidden="false" customHeight="false" outlineLevel="0" collapsed="false">
      <c r="A494" s="28" t="str">
        <f aca="false">IF(ISBLANK(B494),"","P" &amp; TEXT(COUNTIF($B$2:B494,"&lt;&gt;"),"0000"))</f>
        <v/>
      </c>
      <c r="G494" s="26" t="str">
        <f aca="false">IF(B494="","",IF(E494 &gt;= F494, "✅ OK", IF(E494 &gt;= F494 * 0.4, "🟡 Quedan " &amp; E494, "🔴 Falta: " &amp; (F494 - E494))))</f>
        <v/>
      </c>
    </row>
    <row r="495" customFormat="false" ht="17.35" hidden="false" customHeight="false" outlineLevel="0" collapsed="false">
      <c r="A495" s="28" t="str">
        <f aca="false">IF(ISBLANK(B495),"","P" &amp; TEXT(COUNTIF($B$2:B495,"&lt;&gt;"),"0000"))</f>
        <v/>
      </c>
      <c r="G495" s="26" t="str">
        <f aca="false">IF(B495="","",IF(E495 &gt;= F495, "✅ OK", IF(E495 &gt;= F495 * 0.4, "🟡 Quedan " &amp; E495, "🔴 Falta: " &amp; (F495 - E495))))</f>
        <v/>
      </c>
    </row>
    <row r="496" customFormat="false" ht="17.35" hidden="false" customHeight="false" outlineLevel="0" collapsed="false">
      <c r="A496" s="28" t="str">
        <f aca="false">IF(ISBLANK(B496),"","P" &amp; TEXT(COUNTIF($B$2:B496,"&lt;&gt;"),"0000"))</f>
        <v/>
      </c>
      <c r="G496" s="26" t="str">
        <f aca="false">IF(B496="","",IF(E496 &gt;= F496, "✅ OK", IF(E496 &gt;= F496 * 0.4, "🟡 Quedan " &amp; E496, "🔴 Falta: " &amp; (F496 - E496))))</f>
        <v/>
      </c>
    </row>
    <row r="497" customFormat="false" ht="17.35" hidden="false" customHeight="false" outlineLevel="0" collapsed="false">
      <c r="A497" s="28" t="str">
        <f aca="false">IF(ISBLANK(B497),"","P" &amp; TEXT(COUNTIF($B$2:B497,"&lt;&gt;"),"0000"))</f>
        <v/>
      </c>
      <c r="G497" s="26" t="str">
        <f aca="false">IF(B497="","",IF(E497 &gt;= F497, "✅ OK", IF(E497 &gt;= F497 * 0.4, "🟡 Quedan " &amp; E497, "🔴 Falta: " &amp; (F497 - E497))))</f>
        <v/>
      </c>
    </row>
    <row r="498" customFormat="false" ht="17.35" hidden="false" customHeight="false" outlineLevel="0" collapsed="false">
      <c r="A498" s="28" t="str">
        <f aca="false">IF(ISBLANK(B498),"","P" &amp; TEXT(COUNTIF($B$2:B498,"&lt;&gt;"),"0000"))</f>
        <v/>
      </c>
      <c r="G498" s="26" t="str">
        <f aca="false">IF(B498="","",IF(E498 &gt;= F498, "✅ OK", IF(E498 &gt;= F498 * 0.4, "🟡 Quedan " &amp; E498, "🔴 Falta: " &amp; (F498 - E498))))</f>
        <v/>
      </c>
    </row>
    <row r="499" customFormat="false" ht="17.35" hidden="false" customHeight="false" outlineLevel="0" collapsed="false">
      <c r="A499" s="28" t="str">
        <f aca="false">IF(ISBLANK(B499),"","P" &amp; TEXT(COUNTIF($B$2:B499,"&lt;&gt;"),"0000"))</f>
        <v/>
      </c>
      <c r="G499" s="26" t="str">
        <f aca="false">IF(B499="","",IF(E499 &gt;= F499, "✅ OK", IF(E499 &gt;= F499 * 0.4, "🟡 Quedan " &amp; E499, "🔴 Falta: " &amp; (F499 - E499))))</f>
        <v/>
      </c>
    </row>
    <row r="500" customFormat="false" ht="17.35" hidden="false" customHeight="false" outlineLevel="0" collapsed="false">
      <c r="A500" s="28" t="str">
        <f aca="false">IF(ISBLANK(B500),"","P" &amp; TEXT(COUNTIF($B$2:B500,"&lt;&gt;"),"0000"))</f>
        <v/>
      </c>
      <c r="G500" s="26" t="str">
        <f aca="false">IF(B500="","",IF(E500 &gt;= F500, "✅ OK", IF(E500 &gt;= F500 * 0.4, "🟡 Quedan " &amp; E500, "🔴 Falta: " &amp; (F500 - E500))))</f>
        <v/>
      </c>
    </row>
    <row r="501" customFormat="false" ht="17.35" hidden="false" customHeight="false" outlineLevel="0" collapsed="false">
      <c r="A501" s="28" t="str">
        <f aca="false">IF(ISBLANK(B501),"","I-" &amp; TEXT(COUNTIF($B$2:B501,"&lt;&gt;"),"0000"))</f>
        <v/>
      </c>
    </row>
    <row r="502" customFormat="false" ht="17.35" hidden="false" customHeight="false" outlineLevel="0" collapsed="false">
      <c r="A502" s="28" t="str">
        <f aca="false">IF(ISBLANK(B502),"","I-" &amp; TEXT(COUNTIF($B$2:B502,"&lt;&gt;"),"0000"))</f>
        <v/>
      </c>
    </row>
    <row r="503" customFormat="false" ht="17.35" hidden="false" customHeight="false" outlineLevel="0" collapsed="false">
      <c r="A503" s="28" t="str">
        <f aca="false">IF(ISBLANK(B503),"","I-" &amp; TEXT(COUNTIF($B$2:B503,"&lt;&gt;"),"0000"))</f>
        <v/>
      </c>
    </row>
    <row r="504" customFormat="false" ht="17.35" hidden="false" customHeight="false" outlineLevel="0" collapsed="false">
      <c r="A504" s="28" t="str">
        <f aca="false">IF(ISBLANK(B504),"","I-" &amp; TEXT(COUNTIF($B$2:B504,"&lt;&gt;"),"0000"))</f>
        <v/>
      </c>
    </row>
    <row r="505" customFormat="false" ht="17.35" hidden="false" customHeight="false" outlineLevel="0" collapsed="false">
      <c r="A505" s="28" t="str">
        <f aca="false">IF(ISBLANK(B505),"","I-" &amp; TEXT(COUNTIF($B$2:B505,"&lt;&gt;"),"0000"))</f>
        <v/>
      </c>
    </row>
    <row r="506" customFormat="false" ht="17.35" hidden="false" customHeight="false" outlineLevel="0" collapsed="false">
      <c r="A506" s="28" t="str">
        <f aca="false">IF(ISBLANK(B506),"","I-" &amp; TEXT(COUNTIF($B$2:B506,"&lt;&gt;"),"0000"))</f>
        <v/>
      </c>
    </row>
    <row r="507" customFormat="false" ht="17.35" hidden="false" customHeight="false" outlineLevel="0" collapsed="false">
      <c r="A507" s="28" t="str">
        <f aca="false">IF(ISBLANK(B507),"","I-" &amp; TEXT(COUNTIF($B$2:B507,"&lt;&gt;"),"0000"))</f>
        <v/>
      </c>
    </row>
    <row r="508" customFormat="false" ht="17.35" hidden="false" customHeight="false" outlineLevel="0" collapsed="false">
      <c r="A508" s="28" t="str">
        <f aca="false">IF(ISBLANK(B508),"","I-" &amp; TEXT(COUNTIF($B$2:B508,"&lt;&gt;"),"0000"))</f>
        <v/>
      </c>
    </row>
    <row r="509" customFormat="false" ht="17.35" hidden="false" customHeight="false" outlineLevel="0" collapsed="false">
      <c r="A509" s="28" t="str">
        <f aca="false">IF(ISBLANK(B509),"","I-" &amp; TEXT(COUNTIF($B$2:B509,"&lt;&gt;"),"0000"))</f>
        <v/>
      </c>
    </row>
    <row r="510" customFormat="false" ht="17.35" hidden="false" customHeight="false" outlineLevel="0" collapsed="false">
      <c r="A510" s="28" t="str">
        <f aca="false">IF(ISBLANK(B510),"","I-" &amp; TEXT(COUNTIF($B$2:B510,"&lt;&gt;"),"0000"))</f>
        <v/>
      </c>
    </row>
    <row r="511" customFormat="false" ht="17.35" hidden="false" customHeight="false" outlineLevel="0" collapsed="false">
      <c r="A511" s="28" t="str">
        <f aca="false">IF(ISBLANK(B511),"","I-" &amp; TEXT(COUNTIF($B$2:B511,"&lt;&gt;"),"0000"))</f>
        <v/>
      </c>
    </row>
    <row r="512" customFormat="false" ht="17.35" hidden="false" customHeight="false" outlineLevel="0" collapsed="false">
      <c r="A512" s="28" t="str">
        <f aca="false">IF(ISBLANK(B512),"","I-" &amp; TEXT(COUNTIF($B$2:B512,"&lt;&gt;"),"0000"))</f>
        <v/>
      </c>
    </row>
    <row r="513" customFormat="false" ht="17.35" hidden="false" customHeight="false" outlineLevel="0" collapsed="false">
      <c r="A513" s="28" t="str">
        <f aca="false">IF(ISBLANK(B513),"","I-" &amp; TEXT(COUNTIF($B$2:B513,"&lt;&gt;"),"0000"))</f>
        <v/>
      </c>
    </row>
    <row r="514" customFormat="false" ht="17.35" hidden="false" customHeight="false" outlineLevel="0" collapsed="false">
      <c r="A514" s="28" t="str">
        <f aca="false">IF(ISBLANK(B514),"","I-" &amp; TEXT(COUNTIF($B$2:B514,"&lt;&gt;"),"0000"))</f>
        <v/>
      </c>
    </row>
    <row r="515" customFormat="false" ht="17.35" hidden="false" customHeight="false" outlineLevel="0" collapsed="false">
      <c r="A515" s="28" t="str">
        <f aca="false">IF(ISBLANK(B515),"","I-" &amp; TEXT(COUNTIF($B$2:B515,"&lt;&gt;"),"0000"))</f>
        <v/>
      </c>
    </row>
    <row r="516" customFormat="false" ht="17.35" hidden="false" customHeight="false" outlineLevel="0" collapsed="false">
      <c r="A516" s="28" t="str">
        <f aca="false">IF(ISBLANK(B516),"","I-" &amp; TEXT(COUNTIF($B$2:B516,"&lt;&gt;"),"0000"))</f>
        <v/>
      </c>
    </row>
    <row r="517" customFormat="false" ht="17.35" hidden="false" customHeight="false" outlineLevel="0" collapsed="false">
      <c r="A517" s="28" t="str">
        <f aca="false">IF(ISBLANK(B517),"","I-" &amp; TEXT(COUNTIF($B$2:B517,"&lt;&gt;"),"0000"))</f>
        <v/>
      </c>
    </row>
    <row r="518" customFormat="false" ht="17.35" hidden="false" customHeight="false" outlineLevel="0" collapsed="false">
      <c r="A518" s="28" t="str">
        <f aca="false">IF(ISBLANK(B518),"","I-" &amp; TEXT(COUNTIF($B$2:B518,"&lt;&gt;"),"0000"))</f>
        <v/>
      </c>
    </row>
    <row r="519" customFormat="false" ht="17.35" hidden="false" customHeight="false" outlineLevel="0" collapsed="false">
      <c r="A519" s="28" t="str">
        <f aca="false">IF(ISBLANK(B519),"","I-" &amp; TEXT(COUNTIF($B$2:B519,"&lt;&gt;"),"0000"))</f>
        <v/>
      </c>
    </row>
    <row r="520" customFormat="false" ht="17.35" hidden="false" customHeight="false" outlineLevel="0" collapsed="false">
      <c r="A520" s="28" t="str">
        <f aca="false">IF(ISBLANK(B520),"","I-" &amp; TEXT(COUNTIF($B$2:B520,"&lt;&gt;"),"0000"))</f>
        <v/>
      </c>
    </row>
    <row r="521" customFormat="false" ht="17.35" hidden="false" customHeight="false" outlineLevel="0" collapsed="false">
      <c r="A521" s="28" t="str">
        <f aca="false">IF(ISBLANK(B521),"","I-" &amp; TEXT(COUNTIF($B$2:B521,"&lt;&gt;"),"0000"))</f>
        <v/>
      </c>
    </row>
    <row r="522" customFormat="false" ht="17.35" hidden="false" customHeight="false" outlineLevel="0" collapsed="false">
      <c r="A522" s="28" t="str">
        <f aca="false">IF(ISBLANK(B522),"","I-" &amp; TEXT(COUNTIF($B$2:B522,"&lt;&gt;"),"0000"))</f>
        <v/>
      </c>
    </row>
    <row r="523" customFormat="false" ht="17.35" hidden="false" customHeight="false" outlineLevel="0" collapsed="false">
      <c r="A523" s="28" t="str">
        <f aca="false">IF(ISBLANK(B523),"","I-" &amp; TEXT(COUNTIF($B$2:B523,"&lt;&gt;"),"0000"))</f>
        <v/>
      </c>
    </row>
    <row r="524" customFormat="false" ht="17.35" hidden="false" customHeight="false" outlineLevel="0" collapsed="false">
      <c r="A524" s="28" t="str">
        <f aca="false">IF(ISBLANK(B524),"","I-" &amp; TEXT(COUNTIF($B$2:B524,"&lt;&gt;"),"0000"))</f>
        <v/>
      </c>
    </row>
    <row r="525" customFormat="false" ht="17.35" hidden="false" customHeight="false" outlineLevel="0" collapsed="false">
      <c r="A525" s="28" t="str">
        <f aca="false">IF(ISBLANK(B525),"","I-" &amp; TEXT(COUNTIF($B$2:B525,"&lt;&gt;"),"0000"))</f>
        <v/>
      </c>
    </row>
    <row r="526" customFormat="false" ht="17.35" hidden="false" customHeight="false" outlineLevel="0" collapsed="false">
      <c r="A526" s="28" t="str">
        <f aca="false">IF(ISBLANK(B526),"","I-" &amp; TEXT(COUNTIF($B$2:B526,"&lt;&gt;"),"0000"))</f>
        <v/>
      </c>
    </row>
    <row r="527" customFormat="false" ht="17.35" hidden="false" customHeight="false" outlineLevel="0" collapsed="false">
      <c r="A527" s="28" t="str">
        <f aca="false">IF(ISBLANK(B527),"","I-" &amp; TEXT(COUNTIF($B$2:B527,"&lt;&gt;"),"0000"))</f>
        <v/>
      </c>
    </row>
    <row r="528" customFormat="false" ht="17.35" hidden="false" customHeight="false" outlineLevel="0" collapsed="false">
      <c r="A528" s="28" t="str">
        <f aca="false">IF(ISBLANK(B528),"","I-" &amp; TEXT(COUNTIF($B$2:B528,"&lt;&gt;"),"0000"))</f>
        <v/>
      </c>
    </row>
    <row r="529" customFormat="false" ht="17.35" hidden="false" customHeight="false" outlineLevel="0" collapsed="false">
      <c r="A529" s="28" t="str">
        <f aca="false">IF(ISBLANK(B529),"","I-" &amp; TEXT(COUNTIF($B$2:B529,"&lt;&gt;"),"0000"))</f>
        <v/>
      </c>
    </row>
    <row r="530" customFormat="false" ht="17.35" hidden="false" customHeight="false" outlineLevel="0" collapsed="false">
      <c r="A530" s="28" t="str">
        <f aca="false">IF(ISBLANK(B530),"","I-" &amp; TEXT(COUNTIF($B$2:B530,"&lt;&gt;"),"0000"))</f>
        <v/>
      </c>
    </row>
    <row r="531" customFormat="false" ht="17.35" hidden="false" customHeight="false" outlineLevel="0" collapsed="false">
      <c r="A531" s="28" t="str">
        <f aca="false">IF(ISBLANK(B531),"","I-" &amp; TEXT(COUNTIF($B$2:B531,"&lt;&gt;"),"0000"))</f>
        <v/>
      </c>
    </row>
    <row r="532" customFormat="false" ht="17.35" hidden="false" customHeight="false" outlineLevel="0" collapsed="false">
      <c r="A532" s="28" t="str">
        <f aca="false">IF(ISBLANK(B532),"","I-" &amp; TEXT(COUNTIF($B$2:B532,"&lt;&gt;"),"0000"))</f>
        <v/>
      </c>
    </row>
    <row r="533" customFormat="false" ht="17.35" hidden="false" customHeight="false" outlineLevel="0" collapsed="false">
      <c r="A533" s="28" t="str">
        <f aca="false">IF(ISBLANK(B533),"","I-" &amp; TEXT(COUNTIF($B$2:B533,"&lt;&gt;"),"0000"))</f>
        <v/>
      </c>
    </row>
    <row r="534" customFormat="false" ht="17.35" hidden="false" customHeight="false" outlineLevel="0" collapsed="false">
      <c r="A534" s="28" t="str">
        <f aca="false">IF(ISBLANK(B534),"","I-" &amp; TEXT(COUNTIF($B$2:B534,"&lt;&gt;"),"0000"))</f>
        <v/>
      </c>
    </row>
    <row r="535" customFormat="false" ht="17.35" hidden="false" customHeight="false" outlineLevel="0" collapsed="false">
      <c r="A535" s="28" t="str">
        <f aca="false">IF(ISBLANK(B535),"","I-" &amp; TEXT(COUNTIF($B$2:B535,"&lt;&gt;"),"0000"))</f>
        <v/>
      </c>
    </row>
    <row r="536" customFormat="false" ht="17.35" hidden="false" customHeight="false" outlineLevel="0" collapsed="false">
      <c r="A536" s="28" t="str">
        <f aca="false">IF(ISBLANK(B536),"","I-" &amp; TEXT(COUNTIF($B$2:B536,"&lt;&gt;"),"0000"))</f>
        <v/>
      </c>
    </row>
    <row r="537" customFormat="false" ht="17.35" hidden="false" customHeight="false" outlineLevel="0" collapsed="false">
      <c r="A537" s="28" t="str">
        <f aca="false">IF(ISBLANK(B537),"","I-" &amp; TEXT(COUNTIF($B$2:B537,"&lt;&gt;"),"0000"))</f>
        <v/>
      </c>
    </row>
    <row r="538" customFormat="false" ht="17.35" hidden="false" customHeight="false" outlineLevel="0" collapsed="false">
      <c r="A538" s="28" t="str">
        <f aca="false">IF(ISBLANK(B538),"","I-" &amp; TEXT(COUNTIF($B$2:B538,"&lt;&gt;"),"0000"))</f>
        <v/>
      </c>
    </row>
    <row r="539" customFormat="false" ht="17.35" hidden="false" customHeight="false" outlineLevel="0" collapsed="false">
      <c r="A539" s="28" t="str">
        <f aca="false">IF(ISBLANK(B539),"","I-" &amp; TEXT(COUNTIF($B$2:B539,"&lt;&gt;"),"0000"))</f>
        <v/>
      </c>
    </row>
    <row r="540" customFormat="false" ht="17.35" hidden="false" customHeight="false" outlineLevel="0" collapsed="false">
      <c r="A540" s="28" t="str">
        <f aca="false">IF(ISBLANK(B540),"","I-" &amp; TEXT(COUNTIF($B$2:B540,"&lt;&gt;"),"0000"))</f>
        <v/>
      </c>
    </row>
    <row r="541" customFormat="false" ht="17.35" hidden="false" customHeight="false" outlineLevel="0" collapsed="false">
      <c r="A541" s="28" t="str">
        <f aca="false">IF(ISBLANK(B541),"","I-" &amp; TEXT(COUNTIF($B$2:B541,"&lt;&gt;"),"0000"))</f>
        <v/>
      </c>
    </row>
    <row r="542" customFormat="false" ht="17.35" hidden="false" customHeight="false" outlineLevel="0" collapsed="false">
      <c r="A542" s="28" t="str">
        <f aca="false">IF(ISBLANK(B542),"","I-" &amp; TEXT(COUNTIF($B$2:B542,"&lt;&gt;"),"0000"))</f>
        <v/>
      </c>
    </row>
    <row r="543" customFormat="false" ht="17.35" hidden="false" customHeight="false" outlineLevel="0" collapsed="false">
      <c r="A543" s="28" t="str">
        <f aca="false">IF(ISBLANK(B543),"","I-" &amp; TEXT(COUNTIF($B$2:B543,"&lt;&gt;"),"0000"))</f>
        <v/>
      </c>
    </row>
    <row r="544" customFormat="false" ht="17.35" hidden="false" customHeight="false" outlineLevel="0" collapsed="false">
      <c r="A544" s="28" t="str">
        <f aca="false">IF(ISBLANK(B544),"","I-" &amp; TEXT(COUNTIF($B$2:B544,"&lt;&gt;"),"0000"))</f>
        <v/>
      </c>
    </row>
    <row r="545" customFormat="false" ht="17.35" hidden="false" customHeight="false" outlineLevel="0" collapsed="false">
      <c r="A545" s="28" t="str">
        <f aca="false">IF(ISBLANK(B545),"","I-" &amp; TEXT(COUNTIF($B$2:B545,"&lt;&gt;"),"0000"))</f>
        <v/>
      </c>
    </row>
    <row r="546" customFormat="false" ht="17.35" hidden="false" customHeight="false" outlineLevel="0" collapsed="false">
      <c r="A546" s="28" t="str">
        <f aca="false">IF(ISBLANK(B546),"","I-" &amp; TEXT(COUNTIF($B$2:B546,"&lt;&gt;"),"0000"))</f>
        <v/>
      </c>
    </row>
    <row r="547" customFormat="false" ht="17.35" hidden="false" customHeight="false" outlineLevel="0" collapsed="false">
      <c r="A547" s="28" t="str">
        <f aca="false">IF(ISBLANK(B547),"","I-" &amp; TEXT(COUNTIF($B$2:B547,"&lt;&gt;"),"0000"))</f>
        <v/>
      </c>
    </row>
    <row r="548" customFormat="false" ht="17.35" hidden="false" customHeight="false" outlineLevel="0" collapsed="false">
      <c r="A548" s="28" t="str">
        <f aca="false">IF(ISBLANK(B548),"","I-" &amp; TEXT(COUNTIF($B$2:B548,"&lt;&gt;"),"0000"))</f>
        <v/>
      </c>
    </row>
    <row r="549" customFormat="false" ht="17.35" hidden="false" customHeight="false" outlineLevel="0" collapsed="false">
      <c r="A549" s="28" t="str">
        <f aca="false">IF(ISBLANK(B549),"","I-" &amp; TEXT(COUNTIF($B$2:B549,"&lt;&gt;"),"0000"))</f>
        <v/>
      </c>
    </row>
    <row r="550" customFormat="false" ht="17.35" hidden="false" customHeight="false" outlineLevel="0" collapsed="false">
      <c r="A550" s="28" t="str">
        <f aca="false">IF(ISBLANK(B550),"","I-" &amp; TEXT(COUNTIF($B$2:B550,"&lt;&gt;"),"0000"))</f>
        <v/>
      </c>
    </row>
    <row r="551" customFormat="false" ht="17.35" hidden="false" customHeight="false" outlineLevel="0" collapsed="false">
      <c r="A551" s="28" t="str">
        <f aca="false">IF(ISBLANK(B551),"","I-" &amp; TEXT(COUNTIF($B$2:B551,"&lt;&gt;"),"0000"))</f>
        <v/>
      </c>
    </row>
    <row r="552" customFormat="false" ht="17.35" hidden="false" customHeight="false" outlineLevel="0" collapsed="false">
      <c r="A552" s="28" t="str">
        <f aca="false">IF(ISBLANK(B552),"","I-" &amp; TEXT(COUNTIF($B$2:B552,"&lt;&gt;"),"0000"))</f>
        <v/>
      </c>
    </row>
    <row r="553" customFormat="false" ht="17.35" hidden="false" customHeight="false" outlineLevel="0" collapsed="false">
      <c r="A553" s="28" t="str">
        <f aca="false">IF(ISBLANK(B553),"","I-" &amp; TEXT(COUNTIF($B$2:B553,"&lt;&gt;"),"0000"))</f>
        <v/>
      </c>
    </row>
    <row r="554" customFormat="false" ht="17.35" hidden="false" customHeight="false" outlineLevel="0" collapsed="false">
      <c r="A554" s="28" t="str">
        <f aca="false">IF(ISBLANK(B554),"","I-" &amp; TEXT(COUNTIF($B$2:B554,"&lt;&gt;"),"0000"))</f>
        <v/>
      </c>
    </row>
    <row r="555" customFormat="false" ht="17.35" hidden="false" customHeight="false" outlineLevel="0" collapsed="false">
      <c r="A555" s="28" t="str">
        <f aca="false">IF(ISBLANK(B555),"","I-" &amp; TEXT(COUNTIF($B$2:B555,"&lt;&gt;"),"0000"))</f>
        <v/>
      </c>
    </row>
    <row r="556" customFormat="false" ht="17.35" hidden="false" customHeight="false" outlineLevel="0" collapsed="false">
      <c r="A556" s="28" t="str">
        <f aca="false">IF(ISBLANK(B556),"","I-" &amp; TEXT(COUNTIF($B$2:B556,"&lt;&gt;"),"0000"))</f>
        <v/>
      </c>
    </row>
    <row r="557" customFormat="false" ht="17.35" hidden="false" customHeight="false" outlineLevel="0" collapsed="false">
      <c r="A557" s="28" t="str">
        <f aca="false">IF(ISBLANK(B557),"","I-" &amp; TEXT(COUNTIF($B$2:B557,"&lt;&gt;"),"0000"))</f>
        <v/>
      </c>
    </row>
    <row r="558" customFormat="false" ht="17.35" hidden="false" customHeight="false" outlineLevel="0" collapsed="false">
      <c r="A558" s="28" t="str">
        <f aca="false">IF(ISBLANK(B558),"","I-" &amp; TEXT(COUNTIF($B$2:B558,"&lt;&gt;"),"0000"))</f>
        <v/>
      </c>
    </row>
    <row r="559" customFormat="false" ht="17.35" hidden="false" customHeight="false" outlineLevel="0" collapsed="false">
      <c r="A559" s="28" t="str">
        <f aca="false">IF(ISBLANK(B559),"","I-" &amp; TEXT(COUNTIF($B$2:B559,"&lt;&gt;"),"0000"))</f>
        <v/>
      </c>
    </row>
    <row r="560" customFormat="false" ht="17.35" hidden="false" customHeight="false" outlineLevel="0" collapsed="false">
      <c r="A560" s="28" t="str">
        <f aca="false">IF(ISBLANK(B560),"","I-" &amp; TEXT(COUNTIF($B$2:B560,"&lt;&gt;"),"0000"))</f>
        <v/>
      </c>
    </row>
    <row r="561" customFormat="false" ht="17.35" hidden="false" customHeight="false" outlineLevel="0" collapsed="false">
      <c r="A561" s="28" t="str">
        <f aca="false">IF(ISBLANK(B561),"","I-" &amp; TEXT(COUNTIF($B$2:B561,"&lt;&gt;"),"0000"))</f>
        <v/>
      </c>
    </row>
    <row r="562" customFormat="false" ht="17.35" hidden="false" customHeight="false" outlineLevel="0" collapsed="false">
      <c r="A562" s="28" t="str">
        <f aca="false">IF(ISBLANK(B562),"","I-" &amp; TEXT(COUNTIF($B$2:B562,"&lt;&gt;"),"0000"))</f>
        <v/>
      </c>
    </row>
    <row r="563" customFormat="false" ht="17.35" hidden="false" customHeight="false" outlineLevel="0" collapsed="false">
      <c r="A563" s="28" t="str">
        <f aca="false">IF(ISBLANK(B563),"","I-" &amp; TEXT(COUNTIF($B$2:B563,"&lt;&gt;"),"0000"))</f>
        <v/>
      </c>
    </row>
    <row r="564" customFormat="false" ht="17.35" hidden="false" customHeight="false" outlineLevel="0" collapsed="false">
      <c r="A564" s="28" t="str">
        <f aca="false">IF(ISBLANK(B564),"","I-" &amp; TEXT(COUNTIF($B$2:B564,"&lt;&gt;"),"0000"))</f>
        <v/>
      </c>
    </row>
    <row r="565" customFormat="false" ht="17.35" hidden="false" customHeight="false" outlineLevel="0" collapsed="false">
      <c r="A565" s="28" t="str">
        <f aca="false">IF(ISBLANK(B565),"","I-" &amp; TEXT(COUNTIF($B$2:B565,"&lt;&gt;"),"0000"))</f>
        <v/>
      </c>
    </row>
    <row r="566" customFormat="false" ht="17.35" hidden="false" customHeight="false" outlineLevel="0" collapsed="false">
      <c r="A566" s="28" t="str">
        <f aca="false">IF(ISBLANK(B566),"","I-" &amp; TEXT(COUNTIF($B$2:B566,"&lt;&gt;"),"0000"))</f>
        <v/>
      </c>
    </row>
    <row r="567" customFormat="false" ht="17.35" hidden="false" customHeight="false" outlineLevel="0" collapsed="false">
      <c r="A567" s="28" t="str">
        <f aca="false">IF(ISBLANK(B567),"","I-" &amp; TEXT(COUNTIF($B$2:B567,"&lt;&gt;"),"0000"))</f>
        <v/>
      </c>
    </row>
    <row r="568" customFormat="false" ht="17.35" hidden="false" customHeight="false" outlineLevel="0" collapsed="false">
      <c r="A568" s="28" t="str">
        <f aca="false">IF(ISBLANK(B568),"","I-" &amp; TEXT(COUNTIF($B$2:B568,"&lt;&gt;"),"0000"))</f>
        <v/>
      </c>
    </row>
    <row r="569" customFormat="false" ht="17.35" hidden="false" customHeight="false" outlineLevel="0" collapsed="false">
      <c r="A569" s="28" t="str">
        <f aca="false">IF(ISBLANK(B569),"","I-" &amp; TEXT(COUNTIF($B$2:B569,"&lt;&gt;"),"0000"))</f>
        <v/>
      </c>
    </row>
    <row r="570" customFormat="false" ht="17.35" hidden="false" customHeight="false" outlineLevel="0" collapsed="false">
      <c r="A570" s="28" t="str">
        <f aca="false">IF(ISBLANK(B570),"","I-" &amp; TEXT(COUNTIF($B$2:B570,"&lt;&gt;"),"0000"))</f>
        <v/>
      </c>
    </row>
    <row r="571" customFormat="false" ht="17.35" hidden="false" customHeight="false" outlineLevel="0" collapsed="false">
      <c r="A571" s="28" t="str">
        <f aca="false">IF(ISBLANK(B571),"","I-" &amp; TEXT(COUNTIF($B$2:B571,"&lt;&gt;"),"0000"))</f>
        <v/>
      </c>
    </row>
    <row r="572" customFormat="false" ht="17.35" hidden="false" customHeight="false" outlineLevel="0" collapsed="false">
      <c r="A572" s="28" t="str">
        <f aca="false">IF(ISBLANK(B572),"","I-" &amp; TEXT(COUNTIF($B$2:B572,"&lt;&gt;"),"0000"))</f>
        <v/>
      </c>
    </row>
    <row r="573" customFormat="false" ht="17.35" hidden="false" customHeight="false" outlineLevel="0" collapsed="false">
      <c r="A573" s="28" t="str">
        <f aca="false">IF(ISBLANK(B573),"","I-" &amp; TEXT(COUNTIF($B$2:B573,"&lt;&gt;"),"0000"))</f>
        <v/>
      </c>
    </row>
    <row r="574" customFormat="false" ht="17.35" hidden="false" customHeight="false" outlineLevel="0" collapsed="false">
      <c r="A574" s="28" t="str">
        <f aca="false">IF(ISBLANK(B574),"","I-" &amp; TEXT(COUNTIF($B$2:B574,"&lt;&gt;"),"0000"))</f>
        <v/>
      </c>
    </row>
    <row r="575" customFormat="false" ht="17.35" hidden="false" customHeight="false" outlineLevel="0" collapsed="false">
      <c r="A575" s="28" t="str">
        <f aca="false">IF(ISBLANK(B575),"","I-" &amp; TEXT(COUNTIF($B$2:B575,"&lt;&gt;"),"0000"))</f>
        <v/>
      </c>
    </row>
    <row r="576" customFormat="false" ht="17.35" hidden="false" customHeight="false" outlineLevel="0" collapsed="false">
      <c r="A576" s="28" t="str">
        <f aca="false">IF(ISBLANK(B576),"","I-" &amp; TEXT(COUNTIF($B$2:B576,"&lt;&gt;"),"0000"))</f>
        <v/>
      </c>
    </row>
    <row r="577" customFormat="false" ht="17.35" hidden="false" customHeight="false" outlineLevel="0" collapsed="false">
      <c r="A577" s="28" t="str">
        <f aca="false">IF(ISBLANK(B577),"","I-" &amp; TEXT(COUNTIF($B$2:B577,"&lt;&gt;"),"0000"))</f>
        <v/>
      </c>
    </row>
    <row r="578" customFormat="false" ht="17.35" hidden="false" customHeight="false" outlineLevel="0" collapsed="false">
      <c r="A578" s="28" t="str">
        <f aca="false">IF(ISBLANK(B578),"","I-" &amp; TEXT(COUNTIF($B$2:B578,"&lt;&gt;"),"0000"))</f>
        <v/>
      </c>
    </row>
    <row r="579" customFormat="false" ht="17.35" hidden="false" customHeight="false" outlineLevel="0" collapsed="false">
      <c r="A579" s="28" t="str">
        <f aca="false">IF(ISBLANK(B579),"","I-" &amp; TEXT(COUNTIF($B$2:B579,"&lt;&gt;"),"0000"))</f>
        <v/>
      </c>
    </row>
    <row r="580" customFormat="false" ht="17.35" hidden="false" customHeight="false" outlineLevel="0" collapsed="false">
      <c r="A580" s="28" t="str">
        <f aca="false">IF(ISBLANK(B580),"","I-" &amp; TEXT(COUNTIF($B$2:B580,"&lt;&gt;"),"0000"))</f>
        <v/>
      </c>
    </row>
    <row r="581" customFormat="false" ht="17.35" hidden="false" customHeight="false" outlineLevel="0" collapsed="false">
      <c r="A581" s="28" t="str">
        <f aca="false">IF(ISBLANK(B581),"","I-" &amp; TEXT(COUNTIF($B$2:B581,"&lt;&gt;"),"0000"))</f>
        <v/>
      </c>
    </row>
    <row r="582" customFormat="false" ht="17.35" hidden="false" customHeight="false" outlineLevel="0" collapsed="false">
      <c r="A582" s="28" t="str">
        <f aca="false">IF(ISBLANK(B582),"","I-" &amp; TEXT(COUNTIF($B$2:B582,"&lt;&gt;"),"0000"))</f>
        <v/>
      </c>
    </row>
    <row r="583" customFormat="false" ht="17.35" hidden="false" customHeight="false" outlineLevel="0" collapsed="false">
      <c r="A583" s="28" t="str">
        <f aca="false">IF(ISBLANK(B583),"","I-" &amp; TEXT(COUNTIF($B$2:B583,"&lt;&gt;"),"0000"))</f>
        <v/>
      </c>
    </row>
    <row r="584" customFormat="false" ht="17.35" hidden="false" customHeight="false" outlineLevel="0" collapsed="false">
      <c r="A584" s="28" t="str">
        <f aca="false">IF(ISBLANK(B584),"","I-" &amp; TEXT(COUNTIF($B$2:B584,"&lt;&gt;"),"0000"))</f>
        <v/>
      </c>
    </row>
    <row r="585" customFormat="false" ht="17.35" hidden="false" customHeight="false" outlineLevel="0" collapsed="false">
      <c r="A585" s="28" t="str">
        <f aca="false">IF(ISBLANK(B585),"","I-" &amp; TEXT(COUNTIF($B$2:B585,"&lt;&gt;"),"0000"))</f>
        <v/>
      </c>
    </row>
    <row r="586" customFormat="false" ht="17.35" hidden="false" customHeight="false" outlineLevel="0" collapsed="false">
      <c r="A586" s="28" t="str">
        <f aca="false">IF(ISBLANK(B586),"","I-" &amp; TEXT(COUNTIF($B$2:B586,"&lt;&gt;"),"0000"))</f>
        <v/>
      </c>
    </row>
    <row r="587" customFormat="false" ht="17.35" hidden="false" customHeight="false" outlineLevel="0" collapsed="false">
      <c r="A587" s="28" t="str">
        <f aca="false">IF(ISBLANK(B587),"","I-" &amp; TEXT(COUNTIF($B$2:B587,"&lt;&gt;"),"0000"))</f>
        <v/>
      </c>
    </row>
    <row r="588" customFormat="false" ht="17.35" hidden="false" customHeight="false" outlineLevel="0" collapsed="false">
      <c r="A588" s="28" t="str">
        <f aca="false">IF(ISBLANK(B588),"","I-" &amp; TEXT(COUNTIF($B$2:B588,"&lt;&gt;"),"0000"))</f>
        <v/>
      </c>
    </row>
    <row r="589" customFormat="false" ht="17.35" hidden="false" customHeight="false" outlineLevel="0" collapsed="false">
      <c r="A589" s="28" t="str">
        <f aca="false">IF(ISBLANK(B589),"","I-" &amp; TEXT(COUNTIF($B$2:B589,"&lt;&gt;"),"0000"))</f>
        <v/>
      </c>
    </row>
    <row r="590" customFormat="false" ht="17.35" hidden="false" customHeight="false" outlineLevel="0" collapsed="false">
      <c r="A590" s="28" t="str">
        <f aca="false">IF(ISBLANK(B590),"","I-" &amp; TEXT(COUNTIF($B$2:B590,"&lt;&gt;"),"0000"))</f>
        <v/>
      </c>
    </row>
    <row r="591" customFormat="false" ht="17.35" hidden="false" customHeight="false" outlineLevel="0" collapsed="false">
      <c r="A591" s="28" t="str">
        <f aca="false">IF(ISBLANK(B591),"","I-" &amp; TEXT(COUNTIF($B$2:B591,"&lt;&gt;"),"0000"))</f>
        <v/>
      </c>
    </row>
    <row r="592" customFormat="false" ht="17.35" hidden="false" customHeight="false" outlineLevel="0" collapsed="false">
      <c r="A592" s="28" t="str">
        <f aca="false">IF(ISBLANK(B592),"","I-" &amp; TEXT(COUNTIF($B$2:B592,"&lt;&gt;"),"0000"))</f>
        <v/>
      </c>
    </row>
    <row r="593" customFormat="false" ht="17.35" hidden="false" customHeight="false" outlineLevel="0" collapsed="false">
      <c r="A593" s="28" t="str">
        <f aca="false">IF(ISBLANK(B593),"","I-" &amp; TEXT(COUNTIF($B$2:B593,"&lt;&gt;"),"0000"))</f>
        <v/>
      </c>
    </row>
    <row r="594" customFormat="false" ht="17.35" hidden="false" customHeight="false" outlineLevel="0" collapsed="false">
      <c r="A594" s="28" t="str">
        <f aca="false">IF(ISBLANK(B594),"","I-" &amp; TEXT(COUNTIF($B$2:B594,"&lt;&gt;"),"0000"))</f>
        <v/>
      </c>
    </row>
    <row r="595" customFormat="false" ht="17.35" hidden="false" customHeight="false" outlineLevel="0" collapsed="false">
      <c r="A595" s="28" t="str">
        <f aca="false">IF(ISBLANK(B595),"","I-" &amp; TEXT(COUNTIF($B$2:B595,"&lt;&gt;"),"0000"))</f>
        <v/>
      </c>
    </row>
    <row r="596" customFormat="false" ht="17.35" hidden="false" customHeight="false" outlineLevel="0" collapsed="false">
      <c r="A596" s="28" t="str">
        <f aca="false">IF(ISBLANK(B596),"","I-" &amp; TEXT(COUNTIF($B$2:B596,"&lt;&gt;"),"0000"))</f>
        <v/>
      </c>
    </row>
    <row r="597" customFormat="false" ht="17.35" hidden="false" customHeight="false" outlineLevel="0" collapsed="false">
      <c r="A597" s="28" t="str">
        <f aca="false">IF(ISBLANK(B597),"","I-" &amp; TEXT(COUNTIF($B$2:B597,"&lt;&gt;"),"0000"))</f>
        <v/>
      </c>
    </row>
    <row r="598" customFormat="false" ht="17.35" hidden="false" customHeight="false" outlineLevel="0" collapsed="false">
      <c r="A598" s="28" t="str">
        <f aca="false">IF(ISBLANK(B598),"","I-" &amp; TEXT(COUNTIF($B$2:B598,"&lt;&gt;"),"0000"))</f>
        <v/>
      </c>
    </row>
    <row r="599" customFormat="false" ht="17.35" hidden="false" customHeight="false" outlineLevel="0" collapsed="false">
      <c r="A599" s="28" t="str">
        <f aca="false">IF(ISBLANK(B599),"","I-" &amp; TEXT(COUNTIF($B$2:B599,"&lt;&gt;"),"0000"))</f>
        <v/>
      </c>
    </row>
    <row r="600" customFormat="false" ht="17.35" hidden="false" customHeight="false" outlineLevel="0" collapsed="false">
      <c r="A600" s="28" t="str">
        <f aca="false">IF(ISBLANK(B600),"","I-" &amp; TEXT(COUNTIF($B$2:B600,"&lt;&gt;"),"0000"))</f>
        <v/>
      </c>
    </row>
    <row r="601" customFormat="false" ht="17.35" hidden="false" customHeight="false" outlineLevel="0" collapsed="false">
      <c r="A601" s="28" t="str">
        <f aca="false">IF(ISBLANK(B601),"","I-" &amp; TEXT(COUNTIF($B$2:B601,"&lt;&gt;"),"0000"))</f>
        <v/>
      </c>
    </row>
    <row r="602" customFormat="false" ht="17.35" hidden="false" customHeight="false" outlineLevel="0" collapsed="false">
      <c r="A602" s="28" t="str">
        <f aca="false">IF(ISBLANK(B602),"","I-" &amp; TEXT(COUNTIF($B$2:B602,"&lt;&gt;"),"0000"))</f>
        <v/>
      </c>
    </row>
    <row r="603" customFormat="false" ht="17.35" hidden="false" customHeight="false" outlineLevel="0" collapsed="false">
      <c r="A603" s="28" t="str">
        <f aca="false">IF(ISBLANK(B603),"","I-" &amp; TEXT(COUNTIF($B$2:B603,"&lt;&gt;"),"0000"))</f>
        <v/>
      </c>
    </row>
    <row r="604" customFormat="false" ht="17.35" hidden="false" customHeight="false" outlineLevel="0" collapsed="false">
      <c r="A604" s="28" t="str">
        <f aca="false">IF(ISBLANK(B604),"","I-" &amp; TEXT(COUNTIF($B$2:B604,"&lt;&gt;"),"0000"))</f>
        <v/>
      </c>
    </row>
    <row r="605" customFormat="false" ht="17.35" hidden="false" customHeight="false" outlineLevel="0" collapsed="false">
      <c r="A605" s="28" t="str">
        <f aca="false">IF(ISBLANK(B605),"","I-" &amp; TEXT(COUNTIF($B$2:B605,"&lt;&gt;"),"0000"))</f>
        <v/>
      </c>
    </row>
    <row r="606" customFormat="false" ht="17.35" hidden="false" customHeight="false" outlineLevel="0" collapsed="false">
      <c r="A606" s="28" t="str">
        <f aca="false">IF(ISBLANK(B606),"","I-" &amp; TEXT(COUNTIF($B$2:B606,"&lt;&gt;"),"0000"))</f>
        <v/>
      </c>
    </row>
    <row r="607" customFormat="false" ht="17.35" hidden="false" customHeight="false" outlineLevel="0" collapsed="false">
      <c r="A607" s="28" t="str">
        <f aca="false">IF(ISBLANK(B607),"","I-" &amp; TEXT(COUNTIF($B$2:B607,"&lt;&gt;"),"0000"))</f>
        <v/>
      </c>
    </row>
    <row r="608" customFormat="false" ht="17.35" hidden="false" customHeight="false" outlineLevel="0" collapsed="false">
      <c r="A608" s="28" t="str">
        <f aca="false">IF(ISBLANK(B608),"","I-" &amp; TEXT(COUNTIF($B$2:B608,"&lt;&gt;"),"0000"))</f>
        <v/>
      </c>
    </row>
    <row r="609" customFormat="false" ht="17.35" hidden="false" customHeight="false" outlineLevel="0" collapsed="false">
      <c r="A609" s="28" t="str">
        <f aca="false">IF(ISBLANK(B609),"","I-" &amp; TEXT(COUNTIF($B$2:B609,"&lt;&gt;"),"0000"))</f>
        <v/>
      </c>
    </row>
    <row r="610" customFormat="false" ht="17.35" hidden="false" customHeight="false" outlineLevel="0" collapsed="false">
      <c r="A610" s="28" t="str">
        <f aca="false">IF(ISBLANK(B610),"","I-" &amp; TEXT(COUNTIF($B$2:B610,"&lt;&gt;"),"0000"))</f>
        <v/>
      </c>
    </row>
    <row r="611" customFormat="false" ht="17.35" hidden="false" customHeight="false" outlineLevel="0" collapsed="false">
      <c r="A611" s="28" t="str">
        <f aca="false">IF(ISBLANK(B611),"","I-" &amp; TEXT(COUNTIF($B$2:B611,"&lt;&gt;"),"0000"))</f>
        <v/>
      </c>
    </row>
    <row r="612" customFormat="false" ht="17.35" hidden="false" customHeight="false" outlineLevel="0" collapsed="false">
      <c r="A612" s="28" t="str">
        <f aca="false">IF(ISBLANK(B612),"","I-" &amp; TEXT(COUNTIF($B$2:B612,"&lt;&gt;"),"0000"))</f>
        <v/>
      </c>
    </row>
    <row r="613" customFormat="false" ht="17.35" hidden="false" customHeight="false" outlineLevel="0" collapsed="false">
      <c r="A613" s="28" t="str">
        <f aca="false">IF(ISBLANK(B613),"","I-" &amp; TEXT(COUNTIF($B$2:B613,"&lt;&gt;"),"0000"))</f>
        <v/>
      </c>
    </row>
    <row r="614" customFormat="false" ht="17.35" hidden="false" customHeight="false" outlineLevel="0" collapsed="false">
      <c r="A614" s="28" t="str">
        <f aca="false">IF(ISBLANK(B614),"","I-" &amp; TEXT(COUNTIF($B$2:B614,"&lt;&gt;"),"0000"))</f>
        <v/>
      </c>
    </row>
    <row r="615" customFormat="false" ht="17.35" hidden="false" customHeight="false" outlineLevel="0" collapsed="false">
      <c r="A615" s="28" t="str">
        <f aca="false">IF(ISBLANK(B615),"","I-" &amp; TEXT(COUNTIF($B$2:B615,"&lt;&gt;"),"0000"))</f>
        <v/>
      </c>
    </row>
    <row r="616" customFormat="false" ht="17.35" hidden="false" customHeight="false" outlineLevel="0" collapsed="false">
      <c r="A616" s="28" t="str">
        <f aca="false">IF(ISBLANK(B616),"","I-" &amp; TEXT(COUNTIF($B$2:B616,"&lt;&gt;"),"0000"))</f>
        <v/>
      </c>
    </row>
    <row r="617" customFormat="false" ht="17.35" hidden="false" customHeight="false" outlineLevel="0" collapsed="false">
      <c r="A617" s="28" t="str">
        <f aca="false">IF(ISBLANK(B617),"","I-" &amp; TEXT(COUNTIF($B$2:B617,"&lt;&gt;"),"0000"))</f>
        <v/>
      </c>
    </row>
    <row r="618" customFormat="false" ht="17.35" hidden="false" customHeight="false" outlineLevel="0" collapsed="false">
      <c r="A618" s="28" t="str">
        <f aca="false">IF(ISBLANK(B618),"","I-" &amp; TEXT(COUNTIF($B$2:B618,"&lt;&gt;"),"0000"))</f>
        <v/>
      </c>
    </row>
    <row r="619" customFormat="false" ht="17.35" hidden="false" customHeight="false" outlineLevel="0" collapsed="false">
      <c r="A619" s="28" t="str">
        <f aca="false">IF(ISBLANK(B619),"","I-" &amp; TEXT(COUNTIF($B$2:B619,"&lt;&gt;"),"0000"))</f>
        <v/>
      </c>
    </row>
    <row r="620" customFormat="false" ht="17.35" hidden="false" customHeight="false" outlineLevel="0" collapsed="false">
      <c r="A620" s="28" t="str">
        <f aca="false">IF(ISBLANK(B620),"","I-" &amp; TEXT(COUNTIF($B$2:B620,"&lt;&gt;"),"0000"))</f>
        <v/>
      </c>
    </row>
    <row r="621" customFormat="false" ht="17.35" hidden="false" customHeight="false" outlineLevel="0" collapsed="false">
      <c r="A621" s="28" t="str">
        <f aca="false">IF(ISBLANK(B621),"","I-" &amp; TEXT(COUNTIF($B$2:B621,"&lt;&gt;"),"0000"))</f>
        <v/>
      </c>
    </row>
    <row r="622" customFormat="false" ht="17.35" hidden="false" customHeight="false" outlineLevel="0" collapsed="false">
      <c r="A622" s="28" t="str">
        <f aca="false">IF(ISBLANK(B622),"","I-" &amp; TEXT(COUNTIF($B$2:B622,"&lt;&gt;"),"0000"))</f>
        <v/>
      </c>
    </row>
    <row r="623" customFormat="false" ht="17.35" hidden="false" customHeight="false" outlineLevel="0" collapsed="false">
      <c r="A623" s="28" t="str">
        <f aca="false">IF(ISBLANK(B623),"","I-" &amp; TEXT(COUNTIF($B$2:B623,"&lt;&gt;"),"0000"))</f>
        <v/>
      </c>
    </row>
    <row r="624" customFormat="false" ht="17.35" hidden="false" customHeight="false" outlineLevel="0" collapsed="false">
      <c r="A624" s="28" t="str">
        <f aca="false">IF(ISBLANK(B624),"","I-" &amp; TEXT(COUNTIF($B$2:B624,"&lt;&gt;"),"0000"))</f>
        <v/>
      </c>
    </row>
    <row r="625" customFormat="false" ht="17.35" hidden="false" customHeight="false" outlineLevel="0" collapsed="false">
      <c r="A625" s="28" t="str">
        <f aca="false">IF(ISBLANK(B625),"","I-" &amp; TEXT(COUNTIF($B$2:B625,"&lt;&gt;"),"0000"))</f>
        <v/>
      </c>
    </row>
    <row r="626" customFormat="false" ht="17.35" hidden="false" customHeight="false" outlineLevel="0" collapsed="false">
      <c r="A626" s="28" t="str">
        <f aca="false">IF(ISBLANK(B626),"","I-" &amp; TEXT(COUNTIF($B$2:B626,"&lt;&gt;"),"0000"))</f>
        <v/>
      </c>
    </row>
    <row r="627" customFormat="false" ht="17.35" hidden="false" customHeight="false" outlineLevel="0" collapsed="false">
      <c r="A627" s="28" t="str">
        <f aca="false">IF(ISBLANK(B627),"","I-" &amp; TEXT(COUNTIF($B$2:B627,"&lt;&gt;"),"0000"))</f>
        <v/>
      </c>
    </row>
    <row r="628" customFormat="false" ht="17.35" hidden="false" customHeight="false" outlineLevel="0" collapsed="false">
      <c r="A628" s="28" t="str">
        <f aca="false">IF(ISBLANK(B628),"","I-" &amp; TEXT(COUNTIF($B$2:B628,"&lt;&gt;"),"0000"))</f>
        <v/>
      </c>
    </row>
    <row r="629" customFormat="false" ht="17.35" hidden="false" customHeight="false" outlineLevel="0" collapsed="false">
      <c r="A629" s="28" t="str">
        <f aca="false">IF(ISBLANK(B629),"","I-" &amp; TEXT(COUNTIF($B$2:B629,"&lt;&gt;"),"0000"))</f>
        <v/>
      </c>
    </row>
    <row r="630" customFormat="false" ht="17.35" hidden="false" customHeight="false" outlineLevel="0" collapsed="false">
      <c r="A630" s="28" t="str">
        <f aca="false">IF(ISBLANK(B630),"","I-" &amp; TEXT(COUNTIF($B$2:B630,"&lt;&gt;"),"0000"))</f>
        <v/>
      </c>
    </row>
    <row r="631" customFormat="false" ht="17.35" hidden="false" customHeight="false" outlineLevel="0" collapsed="false">
      <c r="A631" s="28" t="str">
        <f aca="false">IF(ISBLANK(B631),"","I-" &amp; TEXT(COUNTIF($B$2:B631,"&lt;&gt;"),"0000"))</f>
        <v/>
      </c>
    </row>
    <row r="632" customFormat="false" ht="17.35" hidden="false" customHeight="false" outlineLevel="0" collapsed="false">
      <c r="A632" s="28" t="str">
        <f aca="false">IF(ISBLANK(B632),"","I-" &amp; TEXT(COUNTIF($B$2:B632,"&lt;&gt;"),"0000"))</f>
        <v/>
      </c>
    </row>
    <row r="633" customFormat="false" ht="17.35" hidden="false" customHeight="false" outlineLevel="0" collapsed="false">
      <c r="A633" s="28" t="str">
        <f aca="false">IF(ISBLANK(B633),"","I-" &amp; TEXT(COUNTIF($B$2:B633,"&lt;&gt;"),"0000"))</f>
        <v/>
      </c>
    </row>
    <row r="634" customFormat="false" ht="17.35" hidden="false" customHeight="false" outlineLevel="0" collapsed="false">
      <c r="A634" s="28" t="str">
        <f aca="false">IF(ISBLANK(B634),"","I-" &amp; TEXT(COUNTIF($B$2:B634,"&lt;&gt;"),"0000"))</f>
        <v/>
      </c>
    </row>
    <row r="635" customFormat="false" ht="17.35" hidden="false" customHeight="false" outlineLevel="0" collapsed="false">
      <c r="A635" s="28" t="str">
        <f aca="false">IF(ISBLANK(B635),"","I-" &amp; TEXT(COUNTIF($B$2:B635,"&lt;&gt;"),"0000"))</f>
        <v/>
      </c>
    </row>
    <row r="636" customFormat="false" ht="17.35" hidden="false" customHeight="false" outlineLevel="0" collapsed="false">
      <c r="A636" s="28" t="str">
        <f aca="false">IF(ISBLANK(B636),"","I-" &amp; TEXT(COUNTIF($B$2:B636,"&lt;&gt;"),"0000"))</f>
        <v/>
      </c>
    </row>
    <row r="637" customFormat="false" ht="17.35" hidden="false" customHeight="false" outlineLevel="0" collapsed="false">
      <c r="A637" s="28" t="str">
        <f aca="false">IF(ISBLANK(B637),"","I-" &amp; TEXT(COUNTIF($B$2:B637,"&lt;&gt;"),"0000"))</f>
        <v/>
      </c>
    </row>
    <row r="638" customFormat="false" ht="17.35" hidden="false" customHeight="false" outlineLevel="0" collapsed="false">
      <c r="A638" s="28" t="str">
        <f aca="false">IF(ISBLANK(B638),"","I-" &amp; TEXT(COUNTIF($B$2:B638,"&lt;&gt;"),"0000"))</f>
        <v/>
      </c>
    </row>
    <row r="639" customFormat="false" ht="17.35" hidden="false" customHeight="false" outlineLevel="0" collapsed="false">
      <c r="A639" s="28" t="str">
        <f aca="false">IF(ISBLANK(B639),"","I-" &amp; TEXT(COUNTIF($B$2:B639,"&lt;&gt;"),"0000"))</f>
        <v/>
      </c>
    </row>
    <row r="640" customFormat="false" ht="17.35" hidden="false" customHeight="false" outlineLevel="0" collapsed="false">
      <c r="A640" s="28" t="str">
        <f aca="false">IF(ISBLANK(B640),"","I-" &amp; TEXT(COUNTIF($B$2:B640,"&lt;&gt;"),"0000"))</f>
        <v/>
      </c>
    </row>
    <row r="641" customFormat="false" ht="17.35" hidden="false" customHeight="false" outlineLevel="0" collapsed="false">
      <c r="A641" s="28" t="str">
        <f aca="false">IF(ISBLANK(B641),"","I-" &amp; TEXT(COUNTIF($B$2:B641,"&lt;&gt;"),"0000"))</f>
        <v/>
      </c>
    </row>
    <row r="642" customFormat="false" ht="17.35" hidden="false" customHeight="false" outlineLevel="0" collapsed="false">
      <c r="A642" s="28" t="str">
        <f aca="false">IF(ISBLANK(B642),"","I-" &amp; TEXT(COUNTIF($B$2:B642,"&lt;&gt;"),"0000"))</f>
        <v/>
      </c>
    </row>
    <row r="643" customFormat="false" ht="17.35" hidden="false" customHeight="false" outlineLevel="0" collapsed="false">
      <c r="A643" s="28" t="str">
        <f aca="false">IF(ISBLANK(B643),"","I-" &amp; TEXT(COUNTIF($B$2:B643,"&lt;&gt;"),"0000"))</f>
        <v/>
      </c>
    </row>
    <row r="644" customFormat="false" ht="17.35" hidden="false" customHeight="false" outlineLevel="0" collapsed="false">
      <c r="A644" s="28" t="str">
        <f aca="false">IF(ISBLANK(B644),"","I-" &amp; TEXT(COUNTIF($B$2:B644,"&lt;&gt;"),"0000"))</f>
        <v/>
      </c>
    </row>
    <row r="645" customFormat="false" ht="17.35" hidden="false" customHeight="false" outlineLevel="0" collapsed="false">
      <c r="A645" s="28" t="str">
        <f aca="false">IF(ISBLANK(B645),"","I-" &amp; TEXT(COUNTIF($B$2:B645,"&lt;&gt;"),"0000"))</f>
        <v/>
      </c>
    </row>
    <row r="646" customFormat="false" ht="17.35" hidden="false" customHeight="false" outlineLevel="0" collapsed="false">
      <c r="A646" s="28" t="str">
        <f aca="false">IF(ISBLANK(B646),"","I-" &amp; TEXT(COUNTIF($B$2:B646,"&lt;&gt;"),"0000"))</f>
        <v/>
      </c>
    </row>
    <row r="647" customFormat="false" ht="17.35" hidden="false" customHeight="false" outlineLevel="0" collapsed="false">
      <c r="A647" s="28" t="str">
        <f aca="false">IF(ISBLANK(B647),"","I-" &amp; TEXT(COUNTIF($B$2:B647,"&lt;&gt;"),"0000"))</f>
        <v/>
      </c>
    </row>
    <row r="648" customFormat="false" ht="17.35" hidden="false" customHeight="false" outlineLevel="0" collapsed="false">
      <c r="A648" s="28" t="str">
        <f aca="false">IF(ISBLANK(B648),"","I-" &amp; TEXT(COUNTIF($B$2:B648,"&lt;&gt;"),"0000"))</f>
        <v/>
      </c>
    </row>
    <row r="649" customFormat="false" ht="17.35" hidden="false" customHeight="false" outlineLevel="0" collapsed="false">
      <c r="A649" s="28" t="str">
        <f aca="false">IF(ISBLANK(B649),"","I-" &amp; TEXT(COUNTIF($B$2:B649,"&lt;&gt;"),"0000"))</f>
        <v/>
      </c>
    </row>
    <row r="650" customFormat="false" ht="17.35" hidden="false" customHeight="false" outlineLevel="0" collapsed="false">
      <c r="A650" s="28" t="str">
        <f aca="false">IF(ISBLANK(B650),"","I-" &amp; TEXT(COUNTIF($B$2:B650,"&lt;&gt;"),"0000"))</f>
        <v/>
      </c>
    </row>
    <row r="651" customFormat="false" ht="17.35" hidden="false" customHeight="false" outlineLevel="0" collapsed="false">
      <c r="A651" s="28" t="str">
        <f aca="false">IF(ISBLANK(B651),"","I-" &amp; TEXT(COUNTIF($B$2:B651,"&lt;&gt;"),"0000"))</f>
        <v/>
      </c>
    </row>
    <row r="652" customFormat="false" ht="17.35" hidden="false" customHeight="false" outlineLevel="0" collapsed="false">
      <c r="A652" s="28" t="str">
        <f aca="false">IF(ISBLANK(B652),"","I-" &amp; TEXT(COUNTIF($B$2:B652,"&lt;&gt;"),"0000"))</f>
        <v/>
      </c>
    </row>
    <row r="653" customFormat="false" ht="17.35" hidden="false" customHeight="false" outlineLevel="0" collapsed="false">
      <c r="A653" s="28" t="str">
        <f aca="false">IF(ISBLANK(B653),"","I-" &amp; TEXT(COUNTIF($B$2:B653,"&lt;&gt;"),"0000"))</f>
        <v/>
      </c>
    </row>
    <row r="654" customFormat="false" ht="17.35" hidden="false" customHeight="false" outlineLevel="0" collapsed="false">
      <c r="A654" s="28" t="str">
        <f aca="false">IF(ISBLANK(B654),"","I-" &amp; TEXT(COUNTIF($B$2:B654,"&lt;&gt;"),"0000"))</f>
        <v/>
      </c>
    </row>
    <row r="655" customFormat="false" ht="17.35" hidden="false" customHeight="false" outlineLevel="0" collapsed="false">
      <c r="A655" s="28" t="str">
        <f aca="false">IF(ISBLANK(B655),"","I-" &amp; TEXT(COUNTIF($B$2:B655,"&lt;&gt;"),"0000"))</f>
        <v/>
      </c>
    </row>
    <row r="656" customFormat="false" ht="17.35" hidden="false" customHeight="false" outlineLevel="0" collapsed="false">
      <c r="A656" s="28" t="str">
        <f aca="false">IF(ISBLANK(B656),"","I-" &amp; TEXT(COUNTIF($B$2:B656,"&lt;&gt;"),"0000"))</f>
        <v/>
      </c>
    </row>
    <row r="657" customFormat="false" ht="17.35" hidden="false" customHeight="false" outlineLevel="0" collapsed="false">
      <c r="A657" s="28" t="str">
        <f aca="false">IF(ISBLANK(B657),"","I-" &amp; TEXT(COUNTIF($B$2:B657,"&lt;&gt;"),"0000"))</f>
        <v/>
      </c>
    </row>
    <row r="658" customFormat="false" ht="17.35" hidden="false" customHeight="false" outlineLevel="0" collapsed="false">
      <c r="A658" s="28" t="str">
        <f aca="false">IF(ISBLANK(B658),"","I-" &amp; TEXT(COUNTIF($B$2:B658,"&lt;&gt;"),"0000"))</f>
        <v/>
      </c>
    </row>
    <row r="659" customFormat="false" ht="17.35" hidden="false" customHeight="false" outlineLevel="0" collapsed="false">
      <c r="A659" s="28" t="str">
        <f aca="false">IF(ISBLANK(B659),"","I-" &amp; TEXT(COUNTIF($B$2:B659,"&lt;&gt;"),"0000"))</f>
        <v/>
      </c>
    </row>
    <row r="660" customFormat="false" ht="17.35" hidden="false" customHeight="false" outlineLevel="0" collapsed="false">
      <c r="A660" s="28" t="str">
        <f aca="false">IF(ISBLANK(B660),"","I-" &amp; TEXT(COUNTIF($B$2:B660,"&lt;&gt;"),"0000"))</f>
        <v/>
      </c>
    </row>
    <row r="661" customFormat="false" ht="17.35" hidden="false" customHeight="false" outlineLevel="0" collapsed="false">
      <c r="A661" s="28" t="str">
        <f aca="false">IF(ISBLANK(B661),"","I-" &amp; TEXT(COUNTIF($B$2:B661,"&lt;&gt;"),"0000"))</f>
        <v/>
      </c>
    </row>
    <row r="662" customFormat="false" ht="17.35" hidden="false" customHeight="false" outlineLevel="0" collapsed="false">
      <c r="A662" s="28" t="str">
        <f aca="false">IF(ISBLANK(B662),"","I-" &amp; TEXT(COUNTIF($B$2:B662,"&lt;&gt;"),"0000"))</f>
        <v/>
      </c>
    </row>
    <row r="663" customFormat="false" ht="17.35" hidden="false" customHeight="false" outlineLevel="0" collapsed="false">
      <c r="A663" s="28" t="str">
        <f aca="false">IF(ISBLANK(B663),"","I-" &amp; TEXT(COUNTIF($B$2:B663,"&lt;&gt;"),"0000"))</f>
        <v/>
      </c>
    </row>
    <row r="664" customFormat="false" ht="17.35" hidden="false" customHeight="false" outlineLevel="0" collapsed="false">
      <c r="A664" s="28" t="str">
        <f aca="false">IF(ISBLANK(B664),"","I-" &amp; TEXT(COUNTIF($B$2:B664,"&lt;&gt;"),"0000"))</f>
        <v/>
      </c>
    </row>
    <row r="665" customFormat="false" ht="17.35" hidden="false" customHeight="false" outlineLevel="0" collapsed="false">
      <c r="A665" s="28" t="str">
        <f aca="false">IF(ISBLANK(B665),"","I-" &amp; TEXT(COUNTIF($B$2:B665,"&lt;&gt;"),"0000"))</f>
        <v/>
      </c>
    </row>
    <row r="666" customFormat="false" ht="17.35" hidden="false" customHeight="false" outlineLevel="0" collapsed="false">
      <c r="A666" s="28" t="str">
        <f aca="false">IF(ISBLANK(B666),"","I-" &amp; TEXT(COUNTIF($B$2:B666,"&lt;&gt;"),"0000"))</f>
        <v/>
      </c>
    </row>
    <row r="667" customFormat="false" ht="17.35" hidden="false" customHeight="false" outlineLevel="0" collapsed="false">
      <c r="A667" s="28" t="str">
        <f aca="false">IF(ISBLANK(B667),"","I-" &amp; TEXT(COUNTIF($B$2:B667,"&lt;&gt;"),"0000"))</f>
        <v/>
      </c>
    </row>
    <row r="668" customFormat="false" ht="17.35" hidden="false" customHeight="false" outlineLevel="0" collapsed="false">
      <c r="A668" s="28" t="str">
        <f aca="false">IF(ISBLANK(B668),"","I-" &amp; TEXT(COUNTIF($B$2:B668,"&lt;&gt;"),"0000"))</f>
        <v/>
      </c>
    </row>
    <row r="669" customFormat="false" ht="17.35" hidden="false" customHeight="false" outlineLevel="0" collapsed="false">
      <c r="A669" s="28" t="str">
        <f aca="false">IF(ISBLANK(B669),"","I-" &amp; TEXT(COUNTIF($B$2:B669,"&lt;&gt;"),"0000"))</f>
        <v/>
      </c>
    </row>
    <row r="670" customFormat="false" ht="17.35" hidden="false" customHeight="false" outlineLevel="0" collapsed="false">
      <c r="A670" s="28" t="str">
        <f aca="false">IF(ISBLANK(B670),"","I-" &amp; TEXT(COUNTIF($B$2:B670,"&lt;&gt;"),"0000"))</f>
        <v/>
      </c>
    </row>
    <row r="671" customFormat="false" ht="17.35" hidden="false" customHeight="false" outlineLevel="0" collapsed="false">
      <c r="A671" s="28" t="str">
        <f aca="false">IF(ISBLANK(B671),"","I-" &amp; TEXT(COUNTIF($B$2:B671,"&lt;&gt;"),"0000"))</f>
        <v/>
      </c>
    </row>
    <row r="672" customFormat="false" ht="17.35" hidden="false" customHeight="false" outlineLevel="0" collapsed="false">
      <c r="A672" s="28" t="str">
        <f aca="false">IF(ISBLANK(B672),"","I-" &amp; TEXT(COUNTIF($B$2:B672,"&lt;&gt;"),"0000"))</f>
        <v/>
      </c>
    </row>
    <row r="673" customFormat="false" ht="17.35" hidden="false" customHeight="false" outlineLevel="0" collapsed="false">
      <c r="A673" s="28" t="str">
        <f aca="false">IF(ISBLANK(B673),"","I-" &amp; TEXT(COUNTIF($B$2:B673,"&lt;&gt;"),"0000"))</f>
        <v/>
      </c>
    </row>
    <row r="674" customFormat="false" ht="17.35" hidden="false" customHeight="false" outlineLevel="0" collapsed="false">
      <c r="A674" s="28" t="str">
        <f aca="false">IF(ISBLANK(B674),"","I-" &amp; TEXT(COUNTIF($B$2:B674,"&lt;&gt;"),"0000"))</f>
        <v/>
      </c>
    </row>
    <row r="675" customFormat="false" ht="17.35" hidden="false" customHeight="false" outlineLevel="0" collapsed="false">
      <c r="A675" s="28" t="str">
        <f aca="false">IF(ISBLANK(B675),"","I-" &amp; TEXT(COUNTIF($B$2:B675,"&lt;&gt;"),"0000"))</f>
        <v/>
      </c>
    </row>
    <row r="676" customFormat="false" ht="17.35" hidden="false" customHeight="false" outlineLevel="0" collapsed="false">
      <c r="A676" s="28" t="str">
        <f aca="false">IF(ISBLANK(B676),"","I-" &amp; TEXT(COUNTIF($B$2:B676,"&lt;&gt;"),"0000"))</f>
        <v/>
      </c>
    </row>
    <row r="677" customFormat="false" ht="17.35" hidden="false" customHeight="false" outlineLevel="0" collapsed="false">
      <c r="A677" s="28" t="str">
        <f aca="false">IF(ISBLANK(B677),"","I-" &amp; TEXT(COUNTIF($B$2:B677,"&lt;&gt;"),"0000"))</f>
        <v/>
      </c>
    </row>
    <row r="678" customFormat="false" ht="17.35" hidden="false" customHeight="false" outlineLevel="0" collapsed="false">
      <c r="A678" s="28" t="str">
        <f aca="false">IF(ISBLANK(B678),"","I-" &amp; TEXT(COUNTIF($B$2:B678,"&lt;&gt;"),"0000"))</f>
        <v/>
      </c>
    </row>
    <row r="679" customFormat="false" ht="17.35" hidden="false" customHeight="false" outlineLevel="0" collapsed="false">
      <c r="A679" s="28" t="str">
        <f aca="false">IF(ISBLANK(B679),"","I-" &amp; TEXT(COUNTIF($B$2:B679,"&lt;&gt;"),"0000"))</f>
        <v/>
      </c>
    </row>
    <row r="680" customFormat="false" ht="17.35" hidden="false" customHeight="false" outlineLevel="0" collapsed="false">
      <c r="A680" s="28" t="str">
        <f aca="false">IF(ISBLANK(B680),"","I-" &amp; TEXT(COUNTIF($B$2:B680,"&lt;&gt;"),"0000"))</f>
        <v/>
      </c>
    </row>
    <row r="681" customFormat="false" ht="17.35" hidden="false" customHeight="false" outlineLevel="0" collapsed="false">
      <c r="A681" s="28" t="str">
        <f aca="false">IF(ISBLANK(B681),"","I-" &amp; TEXT(COUNTIF($B$2:B681,"&lt;&gt;"),"0000"))</f>
        <v/>
      </c>
    </row>
    <row r="682" customFormat="false" ht="17.35" hidden="false" customHeight="false" outlineLevel="0" collapsed="false">
      <c r="A682" s="28" t="str">
        <f aca="false">IF(ISBLANK(B682),"","I-" &amp; TEXT(COUNTIF($B$2:B682,"&lt;&gt;"),"0000"))</f>
        <v/>
      </c>
    </row>
    <row r="683" customFormat="false" ht="17.35" hidden="false" customHeight="false" outlineLevel="0" collapsed="false">
      <c r="A683" s="28" t="str">
        <f aca="false">IF(ISBLANK(B683),"","I-" &amp; TEXT(COUNTIF($B$2:B683,"&lt;&gt;"),"0000"))</f>
        <v/>
      </c>
    </row>
    <row r="684" customFormat="false" ht="17.35" hidden="false" customHeight="false" outlineLevel="0" collapsed="false">
      <c r="A684" s="28" t="str">
        <f aca="false">IF(ISBLANK(B684),"","I-" &amp; TEXT(COUNTIF($B$2:B684,"&lt;&gt;"),"0000"))</f>
        <v/>
      </c>
    </row>
    <row r="685" customFormat="false" ht="17.35" hidden="false" customHeight="false" outlineLevel="0" collapsed="false">
      <c r="A685" s="28" t="str">
        <f aca="false">IF(ISBLANK(B685),"","I-" &amp; TEXT(COUNTIF($B$2:B685,"&lt;&gt;"),"0000"))</f>
        <v/>
      </c>
    </row>
    <row r="686" customFormat="false" ht="17.35" hidden="false" customHeight="false" outlineLevel="0" collapsed="false">
      <c r="A686" s="28" t="str">
        <f aca="false">IF(ISBLANK(B686),"","I-" &amp; TEXT(COUNTIF($B$2:B686,"&lt;&gt;"),"0000"))</f>
        <v/>
      </c>
    </row>
    <row r="687" customFormat="false" ht="17.35" hidden="false" customHeight="false" outlineLevel="0" collapsed="false">
      <c r="A687" s="28" t="str">
        <f aca="false">IF(ISBLANK(B687),"","I-" &amp; TEXT(COUNTIF($B$2:B687,"&lt;&gt;"),"0000"))</f>
        <v/>
      </c>
    </row>
    <row r="688" customFormat="false" ht="17.35" hidden="false" customHeight="false" outlineLevel="0" collapsed="false">
      <c r="A688" s="28" t="str">
        <f aca="false">IF(ISBLANK(B688),"","I-" &amp; TEXT(COUNTIF($B$2:B688,"&lt;&gt;"),"0000"))</f>
        <v/>
      </c>
    </row>
    <row r="689" customFormat="false" ht="17.35" hidden="false" customHeight="false" outlineLevel="0" collapsed="false">
      <c r="A689" s="28" t="str">
        <f aca="false">IF(ISBLANK(B689),"","I-" &amp; TEXT(COUNTIF($B$2:B689,"&lt;&gt;"),"0000"))</f>
        <v/>
      </c>
    </row>
    <row r="690" customFormat="false" ht="17.35" hidden="false" customHeight="false" outlineLevel="0" collapsed="false">
      <c r="A690" s="28" t="str">
        <f aca="false">IF(ISBLANK(B690),"","I-" &amp; TEXT(COUNTIF($B$2:B690,"&lt;&gt;"),"0000"))</f>
        <v/>
      </c>
    </row>
    <row r="691" customFormat="false" ht="17.35" hidden="false" customHeight="false" outlineLevel="0" collapsed="false">
      <c r="A691" s="28" t="str">
        <f aca="false">IF(ISBLANK(B691),"","I-" &amp; TEXT(COUNTIF($B$2:B691,"&lt;&gt;"),"0000"))</f>
        <v/>
      </c>
    </row>
    <row r="692" customFormat="false" ht="17.35" hidden="false" customHeight="false" outlineLevel="0" collapsed="false">
      <c r="A692" s="28" t="str">
        <f aca="false">IF(ISBLANK(B692),"","I-" &amp; TEXT(COUNTIF($B$2:B692,"&lt;&gt;"),"0000"))</f>
        <v/>
      </c>
    </row>
    <row r="693" customFormat="false" ht="17.35" hidden="false" customHeight="false" outlineLevel="0" collapsed="false">
      <c r="A693" s="28" t="str">
        <f aca="false">IF(ISBLANK(B693),"","I-" &amp; TEXT(COUNTIF($B$2:B693,"&lt;&gt;"),"0000"))</f>
        <v/>
      </c>
    </row>
    <row r="694" customFormat="false" ht="17.35" hidden="false" customHeight="false" outlineLevel="0" collapsed="false">
      <c r="A694" s="28" t="str">
        <f aca="false">IF(ISBLANK(B694),"","I-" &amp; TEXT(COUNTIF($B$2:B694,"&lt;&gt;"),"0000"))</f>
        <v/>
      </c>
    </row>
    <row r="695" customFormat="false" ht="17.35" hidden="false" customHeight="false" outlineLevel="0" collapsed="false">
      <c r="A695" s="28" t="str">
        <f aca="false">IF(ISBLANK(B695),"","I-" &amp; TEXT(COUNTIF($B$2:B695,"&lt;&gt;"),"0000"))</f>
        <v/>
      </c>
    </row>
    <row r="696" customFormat="false" ht="17.35" hidden="false" customHeight="false" outlineLevel="0" collapsed="false">
      <c r="A696" s="28" t="str">
        <f aca="false">IF(ISBLANK(B696),"","I-" &amp; TEXT(COUNTIF($B$2:B696,"&lt;&gt;"),"0000"))</f>
        <v/>
      </c>
    </row>
    <row r="697" customFormat="false" ht="17.35" hidden="false" customHeight="false" outlineLevel="0" collapsed="false">
      <c r="A697" s="28" t="str">
        <f aca="false">IF(ISBLANK(B697),"","I-" &amp; TEXT(COUNTIF($B$2:B697,"&lt;&gt;"),"0000"))</f>
        <v/>
      </c>
    </row>
    <row r="698" customFormat="false" ht="17.35" hidden="false" customHeight="false" outlineLevel="0" collapsed="false">
      <c r="A698" s="28" t="str">
        <f aca="false">IF(ISBLANK(B698),"","I-" &amp; TEXT(COUNTIF($B$2:B698,"&lt;&gt;"),"0000"))</f>
        <v/>
      </c>
    </row>
    <row r="699" customFormat="false" ht="17.35" hidden="false" customHeight="false" outlineLevel="0" collapsed="false">
      <c r="A699" s="28" t="str">
        <f aca="false">IF(ISBLANK(B699),"","I-" &amp; TEXT(COUNTIF($B$2:B699,"&lt;&gt;"),"0000"))</f>
        <v/>
      </c>
    </row>
    <row r="700" customFormat="false" ht="17.35" hidden="false" customHeight="false" outlineLevel="0" collapsed="false">
      <c r="A700" s="28" t="str">
        <f aca="false">IF(ISBLANK(B700),"","I-" &amp; TEXT(COUNTIF($B$2:B700,"&lt;&gt;"),"0000"))</f>
        <v/>
      </c>
    </row>
    <row r="701" customFormat="false" ht="17.35" hidden="false" customHeight="false" outlineLevel="0" collapsed="false">
      <c r="A701" s="28" t="str">
        <f aca="false">IF(ISBLANK(B701),"","I-" &amp; TEXT(COUNTIF($B$2:B701,"&lt;&gt;"),"0000"))</f>
        <v/>
      </c>
    </row>
    <row r="702" customFormat="false" ht="17.35" hidden="false" customHeight="false" outlineLevel="0" collapsed="false">
      <c r="A702" s="28" t="str">
        <f aca="false">IF(ISBLANK(B702),"","I-" &amp; TEXT(COUNTIF($B$2:B702,"&lt;&gt;"),"0000"))</f>
        <v/>
      </c>
    </row>
    <row r="703" customFormat="false" ht="17.35" hidden="false" customHeight="false" outlineLevel="0" collapsed="false">
      <c r="A703" s="28" t="str">
        <f aca="false">IF(ISBLANK(B703),"","I-" &amp; TEXT(COUNTIF($B$2:B703,"&lt;&gt;"),"0000"))</f>
        <v/>
      </c>
    </row>
    <row r="704" customFormat="false" ht="17.35" hidden="false" customHeight="false" outlineLevel="0" collapsed="false">
      <c r="A704" s="28" t="str">
        <f aca="false">IF(ISBLANK(B704),"","I-" &amp; TEXT(COUNTIF($B$2:B704,"&lt;&gt;"),"0000"))</f>
        <v/>
      </c>
    </row>
    <row r="705" customFormat="false" ht="17.35" hidden="false" customHeight="false" outlineLevel="0" collapsed="false">
      <c r="A705" s="28" t="str">
        <f aca="false">IF(ISBLANK(B705),"","I-" &amp; TEXT(COUNTIF($B$2:B705,"&lt;&gt;"),"0000"))</f>
        <v/>
      </c>
    </row>
    <row r="706" customFormat="false" ht="17.35" hidden="false" customHeight="false" outlineLevel="0" collapsed="false">
      <c r="A706" s="28" t="str">
        <f aca="false">IF(ISBLANK(B706),"","I-" &amp; TEXT(COUNTIF($B$2:B706,"&lt;&gt;"),"0000"))</f>
        <v/>
      </c>
    </row>
    <row r="707" customFormat="false" ht="17.35" hidden="false" customHeight="false" outlineLevel="0" collapsed="false">
      <c r="A707" s="28" t="str">
        <f aca="false">IF(ISBLANK(B707),"","I-" &amp; TEXT(COUNTIF($B$2:B707,"&lt;&gt;"),"0000"))</f>
        <v/>
      </c>
    </row>
    <row r="708" customFormat="false" ht="17.35" hidden="false" customHeight="false" outlineLevel="0" collapsed="false">
      <c r="A708" s="28" t="str">
        <f aca="false">IF(ISBLANK(B708),"","I-" &amp; TEXT(COUNTIF($B$2:B708,"&lt;&gt;"),"0000"))</f>
        <v/>
      </c>
    </row>
    <row r="709" customFormat="false" ht="17.35" hidden="false" customHeight="false" outlineLevel="0" collapsed="false">
      <c r="A709" s="28" t="str">
        <f aca="false">IF(ISBLANK(B709),"","I-" &amp; TEXT(COUNTIF($B$2:B709,"&lt;&gt;"),"0000"))</f>
        <v/>
      </c>
    </row>
    <row r="710" customFormat="false" ht="17.35" hidden="false" customHeight="false" outlineLevel="0" collapsed="false">
      <c r="A710" s="28" t="str">
        <f aca="false">IF(ISBLANK(B710),"","I-" &amp; TEXT(COUNTIF($B$2:B710,"&lt;&gt;"),"0000"))</f>
        <v/>
      </c>
    </row>
    <row r="711" customFormat="false" ht="17.35" hidden="false" customHeight="false" outlineLevel="0" collapsed="false">
      <c r="A711" s="28" t="str">
        <f aca="false">IF(ISBLANK(B711),"","I-" &amp; TEXT(COUNTIF($B$2:B711,"&lt;&gt;"),"0000"))</f>
        <v/>
      </c>
    </row>
    <row r="712" customFormat="false" ht="17.35" hidden="false" customHeight="false" outlineLevel="0" collapsed="false">
      <c r="A712" s="28" t="str">
        <f aca="false">IF(ISBLANK(B712),"","I-" &amp; TEXT(COUNTIF($B$2:B712,"&lt;&gt;"),"0000"))</f>
        <v/>
      </c>
    </row>
    <row r="713" customFormat="false" ht="17.35" hidden="false" customHeight="false" outlineLevel="0" collapsed="false">
      <c r="A713" s="28" t="str">
        <f aca="false">IF(ISBLANK(B713),"","I-" &amp; TEXT(COUNTIF($B$2:B713,"&lt;&gt;"),"0000"))</f>
        <v/>
      </c>
    </row>
    <row r="714" customFormat="false" ht="17.35" hidden="false" customHeight="false" outlineLevel="0" collapsed="false">
      <c r="A714" s="28" t="str">
        <f aca="false">IF(ISBLANK(B714),"","I-" &amp; TEXT(COUNTIF($B$2:B714,"&lt;&gt;"),"0000"))</f>
        <v/>
      </c>
    </row>
    <row r="715" customFormat="false" ht="17.35" hidden="false" customHeight="false" outlineLevel="0" collapsed="false">
      <c r="A715" s="28" t="str">
        <f aca="false">IF(ISBLANK(B715),"","I-" &amp; TEXT(COUNTIF($B$2:B715,"&lt;&gt;"),"0000"))</f>
        <v/>
      </c>
    </row>
    <row r="716" customFormat="false" ht="17.35" hidden="false" customHeight="false" outlineLevel="0" collapsed="false">
      <c r="A716" s="28" t="str">
        <f aca="false">IF(ISBLANK(B716),"","I-" &amp; TEXT(COUNTIF($B$2:B716,"&lt;&gt;"),"0000"))</f>
        <v/>
      </c>
    </row>
    <row r="717" customFormat="false" ht="17.35" hidden="false" customHeight="false" outlineLevel="0" collapsed="false">
      <c r="A717" s="28" t="str">
        <f aca="false">IF(ISBLANK(B717),"","I-" &amp; TEXT(COUNTIF($B$2:B717,"&lt;&gt;"),"0000"))</f>
        <v/>
      </c>
    </row>
    <row r="718" customFormat="false" ht="17.35" hidden="false" customHeight="false" outlineLevel="0" collapsed="false">
      <c r="A718" s="28" t="str">
        <f aca="false">IF(ISBLANK(B718),"","I-" &amp; TEXT(COUNTIF($B$2:B718,"&lt;&gt;"),"0000"))</f>
        <v/>
      </c>
    </row>
    <row r="719" customFormat="false" ht="17.35" hidden="false" customHeight="false" outlineLevel="0" collapsed="false">
      <c r="A719" s="28" t="str">
        <f aca="false">IF(ISBLANK(B719),"","I-" &amp; TEXT(COUNTIF($B$2:B719,"&lt;&gt;"),"0000"))</f>
        <v/>
      </c>
    </row>
    <row r="720" customFormat="false" ht="17.35" hidden="false" customHeight="false" outlineLevel="0" collapsed="false">
      <c r="A720" s="28" t="str">
        <f aca="false">IF(ISBLANK(B720),"","I-" &amp; TEXT(COUNTIF($B$2:B720,"&lt;&gt;"),"0000"))</f>
        <v/>
      </c>
    </row>
    <row r="721" customFormat="false" ht="17.35" hidden="false" customHeight="false" outlineLevel="0" collapsed="false">
      <c r="A721" s="28" t="str">
        <f aca="false">IF(ISBLANK(B721),"","I-" &amp; TEXT(COUNTIF($B$2:B721,"&lt;&gt;"),"0000"))</f>
        <v/>
      </c>
    </row>
    <row r="722" customFormat="false" ht="17.35" hidden="false" customHeight="false" outlineLevel="0" collapsed="false">
      <c r="A722" s="28" t="str">
        <f aca="false">IF(ISBLANK(B722),"","I-" &amp; TEXT(COUNTIF($B$2:B722,"&lt;&gt;"),"0000"))</f>
        <v/>
      </c>
    </row>
    <row r="723" customFormat="false" ht="17.35" hidden="false" customHeight="false" outlineLevel="0" collapsed="false">
      <c r="A723" s="28" t="str">
        <f aca="false">IF(ISBLANK(B723),"","I-" &amp; TEXT(COUNTIF($B$2:B723,"&lt;&gt;"),"0000"))</f>
        <v/>
      </c>
    </row>
    <row r="724" customFormat="false" ht="17.35" hidden="false" customHeight="false" outlineLevel="0" collapsed="false">
      <c r="A724" s="28" t="str">
        <f aca="false">IF(ISBLANK(B724),"","I-" &amp; TEXT(COUNTIF($B$2:B724,"&lt;&gt;"),"0000"))</f>
        <v/>
      </c>
    </row>
    <row r="725" customFormat="false" ht="17.35" hidden="false" customHeight="false" outlineLevel="0" collapsed="false">
      <c r="A725" s="28" t="str">
        <f aca="false">IF(ISBLANK(B725),"","I-" &amp; TEXT(COUNTIF($B$2:B725,"&lt;&gt;"),"0000"))</f>
        <v/>
      </c>
    </row>
    <row r="726" customFormat="false" ht="17.35" hidden="false" customHeight="false" outlineLevel="0" collapsed="false">
      <c r="A726" s="28" t="str">
        <f aca="false">IF(ISBLANK(B726),"","I-" &amp; TEXT(COUNTIF($B$2:B726,"&lt;&gt;"),"0000"))</f>
        <v/>
      </c>
    </row>
    <row r="727" customFormat="false" ht="17.35" hidden="false" customHeight="false" outlineLevel="0" collapsed="false">
      <c r="A727" s="28" t="str">
        <f aca="false">IF(ISBLANK(B727),"","I-" &amp; TEXT(COUNTIF($B$2:B727,"&lt;&gt;"),"0000"))</f>
        <v/>
      </c>
    </row>
    <row r="728" customFormat="false" ht="17.35" hidden="false" customHeight="false" outlineLevel="0" collapsed="false">
      <c r="A728" s="28" t="str">
        <f aca="false">IF(ISBLANK(B728),"","I-" &amp; TEXT(COUNTIF($B$2:B728,"&lt;&gt;"),"0000"))</f>
        <v/>
      </c>
    </row>
    <row r="729" customFormat="false" ht="17.35" hidden="false" customHeight="false" outlineLevel="0" collapsed="false">
      <c r="A729" s="28" t="str">
        <f aca="false">IF(ISBLANK(B729),"","I-" &amp; TEXT(COUNTIF($B$2:B729,"&lt;&gt;"),"0000"))</f>
        <v/>
      </c>
    </row>
    <row r="730" customFormat="false" ht="17.35" hidden="false" customHeight="false" outlineLevel="0" collapsed="false">
      <c r="A730" s="28" t="str">
        <f aca="false">IF(ISBLANK(B730),"","I-" &amp; TEXT(COUNTIF($B$2:B730,"&lt;&gt;"),"0000"))</f>
        <v/>
      </c>
    </row>
    <row r="731" customFormat="false" ht="17.35" hidden="false" customHeight="false" outlineLevel="0" collapsed="false">
      <c r="A731" s="28" t="str">
        <f aca="false">IF(ISBLANK(B731),"","I-" &amp; TEXT(COUNTIF($B$2:B731,"&lt;&gt;"),"0000"))</f>
        <v/>
      </c>
    </row>
    <row r="732" customFormat="false" ht="17.35" hidden="false" customHeight="false" outlineLevel="0" collapsed="false">
      <c r="A732" s="28" t="str">
        <f aca="false">IF(ISBLANK(B732),"","I-" &amp; TEXT(COUNTIF($B$2:B732,"&lt;&gt;"),"0000"))</f>
        <v/>
      </c>
    </row>
    <row r="733" customFormat="false" ht="17.35" hidden="false" customHeight="false" outlineLevel="0" collapsed="false">
      <c r="A733" s="28" t="str">
        <f aca="false">IF(ISBLANK(B733),"","I-" &amp; TEXT(COUNTIF($B$2:B733,"&lt;&gt;"),"0000"))</f>
        <v/>
      </c>
    </row>
    <row r="734" customFormat="false" ht="17.35" hidden="false" customHeight="false" outlineLevel="0" collapsed="false">
      <c r="A734" s="28" t="str">
        <f aca="false">IF(ISBLANK(B734),"","I-" &amp; TEXT(COUNTIF($B$2:B734,"&lt;&gt;"),"0000"))</f>
        <v/>
      </c>
    </row>
    <row r="735" customFormat="false" ht="17.35" hidden="false" customHeight="false" outlineLevel="0" collapsed="false">
      <c r="A735" s="28" t="str">
        <f aca="false">IF(ISBLANK(B735),"","I-" &amp; TEXT(COUNTIF($B$2:B735,"&lt;&gt;"),"0000"))</f>
        <v/>
      </c>
    </row>
    <row r="736" customFormat="false" ht="17.35" hidden="false" customHeight="false" outlineLevel="0" collapsed="false">
      <c r="A736" s="28" t="str">
        <f aca="false">IF(ISBLANK(B736),"","I-" &amp; TEXT(COUNTIF($B$2:B736,"&lt;&gt;"),"0000"))</f>
        <v/>
      </c>
    </row>
    <row r="737" customFormat="false" ht="17.35" hidden="false" customHeight="false" outlineLevel="0" collapsed="false">
      <c r="A737" s="28" t="str">
        <f aca="false">IF(ISBLANK(B737),"","I-" &amp; TEXT(COUNTIF($B$2:B737,"&lt;&gt;"),"0000"))</f>
        <v/>
      </c>
    </row>
    <row r="738" customFormat="false" ht="17.35" hidden="false" customHeight="false" outlineLevel="0" collapsed="false">
      <c r="A738" s="28" t="str">
        <f aca="false">IF(ISBLANK(B738),"","I-" &amp; TEXT(COUNTIF($B$2:B738,"&lt;&gt;"),"0000"))</f>
        <v/>
      </c>
    </row>
    <row r="739" customFormat="false" ht="17.35" hidden="false" customHeight="false" outlineLevel="0" collapsed="false">
      <c r="A739" s="28" t="str">
        <f aca="false">IF(ISBLANK(B739),"","I-" &amp; TEXT(COUNTIF($B$2:B739,"&lt;&gt;"),"0000"))</f>
        <v/>
      </c>
    </row>
    <row r="740" customFormat="false" ht="17.35" hidden="false" customHeight="false" outlineLevel="0" collapsed="false">
      <c r="A740" s="28" t="str">
        <f aca="false">IF(ISBLANK(B740),"","I-" &amp; TEXT(COUNTIF($B$2:B740,"&lt;&gt;"),"0000"))</f>
        <v/>
      </c>
    </row>
    <row r="741" customFormat="false" ht="17.35" hidden="false" customHeight="false" outlineLevel="0" collapsed="false">
      <c r="A741" s="28" t="str">
        <f aca="false">IF(ISBLANK(B741),"","I-" &amp; TEXT(COUNTIF($B$2:B741,"&lt;&gt;"),"0000"))</f>
        <v/>
      </c>
    </row>
    <row r="742" customFormat="false" ht="17.35" hidden="false" customHeight="false" outlineLevel="0" collapsed="false">
      <c r="A742" s="28" t="str">
        <f aca="false">IF(ISBLANK(B742),"","I-" &amp; TEXT(COUNTIF($B$2:B742,"&lt;&gt;"),"0000"))</f>
        <v/>
      </c>
    </row>
    <row r="743" customFormat="false" ht="17.35" hidden="false" customHeight="false" outlineLevel="0" collapsed="false">
      <c r="A743" s="28" t="str">
        <f aca="false">IF(ISBLANK(B743),"","I-" &amp; TEXT(COUNTIF($B$2:B743,"&lt;&gt;"),"0000"))</f>
        <v/>
      </c>
    </row>
    <row r="744" customFormat="false" ht="17.35" hidden="false" customHeight="false" outlineLevel="0" collapsed="false">
      <c r="A744" s="28" t="str">
        <f aca="false">IF(ISBLANK(B744),"","I-" &amp; TEXT(COUNTIF($B$2:B744,"&lt;&gt;"),"0000"))</f>
        <v/>
      </c>
    </row>
    <row r="745" customFormat="false" ht="17.35" hidden="false" customHeight="false" outlineLevel="0" collapsed="false">
      <c r="A745" s="28" t="str">
        <f aca="false">IF(ISBLANK(B745),"","I-" &amp; TEXT(COUNTIF($B$2:B745,"&lt;&gt;"),"0000"))</f>
        <v/>
      </c>
    </row>
    <row r="746" customFormat="false" ht="17.35" hidden="false" customHeight="false" outlineLevel="0" collapsed="false">
      <c r="A746" s="28" t="str">
        <f aca="false">IF(ISBLANK(B746),"","I-" &amp; TEXT(COUNTIF($B$2:B746,"&lt;&gt;"),"0000"))</f>
        <v/>
      </c>
    </row>
    <row r="747" customFormat="false" ht="17.35" hidden="false" customHeight="false" outlineLevel="0" collapsed="false">
      <c r="A747" s="28" t="str">
        <f aca="false">IF(ISBLANK(B747),"","I-" &amp; TEXT(COUNTIF($B$2:B747,"&lt;&gt;"),"0000"))</f>
        <v/>
      </c>
    </row>
    <row r="748" customFormat="false" ht="17.35" hidden="false" customHeight="false" outlineLevel="0" collapsed="false">
      <c r="A748" s="28" t="str">
        <f aca="false">IF(ISBLANK(B748),"","I-" &amp; TEXT(COUNTIF($B$2:B748,"&lt;&gt;"),"0000"))</f>
        <v/>
      </c>
    </row>
    <row r="749" customFormat="false" ht="17.35" hidden="false" customHeight="false" outlineLevel="0" collapsed="false">
      <c r="A749" s="28" t="str">
        <f aca="false">IF(ISBLANK(B749),"","I-" &amp; TEXT(COUNTIF($B$2:B749,"&lt;&gt;"),"0000"))</f>
        <v/>
      </c>
    </row>
    <row r="750" customFormat="false" ht="17.35" hidden="false" customHeight="false" outlineLevel="0" collapsed="false">
      <c r="A750" s="28" t="str">
        <f aca="false">IF(ISBLANK(B750),"","I-" &amp; TEXT(COUNTIF($B$2:B750,"&lt;&gt;"),"0000"))</f>
        <v/>
      </c>
    </row>
    <row r="751" customFormat="false" ht="17.35" hidden="false" customHeight="false" outlineLevel="0" collapsed="false">
      <c r="A751" s="28" t="str">
        <f aca="false">IF(ISBLANK(B751),"","I-" &amp; TEXT(COUNTIF($B$2:B751,"&lt;&gt;"),"0000"))</f>
        <v/>
      </c>
    </row>
    <row r="752" customFormat="false" ht="17.35" hidden="false" customHeight="false" outlineLevel="0" collapsed="false">
      <c r="A752" s="28" t="str">
        <f aca="false">IF(ISBLANK(B752),"","I-" &amp; TEXT(COUNTIF($B$2:B752,"&lt;&gt;"),"0000"))</f>
        <v/>
      </c>
    </row>
    <row r="753" customFormat="false" ht="17.35" hidden="false" customHeight="false" outlineLevel="0" collapsed="false">
      <c r="A753" s="28" t="str">
        <f aca="false">IF(ISBLANK(B753),"","I-" &amp; TEXT(COUNTIF($B$2:B753,"&lt;&gt;"),"0000"))</f>
        <v/>
      </c>
    </row>
    <row r="754" customFormat="false" ht="17.35" hidden="false" customHeight="false" outlineLevel="0" collapsed="false">
      <c r="A754" s="28" t="str">
        <f aca="false">IF(ISBLANK(B754),"","I-" &amp; TEXT(COUNTIF($B$2:B754,"&lt;&gt;"),"0000"))</f>
        <v/>
      </c>
    </row>
    <row r="755" customFormat="false" ht="17.35" hidden="false" customHeight="false" outlineLevel="0" collapsed="false">
      <c r="A755" s="28" t="str">
        <f aca="false">IF(ISBLANK(B755),"","I-" &amp; TEXT(COUNTIF($B$2:B755,"&lt;&gt;"),"0000"))</f>
        <v/>
      </c>
    </row>
    <row r="756" customFormat="false" ht="17.35" hidden="false" customHeight="false" outlineLevel="0" collapsed="false">
      <c r="A756" s="28" t="str">
        <f aca="false">IF(ISBLANK(B756),"","I-" &amp; TEXT(COUNTIF($B$2:B756,"&lt;&gt;"),"0000"))</f>
        <v/>
      </c>
    </row>
    <row r="757" customFormat="false" ht="17.35" hidden="false" customHeight="false" outlineLevel="0" collapsed="false">
      <c r="A757" s="28" t="str">
        <f aca="false">IF(ISBLANK(B757),"","I-" &amp; TEXT(COUNTIF($B$2:B757,"&lt;&gt;"),"0000"))</f>
        <v/>
      </c>
    </row>
    <row r="758" customFormat="false" ht="17.35" hidden="false" customHeight="false" outlineLevel="0" collapsed="false">
      <c r="A758" s="28" t="str">
        <f aca="false">IF(ISBLANK(B758),"","I-" &amp; TEXT(COUNTIF($B$2:B758,"&lt;&gt;"),"0000"))</f>
        <v/>
      </c>
    </row>
    <row r="759" customFormat="false" ht="17.35" hidden="false" customHeight="false" outlineLevel="0" collapsed="false">
      <c r="A759" s="28" t="str">
        <f aca="false">IF(ISBLANK(B759),"","I-" &amp; TEXT(COUNTIF($B$2:B759,"&lt;&gt;"),"0000"))</f>
        <v/>
      </c>
    </row>
    <row r="760" customFormat="false" ht="17.35" hidden="false" customHeight="false" outlineLevel="0" collapsed="false">
      <c r="A760" s="28" t="str">
        <f aca="false">IF(ISBLANK(B760),"","I-" &amp; TEXT(COUNTIF($B$2:B760,"&lt;&gt;"),"0000"))</f>
        <v/>
      </c>
    </row>
    <row r="761" customFormat="false" ht="17.35" hidden="false" customHeight="false" outlineLevel="0" collapsed="false">
      <c r="A761" s="28" t="str">
        <f aca="false">IF(ISBLANK(B761),"","I-" &amp; TEXT(COUNTIF($B$2:B761,"&lt;&gt;"),"0000"))</f>
        <v/>
      </c>
    </row>
    <row r="762" customFormat="false" ht="17.35" hidden="false" customHeight="false" outlineLevel="0" collapsed="false">
      <c r="A762" s="28" t="str">
        <f aca="false">IF(ISBLANK(B762),"","I-" &amp; TEXT(COUNTIF($B$2:B762,"&lt;&gt;"),"0000"))</f>
        <v/>
      </c>
    </row>
    <row r="763" customFormat="false" ht="17.35" hidden="false" customHeight="false" outlineLevel="0" collapsed="false">
      <c r="A763" s="28" t="str">
        <f aca="false">IF(ISBLANK(B763),"","I-" &amp; TEXT(COUNTIF($B$2:B763,"&lt;&gt;"),"0000"))</f>
        <v/>
      </c>
    </row>
    <row r="764" customFormat="false" ht="17.35" hidden="false" customHeight="false" outlineLevel="0" collapsed="false">
      <c r="A764" s="28" t="str">
        <f aca="false">IF(ISBLANK(B764),"","I-" &amp; TEXT(COUNTIF($B$2:B764,"&lt;&gt;"),"0000"))</f>
        <v/>
      </c>
    </row>
    <row r="765" customFormat="false" ht="17.35" hidden="false" customHeight="false" outlineLevel="0" collapsed="false">
      <c r="A765" s="28" t="str">
        <f aca="false">IF(ISBLANK(B765),"","I-" &amp; TEXT(COUNTIF($B$2:B765,"&lt;&gt;"),"0000"))</f>
        <v/>
      </c>
    </row>
    <row r="766" customFormat="false" ht="17.35" hidden="false" customHeight="false" outlineLevel="0" collapsed="false">
      <c r="A766" s="28" t="str">
        <f aca="false">IF(ISBLANK(B766),"","I-" &amp; TEXT(COUNTIF($B$2:B766,"&lt;&gt;"),"0000"))</f>
        <v/>
      </c>
    </row>
    <row r="767" customFormat="false" ht="17.35" hidden="false" customHeight="false" outlineLevel="0" collapsed="false">
      <c r="A767" s="28" t="str">
        <f aca="false">IF(ISBLANK(B767),"","I-" &amp; TEXT(COUNTIF($B$2:B767,"&lt;&gt;"),"0000"))</f>
        <v/>
      </c>
    </row>
    <row r="768" customFormat="false" ht="17.35" hidden="false" customHeight="false" outlineLevel="0" collapsed="false">
      <c r="A768" s="28" t="str">
        <f aca="false">IF(ISBLANK(B768),"","I-" &amp; TEXT(COUNTIF($B$2:B768,"&lt;&gt;"),"0000"))</f>
        <v/>
      </c>
    </row>
    <row r="769" customFormat="false" ht="17.35" hidden="false" customHeight="false" outlineLevel="0" collapsed="false">
      <c r="A769" s="28" t="str">
        <f aca="false">IF(ISBLANK(B769),"","I-" &amp; TEXT(COUNTIF($B$2:B769,"&lt;&gt;"),"0000"))</f>
        <v/>
      </c>
    </row>
    <row r="770" customFormat="false" ht="17.35" hidden="false" customHeight="false" outlineLevel="0" collapsed="false">
      <c r="A770" s="28" t="str">
        <f aca="false">IF(ISBLANK(B770),"","I-" &amp; TEXT(COUNTIF($B$2:B770,"&lt;&gt;"),"0000"))</f>
        <v/>
      </c>
    </row>
    <row r="771" customFormat="false" ht="17.35" hidden="false" customHeight="false" outlineLevel="0" collapsed="false">
      <c r="A771" s="28" t="str">
        <f aca="false">IF(ISBLANK(B771),"","I-" &amp; TEXT(COUNTIF($B$2:B771,"&lt;&gt;"),"0000"))</f>
        <v/>
      </c>
    </row>
    <row r="772" customFormat="false" ht="17.35" hidden="false" customHeight="false" outlineLevel="0" collapsed="false">
      <c r="A772" s="28" t="str">
        <f aca="false">IF(ISBLANK(B772),"","I-" &amp; TEXT(COUNTIF($B$2:B772,"&lt;&gt;"),"0000"))</f>
        <v/>
      </c>
    </row>
    <row r="773" customFormat="false" ht="17.35" hidden="false" customHeight="false" outlineLevel="0" collapsed="false">
      <c r="A773" s="28" t="str">
        <f aca="false">IF(ISBLANK(B773),"","I-" &amp; TEXT(COUNTIF($B$2:B773,"&lt;&gt;"),"0000"))</f>
        <v/>
      </c>
    </row>
    <row r="774" customFormat="false" ht="17.35" hidden="false" customHeight="false" outlineLevel="0" collapsed="false">
      <c r="A774" s="28" t="str">
        <f aca="false">IF(ISBLANK(B774),"","I-" &amp; TEXT(COUNTIF($B$2:B774,"&lt;&gt;"),"0000"))</f>
        <v/>
      </c>
    </row>
    <row r="775" customFormat="false" ht="17.35" hidden="false" customHeight="false" outlineLevel="0" collapsed="false">
      <c r="A775" s="28" t="str">
        <f aca="false">IF(ISBLANK(B775),"","I-" &amp; TEXT(COUNTIF($B$2:B775,"&lt;&gt;"),"0000"))</f>
        <v/>
      </c>
    </row>
    <row r="776" customFormat="false" ht="17.35" hidden="false" customHeight="false" outlineLevel="0" collapsed="false">
      <c r="A776" s="28" t="str">
        <f aca="false">IF(ISBLANK(B776),"","I-" &amp; TEXT(COUNTIF($B$2:B776,"&lt;&gt;"),"0000"))</f>
        <v/>
      </c>
    </row>
    <row r="777" customFormat="false" ht="17.35" hidden="false" customHeight="false" outlineLevel="0" collapsed="false">
      <c r="A777" s="28" t="str">
        <f aca="false">IF(ISBLANK(B777),"","I-" &amp; TEXT(COUNTIF($B$2:B777,"&lt;&gt;"),"0000"))</f>
        <v/>
      </c>
    </row>
    <row r="778" customFormat="false" ht="17.35" hidden="false" customHeight="false" outlineLevel="0" collapsed="false">
      <c r="A778" s="28" t="str">
        <f aca="false">IF(ISBLANK(B778),"","I-" &amp; TEXT(COUNTIF($B$2:B778,"&lt;&gt;"),"0000"))</f>
        <v/>
      </c>
    </row>
    <row r="779" customFormat="false" ht="17.35" hidden="false" customHeight="false" outlineLevel="0" collapsed="false">
      <c r="A779" s="28" t="str">
        <f aca="false">IF(ISBLANK(B779),"","I-" &amp; TEXT(COUNTIF($B$2:B779,"&lt;&gt;"),"0000"))</f>
        <v/>
      </c>
    </row>
    <row r="780" customFormat="false" ht="17.35" hidden="false" customHeight="false" outlineLevel="0" collapsed="false">
      <c r="A780" s="28" t="str">
        <f aca="false">IF(ISBLANK(B780),"","I-" &amp; TEXT(COUNTIF($B$2:B780,"&lt;&gt;"),"0000"))</f>
        <v/>
      </c>
    </row>
    <row r="781" customFormat="false" ht="17.35" hidden="false" customHeight="false" outlineLevel="0" collapsed="false">
      <c r="A781" s="28" t="str">
        <f aca="false">IF(ISBLANK(B781),"","I-" &amp; TEXT(COUNTIF($B$2:B781,"&lt;&gt;"),"0000"))</f>
        <v/>
      </c>
    </row>
    <row r="782" customFormat="false" ht="17.35" hidden="false" customHeight="false" outlineLevel="0" collapsed="false">
      <c r="A782" s="28" t="str">
        <f aca="false">IF(ISBLANK(B782),"","I-" &amp; TEXT(COUNTIF($B$2:B782,"&lt;&gt;"),"0000"))</f>
        <v/>
      </c>
    </row>
    <row r="783" customFormat="false" ht="17.35" hidden="false" customHeight="false" outlineLevel="0" collapsed="false">
      <c r="A783" s="28" t="str">
        <f aca="false">IF(ISBLANK(B783),"","I-" &amp; TEXT(COUNTIF($B$2:B783,"&lt;&gt;"),"0000"))</f>
        <v/>
      </c>
    </row>
    <row r="784" customFormat="false" ht="17.35" hidden="false" customHeight="false" outlineLevel="0" collapsed="false">
      <c r="A784" s="28" t="str">
        <f aca="false">IF(ISBLANK(B784),"","I-" &amp; TEXT(COUNTIF($B$2:B784,"&lt;&gt;"),"0000"))</f>
        <v/>
      </c>
    </row>
    <row r="785" customFormat="false" ht="17.35" hidden="false" customHeight="false" outlineLevel="0" collapsed="false">
      <c r="A785" s="28" t="str">
        <f aca="false">IF(ISBLANK(B785),"","I-" &amp; TEXT(COUNTIF($B$2:B785,"&lt;&gt;"),"0000"))</f>
        <v/>
      </c>
    </row>
    <row r="786" customFormat="false" ht="17.35" hidden="false" customHeight="false" outlineLevel="0" collapsed="false">
      <c r="A786" s="28" t="str">
        <f aca="false">IF(ISBLANK(B786),"","I-" &amp; TEXT(COUNTIF($B$2:B786,"&lt;&gt;"),"0000"))</f>
        <v/>
      </c>
    </row>
    <row r="787" customFormat="false" ht="17.35" hidden="false" customHeight="false" outlineLevel="0" collapsed="false">
      <c r="A787" s="28" t="str">
        <f aca="false">IF(ISBLANK(B787),"","I-" &amp; TEXT(COUNTIF($B$2:B787,"&lt;&gt;"),"0000"))</f>
        <v/>
      </c>
    </row>
    <row r="788" customFormat="false" ht="17.35" hidden="false" customHeight="false" outlineLevel="0" collapsed="false">
      <c r="A788" s="28" t="str">
        <f aca="false">IF(ISBLANK(B788),"","I-" &amp; TEXT(COUNTIF($B$2:B788,"&lt;&gt;"),"0000"))</f>
        <v/>
      </c>
    </row>
    <row r="789" customFormat="false" ht="17.35" hidden="false" customHeight="false" outlineLevel="0" collapsed="false">
      <c r="A789" s="28" t="str">
        <f aca="false">IF(ISBLANK(B789),"","I-" &amp; TEXT(COUNTIF($B$2:B789,"&lt;&gt;"),"0000"))</f>
        <v/>
      </c>
    </row>
    <row r="790" customFormat="false" ht="17.35" hidden="false" customHeight="false" outlineLevel="0" collapsed="false">
      <c r="A790" s="28" t="str">
        <f aca="false">IF(ISBLANK(B790),"","I-" &amp; TEXT(COUNTIF($B$2:B790,"&lt;&gt;"),"0000"))</f>
        <v/>
      </c>
    </row>
    <row r="791" customFormat="false" ht="17.35" hidden="false" customHeight="false" outlineLevel="0" collapsed="false">
      <c r="A791" s="28" t="str">
        <f aca="false">IF(ISBLANK(B791),"","I-" &amp; TEXT(COUNTIF($B$2:B791,"&lt;&gt;"),"0000"))</f>
        <v/>
      </c>
    </row>
    <row r="792" customFormat="false" ht="17.35" hidden="false" customHeight="false" outlineLevel="0" collapsed="false">
      <c r="A792" s="28" t="str">
        <f aca="false">IF(ISBLANK(B792),"","I-" &amp; TEXT(COUNTIF($B$2:B792,"&lt;&gt;"),"0000"))</f>
        <v/>
      </c>
    </row>
    <row r="793" customFormat="false" ht="17.35" hidden="false" customHeight="false" outlineLevel="0" collapsed="false">
      <c r="A793" s="28" t="str">
        <f aca="false">IF(ISBLANK(B793),"","I-" &amp; TEXT(COUNTIF($B$2:B793,"&lt;&gt;"),"0000"))</f>
        <v/>
      </c>
    </row>
    <row r="794" customFormat="false" ht="17.35" hidden="false" customHeight="false" outlineLevel="0" collapsed="false">
      <c r="A794" s="28" t="str">
        <f aca="false">IF(ISBLANK(B794),"","I-" &amp; TEXT(COUNTIF($B$2:B794,"&lt;&gt;"),"0000"))</f>
        <v/>
      </c>
    </row>
    <row r="795" customFormat="false" ht="17.35" hidden="false" customHeight="false" outlineLevel="0" collapsed="false">
      <c r="A795" s="28" t="str">
        <f aca="false">IF(ISBLANK(B795),"","I-" &amp; TEXT(COUNTIF($B$2:B795,"&lt;&gt;"),"0000"))</f>
        <v/>
      </c>
    </row>
    <row r="796" customFormat="false" ht="17.35" hidden="false" customHeight="false" outlineLevel="0" collapsed="false">
      <c r="A796" s="28" t="str">
        <f aca="false">IF(ISBLANK(B796),"","I-" &amp; TEXT(COUNTIF($B$2:B796,"&lt;&gt;"),"0000"))</f>
        <v/>
      </c>
    </row>
    <row r="797" customFormat="false" ht="17.35" hidden="false" customHeight="false" outlineLevel="0" collapsed="false">
      <c r="A797" s="28" t="str">
        <f aca="false">IF(ISBLANK(B797),"","I-" &amp; TEXT(COUNTIF($B$2:B797,"&lt;&gt;"),"0000"))</f>
        <v/>
      </c>
    </row>
    <row r="798" customFormat="false" ht="17.35" hidden="false" customHeight="false" outlineLevel="0" collapsed="false">
      <c r="A798" s="28" t="str">
        <f aca="false">IF(ISBLANK(B798),"","I-" &amp; TEXT(COUNTIF($B$2:B798,"&lt;&gt;"),"0000"))</f>
        <v/>
      </c>
    </row>
    <row r="799" customFormat="false" ht="17.35" hidden="false" customHeight="false" outlineLevel="0" collapsed="false">
      <c r="A799" s="28" t="str">
        <f aca="false">IF(ISBLANK(B799),"","I-" &amp; TEXT(COUNTIF($B$2:B799,"&lt;&gt;"),"0000"))</f>
        <v/>
      </c>
    </row>
    <row r="800" customFormat="false" ht="17.35" hidden="false" customHeight="false" outlineLevel="0" collapsed="false">
      <c r="A800" s="28" t="str">
        <f aca="false">IF(ISBLANK(B800),"","I-" &amp; TEXT(COUNTIF($B$2:B800,"&lt;&gt;"),"0000"))</f>
        <v/>
      </c>
    </row>
    <row r="801" customFormat="false" ht="17.35" hidden="false" customHeight="false" outlineLevel="0" collapsed="false">
      <c r="A801" s="28" t="str">
        <f aca="false">IF(ISBLANK(B801),"","I-" &amp; TEXT(COUNTIF($B$2:B801,"&lt;&gt;"),"0000"))</f>
        <v/>
      </c>
    </row>
    <row r="802" customFormat="false" ht="17.35" hidden="false" customHeight="false" outlineLevel="0" collapsed="false">
      <c r="A802" s="28" t="str">
        <f aca="false">IF(ISBLANK(B802),"","I-" &amp; TEXT(COUNTIF($B$2:B802,"&lt;&gt;"),"0000"))</f>
        <v/>
      </c>
    </row>
    <row r="803" customFormat="false" ht="17.35" hidden="false" customHeight="false" outlineLevel="0" collapsed="false">
      <c r="A803" s="28" t="str">
        <f aca="false">IF(ISBLANK(B803),"","I-" &amp; TEXT(COUNTIF($B$2:B803,"&lt;&gt;"),"0000"))</f>
        <v/>
      </c>
    </row>
    <row r="804" customFormat="false" ht="17.35" hidden="false" customHeight="false" outlineLevel="0" collapsed="false">
      <c r="A804" s="28" t="str">
        <f aca="false">IF(ISBLANK(B804),"","I-" &amp; TEXT(COUNTIF($B$2:B804,"&lt;&gt;"),"0000"))</f>
        <v/>
      </c>
    </row>
    <row r="805" customFormat="false" ht="17.35" hidden="false" customHeight="false" outlineLevel="0" collapsed="false">
      <c r="A805" s="28" t="str">
        <f aca="false">IF(ISBLANK(B805),"","I-" &amp; TEXT(COUNTIF($B$2:B805,"&lt;&gt;"),"0000"))</f>
        <v/>
      </c>
    </row>
    <row r="806" customFormat="false" ht="17.35" hidden="false" customHeight="false" outlineLevel="0" collapsed="false">
      <c r="A806" s="28" t="str">
        <f aca="false">IF(ISBLANK(B806),"","I-" &amp; TEXT(COUNTIF($B$2:B806,"&lt;&gt;"),"0000"))</f>
        <v/>
      </c>
    </row>
    <row r="807" customFormat="false" ht="17.35" hidden="false" customHeight="false" outlineLevel="0" collapsed="false">
      <c r="A807" s="28" t="str">
        <f aca="false">IF(ISBLANK(B807),"","I-" &amp; TEXT(COUNTIF($B$2:B807,"&lt;&gt;"),"0000"))</f>
        <v/>
      </c>
    </row>
    <row r="808" customFormat="false" ht="17.35" hidden="false" customHeight="false" outlineLevel="0" collapsed="false">
      <c r="A808" s="28" t="str">
        <f aca="false">IF(ISBLANK(B808),"","I-" &amp; TEXT(COUNTIF($B$2:B808,"&lt;&gt;"),"0000"))</f>
        <v/>
      </c>
    </row>
    <row r="809" customFormat="false" ht="17.35" hidden="false" customHeight="false" outlineLevel="0" collapsed="false">
      <c r="A809" s="28" t="str">
        <f aca="false">IF(ISBLANK(B809),"","I-" &amp; TEXT(COUNTIF($B$2:B809,"&lt;&gt;"),"0000"))</f>
        <v/>
      </c>
    </row>
    <row r="810" customFormat="false" ht="17.35" hidden="false" customHeight="false" outlineLevel="0" collapsed="false">
      <c r="A810" s="28" t="str">
        <f aca="false">IF(ISBLANK(B810),"","I-" &amp; TEXT(COUNTIF($B$2:B810,"&lt;&gt;"),"0000"))</f>
        <v/>
      </c>
    </row>
    <row r="811" customFormat="false" ht="17.35" hidden="false" customHeight="false" outlineLevel="0" collapsed="false">
      <c r="A811" s="28" t="str">
        <f aca="false">IF(ISBLANK(B811),"","I-" &amp; TEXT(COUNTIF($B$2:B811,"&lt;&gt;"),"0000"))</f>
        <v/>
      </c>
    </row>
    <row r="812" customFormat="false" ht="17.35" hidden="false" customHeight="false" outlineLevel="0" collapsed="false">
      <c r="A812" s="28" t="str">
        <f aca="false">IF(ISBLANK(B812),"","I-" &amp; TEXT(COUNTIF($B$2:B812,"&lt;&gt;"),"0000"))</f>
        <v/>
      </c>
    </row>
    <row r="813" customFormat="false" ht="17.35" hidden="false" customHeight="false" outlineLevel="0" collapsed="false">
      <c r="A813" s="28" t="str">
        <f aca="false">IF(ISBLANK(B813),"","I-" &amp; TEXT(COUNTIF($B$2:B813,"&lt;&gt;"),"0000"))</f>
        <v/>
      </c>
    </row>
    <row r="814" customFormat="false" ht="17.35" hidden="false" customHeight="false" outlineLevel="0" collapsed="false">
      <c r="A814" s="28" t="str">
        <f aca="false">IF(ISBLANK(B814),"","I-" &amp; TEXT(COUNTIF($B$2:B814,"&lt;&gt;"),"0000"))</f>
        <v/>
      </c>
    </row>
    <row r="815" customFormat="false" ht="17.35" hidden="false" customHeight="false" outlineLevel="0" collapsed="false">
      <c r="A815" s="28" t="str">
        <f aca="false">IF(ISBLANK(B815),"","I-" &amp; TEXT(COUNTIF($B$2:B815,"&lt;&gt;"),"0000"))</f>
        <v/>
      </c>
    </row>
    <row r="816" customFormat="false" ht="17.35" hidden="false" customHeight="false" outlineLevel="0" collapsed="false">
      <c r="A816" s="28" t="str">
        <f aca="false">IF(ISBLANK(B816),"","I-" &amp; TEXT(COUNTIF($B$2:B816,"&lt;&gt;"),"0000"))</f>
        <v/>
      </c>
    </row>
    <row r="817" customFormat="false" ht="17.35" hidden="false" customHeight="false" outlineLevel="0" collapsed="false">
      <c r="A817" s="28" t="str">
        <f aca="false">IF(ISBLANK(B817),"","I-" &amp; TEXT(COUNTIF($B$2:B817,"&lt;&gt;"),"0000"))</f>
        <v/>
      </c>
    </row>
    <row r="818" customFormat="false" ht="17.35" hidden="false" customHeight="false" outlineLevel="0" collapsed="false">
      <c r="A818" s="28" t="str">
        <f aca="false">IF(ISBLANK(B818),"","I-" &amp; TEXT(COUNTIF($B$2:B818,"&lt;&gt;"),"0000"))</f>
        <v/>
      </c>
    </row>
    <row r="819" customFormat="false" ht="17.35" hidden="false" customHeight="false" outlineLevel="0" collapsed="false">
      <c r="A819" s="28" t="str">
        <f aca="false">IF(ISBLANK(B819),"","I-" &amp; TEXT(COUNTIF($B$2:B819,"&lt;&gt;"),"0000"))</f>
        <v/>
      </c>
    </row>
    <row r="820" customFormat="false" ht="17.35" hidden="false" customHeight="false" outlineLevel="0" collapsed="false">
      <c r="A820" s="28" t="str">
        <f aca="false">IF(ISBLANK(B820),"","I-" &amp; TEXT(COUNTIF($B$2:B820,"&lt;&gt;"),"0000"))</f>
        <v/>
      </c>
    </row>
    <row r="821" customFormat="false" ht="17.35" hidden="false" customHeight="false" outlineLevel="0" collapsed="false">
      <c r="A821" s="28" t="str">
        <f aca="false">IF(ISBLANK(B821),"","I-" &amp; TEXT(COUNTIF($B$2:B821,"&lt;&gt;"),"0000"))</f>
        <v/>
      </c>
    </row>
    <row r="822" customFormat="false" ht="17.35" hidden="false" customHeight="false" outlineLevel="0" collapsed="false">
      <c r="A822" s="28" t="str">
        <f aca="false">IF(ISBLANK(B822),"","I-" &amp; TEXT(COUNTIF($B$2:B822,"&lt;&gt;"),"0000"))</f>
        <v/>
      </c>
    </row>
    <row r="823" customFormat="false" ht="17.35" hidden="false" customHeight="false" outlineLevel="0" collapsed="false">
      <c r="A823" s="28" t="str">
        <f aca="false">IF(ISBLANK(B823),"","I-" &amp; TEXT(COUNTIF($B$2:B823,"&lt;&gt;"),"0000"))</f>
        <v/>
      </c>
    </row>
    <row r="824" customFormat="false" ht="17.35" hidden="false" customHeight="false" outlineLevel="0" collapsed="false">
      <c r="A824" s="28" t="str">
        <f aca="false">IF(ISBLANK(B824),"","I-" &amp; TEXT(COUNTIF($B$2:B824,"&lt;&gt;"),"0000"))</f>
        <v/>
      </c>
    </row>
    <row r="825" customFormat="false" ht="17.35" hidden="false" customHeight="false" outlineLevel="0" collapsed="false">
      <c r="A825" s="28" t="str">
        <f aca="false">IF(ISBLANK(B825),"","I-" &amp; TEXT(COUNTIF($B$2:B825,"&lt;&gt;"),"0000"))</f>
        <v/>
      </c>
    </row>
    <row r="826" customFormat="false" ht="17.35" hidden="false" customHeight="false" outlineLevel="0" collapsed="false">
      <c r="A826" s="28" t="str">
        <f aca="false">IF(ISBLANK(B826),"","I-" &amp; TEXT(COUNTIF($B$2:B826,"&lt;&gt;"),"0000"))</f>
        <v/>
      </c>
    </row>
    <row r="827" customFormat="false" ht="17.35" hidden="false" customHeight="false" outlineLevel="0" collapsed="false">
      <c r="A827" s="28" t="str">
        <f aca="false">IF(ISBLANK(B827),"","I-" &amp; TEXT(COUNTIF($B$2:B827,"&lt;&gt;"),"0000"))</f>
        <v/>
      </c>
    </row>
    <row r="828" customFormat="false" ht="17.35" hidden="false" customHeight="false" outlineLevel="0" collapsed="false">
      <c r="A828" s="28" t="str">
        <f aca="false">IF(ISBLANK(B828),"","I-" &amp; TEXT(COUNTIF($B$2:B828,"&lt;&gt;"),"0000"))</f>
        <v/>
      </c>
    </row>
    <row r="829" customFormat="false" ht="17.35" hidden="false" customHeight="false" outlineLevel="0" collapsed="false">
      <c r="A829" s="28" t="str">
        <f aca="false">IF(ISBLANK(B829),"","I-" &amp; TEXT(COUNTIF($B$2:B829,"&lt;&gt;"),"0000"))</f>
        <v/>
      </c>
    </row>
    <row r="830" customFormat="false" ht="17.35" hidden="false" customHeight="false" outlineLevel="0" collapsed="false">
      <c r="A830" s="28" t="str">
        <f aca="false">IF(ISBLANK(B830),"","I-" &amp; TEXT(COUNTIF($B$2:B830,"&lt;&gt;"),"0000"))</f>
        <v/>
      </c>
    </row>
    <row r="831" customFormat="false" ht="17.35" hidden="false" customHeight="false" outlineLevel="0" collapsed="false">
      <c r="A831" s="28" t="str">
        <f aca="false">IF(ISBLANK(B831),"","I-" &amp; TEXT(COUNTIF($B$2:B831,"&lt;&gt;"),"0000"))</f>
        <v/>
      </c>
    </row>
    <row r="832" customFormat="false" ht="17.35" hidden="false" customHeight="false" outlineLevel="0" collapsed="false">
      <c r="A832" s="28" t="str">
        <f aca="false">IF(ISBLANK(B832),"","I-" &amp; TEXT(COUNTIF($B$2:B832,"&lt;&gt;"),"0000"))</f>
        <v/>
      </c>
    </row>
    <row r="833" customFormat="false" ht="17.35" hidden="false" customHeight="false" outlineLevel="0" collapsed="false">
      <c r="A833" s="28" t="str">
        <f aca="false">IF(ISBLANK(B833),"","I-" &amp; TEXT(COUNTIF($B$2:B833,"&lt;&gt;"),"0000"))</f>
        <v/>
      </c>
    </row>
    <row r="834" customFormat="false" ht="17.35" hidden="false" customHeight="false" outlineLevel="0" collapsed="false">
      <c r="A834" s="28" t="str">
        <f aca="false">IF(ISBLANK(B834),"","I-" &amp; TEXT(COUNTIF($B$2:B834,"&lt;&gt;"),"0000"))</f>
        <v/>
      </c>
    </row>
    <row r="835" customFormat="false" ht="17.35" hidden="false" customHeight="false" outlineLevel="0" collapsed="false">
      <c r="A835" s="28" t="str">
        <f aca="false">IF(ISBLANK(B835),"","I-" &amp; TEXT(COUNTIF($B$2:B835,"&lt;&gt;"),"0000"))</f>
        <v/>
      </c>
    </row>
    <row r="836" customFormat="false" ht="17.35" hidden="false" customHeight="false" outlineLevel="0" collapsed="false">
      <c r="A836" s="28" t="str">
        <f aca="false">IF(ISBLANK(B836),"","I-" &amp; TEXT(COUNTIF($B$2:B836,"&lt;&gt;"),"0000"))</f>
        <v/>
      </c>
    </row>
    <row r="837" customFormat="false" ht="17.35" hidden="false" customHeight="false" outlineLevel="0" collapsed="false">
      <c r="A837" s="28" t="str">
        <f aca="false">IF(ISBLANK(B837),"","I-" &amp; TEXT(COUNTIF($B$2:B837,"&lt;&gt;"),"0000"))</f>
        <v/>
      </c>
    </row>
    <row r="838" customFormat="false" ht="17.35" hidden="false" customHeight="false" outlineLevel="0" collapsed="false">
      <c r="A838" s="28" t="str">
        <f aca="false">IF(ISBLANK(B838),"","I-" &amp; TEXT(COUNTIF($B$2:B838,"&lt;&gt;"),"0000"))</f>
        <v/>
      </c>
    </row>
    <row r="839" customFormat="false" ht="17.35" hidden="false" customHeight="false" outlineLevel="0" collapsed="false">
      <c r="A839" s="28" t="str">
        <f aca="false">IF(ISBLANK(B839),"","I-" &amp; TEXT(COUNTIF($B$2:B839,"&lt;&gt;"),"0000"))</f>
        <v/>
      </c>
    </row>
    <row r="840" customFormat="false" ht="17.35" hidden="false" customHeight="false" outlineLevel="0" collapsed="false">
      <c r="A840" s="28" t="str">
        <f aca="false">IF(ISBLANK(B840),"","I-" &amp; TEXT(COUNTIF($B$2:B840,"&lt;&gt;"),"0000"))</f>
        <v/>
      </c>
    </row>
    <row r="841" customFormat="false" ht="17.35" hidden="false" customHeight="false" outlineLevel="0" collapsed="false">
      <c r="A841" s="28" t="str">
        <f aca="false">IF(ISBLANK(B841),"","I-" &amp; TEXT(COUNTIF($B$2:B841,"&lt;&gt;"),"0000"))</f>
        <v/>
      </c>
    </row>
    <row r="842" customFormat="false" ht="17.35" hidden="false" customHeight="false" outlineLevel="0" collapsed="false">
      <c r="A842" s="28" t="str">
        <f aca="false">IF(ISBLANK(B842),"","I-" &amp; TEXT(COUNTIF($B$2:B842,"&lt;&gt;"),"0000"))</f>
        <v/>
      </c>
    </row>
    <row r="843" customFormat="false" ht="17.35" hidden="false" customHeight="false" outlineLevel="0" collapsed="false">
      <c r="A843" s="28" t="str">
        <f aca="false">IF(ISBLANK(B843),"","I-" &amp; TEXT(COUNTIF($B$2:B843,"&lt;&gt;"),"0000"))</f>
        <v/>
      </c>
    </row>
    <row r="844" customFormat="false" ht="17.35" hidden="false" customHeight="false" outlineLevel="0" collapsed="false">
      <c r="A844" s="28" t="str">
        <f aca="false">IF(ISBLANK(B844),"","I-" &amp; TEXT(COUNTIF($B$2:B844,"&lt;&gt;"),"0000"))</f>
        <v/>
      </c>
    </row>
    <row r="845" customFormat="false" ht="17.35" hidden="false" customHeight="false" outlineLevel="0" collapsed="false">
      <c r="A845" s="28" t="str">
        <f aca="false">IF(ISBLANK(B845),"","I-" &amp; TEXT(COUNTIF($B$2:B845,"&lt;&gt;"),"0000"))</f>
        <v/>
      </c>
    </row>
    <row r="846" customFormat="false" ht="17.35" hidden="false" customHeight="false" outlineLevel="0" collapsed="false">
      <c r="A846" s="28" t="str">
        <f aca="false">IF(ISBLANK(B846),"","I-" &amp; TEXT(COUNTIF($B$2:B846,"&lt;&gt;"),"0000"))</f>
        <v/>
      </c>
    </row>
    <row r="847" customFormat="false" ht="17.35" hidden="false" customHeight="false" outlineLevel="0" collapsed="false">
      <c r="A847" s="28" t="str">
        <f aca="false">IF(ISBLANK(B847),"","I-" &amp; TEXT(COUNTIF($B$2:B847,"&lt;&gt;"),"0000"))</f>
        <v/>
      </c>
    </row>
    <row r="848" customFormat="false" ht="17.35" hidden="false" customHeight="false" outlineLevel="0" collapsed="false">
      <c r="A848" s="28" t="str">
        <f aca="false">IF(ISBLANK(B848),"","I-" &amp; TEXT(COUNTIF($B$2:B848,"&lt;&gt;"),"0000"))</f>
        <v/>
      </c>
    </row>
    <row r="849" customFormat="false" ht="17.35" hidden="false" customHeight="false" outlineLevel="0" collapsed="false">
      <c r="A849" s="28" t="str">
        <f aca="false">IF(ISBLANK(B849),"","I-" &amp; TEXT(COUNTIF($B$2:B849,"&lt;&gt;"),"0000"))</f>
        <v/>
      </c>
    </row>
    <row r="850" customFormat="false" ht="17.35" hidden="false" customHeight="false" outlineLevel="0" collapsed="false">
      <c r="A850" s="28" t="str">
        <f aca="false">IF(ISBLANK(B850),"","I-" &amp; TEXT(COUNTIF($B$2:B850,"&lt;&gt;"),"0000"))</f>
        <v/>
      </c>
    </row>
    <row r="851" customFormat="false" ht="17.35" hidden="false" customHeight="false" outlineLevel="0" collapsed="false">
      <c r="A851" s="28" t="str">
        <f aca="false">IF(ISBLANK(B851),"","I-" &amp; TEXT(COUNTIF($B$2:B851,"&lt;&gt;"),"0000"))</f>
        <v/>
      </c>
    </row>
    <row r="852" customFormat="false" ht="17.35" hidden="false" customHeight="false" outlineLevel="0" collapsed="false">
      <c r="A852" s="28" t="str">
        <f aca="false">IF(ISBLANK(B852),"","I-" &amp; TEXT(COUNTIF($B$2:B852,"&lt;&gt;"),"0000"))</f>
        <v/>
      </c>
    </row>
    <row r="853" customFormat="false" ht="17.35" hidden="false" customHeight="false" outlineLevel="0" collapsed="false">
      <c r="A853" s="28" t="str">
        <f aca="false">IF(ISBLANK(B853),"","I-" &amp; TEXT(COUNTIF($B$2:B853,"&lt;&gt;"),"0000"))</f>
        <v/>
      </c>
    </row>
    <row r="854" customFormat="false" ht="17.35" hidden="false" customHeight="false" outlineLevel="0" collapsed="false">
      <c r="A854" s="28" t="str">
        <f aca="false">IF(ISBLANK(B854),"","I-" &amp; TEXT(COUNTIF($B$2:B854,"&lt;&gt;"),"0000"))</f>
        <v/>
      </c>
    </row>
    <row r="855" customFormat="false" ht="17.35" hidden="false" customHeight="false" outlineLevel="0" collapsed="false">
      <c r="A855" s="28" t="str">
        <f aca="false">IF(ISBLANK(B855),"","I-" &amp; TEXT(COUNTIF($B$2:B855,"&lt;&gt;"),"0000"))</f>
        <v/>
      </c>
    </row>
    <row r="856" customFormat="false" ht="17.35" hidden="false" customHeight="false" outlineLevel="0" collapsed="false">
      <c r="A856" s="28" t="str">
        <f aca="false">IF(ISBLANK(B856),"","I-" &amp; TEXT(COUNTIF($B$2:B856,"&lt;&gt;"),"0000"))</f>
        <v/>
      </c>
    </row>
    <row r="857" customFormat="false" ht="17.35" hidden="false" customHeight="false" outlineLevel="0" collapsed="false">
      <c r="A857" s="28" t="str">
        <f aca="false">IF(ISBLANK(B857),"","I-" &amp; TEXT(COUNTIF($B$2:B857,"&lt;&gt;"),"0000"))</f>
        <v/>
      </c>
    </row>
    <row r="858" customFormat="false" ht="17.35" hidden="false" customHeight="false" outlineLevel="0" collapsed="false">
      <c r="A858" s="28" t="str">
        <f aca="false">IF(ISBLANK(B858),"","I-" &amp; TEXT(COUNTIF($B$2:B858,"&lt;&gt;"),"0000"))</f>
        <v/>
      </c>
    </row>
    <row r="859" customFormat="false" ht="17.35" hidden="false" customHeight="false" outlineLevel="0" collapsed="false">
      <c r="A859" s="28" t="str">
        <f aca="false">IF(ISBLANK(B859),"","I-" &amp; TEXT(COUNTIF($B$2:B859,"&lt;&gt;"),"0000"))</f>
        <v/>
      </c>
    </row>
    <row r="860" customFormat="false" ht="17.35" hidden="false" customHeight="false" outlineLevel="0" collapsed="false">
      <c r="A860" s="28" t="str">
        <f aca="false">IF(ISBLANK(B860),"","I-" &amp; TEXT(COUNTIF($B$2:B860,"&lt;&gt;"),"0000"))</f>
        <v/>
      </c>
    </row>
    <row r="861" customFormat="false" ht="17.35" hidden="false" customHeight="false" outlineLevel="0" collapsed="false">
      <c r="A861" s="28" t="str">
        <f aca="false">IF(ISBLANK(B861),"","I-" &amp; TEXT(COUNTIF($B$2:B861,"&lt;&gt;"),"0000"))</f>
        <v/>
      </c>
    </row>
    <row r="862" customFormat="false" ht="17.35" hidden="false" customHeight="false" outlineLevel="0" collapsed="false">
      <c r="A862" s="28" t="str">
        <f aca="false">IF(ISBLANK(B862),"","I-" &amp; TEXT(COUNTIF($B$2:B862,"&lt;&gt;"),"0000"))</f>
        <v/>
      </c>
    </row>
    <row r="863" customFormat="false" ht="17.35" hidden="false" customHeight="false" outlineLevel="0" collapsed="false">
      <c r="A863" s="28" t="str">
        <f aca="false">IF(ISBLANK(B863),"","I-" &amp; TEXT(COUNTIF($B$2:B863,"&lt;&gt;"),"0000"))</f>
        <v/>
      </c>
    </row>
    <row r="864" customFormat="false" ht="17.35" hidden="false" customHeight="false" outlineLevel="0" collapsed="false">
      <c r="A864" s="28" t="str">
        <f aca="false">IF(ISBLANK(B864),"","I-" &amp; TEXT(COUNTIF($B$2:B864,"&lt;&gt;"),"0000"))</f>
        <v/>
      </c>
    </row>
    <row r="865" customFormat="false" ht="17.35" hidden="false" customHeight="false" outlineLevel="0" collapsed="false">
      <c r="A865" s="28" t="str">
        <f aca="false">IF(ISBLANK(B865),"","I-" &amp; TEXT(COUNTIF($B$2:B865,"&lt;&gt;"),"0000"))</f>
        <v/>
      </c>
    </row>
    <row r="866" customFormat="false" ht="17.35" hidden="false" customHeight="false" outlineLevel="0" collapsed="false">
      <c r="A866" s="28" t="str">
        <f aca="false">IF(ISBLANK(B866),"","I-" &amp; TEXT(COUNTIF($B$2:B866,"&lt;&gt;"),"0000"))</f>
        <v/>
      </c>
    </row>
    <row r="867" customFormat="false" ht="17.35" hidden="false" customHeight="false" outlineLevel="0" collapsed="false">
      <c r="A867" s="28" t="str">
        <f aca="false">IF(ISBLANK(B867),"","I-" &amp; TEXT(COUNTIF($B$2:B867,"&lt;&gt;"),"0000"))</f>
        <v/>
      </c>
    </row>
    <row r="868" customFormat="false" ht="17.35" hidden="false" customHeight="false" outlineLevel="0" collapsed="false">
      <c r="A868" s="28" t="str">
        <f aca="false">IF(ISBLANK(B868),"","I-" &amp; TEXT(COUNTIF($B$2:B868,"&lt;&gt;"),"0000"))</f>
        <v/>
      </c>
    </row>
    <row r="869" customFormat="false" ht="17.35" hidden="false" customHeight="false" outlineLevel="0" collapsed="false">
      <c r="A869" s="28" t="str">
        <f aca="false">IF(ISBLANK(B869),"","I-" &amp; TEXT(COUNTIF($B$2:B869,"&lt;&gt;"),"0000"))</f>
        <v/>
      </c>
    </row>
    <row r="870" customFormat="false" ht="17.35" hidden="false" customHeight="false" outlineLevel="0" collapsed="false">
      <c r="A870" s="28" t="str">
        <f aca="false">IF(ISBLANK(B870),"","I-" &amp; TEXT(COUNTIF($B$2:B870,"&lt;&gt;"),"0000"))</f>
        <v/>
      </c>
    </row>
    <row r="871" customFormat="false" ht="17.35" hidden="false" customHeight="false" outlineLevel="0" collapsed="false">
      <c r="A871" s="28" t="str">
        <f aca="false">IF(ISBLANK(B871),"","I-" &amp; TEXT(COUNTIF($B$2:B871,"&lt;&gt;"),"0000"))</f>
        <v/>
      </c>
    </row>
    <row r="872" customFormat="false" ht="17.35" hidden="false" customHeight="false" outlineLevel="0" collapsed="false">
      <c r="A872" s="28" t="str">
        <f aca="false">IF(ISBLANK(B872),"","I-" &amp; TEXT(COUNTIF($B$2:B872,"&lt;&gt;"),"0000"))</f>
        <v/>
      </c>
    </row>
    <row r="873" customFormat="false" ht="17.35" hidden="false" customHeight="false" outlineLevel="0" collapsed="false">
      <c r="A873" s="28" t="str">
        <f aca="false">IF(ISBLANK(B873),"","I-" &amp; TEXT(COUNTIF($B$2:B873,"&lt;&gt;"),"0000"))</f>
        <v/>
      </c>
    </row>
    <row r="874" customFormat="false" ht="17.35" hidden="false" customHeight="false" outlineLevel="0" collapsed="false">
      <c r="A874" s="28" t="str">
        <f aca="false">IF(ISBLANK(B874),"","I-" &amp; TEXT(COUNTIF($B$2:B874,"&lt;&gt;"),"0000"))</f>
        <v/>
      </c>
    </row>
    <row r="875" customFormat="false" ht="17.35" hidden="false" customHeight="false" outlineLevel="0" collapsed="false">
      <c r="A875" s="28" t="str">
        <f aca="false">IF(ISBLANK(B875),"","I-" &amp; TEXT(COUNTIF($B$2:B875,"&lt;&gt;"),"0000"))</f>
        <v/>
      </c>
    </row>
    <row r="876" customFormat="false" ht="17.35" hidden="false" customHeight="false" outlineLevel="0" collapsed="false">
      <c r="A876" s="28" t="str">
        <f aca="false">IF(ISBLANK(B876),"","I-" &amp; TEXT(COUNTIF($B$2:B876,"&lt;&gt;"),"0000"))</f>
        <v/>
      </c>
    </row>
    <row r="877" customFormat="false" ht="17.35" hidden="false" customHeight="false" outlineLevel="0" collapsed="false">
      <c r="A877" s="28" t="str">
        <f aca="false">IF(ISBLANK(B877),"","I-" &amp; TEXT(COUNTIF($B$2:B877,"&lt;&gt;"),"0000"))</f>
        <v/>
      </c>
    </row>
    <row r="878" customFormat="false" ht="17.35" hidden="false" customHeight="false" outlineLevel="0" collapsed="false">
      <c r="A878" s="28" t="str">
        <f aca="false">IF(ISBLANK(B878),"","I-" &amp; TEXT(COUNTIF($B$2:B878,"&lt;&gt;"),"0000"))</f>
        <v/>
      </c>
    </row>
    <row r="879" customFormat="false" ht="17.35" hidden="false" customHeight="false" outlineLevel="0" collapsed="false">
      <c r="A879" s="28" t="str">
        <f aca="false">IF(ISBLANK(B879),"","I-" &amp; TEXT(COUNTIF($B$2:B879,"&lt;&gt;"),"0000"))</f>
        <v/>
      </c>
    </row>
    <row r="880" customFormat="false" ht="17.35" hidden="false" customHeight="false" outlineLevel="0" collapsed="false">
      <c r="A880" s="28" t="str">
        <f aca="false">IF(ISBLANK(B880),"","I-" &amp; TEXT(COUNTIF($B$2:B880,"&lt;&gt;"),"0000"))</f>
        <v/>
      </c>
    </row>
    <row r="881" customFormat="false" ht="17.35" hidden="false" customHeight="false" outlineLevel="0" collapsed="false">
      <c r="A881" s="28" t="str">
        <f aca="false">IF(ISBLANK(B881),"","I-" &amp; TEXT(COUNTIF($B$2:B881,"&lt;&gt;"),"0000"))</f>
        <v/>
      </c>
    </row>
    <row r="882" customFormat="false" ht="17.35" hidden="false" customHeight="false" outlineLevel="0" collapsed="false">
      <c r="A882" s="28" t="str">
        <f aca="false">IF(ISBLANK(B882),"","I-" &amp; TEXT(COUNTIF($B$2:B882,"&lt;&gt;"),"0000"))</f>
        <v/>
      </c>
    </row>
    <row r="883" customFormat="false" ht="17.35" hidden="false" customHeight="false" outlineLevel="0" collapsed="false">
      <c r="A883" s="28" t="str">
        <f aca="false">IF(ISBLANK(B883),"","I-" &amp; TEXT(COUNTIF($B$2:B883,"&lt;&gt;"),"0000"))</f>
        <v/>
      </c>
    </row>
    <row r="884" customFormat="false" ht="17.35" hidden="false" customHeight="false" outlineLevel="0" collapsed="false">
      <c r="A884" s="28" t="str">
        <f aca="false">IF(ISBLANK(B884),"","I-" &amp; TEXT(COUNTIF($B$2:B884,"&lt;&gt;"),"0000"))</f>
        <v/>
      </c>
    </row>
    <row r="885" customFormat="false" ht="17.35" hidden="false" customHeight="false" outlineLevel="0" collapsed="false">
      <c r="A885" s="28" t="str">
        <f aca="false">IF(ISBLANK(B885),"","I-" &amp; TEXT(COUNTIF($B$2:B885,"&lt;&gt;"),"0000"))</f>
        <v/>
      </c>
    </row>
    <row r="886" customFormat="false" ht="17.35" hidden="false" customHeight="false" outlineLevel="0" collapsed="false">
      <c r="A886" s="28" t="str">
        <f aca="false">IF(ISBLANK(B886),"","I-" &amp; TEXT(COUNTIF($B$2:B886,"&lt;&gt;"),"0000"))</f>
        <v/>
      </c>
    </row>
    <row r="887" customFormat="false" ht="17.35" hidden="false" customHeight="false" outlineLevel="0" collapsed="false">
      <c r="A887" s="28" t="str">
        <f aca="false">IF(ISBLANK(B887),"","I-" &amp; TEXT(COUNTIF($B$2:B887,"&lt;&gt;"),"0000"))</f>
        <v/>
      </c>
    </row>
    <row r="888" customFormat="false" ht="17.35" hidden="false" customHeight="false" outlineLevel="0" collapsed="false">
      <c r="A888" s="28" t="str">
        <f aca="false">IF(ISBLANK(B888),"","I-" &amp; TEXT(COUNTIF($B$2:B888,"&lt;&gt;"),"0000"))</f>
        <v/>
      </c>
    </row>
    <row r="889" customFormat="false" ht="17.35" hidden="false" customHeight="false" outlineLevel="0" collapsed="false">
      <c r="A889" s="28" t="str">
        <f aca="false">IF(ISBLANK(B889),"","I-" &amp; TEXT(COUNTIF($B$2:B889,"&lt;&gt;"),"0000"))</f>
        <v/>
      </c>
    </row>
    <row r="890" customFormat="false" ht="17.35" hidden="false" customHeight="false" outlineLevel="0" collapsed="false">
      <c r="A890" s="28" t="str">
        <f aca="false">IF(ISBLANK(B890),"","I-" &amp; TEXT(COUNTIF($B$2:B890,"&lt;&gt;"),"0000"))</f>
        <v/>
      </c>
    </row>
    <row r="891" customFormat="false" ht="17.35" hidden="false" customHeight="false" outlineLevel="0" collapsed="false">
      <c r="A891" s="28" t="str">
        <f aca="false">IF(ISBLANK(B891),"","I-" &amp; TEXT(COUNTIF($B$2:B891,"&lt;&gt;"),"0000"))</f>
        <v/>
      </c>
    </row>
    <row r="892" customFormat="false" ht="17.35" hidden="false" customHeight="false" outlineLevel="0" collapsed="false">
      <c r="A892" s="28" t="str">
        <f aca="false">IF(ISBLANK(B892),"","I-" &amp; TEXT(COUNTIF($B$2:B892,"&lt;&gt;"),"0000"))</f>
        <v/>
      </c>
    </row>
    <row r="893" customFormat="false" ht="17.35" hidden="false" customHeight="false" outlineLevel="0" collapsed="false">
      <c r="A893" s="28" t="str">
        <f aca="false">IF(ISBLANK(B893),"","I-" &amp; TEXT(COUNTIF($B$2:B893,"&lt;&gt;"),"0000"))</f>
        <v/>
      </c>
    </row>
    <row r="894" customFormat="false" ht="17.35" hidden="false" customHeight="false" outlineLevel="0" collapsed="false">
      <c r="A894" s="28" t="str">
        <f aca="false">IF(ISBLANK(B894),"","I-" &amp; TEXT(COUNTIF($B$2:B894,"&lt;&gt;"),"0000"))</f>
        <v/>
      </c>
    </row>
    <row r="895" customFormat="false" ht="17.35" hidden="false" customHeight="false" outlineLevel="0" collapsed="false">
      <c r="A895" s="28" t="str">
        <f aca="false">IF(ISBLANK(B895),"","I-" &amp; TEXT(COUNTIF($B$2:B895,"&lt;&gt;"),"0000"))</f>
        <v/>
      </c>
    </row>
    <row r="896" customFormat="false" ht="17.35" hidden="false" customHeight="false" outlineLevel="0" collapsed="false">
      <c r="A896" s="28" t="str">
        <f aca="false">IF(ISBLANK(B896),"","I-" &amp; TEXT(COUNTIF($B$2:B896,"&lt;&gt;"),"0000"))</f>
        <v/>
      </c>
    </row>
    <row r="897" customFormat="false" ht="17.35" hidden="false" customHeight="false" outlineLevel="0" collapsed="false">
      <c r="A897" s="28" t="str">
        <f aca="false">IF(ISBLANK(B897),"","I-" &amp; TEXT(COUNTIF($B$2:B897,"&lt;&gt;"),"0000"))</f>
        <v/>
      </c>
    </row>
    <row r="898" customFormat="false" ht="17.35" hidden="false" customHeight="false" outlineLevel="0" collapsed="false">
      <c r="A898" s="28" t="str">
        <f aca="false">IF(ISBLANK(B898),"","I-" &amp; TEXT(COUNTIF($B$2:B898,"&lt;&gt;"),"0000"))</f>
        <v/>
      </c>
    </row>
    <row r="899" customFormat="false" ht="17.35" hidden="false" customHeight="false" outlineLevel="0" collapsed="false">
      <c r="A899" s="28" t="str">
        <f aca="false">IF(ISBLANK(B899),"","I-" &amp; TEXT(COUNTIF($B$2:B899,"&lt;&gt;"),"0000"))</f>
        <v/>
      </c>
    </row>
    <row r="900" customFormat="false" ht="17.35" hidden="false" customHeight="false" outlineLevel="0" collapsed="false">
      <c r="A900" s="28" t="str">
        <f aca="false">IF(ISBLANK(B900),"","I-" &amp; TEXT(COUNTIF($B$2:B900,"&lt;&gt;"),"0000"))</f>
        <v/>
      </c>
    </row>
    <row r="901" customFormat="false" ht="17.35" hidden="false" customHeight="false" outlineLevel="0" collapsed="false">
      <c r="A901" s="28" t="str">
        <f aca="false">IF(ISBLANK(B901),"","I-" &amp; TEXT(COUNTIF($B$2:B901,"&lt;&gt;"),"0000"))</f>
        <v/>
      </c>
    </row>
    <row r="902" customFormat="false" ht="17.35" hidden="false" customHeight="false" outlineLevel="0" collapsed="false">
      <c r="A902" s="28" t="str">
        <f aca="false">IF(ISBLANK(B902),"","I-" &amp; TEXT(COUNTIF($B$2:B902,"&lt;&gt;"),"0000"))</f>
        <v/>
      </c>
    </row>
    <row r="903" customFormat="false" ht="17.35" hidden="false" customHeight="false" outlineLevel="0" collapsed="false">
      <c r="A903" s="28" t="str">
        <f aca="false">IF(ISBLANK(B903),"","I-" &amp; TEXT(COUNTIF($B$2:B903,"&lt;&gt;"),"0000"))</f>
        <v/>
      </c>
    </row>
    <row r="904" customFormat="false" ht="17.35" hidden="false" customHeight="false" outlineLevel="0" collapsed="false">
      <c r="A904" s="28" t="str">
        <f aca="false">IF(ISBLANK(B904),"","I-" &amp; TEXT(COUNTIF($B$2:B904,"&lt;&gt;"),"0000"))</f>
        <v/>
      </c>
    </row>
    <row r="905" customFormat="false" ht="17.35" hidden="false" customHeight="false" outlineLevel="0" collapsed="false">
      <c r="A905" s="28" t="str">
        <f aca="false">IF(ISBLANK(B905),"","I-" &amp; TEXT(COUNTIF($B$2:B905,"&lt;&gt;"),"0000"))</f>
        <v/>
      </c>
    </row>
    <row r="906" customFormat="false" ht="17.35" hidden="false" customHeight="false" outlineLevel="0" collapsed="false">
      <c r="A906" s="28" t="str">
        <f aca="false">IF(ISBLANK(B906),"","I-" &amp; TEXT(COUNTIF($B$2:B906,"&lt;&gt;"),"0000"))</f>
        <v/>
      </c>
    </row>
    <row r="907" customFormat="false" ht="17.35" hidden="false" customHeight="false" outlineLevel="0" collapsed="false">
      <c r="A907" s="28" t="str">
        <f aca="false">IF(ISBLANK(B907),"","I-" &amp; TEXT(COUNTIF($B$2:B907,"&lt;&gt;"),"0000"))</f>
        <v/>
      </c>
    </row>
    <row r="908" customFormat="false" ht="17.35" hidden="false" customHeight="false" outlineLevel="0" collapsed="false">
      <c r="A908" s="28" t="str">
        <f aca="false">IF(ISBLANK(B908),"","I-" &amp; TEXT(COUNTIF($B$2:B908,"&lt;&gt;"),"0000"))</f>
        <v/>
      </c>
    </row>
    <row r="909" customFormat="false" ht="17.35" hidden="false" customHeight="false" outlineLevel="0" collapsed="false">
      <c r="A909" s="28" t="str">
        <f aca="false">IF(ISBLANK(B909),"","I-" &amp; TEXT(COUNTIF($B$2:B909,"&lt;&gt;"),"0000"))</f>
        <v/>
      </c>
    </row>
    <row r="910" customFormat="false" ht="17.35" hidden="false" customHeight="false" outlineLevel="0" collapsed="false">
      <c r="A910" s="28" t="str">
        <f aca="false">IF(ISBLANK(B910),"","I-" &amp; TEXT(COUNTIF($B$2:B910,"&lt;&gt;"),"0000"))</f>
        <v/>
      </c>
    </row>
    <row r="911" customFormat="false" ht="17.35" hidden="false" customHeight="false" outlineLevel="0" collapsed="false">
      <c r="A911" s="28" t="str">
        <f aca="false">IF(ISBLANK(B911),"","I-" &amp; TEXT(COUNTIF($B$2:B911,"&lt;&gt;"),"0000"))</f>
        <v/>
      </c>
    </row>
    <row r="912" customFormat="false" ht="17.35" hidden="false" customHeight="false" outlineLevel="0" collapsed="false">
      <c r="A912" s="28" t="str">
        <f aca="false">IF(ISBLANK(B912),"","I-" &amp; TEXT(COUNTIF($B$2:B912,"&lt;&gt;"),"0000"))</f>
        <v/>
      </c>
    </row>
    <row r="913" customFormat="false" ht="17.35" hidden="false" customHeight="false" outlineLevel="0" collapsed="false">
      <c r="A913" s="28" t="str">
        <f aca="false">IF(ISBLANK(B913),"","I-" &amp; TEXT(COUNTIF($B$2:B913,"&lt;&gt;"),"0000"))</f>
        <v/>
      </c>
    </row>
    <row r="914" customFormat="false" ht="17.35" hidden="false" customHeight="false" outlineLevel="0" collapsed="false">
      <c r="A914" s="28" t="str">
        <f aca="false">IF(ISBLANK(B914),"","I-" &amp; TEXT(COUNTIF($B$2:B914,"&lt;&gt;"),"0000"))</f>
        <v/>
      </c>
    </row>
    <row r="915" customFormat="false" ht="17.35" hidden="false" customHeight="false" outlineLevel="0" collapsed="false">
      <c r="A915" s="28" t="str">
        <f aca="false">IF(ISBLANK(B915),"","I-" &amp; TEXT(COUNTIF($B$2:B915,"&lt;&gt;"),"0000"))</f>
        <v/>
      </c>
    </row>
    <row r="916" customFormat="false" ht="17.35" hidden="false" customHeight="false" outlineLevel="0" collapsed="false">
      <c r="A916" s="28" t="str">
        <f aca="false">IF(ISBLANK(B916),"","I-" &amp; TEXT(COUNTIF($B$2:B916,"&lt;&gt;"),"0000"))</f>
        <v/>
      </c>
    </row>
    <row r="917" customFormat="false" ht="17.35" hidden="false" customHeight="false" outlineLevel="0" collapsed="false">
      <c r="A917" s="28" t="str">
        <f aca="false">IF(ISBLANK(B917),"","I-" &amp; TEXT(COUNTIF($B$2:B917,"&lt;&gt;"),"0000"))</f>
        <v/>
      </c>
    </row>
    <row r="918" customFormat="false" ht="17.35" hidden="false" customHeight="false" outlineLevel="0" collapsed="false">
      <c r="A918" s="28" t="str">
        <f aca="false">IF(ISBLANK(B918),"","I-" &amp; TEXT(COUNTIF($B$2:B918,"&lt;&gt;"),"0000"))</f>
        <v/>
      </c>
    </row>
    <row r="919" customFormat="false" ht="17.35" hidden="false" customHeight="false" outlineLevel="0" collapsed="false">
      <c r="A919" s="28" t="str">
        <f aca="false">IF(ISBLANK(B919),"","I-" &amp; TEXT(COUNTIF($B$2:B919,"&lt;&gt;"),"0000"))</f>
        <v/>
      </c>
    </row>
    <row r="920" customFormat="false" ht="17.35" hidden="false" customHeight="false" outlineLevel="0" collapsed="false">
      <c r="A920" s="28" t="str">
        <f aca="false">IF(ISBLANK(B920),"","I-" &amp; TEXT(COUNTIF($B$2:B920,"&lt;&gt;"),"0000"))</f>
        <v/>
      </c>
    </row>
    <row r="921" customFormat="false" ht="17.35" hidden="false" customHeight="false" outlineLevel="0" collapsed="false">
      <c r="A921" s="28" t="str">
        <f aca="false">IF(ISBLANK(B921),"","I-" &amp; TEXT(COUNTIF($B$2:B921,"&lt;&gt;"),"0000"))</f>
        <v/>
      </c>
    </row>
    <row r="922" customFormat="false" ht="17.35" hidden="false" customHeight="false" outlineLevel="0" collapsed="false">
      <c r="A922" s="28" t="str">
        <f aca="false">IF(ISBLANK(B922),"","I-" &amp; TEXT(COUNTIF($B$2:B922,"&lt;&gt;"),"0000"))</f>
        <v/>
      </c>
    </row>
    <row r="923" customFormat="false" ht="17.35" hidden="false" customHeight="false" outlineLevel="0" collapsed="false">
      <c r="A923" s="28" t="str">
        <f aca="false">IF(ISBLANK(B923),"","I-" &amp; TEXT(COUNTIF($B$2:B923,"&lt;&gt;"),"0000"))</f>
        <v/>
      </c>
    </row>
    <row r="924" customFormat="false" ht="17.35" hidden="false" customHeight="false" outlineLevel="0" collapsed="false">
      <c r="A924" s="28" t="str">
        <f aca="false">IF(ISBLANK(B924),"","I-" &amp; TEXT(COUNTIF($B$2:B924,"&lt;&gt;"),"0000"))</f>
        <v/>
      </c>
    </row>
    <row r="925" customFormat="false" ht="17.35" hidden="false" customHeight="false" outlineLevel="0" collapsed="false">
      <c r="A925" s="28" t="str">
        <f aca="false">IF(ISBLANK(B925),"","I-" &amp; TEXT(COUNTIF($B$2:B925,"&lt;&gt;"),"0000"))</f>
        <v/>
      </c>
    </row>
    <row r="926" customFormat="false" ht="17.35" hidden="false" customHeight="false" outlineLevel="0" collapsed="false">
      <c r="A926" s="28" t="str">
        <f aca="false">IF(ISBLANK(B926),"","I-" &amp; TEXT(COUNTIF($B$2:B926,"&lt;&gt;"),"0000"))</f>
        <v/>
      </c>
    </row>
    <row r="927" customFormat="false" ht="17.35" hidden="false" customHeight="false" outlineLevel="0" collapsed="false">
      <c r="A927" s="28" t="str">
        <f aca="false">IF(ISBLANK(B927),"","I-" &amp; TEXT(COUNTIF($B$2:B927,"&lt;&gt;"),"0000"))</f>
        <v/>
      </c>
    </row>
    <row r="928" customFormat="false" ht="17.35" hidden="false" customHeight="false" outlineLevel="0" collapsed="false">
      <c r="A928" s="28" t="str">
        <f aca="false">IF(ISBLANK(B928),"","I-" &amp; TEXT(COUNTIF($B$2:B928,"&lt;&gt;"),"0000"))</f>
        <v/>
      </c>
    </row>
    <row r="929" customFormat="false" ht="17.35" hidden="false" customHeight="false" outlineLevel="0" collapsed="false">
      <c r="A929" s="28" t="str">
        <f aca="false">IF(ISBLANK(B929),"","I-" &amp; TEXT(COUNTIF($B$2:B929,"&lt;&gt;"),"0000"))</f>
        <v/>
      </c>
    </row>
    <row r="930" customFormat="false" ht="17.35" hidden="false" customHeight="false" outlineLevel="0" collapsed="false">
      <c r="A930" s="28" t="str">
        <f aca="false">IF(ISBLANK(B930),"","I-" &amp; TEXT(COUNTIF($B$2:B930,"&lt;&gt;"),"0000"))</f>
        <v/>
      </c>
    </row>
    <row r="931" customFormat="false" ht="17.35" hidden="false" customHeight="false" outlineLevel="0" collapsed="false">
      <c r="A931" s="28" t="str">
        <f aca="false">IF(ISBLANK(B931),"","I-" &amp; TEXT(COUNTIF($B$2:B931,"&lt;&gt;"),"0000"))</f>
        <v/>
      </c>
    </row>
    <row r="932" customFormat="false" ht="17.35" hidden="false" customHeight="false" outlineLevel="0" collapsed="false">
      <c r="A932" s="28" t="str">
        <f aca="false">IF(ISBLANK(B932),"","I-" &amp; TEXT(COUNTIF($B$2:B932,"&lt;&gt;"),"0000"))</f>
        <v/>
      </c>
    </row>
    <row r="933" customFormat="false" ht="17.35" hidden="false" customHeight="false" outlineLevel="0" collapsed="false">
      <c r="A933" s="28" t="str">
        <f aca="false">IF(ISBLANK(B933),"","I-" &amp; TEXT(COUNTIF($B$2:B933,"&lt;&gt;"),"0000"))</f>
        <v/>
      </c>
    </row>
    <row r="934" customFormat="false" ht="17.35" hidden="false" customHeight="false" outlineLevel="0" collapsed="false">
      <c r="A934" s="28" t="str">
        <f aca="false">IF(ISBLANK(B934),"","I-" &amp; TEXT(COUNTIF($B$2:B934,"&lt;&gt;"),"0000"))</f>
        <v/>
      </c>
    </row>
    <row r="935" customFormat="false" ht="17.35" hidden="false" customHeight="false" outlineLevel="0" collapsed="false">
      <c r="A935" s="28" t="str">
        <f aca="false">IF(ISBLANK(B935),"","I-" &amp; TEXT(COUNTIF($B$2:B935,"&lt;&gt;"),"0000"))</f>
        <v/>
      </c>
    </row>
    <row r="936" customFormat="false" ht="17.35" hidden="false" customHeight="false" outlineLevel="0" collapsed="false">
      <c r="A936" s="28" t="str">
        <f aca="false">IF(ISBLANK(B936),"","I-" &amp; TEXT(COUNTIF($B$2:B936,"&lt;&gt;"),"0000"))</f>
        <v/>
      </c>
    </row>
    <row r="937" customFormat="false" ht="17.35" hidden="false" customHeight="false" outlineLevel="0" collapsed="false">
      <c r="A937" s="28" t="str">
        <f aca="false">IF(ISBLANK(B937),"","I-" &amp; TEXT(COUNTIF($B$2:B937,"&lt;&gt;"),"0000"))</f>
        <v/>
      </c>
    </row>
    <row r="938" customFormat="false" ht="17.35" hidden="false" customHeight="false" outlineLevel="0" collapsed="false">
      <c r="A938" s="28" t="str">
        <f aca="false">IF(ISBLANK(B938),"","I-" &amp; TEXT(COUNTIF($B$2:B938,"&lt;&gt;"),"0000"))</f>
        <v/>
      </c>
    </row>
    <row r="939" customFormat="false" ht="17.35" hidden="false" customHeight="false" outlineLevel="0" collapsed="false">
      <c r="A939" s="28" t="str">
        <f aca="false">IF(ISBLANK(B939),"","I-" &amp; TEXT(COUNTIF($B$2:B939,"&lt;&gt;"),"0000"))</f>
        <v/>
      </c>
    </row>
    <row r="940" customFormat="false" ht="17.35" hidden="false" customHeight="false" outlineLevel="0" collapsed="false">
      <c r="A940" s="28" t="str">
        <f aca="false">IF(ISBLANK(B940),"","I-" &amp; TEXT(COUNTIF($B$2:B940,"&lt;&gt;"),"0000"))</f>
        <v/>
      </c>
    </row>
    <row r="941" customFormat="false" ht="17.35" hidden="false" customHeight="false" outlineLevel="0" collapsed="false">
      <c r="A941" s="28" t="str">
        <f aca="false">IF(ISBLANK(B941),"","I-" &amp; TEXT(COUNTIF($B$2:B941,"&lt;&gt;"),"0000"))</f>
        <v/>
      </c>
    </row>
    <row r="942" customFormat="false" ht="17.35" hidden="false" customHeight="false" outlineLevel="0" collapsed="false">
      <c r="A942" s="28" t="str">
        <f aca="false">IF(ISBLANK(B942),"","I-" &amp; TEXT(COUNTIF($B$2:B942,"&lt;&gt;"),"0000"))</f>
        <v/>
      </c>
    </row>
    <row r="943" customFormat="false" ht="17.35" hidden="false" customHeight="false" outlineLevel="0" collapsed="false">
      <c r="A943" s="28" t="str">
        <f aca="false">IF(ISBLANK(B943),"","I-" &amp; TEXT(COUNTIF($B$2:B943,"&lt;&gt;"),"0000"))</f>
        <v/>
      </c>
    </row>
    <row r="944" customFormat="false" ht="17.35" hidden="false" customHeight="false" outlineLevel="0" collapsed="false">
      <c r="A944" s="28" t="str">
        <f aca="false">IF(ISBLANK(B944),"","I-" &amp; TEXT(COUNTIF($B$2:B944,"&lt;&gt;"),"0000"))</f>
        <v/>
      </c>
    </row>
    <row r="945" customFormat="false" ht="17.35" hidden="false" customHeight="false" outlineLevel="0" collapsed="false">
      <c r="A945" s="28" t="str">
        <f aca="false">IF(ISBLANK(B945),"","I-" &amp; TEXT(COUNTIF($B$2:B945,"&lt;&gt;"),"0000"))</f>
        <v/>
      </c>
    </row>
    <row r="946" customFormat="false" ht="17.35" hidden="false" customHeight="false" outlineLevel="0" collapsed="false">
      <c r="A946" s="28" t="str">
        <f aca="false">IF(ISBLANK(B946),"","I-" &amp; TEXT(COUNTIF($B$2:B946,"&lt;&gt;"),"0000"))</f>
        <v/>
      </c>
    </row>
    <row r="947" customFormat="false" ht="17.35" hidden="false" customHeight="false" outlineLevel="0" collapsed="false">
      <c r="A947" s="28" t="str">
        <f aca="false">IF(ISBLANK(B947),"","I-" &amp; TEXT(COUNTIF($B$2:B947,"&lt;&gt;"),"0000"))</f>
        <v/>
      </c>
    </row>
    <row r="948" customFormat="false" ht="17.35" hidden="false" customHeight="false" outlineLevel="0" collapsed="false">
      <c r="A948" s="28" t="str">
        <f aca="false">IF(ISBLANK(B948),"","I-" &amp; TEXT(COUNTIF($B$2:B948,"&lt;&gt;"),"0000"))</f>
        <v/>
      </c>
    </row>
    <row r="949" customFormat="false" ht="17.35" hidden="false" customHeight="false" outlineLevel="0" collapsed="false">
      <c r="A949" s="28" t="str">
        <f aca="false">IF(ISBLANK(B949),"","I-" &amp; TEXT(COUNTIF($B$2:B949,"&lt;&gt;"),"0000"))</f>
        <v/>
      </c>
    </row>
    <row r="950" customFormat="false" ht="17.35" hidden="false" customHeight="false" outlineLevel="0" collapsed="false">
      <c r="A950" s="28" t="str">
        <f aca="false">IF(ISBLANK(B950),"","I-" &amp; TEXT(COUNTIF($B$2:B950,"&lt;&gt;"),"0000"))</f>
        <v/>
      </c>
    </row>
    <row r="951" customFormat="false" ht="17.35" hidden="false" customHeight="false" outlineLevel="0" collapsed="false">
      <c r="A951" s="28" t="str">
        <f aca="false">IF(ISBLANK(B951),"","I-" &amp; TEXT(COUNTIF($B$2:B951,"&lt;&gt;"),"0000"))</f>
        <v/>
      </c>
    </row>
    <row r="952" customFormat="false" ht="17.35" hidden="false" customHeight="false" outlineLevel="0" collapsed="false">
      <c r="A952" s="28" t="str">
        <f aca="false">IF(ISBLANK(B952),"","I-" &amp; TEXT(COUNTIF($B$2:B952,"&lt;&gt;"),"0000"))</f>
        <v/>
      </c>
    </row>
    <row r="953" customFormat="false" ht="17.35" hidden="false" customHeight="false" outlineLevel="0" collapsed="false">
      <c r="A953" s="28" t="str">
        <f aca="false">IF(ISBLANK(B953),"","I-" &amp; TEXT(COUNTIF($B$2:B953,"&lt;&gt;"),"0000"))</f>
        <v/>
      </c>
    </row>
    <row r="954" customFormat="false" ht="17.35" hidden="false" customHeight="false" outlineLevel="0" collapsed="false">
      <c r="A954" s="28" t="str">
        <f aca="false">IF(ISBLANK(B954),"","I-" &amp; TEXT(COUNTIF($B$2:B954,"&lt;&gt;"),"0000"))</f>
        <v/>
      </c>
    </row>
    <row r="955" customFormat="false" ht="17.35" hidden="false" customHeight="false" outlineLevel="0" collapsed="false">
      <c r="A955" s="28" t="str">
        <f aca="false">IF(ISBLANK(B955),"","I-" &amp; TEXT(COUNTIF($B$2:B955,"&lt;&gt;"),"0000"))</f>
        <v/>
      </c>
    </row>
    <row r="956" customFormat="false" ht="17.35" hidden="false" customHeight="false" outlineLevel="0" collapsed="false">
      <c r="A956" s="28" t="str">
        <f aca="false">IF(ISBLANK(B956),"","I-" &amp; TEXT(COUNTIF($B$2:B956,"&lt;&gt;"),"0000"))</f>
        <v/>
      </c>
    </row>
    <row r="957" customFormat="false" ht="17.35" hidden="false" customHeight="false" outlineLevel="0" collapsed="false">
      <c r="A957" s="28" t="str">
        <f aca="false">IF(ISBLANK(B957),"","I-" &amp; TEXT(COUNTIF($B$2:B957,"&lt;&gt;"),"0000"))</f>
        <v/>
      </c>
    </row>
    <row r="958" customFormat="false" ht="17.35" hidden="false" customHeight="false" outlineLevel="0" collapsed="false">
      <c r="A958" s="28" t="str">
        <f aca="false">IF(ISBLANK(B958),"","I-" &amp; TEXT(COUNTIF($B$2:B958,"&lt;&gt;"),"0000"))</f>
        <v/>
      </c>
    </row>
    <row r="959" customFormat="false" ht="17.35" hidden="false" customHeight="false" outlineLevel="0" collapsed="false">
      <c r="A959" s="28" t="str">
        <f aca="false">IF(ISBLANK(B959),"","I-" &amp; TEXT(COUNTIF($B$2:B959,"&lt;&gt;"),"0000"))</f>
        <v/>
      </c>
    </row>
    <row r="960" customFormat="false" ht="17.35" hidden="false" customHeight="false" outlineLevel="0" collapsed="false">
      <c r="A960" s="28" t="str">
        <f aca="false">IF(ISBLANK(B960),"","I-" &amp; TEXT(COUNTIF($B$2:B960,"&lt;&gt;"),"0000"))</f>
        <v/>
      </c>
    </row>
    <row r="961" customFormat="false" ht="17.35" hidden="false" customHeight="false" outlineLevel="0" collapsed="false">
      <c r="A961" s="28" t="str">
        <f aca="false">IF(ISBLANK(B961),"","I-" &amp; TEXT(COUNTIF($B$2:B961,"&lt;&gt;"),"0000"))</f>
        <v/>
      </c>
    </row>
    <row r="962" customFormat="false" ht="17.35" hidden="false" customHeight="false" outlineLevel="0" collapsed="false">
      <c r="A962" s="28" t="str">
        <f aca="false">IF(ISBLANK(B962),"","I-" &amp; TEXT(COUNTIF($B$2:B962,"&lt;&gt;"),"0000"))</f>
        <v/>
      </c>
    </row>
    <row r="963" customFormat="false" ht="17.35" hidden="false" customHeight="false" outlineLevel="0" collapsed="false">
      <c r="A963" s="28" t="str">
        <f aca="false">IF(ISBLANK(B963),"","I-" &amp; TEXT(COUNTIF($B$2:B963,"&lt;&gt;"),"0000"))</f>
        <v/>
      </c>
    </row>
    <row r="964" customFormat="false" ht="17.35" hidden="false" customHeight="false" outlineLevel="0" collapsed="false">
      <c r="A964" s="28" t="str">
        <f aca="false">IF(ISBLANK(B964),"","I-" &amp; TEXT(COUNTIF($B$2:B964,"&lt;&gt;"),"0000"))</f>
        <v/>
      </c>
    </row>
    <row r="965" customFormat="false" ht="17.35" hidden="false" customHeight="false" outlineLevel="0" collapsed="false">
      <c r="A965" s="28" t="str">
        <f aca="false">IF(ISBLANK(B965),"","I-" &amp; TEXT(COUNTIF($B$2:B965,"&lt;&gt;"),"0000"))</f>
        <v/>
      </c>
    </row>
    <row r="966" customFormat="false" ht="17.35" hidden="false" customHeight="false" outlineLevel="0" collapsed="false">
      <c r="A966" s="28" t="str">
        <f aca="false">IF(ISBLANK(B966),"","I-" &amp; TEXT(COUNTIF($B$2:B966,"&lt;&gt;"),"0000"))</f>
        <v/>
      </c>
    </row>
    <row r="967" customFormat="false" ht="17.35" hidden="false" customHeight="false" outlineLevel="0" collapsed="false">
      <c r="A967" s="28" t="str">
        <f aca="false">IF(ISBLANK(B967),"","I-" &amp; TEXT(COUNTIF($B$2:B967,"&lt;&gt;"),"0000"))</f>
        <v/>
      </c>
    </row>
    <row r="968" customFormat="false" ht="17.35" hidden="false" customHeight="false" outlineLevel="0" collapsed="false">
      <c r="A968" s="28" t="str">
        <f aca="false">IF(ISBLANK(B968),"","I-" &amp; TEXT(COUNTIF($B$2:B968,"&lt;&gt;"),"0000"))</f>
        <v/>
      </c>
    </row>
    <row r="969" customFormat="false" ht="17.35" hidden="false" customHeight="false" outlineLevel="0" collapsed="false">
      <c r="A969" s="28" t="str">
        <f aca="false">IF(ISBLANK(B969),"","I-" &amp; TEXT(COUNTIF($B$2:B969,"&lt;&gt;"),"0000"))</f>
        <v/>
      </c>
    </row>
    <row r="970" customFormat="false" ht="17.35" hidden="false" customHeight="false" outlineLevel="0" collapsed="false">
      <c r="A970" s="28" t="str">
        <f aca="false">IF(ISBLANK(B970),"","I-" &amp; TEXT(COUNTIF($B$2:B970,"&lt;&gt;"),"0000"))</f>
        <v/>
      </c>
    </row>
    <row r="971" customFormat="false" ht="17.35" hidden="false" customHeight="false" outlineLevel="0" collapsed="false">
      <c r="A971" s="28" t="str">
        <f aca="false">IF(ISBLANK(B971),"","I-" &amp; TEXT(COUNTIF($B$2:B971,"&lt;&gt;"),"0000"))</f>
        <v/>
      </c>
    </row>
    <row r="972" customFormat="false" ht="17.35" hidden="false" customHeight="false" outlineLevel="0" collapsed="false">
      <c r="A972" s="28" t="str">
        <f aca="false">IF(ISBLANK(B972),"","I-" &amp; TEXT(COUNTIF($B$2:B972,"&lt;&gt;"),"0000"))</f>
        <v/>
      </c>
    </row>
    <row r="973" customFormat="false" ht="17.35" hidden="false" customHeight="false" outlineLevel="0" collapsed="false">
      <c r="A973" s="28" t="str">
        <f aca="false">IF(ISBLANK(B973),"","I-" &amp; TEXT(COUNTIF($B$2:B973,"&lt;&gt;"),"0000"))</f>
        <v/>
      </c>
    </row>
    <row r="974" customFormat="false" ht="17.35" hidden="false" customHeight="false" outlineLevel="0" collapsed="false">
      <c r="A974" s="28" t="str">
        <f aca="false">IF(ISBLANK(B974),"","I-" &amp; TEXT(COUNTIF($B$2:B974,"&lt;&gt;"),"0000"))</f>
        <v/>
      </c>
    </row>
    <row r="975" customFormat="false" ht="17.35" hidden="false" customHeight="false" outlineLevel="0" collapsed="false">
      <c r="A975" s="28" t="str">
        <f aca="false">IF(ISBLANK(B975),"","I-" &amp; TEXT(COUNTIF($B$2:B975,"&lt;&gt;"),"0000"))</f>
        <v/>
      </c>
    </row>
    <row r="976" customFormat="false" ht="17.35" hidden="false" customHeight="false" outlineLevel="0" collapsed="false">
      <c r="A976" s="28" t="str">
        <f aca="false">IF(ISBLANK(B976),"","I-" &amp; TEXT(COUNTIF($B$2:B976,"&lt;&gt;"),"0000"))</f>
        <v/>
      </c>
    </row>
    <row r="977" customFormat="false" ht="17.35" hidden="false" customHeight="false" outlineLevel="0" collapsed="false">
      <c r="A977" s="28" t="str">
        <f aca="false">IF(ISBLANK(B977),"","I-" &amp; TEXT(COUNTIF($B$2:B977,"&lt;&gt;"),"0000"))</f>
        <v/>
      </c>
    </row>
    <row r="978" customFormat="false" ht="17.35" hidden="false" customHeight="false" outlineLevel="0" collapsed="false">
      <c r="A978" s="28" t="str">
        <f aca="false">IF(ISBLANK(B978),"","I-" &amp; TEXT(COUNTIF($B$2:B978,"&lt;&gt;"),"0000"))</f>
        <v/>
      </c>
    </row>
    <row r="979" customFormat="false" ht="17.35" hidden="false" customHeight="false" outlineLevel="0" collapsed="false">
      <c r="A979" s="28" t="str">
        <f aca="false">IF(ISBLANK(B979),"","I-" &amp; TEXT(COUNTIF($B$2:B979,"&lt;&gt;"),"0000"))</f>
        <v/>
      </c>
    </row>
    <row r="980" customFormat="false" ht="17.35" hidden="false" customHeight="false" outlineLevel="0" collapsed="false">
      <c r="A980" s="28" t="str">
        <f aca="false">IF(ISBLANK(B980),"","I-" &amp; TEXT(COUNTIF($B$2:B980,"&lt;&gt;"),"0000"))</f>
        <v/>
      </c>
    </row>
    <row r="981" customFormat="false" ht="17.35" hidden="false" customHeight="false" outlineLevel="0" collapsed="false">
      <c r="A981" s="28" t="str">
        <f aca="false">IF(ISBLANK(B981),"","I-" &amp; TEXT(COUNTIF($B$2:B981,"&lt;&gt;"),"0000"))</f>
        <v/>
      </c>
    </row>
    <row r="982" customFormat="false" ht="17.35" hidden="false" customHeight="false" outlineLevel="0" collapsed="false">
      <c r="A982" s="28" t="str">
        <f aca="false">IF(ISBLANK(B982),"","I-" &amp; TEXT(COUNTIF($B$2:B982,"&lt;&gt;"),"0000"))</f>
        <v/>
      </c>
    </row>
    <row r="983" customFormat="false" ht="17.35" hidden="false" customHeight="false" outlineLevel="0" collapsed="false">
      <c r="A983" s="28" t="str">
        <f aca="false">IF(ISBLANK(B983),"","I-" &amp; TEXT(COUNTIF($B$2:B983,"&lt;&gt;"),"0000"))</f>
        <v/>
      </c>
    </row>
    <row r="984" customFormat="false" ht="17.35" hidden="false" customHeight="false" outlineLevel="0" collapsed="false">
      <c r="A984" s="28" t="str">
        <f aca="false">IF(ISBLANK(B984),"","I-" &amp; TEXT(COUNTIF($B$2:B984,"&lt;&gt;"),"0000"))</f>
        <v/>
      </c>
    </row>
    <row r="985" customFormat="false" ht="17.35" hidden="false" customHeight="false" outlineLevel="0" collapsed="false">
      <c r="A985" s="28" t="str">
        <f aca="false">IF(ISBLANK(B985),"","I-" &amp; TEXT(COUNTIF($B$2:B985,"&lt;&gt;"),"0000"))</f>
        <v/>
      </c>
    </row>
    <row r="986" customFormat="false" ht="17.35" hidden="false" customHeight="false" outlineLevel="0" collapsed="false">
      <c r="A986" s="28" t="str">
        <f aca="false">IF(ISBLANK(B986),"","I-" &amp; TEXT(COUNTIF($B$2:B986,"&lt;&gt;"),"0000"))</f>
        <v/>
      </c>
    </row>
    <row r="987" customFormat="false" ht="17.35" hidden="false" customHeight="false" outlineLevel="0" collapsed="false">
      <c r="A987" s="28" t="str">
        <f aca="false">IF(ISBLANK(B987),"","I-" &amp; TEXT(COUNTIF($B$2:B987,"&lt;&gt;"),"0000"))</f>
        <v/>
      </c>
    </row>
    <row r="988" customFormat="false" ht="17.35" hidden="false" customHeight="false" outlineLevel="0" collapsed="false">
      <c r="A988" s="28" t="str">
        <f aca="false">IF(ISBLANK(B988),"","I-" &amp; TEXT(COUNTIF($B$2:B988,"&lt;&gt;"),"0000"))</f>
        <v/>
      </c>
    </row>
    <row r="989" customFormat="false" ht="17.35" hidden="false" customHeight="false" outlineLevel="0" collapsed="false">
      <c r="A989" s="28" t="str">
        <f aca="false">IF(ISBLANK(B989),"","I-" &amp; TEXT(COUNTIF($B$2:B989,"&lt;&gt;"),"0000"))</f>
        <v/>
      </c>
    </row>
    <row r="990" customFormat="false" ht="17.35" hidden="false" customHeight="false" outlineLevel="0" collapsed="false">
      <c r="A990" s="28" t="str">
        <f aca="false">IF(ISBLANK(B990),"","I-" &amp; TEXT(COUNTIF($B$2:B990,"&lt;&gt;"),"0000"))</f>
        <v/>
      </c>
    </row>
    <row r="991" customFormat="false" ht="17.35" hidden="false" customHeight="false" outlineLevel="0" collapsed="false">
      <c r="A991" s="28" t="str">
        <f aca="false">IF(ISBLANK(B991),"","I-" &amp; TEXT(COUNTIF($B$2:B991,"&lt;&gt;"),"0000"))</f>
        <v/>
      </c>
    </row>
    <row r="992" customFormat="false" ht="17.35" hidden="false" customHeight="false" outlineLevel="0" collapsed="false">
      <c r="A992" s="28" t="str">
        <f aca="false">IF(ISBLANK(B992),"","I-" &amp; TEXT(COUNTIF($B$2:B992,"&lt;&gt;"),"0000"))</f>
        <v/>
      </c>
    </row>
    <row r="993" customFormat="false" ht="17.35" hidden="false" customHeight="false" outlineLevel="0" collapsed="false">
      <c r="A993" s="28" t="str">
        <f aca="false">IF(ISBLANK(B993),"","I-" &amp; TEXT(COUNTIF($B$2:B993,"&lt;&gt;"),"0000"))</f>
        <v/>
      </c>
    </row>
    <row r="994" customFormat="false" ht="17.35" hidden="false" customHeight="false" outlineLevel="0" collapsed="false">
      <c r="A994" s="28" t="str">
        <f aca="false">IF(ISBLANK(B994),"","I-" &amp; TEXT(COUNTIF($B$2:B994,"&lt;&gt;"),"0000"))</f>
        <v/>
      </c>
    </row>
    <row r="995" customFormat="false" ht="17.35" hidden="false" customHeight="false" outlineLevel="0" collapsed="false">
      <c r="A995" s="28" t="str">
        <f aca="false">IF(ISBLANK(B995),"","I-" &amp; TEXT(COUNTIF($B$2:B995,"&lt;&gt;"),"0000"))</f>
        <v/>
      </c>
    </row>
    <row r="996" customFormat="false" ht="17.35" hidden="false" customHeight="false" outlineLevel="0" collapsed="false">
      <c r="A996" s="28" t="str">
        <f aca="false">IF(ISBLANK(B996),"","I-" &amp; TEXT(COUNTIF($B$2:B996,"&lt;&gt;"),"0000"))</f>
        <v/>
      </c>
    </row>
    <row r="997" customFormat="false" ht="17.35" hidden="false" customHeight="false" outlineLevel="0" collapsed="false">
      <c r="A997" s="28" t="str">
        <f aca="false">IF(ISBLANK(B997),"","I-" &amp; TEXT(COUNTIF($B$2:B997,"&lt;&gt;"),"0000"))</f>
        <v/>
      </c>
    </row>
    <row r="998" customFormat="false" ht="17.35" hidden="false" customHeight="false" outlineLevel="0" collapsed="false">
      <c r="A998" s="28" t="str">
        <f aca="false">IF(ISBLANK(B998),"","I-" &amp; TEXT(COUNTIF($B$2:B998,"&lt;&gt;"),"0000"))</f>
        <v/>
      </c>
    </row>
    <row r="999" customFormat="false" ht="17.35" hidden="false" customHeight="false" outlineLevel="0" collapsed="false">
      <c r="A999" s="28" t="str">
        <f aca="false">IF(ISBLANK(B999),"","I-" &amp; TEXT(COUNTIF($B$2:B999,"&lt;&gt;"),"0000"))</f>
        <v/>
      </c>
    </row>
    <row r="1000" customFormat="false" ht="17.35" hidden="false" customHeight="false" outlineLevel="0" collapsed="false">
      <c r="A1000" s="28" t="str">
        <f aca="false">IF(ISBLANK(B1000),"","I-" &amp; TEXT(COUNTIF($B$2:B1000,"&lt;&gt;"),"0000"))</f>
        <v/>
      </c>
    </row>
  </sheetData>
  <dataValidations count="3">
    <dataValidation allowBlank="false" errorStyle="stop" operator="equal" showDropDown="false" showErrorMessage="true" showInputMessage="false" sqref="C2:C1000" type="list">
      <formula1>Parámetros!$D$2:$D$500</formula1>
      <formula2>0</formula2>
    </dataValidation>
    <dataValidation allowBlank="true" errorStyle="stop" operator="equal" showDropDown="false" showErrorMessage="true" showInputMessage="false" sqref="D2:D1000" type="list">
      <formula1>Parámetros!$E$2:$E$100</formula1>
      <formula2>0</formula2>
    </dataValidation>
    <dataValidation allowBlank="true" errorStyle="stop" operator="equal" showDropDown="false" showErrorMessage="true" showInputMessage="false" sqref="J2:J1000" type="list">
      <formula1>Proveedores!$B$2:$B$500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5429"/>
    <pageSetUpPr fitToPage="false"/>
  </sheetPr>
  <dimension ref="A1:J1000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22" activeCellId="0" sqref="A22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6" width="14.57"/>
    <col collapsed="false" customWidth="true" hidden="false" outlineLevel="0" max="2" min="2" style="26" width="12.71"/>
    <col collapsed="false" customWidth="true" hidden="false" outlineLevel="0" max="3" min="3" style="24" width="44"/>
    <col collapsed="false" customWidth="true" hidden="false" outlineLevel="0" max="4" min="4" style="24" width="14"/>
    <col collapsed="false" customWidth="true" hidden="false" outlineLevel="0" max="5" min="5" style="24" width="17.42"/>
    <col collapsed="false" customWidth="true" hidden="false" outlineLevel="0" max="6" min="6" style="33" width="48.29"/>
    <col collapsed="false" customWidth="true" hidden="false" outlineLevel="0" max="7" min="7" style="24" width="20.14"/>
    <col collapsed="false" customWidth="true" hidden="false" outlineLevel="0" max="8" min="8" style="24" width="21.71"/>
    <col collapsed="false" customWidth="true" hidden="false" outlineLevel="0" max="9" min="9" style="24" width="19"/>
    <col collapsed="false" customWidth="true" hidden="false" outlineLevel="0" max="10" min="10" style="24" width="36.86"/>
    <col collapsed="false" customWidth="false" hidden="false" outlineLevel="0" max="16384" min="11" style="24" width="8.71"/>
  </cols>
  <sheetData>
    <row r="1" customFormat="false" ht="17.25" hidden="false" customHeight="true" outlineLevel="0" collapsed="false">
      <c r="A1" s="26" t="s">
        <v>312</v>
      </c>
      <c r="B1" s="26" t="s">
        <v>313</v>
      </c>
      <c r="C1" s="26" t="s">
        <v>238</v>
      </c>
      <c r="D1" s="26" t="s">
        <v>314</v>
      </c>
      <c r="E1" s="26" t="s">
        <v>315</v>
      </c>
      <c r="F1" s="26" t="s">
        <v>316</v>
      </c>
      <c r="G1" s="26" t="s">
        <v>317</v>
      </c>
      <c r="H1" s="26" t="s">
        <v>318</v>
      </c>
      <c r="I1" s="26" t="s">
        <v>319</v>
      </c>
      <c r="J1" s="26" t="s">
        <v>181</v>
      </c>
    </row>
    <row r="2" customFormat="false" ht="17.25" hidden="false" customHeight="true" outlineLevel="0" collapsed="false">
      <c r="A2" s="35" t="n">
        <v>45756</v>
      </c>
      <c r="B2" s="26" t="str">
        <f aca="false">IF(C2="", "",INDEX(Inventario!A:A, MATCH(C2, Inventario!B:B, 0)))</f>
        <v>P0001</v>
      </c>
      <c r="C2" s="24" t="s">
        <v>249</v>
      </c>
      <c r="D2" s="24" t="n">
        <v>50</v>
      </c>
      <c r="E2" s="32" t="n">
        <v>28</v>
      </c>
      <c r="F2" s="33" t="s">
        <v>187</v>
      </c>
      <c r="G2" s="24" t="s">
        <v>320</v>
      </c>
      <c r="H2" s="24" t="s">
        <v>321</v>
      </c>
      <c r="I2" s="24" t="s">
        <v>98</v>
      </c>
      <c r="J2" s="24" t="s">
        <v>322</v>
      </c>
    </row>
    <row r="3" customFormat="false" ht="17.25" hidden="false" customHeight="true" outlineLevel="0" collapsed="false">
      <c r="A3" s="35" t="n">
        <v>45757</v>
      </c>
      <c r="B3" s="26" t="str">
        <f aca="false">IF(C3="", "",INDEX(Inventario!A:A, MATCH(C3, Inventario!B:B, 0)))</f>
        <v>P0002</v>
      </c>
      <c r="C3" s="24" t="s">
        <v>253</v>
      </c>
      <c r="D3" s="24" t="n">
        <v>40</v>
      </c>
      <c r="E3" s="32" t="n">
        <v>35</v>
      </c>
      <c r="F3" s="33" t="s">
        <v>193</v>
      </c>
      <c r="G3" s="24" t="s">
        <v>323</v>
      </c>
      <c r="H3" s="24" t="s">
        <v>324</v>
      </c>
      <c r="I3" s="24" t="s">
        <v>98</v>
      </c>
      <c r="J3" s="24" t="s">
        <v>325</v>
      </c>
    </row>
    <row r="4" customFormat="false" ht="17.25" hidden="false" customHeight="true" outlineLevel="0" collapsed="false">
      <c r="A4" s="35" t="n">
        <v>45759</v>
      </c>
      <c r="B4" s="26" t="str">
        <f aca="false">IF(C4="", "",INDEX(Inventario!A:A, MATCH(C4, Inventario!B:B, 0)))</f>
        <v>P0003</v>
      </c>
      <c r="C4" s="24" t="s">
        <v>257</v>
      </c>
      <c r="D4" s="24" t="n">
        <v>60</v>
      </c>
      <c r="E4" s="32" t="n">
        <v>30</v>
      </c>
      <c r="F4" s="33" t="s">
        <v>198</v>
      </c>
      <c r="G4" s="24" t="s">
        <v>326</v>
      </c>
      <c r="H4" s="24" t="s">
        <v>327</v>
      </c>
      <c r="I4" s="24" t="s">
        <v>106</v>
      </c>
      <c r="J4" s="24" t="s">
        <v>328</v>
      </c>
    </row>
    <row r="5" customFormat="false" ht="17.25" hidden="false" customHeight="true" outlineLevel="0" collapsed="false">
      <c r="A5" s="35" t="n">
        <v>45760</v>
      </c>
      <c r="B5" s="26" t="str">
        <f aca="false">IF(C5="", "",INDEX(Inventario!A:A, MATCH(C5, Inventario!B:B, 0)))</f>
        <v>P0004</v>
      </c>
      <c r="C5" s="24" t="s">
        <v>261</v>
      </c>
      <c r="D5" s="24" t="n">
        <v>30</v>
      </c>
      <c r="E5" s="32" t="n">
        <v>85</v>
      </c>
      <c r="F5" s="33" t="s">
        <v>204</v>
      </c>
      <c r="G5" s="24" t="s">
        <v>329</v>
      </c>
      <c r="H5" s="24" t="s">
        <v>330</v>
      </c>
      <c r="I5" s="24" t="s">
        <v>98</v>
      </c>
      <c r="J5" s="24" t="s">
        <v>331</v>
      </c>
    </row>
    <row r="6" customFormat="false" ht="17.25" hidden="false" customHeight="true" outlineLevel="0" collapsed="false">
      <c r="A6" s="35" t="n">
        <v>45761</v>
      </c>
      <c r="B6" s="26" t="str">
        <f aca="false">IF(C6="", "",INDEX(Inventario!A:A, MATCH(C6, Inventario!B:B, 0)))</f>
        <v>P0005</v>
      </c>
      <c r="C6" s="24" t="s">
        <v>265</v>
      </c>
      <c r="D6" s="24" t="n">
        <v>50</v>
      </c>
      <c r="E6" s="32" t="n">
        <v>18</v>
      </c>
      <c r="F6" s="33" t="s">
        <v>187</v>
      </c>
      <c r="G6" s="24" t="s">
        <v>332</v>
      </c>
      <c r="H6" s="24" t="s">
        <v>321</v>
      </c>
      <c r="I6" s="24" t="s">
        <v>106</v>
      </c>
      <c r="J6" s="24" t="s">
        <v>333</v>
      </c>
    </row>
    <row r="7" customFormat="false" ht="17.25" hidden="false" customHeight="true" outlineLevel="0" collapsed="false">
      <c r="A7" s="35" t="n">
        <v>45761</v>
      </c>
      <c r="B7" s="26" t="str">
        <f aca="false">IF(C7="", "",INDEX(Inventario!A:A, MATCH(C7, Inventario!B:B, 0)))</f>
        <v>P0006</v>
      </c>
      <c r="C7" s="24" t="s">
        <v>269</v>
      </c>
      <c r="D7" s="24" t="n">
        <v>20</v>
      </c>
      <c r="E7" s="32" t="n">
        <v>65</v>
      </c>
      <c r="F7" s="33" t="s">
        <v>198</v>
      </c>
      <c r="G7" s="24" t="s">
        <v>334</v>
      </c>
      <c r="H7" s="24" t="s">
        <v>327</v>
      </c>
      <c r="I7" s="24" t="s">
        <v>98</v>
      </c>
      <c r="J7" s="24" t="s">
        <v>335</v>
      </c>
    </row>
    <row r="8" customFormat="false" ht="17.25" hidden="false" customHeight="true" outlineLevel="0" collapsed="false">
      <c r="A8" s="35" t="n">
        <v>45762</v>
      </c>
      <c r="B8" s="26" t="str">
        <f aca="false">IF(C8="", "",INDEX(Inventario!A:A, MATCH(C8, Inventario!B:B, 0)))</f>
        <v>P0007</v>
      </c>
      <c r="C8" s="24" t="s">
        <v>273</v>
      </c>
      <c r="D8" s="24" t="n">
        <v>50</v>
      </c>
      <c r="E8" s="32" t="n">
        <v>25</v>
      </c>
      <c r="F8" s="33" t="s">
        <v>193</v>
      </c>
      <c r="G8" s="24" t="s">
        <v>336</v>
      </c>
      <c r="H8" s="24" t="s">
        <v>324</v>
      </c>
      <c r="I8" s="24" t="s">
        <v>98</v>
      </c>
      <c r="J8" s="24" t="s">
        <v>337</v>
      </c>
    </row>
    <row r="9" customFormat="false" ht="17.25" hidden="false" customHeight="true" outlineLevel="0" collapsed="false">
      <c r="A9" s="35" t="n">
        <v>45762</v>
      </c>
      <c r="B9" s="26" t="str">
        <f aca="false">IF(C9="", "",INDEX(Inventario!A:A, MATCH(C9, Inventario!B:B, 0)))</f>
        <v>P0008</v>
      </c>
      <c r="C9" s="24" t="s">
        <v>277</v>
      </c>
      <c r="D9" s="24" t="n">
        <v>100</v>
      </c>
      <c r="E9" s="32" t="n">
        <v>12</v>
      </c>
      <c r="F9" s="33" t="s">
        <v>204</v>
      </c>
      <c r="G9" s="24" t="s">
        <v>338</v>
      </c>
      <c r="H9" s="24" t="s">
        <v>330</v>
      </c>
      <c r="I9" s="24" t="s">
        <v>106</v>
      </c>
      <c r="J9" s="24" t="s">
        <v>339</v>
      </c>
    </row>
    <row r="10" customFormat="false" ht="17.25" hidden="false" customHeight="true" outlineLevel="0" collapsed="false">
      <c r="A10" s="35" t="n">
        <v>45763</v>
      </c>
      <c r="B10" s="26" t="str">
        <f aca="false">IF(C10="", "",INDEX(Inventario!A:A, MATCH(C10, Inventario!B:B, 0)))</f>
        <v>P0009</v>
      </c>
      <c r="C10" s="24" t="s">
        <v>281</v>
      </c>
      <c r="D10" s="24" t="n">
        <v>25</v>
      </c>
      <c r="E10" s="32" t="n">
        <v>80</v>
      </c>
      <c r="F10" s="33" t="s">
        <v>204</v>
      </c>
      <c r="G10" s="24" t="s">
        <v>340</v>
      </c>
      <c r="H10" s="24" t="s">
        <v>330</v>
      </c>
      <c r="I10" s="24" t="s">
        <v>98</v>
      </c>
      <c r="J10" s="24" t="s">
        <v>341</v>
      </c>
    </row>
    <row r="11" customFormat="false" ht="17.25" hidden="false" customHeight="true" outlineLevel="0" collapsed="false">
      <c r="A11" s="35" t="n">
        <v>45764</v>
      </c>
      <c r="B11" s="26" t="str">
        <f aca="false">IF(C11="", "",INDEX(Inventario!A:A, MATCH(C11, Inventario!B:B, 0)))</f>
        <v>P0010</v>
      </c>
      <c r="C11" s="24" t="s">
        <v>283</v>
      </c>
      <c r="D11" s="24" t="n">
        <v>20</v>
      </c>
      <c r="E11" s="32" t="n">
        <v>75</v>
      </c>
      <c r="F11" s="33" t="s">
        <v>204</v>
      </c>
      <c r="G11" s="24" t="s">
        <v>342</v>
      </c>
      <c r="H11" s="24" t="s">
        <v>330</v>
      </c>
      <c r="I11" s="24" t="s">
        <v>98</v>
      </c>
      <c r="J11" s="24" t="s">
        <v>343</v>
      </c>
    </row>
    <row r="12" customFormat="false" ht="17.25" hidden="false" customHeight="true" outlineLevel="0" collapsed="false">
      <c r="A12" s="35" t="n">
        <v>45765</v>
      </c>
      <c r="B12" s="26" t="str">
        <f aca="false">IF(C12="", "",INDEX(Inventario!A:A, MATCH(C12, Inventario!B:B, 0)))</f>
        <v>P0011</v>
      </c>
      <c r="C12" s="24" t="s">
        <v>285</v>
      </c>
      <c r="D12" s="24" t="n">
        <v>10</v>
      </c>
      <c r="E12" s="32" t="n">
        <v>100</v>
      </c>
      <c r="F12" s="33" t="s">
        <v>214</v>
      </c>
      <c r="G12" s="24" t="s">
        <v>344</v>
      </c>
      <c r="H12" s="24" t="s">
        <v>345</v>
      </c>
      <c r="I12" s="24" t="s">
        <v>106</v>
      </c>
      <c r="J12" s="24" t="s">
        <v>346</v>
      </c>
    </row>
    <row r="13" customFormat="false" ht="17.25" hidden="false" customHeight="true" outlineLevel="0" collapsed="false">
      <c r="A13" s="35" t="n">
        <v>45766</v>
      </c>
      <c r="B13" s="26" t="str">
        <f aca="false">IF(C13="", "",INDEX(Inventario!A:A, MATCH(C13, Inventario!B:B, 0)))</f>
        <v>P0012</v>
      </c>
      <c r="C13" s="24" t="s">
        <v>289</v>
      </c>
      <c r="D13" s="24" t="n">
        <v>15</v>
      </c>
      <c r="E13" s="32" t="n">
        <v>60</v>
      </c>
      <c r="F13" s="33" t="s">
        <v>198</v>
      </c>
      <c r="G13" s="24" t="s">
        <v>347</v>
      </c>
      <c r="H13" s="24" t="s">
        <v>327</v>
      </c>
      <c r="I13" s="24" t="s">
        <v>98</v>
      </c>
      <c r="J13" s="24" t="s">
        <v>348</v>
      </c>
    </row>
    <row r="14" customFormat="false" ht="17.25" hidden="false" customHeight="true" outlineLevel="0" collapsed="false">
      <c r="A14" s="35" t="n">
        <v>45767</v>
      </c>
      <c r="B14" s="26" t="str">
        <f aca="false">IF(C14="", "",INDEX(Inventario!A:A, MATCH(C14, Inventario!B:B, 0)))</f>
        <v>P0013</v>
      </c>
      <c r="C14" s="24" t="s">
        <v>291</v>
      </c>
      <c r="D14" s="24" t="n">
        <v>30</v>
      </c>
      <c r="E14" s="32" t="n">
        <v>45</v>
      </c>
      <c r="F14" s="33" t="s">
        <v>198</v>
      </c>
      <c r="G14" s="24" t="s">
        <v>349</v>
      </c>
      <c r="H14" s="24" t="s">
        <v>327</v>
      </c>
      <c r="I14" s="24" t="s">
        <v>98</v>
      </c>
      <c r="J14" s="24" t="s">
        <v>350</v>
      </c>
    </row>
    <row r="15" customFormat="false" ht="17.25" hidden="false" customHeight="true" outlineLevel="0" collapsed="false">
      <c r="A15" s="35" t="n">
        <v>45768</v>
      </c>
      <c r="B15" s="26" t="str">
        <f aca="false">IF(C15="", "",INDEX(Inventario!A:A, MATCH(C15, Inventario!B:B, 0)))</f>
        <v>P0018</v>
      </c>
      <c r="C15" s="24" t="s">
        <v>302</v>
      </c>
      <c r="D15" s="24" t="n">
        <v>30</v>
      </c>
      <c r="E15" s="32" t="n">
        <v>80</v>
      </c>
      <c r="F15" s="33" t="s">
        <v>218</v>
      </c>
      <c r="G15" s="24" t="s">
        <v>351</v>
      </c>
      <c r="H15" s="24" t="s">
        <v>352</v>
      </c>
      <c r="I15" s="24" t="s">
        <v>98</v>
      </c>
      <c r="J15" s="24" t="s">
        <v>353</v>
      </c>
    </row>
    <row r="16" customFormat="false" ht="17.25" hidden="false" customHeight="true" outlineLevel="0" collapsed="false">
      <c r="A16" s="35" t="n">
        <v>45779</v>
      </c>
      <c r="B16" s="26" t="str">
        <f aca="false">IF(C16="", "",INDEX(Inventario!A:A, MATCH(C16, Inventario!B:B, 0)))</f>
        <v>P0020</v>
      </c>
      <c r="C16" s="24" t="s">
        <v>307</v>
      </c>
      <c r="D16" s="24" t="n">
        <v>40</v>
      </c>
      <c r="E16" s="32" t="n">
        <v>25</v>
      </c>
      <c r="F16" s="33" t="s">
        <v>223</v>
      </c>
      <c r="G16" s="24" t="s">
        <v>354</v>
      </c>
      <c r="H16" s="24" t="s">
        <v>355</v>
      </c>
      <c r="I16" s="24" t="s">
        <v>106</v>
      </c>
      <c r="J16" s="24" t="s">
        <v>356</v>
      </c>
    </row>
    <row r="17" customFormat="false" ht="17.25" hidden="false" customHeight="true" outlineLevel="0" collapsed="false">
      <c r="A17" s="35" t="n">
        <v>45780</v>
      </c>
      <c r="B17" s="26" t="str">
        <f aca="false">IF(C17="", "",INDEX(Inventario!A:A, MATCH(C17, Inventario!B:B, 0)))</f>
        <v>P0014</v>
      </c>
      <c r="C17" s="24" t="s">
        <v>293</v>
      </c>
      <c r="D17" s="24" t="n">
        <v>50</v>
      </c>
      <c r="E17" s="32" t="n">
        <v>5</v>
      </c>
      <c r="F17" s="33" t="s">
        <v>187</v>
      </c>
      <c r="G17" s="24" t="s">
        <v>357</v>
      </c>
      <c r="H17" s="24" t="s">
        <v>355</v>
      </c>
      <c r="I17" s="24" t="s">
        <v>91</v>
      </c>
      <c r="J17" s="24" t="s">
        <v>356</v>
      </c>
    </row>
    <row r="18" customFormat="false" ht="17.25" hidden="false" customHeight="true" outlineLevel="0" collapsed="false">
      <c r="A18" s="35" t="n">
        <v>45781</v>
      </c>
      <c r="B18" s="26" t="str">
        <f aca="false">IF(C18="", "",INDEX(Inventario!A:A, MATCH(C18, Inventario!B:B, 0)))</f>
        <v>P0015</v>
      </c>
      <c r="C18" s="24" t="s">
        <v>295</v>
      </c>
      <c r="D18" s="24" t="n">
        <v>10</v>
      </c>
      <c r="E18" s="32" t="n">
        <v>35</v>
      </c>
      <c r="F18" s="33" t="s">
        <v>187</v>
      </c>
      <c r="G18" s="24" t="s">
        <v>358</v>
      </c>
      <c r="H18" s="24" t="s">
        <v>355</v>
      </c>
      <c r="I18" s="24" t="s">
        <v>91</v>
      </c>
      <c r="J18" s="24" t="s">
        <v>356</v>
      </c>
    </row>
    <row r="19" customFormat="false" ht="17.25" hidden="false" customHeight="true" outlineLevel="0" collapsed="false">
      <c r="A19" s="35" t="n">
        <v>45783</v>
      </c>
      <c r="B19" s="26" t="str">
        <f aca="false">IF(C19="", "",INDEX(Inventario!A:A, MATCH(C19, Inventario!B:B, 0)))</f>
        <v>P0016</v>
      </c>
      <c r="C19" s="24" t="s">
        <v>298</v>
      </c>
      <c r="D19" s="24" t="n">
        <v>5</v>
      </c>
      <c r="E19" s="32" t="n">
        <v>125</v>
      </c>
      <c r="F19" s="33" t="s">
        <v>233</v>
      </c>
      <c r="G19" s="24" t="s">
        <v>359</v>
      </c>
      <c r="H19" s="24" t="s">
        <v>355</v>
      </c>
      <c r="I19" s="24" t="s">
        <v>98</v>
      </c>
    </row>
    <row r="20" customFormat="false" ht="17.25" hidden="false" customHeight="true" outlineLevel="0" collapsed="false">
      <c r="A20" s="35" t="n">
        <v>38480</v>
      </c>
      <c r="B20" s="26" t="str">
        <f aca="false">IF(C20="", "",INDEX(Inventario!A:A, MATCH(C20, Inventario!B:B, 0)))</f>
        <v>P0017</v>
      </c>
      <c r="C20" s="24" t="s">
        <v>300</v>
      </c>
      <c r="D20" s="24" t="n">
        <v>30</v>
      </c>
      <c r="E20" s="32" t="n">
        <v>14</v>
      </c>
      <c r="F20" s="33" t="s">
        <v>193</v>
      </c>
      <c r="G20" s="24" t="s">
        <v>360</v>
      </c>
      <c r="H20" s="24" t="s">
        <v>355</v>
      </c>
      <c r="I20" s="24" t="s">
        <v>98</v>
      </c>
    </row>
    <row r="21" customFormat="false" ht="17.25" hidden="false" customHeight="true" outlineLevel="0" collapsed="false">
      <c r="A21" s="35" t="n">
        <v>45840</v>
      </c>
      <c r="B21" s="26" t="str">
        <f aca="false">IF(C21="", "",INDEX(Inventario!A:A, MATCH(C21, Inventario!B:B, 0)))</f>
        <v>P0019</v>
      </c>
      <c r="C21" s="24" t="s">
        <v>305</v>
      </c>
      <c r="D21" s="24" t="n">
        <v>12</v>
      </c>
      <c r="E21" s="32" t="n">
        <v>35</v>
      </c>
      <c r="F21" s="33" t="s">
        <v>198</v>
      </c>
      <c r="G21" s="24" t="s">
        <v>361</v>
      </c>
      <c r="H21" s="24" t="s">
        <v>355</v>
      </c>
      <c r="I21" s="24" t="s">
        <v>91</v>
      </c>
    </row>
    <row r="22" customFormat="false" ht="17.25" hidden="false" customHeight="true" outlineLevel="0" collapsed="false">
      <c r="A22" s="36" t="n">
        <v>45870</v>
      </c>
      <c r="B22" s="26" t="str">
        <f aca="false">IF(C22="", "",INDEX(Inventario!A:A, MATCH(C22, Inventario!B:B, 0)))</f>
        <v>P0021</v>
      </c>
      <c r="C22" s="24" t="s">
        <v>310</v>
      </c>
      <c r="D22" s="24" t="n">
        <v>25</v>
      </c>
      <c r="E22" s="32" t="n">
        <v>35</v>
      </c>
      <c r="F22" s="33" t="s">
        <v>182</v>
      </c>
    </row>
    <row r="23" customFormat="false" ht="17.25" hidden="false" customHeight="true" outlineLevel="0" collapsed="false">
      <c r="B23" s="26" t="str">
        <f aca="false">IF(C23="", "",INDEX(Inventario!A:A, MATCH(C23, Inventario!B:B, 0)))</f>
        <v/>
      </c>
      <c r="E23" s="32"/>
    </row>
    <row r="24" customFormat="false" ht="17.25" hidden="false" customHeight="true" outlineLevel="0" collapsed="false">
      <c r="B24" s="26" t="str">
        <f aca="false">IF(C24="", "",INDEX(Inventario!A:A, MATCH(C24, Inventario!B:B, 0)))</f>
        <v/>
      </c>
      <c r="E24" s="32"/>
    </row>
    <row r="25" customFormat="false" ht="17.25" hidden="false" customHeight="true" outlineLevel="0" collapsed="false">
      <c r="B25" s="26" t="str">
        <f aca="false">IF(C25="", "",INDEX(Inventario!A:A, MATCH(C25, Inventario!B:B, 0)))</f>
        <v/>
      </c>
      <c r="E25" s="32"/>
    </row>
    <row r="26" customFormat="false" ht="17.25" hidden="false" customHeight="true" outlineLevel="0" collapsed="false">
      <c r="B26" s="26" t="str">
        <f aca="false">IF(C26="", "",INDEX(Inventario!A:A, MATCH(C26, Inventario!B:B, 0)))</f>
        <v/>
      </c>
      <c r="E26" s="32"/>
    </row>
    <row r="27" customFormat="false" ht="17.25" hidden="false" customHeight="true" outlineLevel="0" collapsed="false">
      <c r="B27" s="26" t="str">
        <f aca="false">IF(C27="", "",INDEX(Inventario!A:A, MATCH(C27, Inventario!B:B, 0)))</f>
        <v/>
      </c>
      <c r="E27" s="32"/>
    </row>
    <row r="28" customFormat="false" ht="17.25" hidden="false" customHeight="true" outlineLevel="0" collapsed="false">
      <c r="B28" s="26" t="str">
        <f aca="false">IF(C28="", "",INDEX(Inventario!A:A, MATCH(C28, Inventario!B:B, 0)))</f>
        <v/>
      </c>
      <c r="E28" s="32"/>
    </row>
    <row r="29" customFormat="false" ht="17.25" hidden="false" customHeight="true" outlineLevel="0" collapsed="false">
      <c r="B29" s="26" t="str">
        <f aca="false">IF(C29="", "",INDEX(Inventario!A:A, MATCH(C29, Inventario!B:B, 0)))</f>
        <v/>
      </c>
      <c r="E29" s="32"/>
    </row>
    <row r="30" customFormat="false" ht="17.25" hidden="false" customHeight="true" outlineLevel="0" collapsed="false">
      <c r="B30" s="26" t="str">
        <f aca="false">IF(C30="", "",INDEX(Inventario!A:A, MATCH(C30, Inventario!B:B, 0)))</f>
        <v/>
      </c>
      <c r="E30" s="32"/>
    </row>
    <row r="31" customFormat="false" ht="17.25" hidden="false" customHeight="true" outlineLevel="0" collapsed="false">
      <c r="B31" s="26" t="str">
        <f aca="false">IF(C31="", "",INDEX(Inventario!A:A, MATCH(C31, Inventario!B:B, 0)))</f>
        <v/>
      </c>
      <c r="E31" s="32"/>
    </row>
    <row r="32" customFormat="false" ht="17.25" hidden="false" customHeight="true" outlineLevel="0" collapsed="false">
      <c r="B32" s="26" t="str">
        <f aca="false">IF(C32="", "",INDEX(Inventario!A:A, MATCH(C32, Inventario!B:B, 0)))</f>
        <v/>
      </c>
      <c r="E32" s="32"/>
    </row>
    <row r="33" customFormat="false" ht="17.25" hidden="false" customHeight="true" outlineLevel="0" collapsed="false">
      <c r="B33" s="26" t="str">
        <f aca="false">IF(C33="", "",INDEX(Inventario!A:A, MATCH(C33, Inventario!B:B, 0)))</f>
        <v/>
      </c>
      <c r="E33" s="32"/>
    </row>
    <row r="34" customFormat="false" ht="17.25" hidden="false" customHeight="true" outlineLevel="0" collapsed="false">
      <c r="B34" s="26" t="str">
        <f aca="false">IF(C34="", "",INDEX(Inventario!A:A, MATCH(C34, Inventario!B:B, 0)))</f>
        <v/>
      </c>
      <c r="E34" s="32"/>
    </row>
    <row r="35" customFormat="false" ht="17.25" hidden="false" customHeight="true" outlineLevel="0" collapsed="false">
      <c r="B35" s="26" t="str">
        <f aca="false">IF(C35="", "",INDEX(Inventario!A:A, MATCH(C35, Inventario!B:B, 0)))</f>
        <v/>
      </c>
      <c r="E35" s="32"/>
    </row>
    <row r="36" customFormat="false" ht="17.35" hidden="false" customHeight="false" outlineLevel="0" collapsed="false">
      <c r="B36" s="26" t="str">
        <f aca="false">IF(C36="", "",INDEX(Inventario!A:A, MATCH(C36, Inventario!B:B, 0)))</f>
        <v/>
      </c>
      <c r="E36" s="32"/>
    </row>
    <row r="37" customFormat="false" ht="17.35" hidden="false" customHeight="false" outlineLevel="0" collapsed="false">
      <c r="B37" s="26" t="str">
        <f aca="false">IF(C37="", "",INDEX(Inventario!A:A, MATCH(C37, Inventario!B:B, 0)))</f>
        <v/>
      </c>
      <c r="E37" s="32"/>
    </row>
    <row r="38" customFormat="false" ht="17.35" hidden="false" customHeight="false" outlineLevel="0" collapsed="false">
      <c r="B38" s="26" t="str">
        <f aca="false">IF(C38="", "",INDEX(Inventario!A:A, MATCH(C38, Inventario!B:B, 0)))</f>
        <v/>
      </c>
      <c r="E38" s="32"/>
    </row>
    <row r="39" customFormat="false" ht="17.35" hidden="false" customHeight="false" outlineLevel="0" collapsed="false">
      <c r="B39" s="26" t="str">
        <f aca="false">IF(C39="", "",INDEX(Inventario!A:A, MATCH(C39, Inventario!B:B, 0)))</f>
        <v/>
      </c>
      <c r="E39" s="32"/>
    </row>
    <row r="40" customFormat="false" ht="17.35" hidden="false" customHeight="false" outlineLevel="0" collapsed="false">
      <c r="B40" s="26" t="str">
        <f aca="false">IF(C40="", "",INDEX(Inventario!A:A, MATCH(C40, Inventario!B:B, 0)))</f>
        <v/>
      </c>
      <c r="E40" s="32"/>
    </row>
    <row r="41" customFormat="false" ht="17.35" hidden="false" customHeight="false" outlineLevel="0" collapsed="false">
      <c r="B41" s="26" t="str">
        <f aca="false">IF(C41="", "",INDEX(Inventario!A:A, MATCH(C41, Inventario!B:B, 0)))</f>
        <v/>
      </c>
      <c r="E41" s="32"/>
    </row>
    <row r="42" customFormat="false" ht="17.35" hidden="false" customHeight="false" outlineLevel="0" collapsed="false">
      <c r="B42" s="26" t="str">
        <f aca="false">IF(C42="", "",INDEX(Inventario!A:A, MATCH(C42, Inventario!B:B, 0)))</f>
        <v/>
      </c>
      <c r="E42" s="32"/>
    </row>
    <row r="43" customFormat="false" ht="17.35" hidden="false" customHeight="false" outlineLevel="0" collapsed="false">
      <c r="B43" s="26" t="str">
        <f aca="false">IF(C43="", "",INDEX(Inventario!A:A, MATCH(C43, Inventario!B:B, 0)))</f>
        <v/>
      </c>
      <c r="E43" s="32"/>
    </row>
    <row r="44" customFormat="false" ht="17.35" hidden="false" customHeight="false" outlineLevel="0" collapsed="false">
      <c r="B44" s="26" t="str">
        <f aca="false">IF(C44="", "",INDEX(Inventario!A:A, MATCH(C44, Inventario!B:B, 0)))</f>
        <v/>
      </c>
      <c r="E44" s="32"/>
    </row>
    <row r="45" customFormat="false" ht="17.35" hidden="false" customHeight="false" outlineLevel="0" collapsed="false">
      <c r="B45" s="26" t="str">
        <f aca="false">IF(C45="", "",INDEX(Inventario!A:A, MATCH(C45, Inventario!B:B, 0)))</f>
        <v/>
      </c>
      <c r="E45" s="32"/>
    </row>
    <row r="46" customFormat="false" ht="17.35" hidden="false" customHeight="false" outlineLevel="0" collapsed="false">
      <c r="B46" s="26" t="str">
        <f aca="false">IF(C46="", "",INDEX(Inventario!A:A, MATCH(C46, Inventario!B:B, 0)))</f>
        <v/>
      </c>
      <c r="E46" s="32"/>
    </row>
    <row r="47" customFormat="false" ht="17.35" hidden="false" customHeight="false" outlineLevel="0" collapsed="false">
      <c r="B47" s="26" t="str">
        <f aca="false">IF(C47="", "",INDEX(Inventario!A:A, MATCH(C47, Inventario!B:B, 0)))</f>
        <v/>
      </c>
      <c r="E47" s="32"/>
    </row>
    <row r="48" customFormat="false" ht="17.35" hidden="false" customHeight="false" outlineLevel="0" collapsed="false">
      <c r="B48" s="26" t="str">
        <f aca="false">IF(C48="", "",INDEX(Inventario!A:A, MATCH(C48, Inventario!B:B, 0)))</f>
        <v/>
      </c>
      <c r="E48" s="32"/>
    </row>
    <row r="49" customFormat="false" ht="17.35" hidden="false" customHeight="false" outlineLevel="0" collapsed="false">
      <c r="B49" s="26" t="str">
        <f aca="false">IF(C49="", "",INDEX(Inventario!A:A, MATCH(C49, Inventario!B:B, 0)))</f>
        <v/>
      </c>
      <c r="E49" s="32"/>
    </row>
    <row r="50" customFormat="false" ht="17.35" hidden="false" customHeight="false" outlineLevel="0" collapsed="false">
      <c r="B50" s="26" t="str">
        <f aca="false">IF(C50="", "",INDEX(Inventario!A:A, MATCH(C50, Inventario!B:B, 0)))</f>
        <v/>
      </c>
      <c r="E50" s="32"/>
    </row>
    <row r="51" customFormat="false" ht="17.35" hidden="false" customHeight="false" outlineLevel="0" collapsed="false">
      <c r="B51" s="26" t="str">
        <f aca="false">IF(C51="", "",INDEX(Inventario!A:A, MATCH(C51, Inventario!B:B, 0)))</f>
        <v/>
      </c>
      <c r="E51" s="32"/>
    </row>
    <row r="52" customFormat="false" ht="17.35" hidden="false" customHeight="false" outlineLevel="0" collapsed="false">
      <c r="B52" s="26" t="str">
        <f aca="false">IF(C52="", "",INDEX(Inventario!A:A, MATCH(C52, Inventario!B:B, 0)))</f>
        <v/>
      </c>
      <c r="E52" s="32"/>
    </row>
    <row r="53" customFormat="false" ht="17.35" hidden="false" customHeight="false" outlineLevel="0" collapsed="false">
      <c r="B53" s="26" t="str">
        <f aca="false">IF(C53="", "",INDEX(Inventario!A:A, MATCH(C53, Inventario!B:B, 0)))</f>
        <v/>
      </c>
      <c r="E53" s="32"/>
    </row>
    <row r="54" customFormat="false" ht="17.35" hidden="false" customHeight="false" outlineLevel="0" collapsed="false">
      <c r="B54" s="26" t="str">
        <f aca="false">IF(C54="", "",INDEX(Inventario!A:A, MATCH(C54, Inventario!B:B, 0)))</f>
        <v/>
      </c>
      <c r="E54" s="32"/>
    </row>
    <row r="55" customFormat="false" ht="17.35" hidden="false" customHeight="false" outlineLevel="0" collapsed="false">
      <c r="B55" s="26" t="str">
        <f aca="false">IF(C55="", "",INDEX(Inventario!A:A, MATCH(C55, Inventario!B:B, 0)))</f>
        <v/>
      </c>
      <c r="E55" s="32"/>
    </row>
    <row r="56" customFormat="false" ht="17.35" hidden="false" customHeight="false" outlineLevel="0" collapsed="false">
      <c r="B56" s="26" t="str">
        <f aca="false">IF(C56="", "",INDEX(Inventario!A:A, MATCH(C56, Inventario!B:B, 0)))</f>
        <v/>
      </c>
      <c r="E56" s="32"/>
    </row>
    <row r="57" customFormat="false" ht="17.35" hidden="false" customHeight="false" outlineLevel="0" collapsed="false">
      <c r="B57" s="26" t="str">
        <f aca="false">IF(C57="", "",INDEX(Inventario!A:A, MATCH(C57, Inventario!B:B, 0)))</f>
        <v/>
      </c>
      <c r="E57" s="32"/>
    </row>
    <row r="58" customFormat="false" ht="17.35" hidden="false" customHeight="false" outlineLevel="0" collapsed="false">
      <c r="B58" s="26" t="str">
        <f aca="false">IF(C58="", "",INDEX(Inventario!A:A, MATCH(C58, Inventario!B:B, 0)))</f>
        <v/>
      </c>
      <c r="E58" s="32"/>
    </row>
    <row r="59" customFormat="false" ht="17.35" hidden="false" customHeight="false" outlineLevel="0" collapsed="false">
      <c r="B59" s="26" t="str">
        <f aca="false">IF(C59="", "",INDEX(Inventario!A:A, MATCH(C59, Inventario!B:B, 0)))</f>
        <v/>
      </c>
      <c r="E59" s="32"/>
    </row>
    <row r="60" customFormat="false" ht="17.35" hidden="false" customHeight="false" outlineLevel="0" collapsed="false">
      <c r="B60" s="26" t="str">
        <f aca="false">IF(C60="", "",INDEX(Inventario!A:A, MATCH(C60, Inventario!B:B, 0)))</f>
        <v/>
      </c>
      <c r="E60" s="32"/>
    </row>
    <row r="61" customFormat="false" ht="17.35" hidden="false" customHeight="false" outlineLevel="0" collapsed="false">
      <c r="B61" s="26" t="str">
        <f aca="false">IF(C61="", "",INDEX(Inventario!A:A, MATCH(C61, Inventario!B:B, 0)))</f>
        <v/>
      </c>
      <c r="E61" s="32"/>
    </row>
    <row r="62" customFormat="false" ht="17.35" hidden="false" customHeight="false" outlineLevel="0" collapsed="false">
      <c r="B62" s="26" t="str">
        <f aca="false">IF(C62="", "",INDEX(Inventario!A:A, MATCH(C62, Inventario!B:B, 0)))</f>
        <v/>
      </c>
      <c r="E62" s="32"/>
    </row>
    <row r="63" customFormat="false" ht="17.35" hidden="false" customHeight="false" outlineLevel="0" collapsed="false">
      <c r="B63" s="26" t="str">
        <f aca="false">IF(C63="", "",INDEX(Inventario!A:A, MATCH(C63, Inventario!B:B, 0)))</f>
        <v/>
      </c>
      <c r="E63" s="32"/>
    </row>
    <row r="64" customFormat="false" ht="17.35" hidden="false" customHeight="false" outlineLevel="0" collapsed="false">
      <c r="B64" s="26" t="str">
        <f aca="false">IF(C64="", "",INDEX(Inventario!A:A, MATCH(C64, Inventario!B:B, 0)))</f>
        <v/>
      </c>
      <c r="E64" s="32"/>
    </row>
    <row r="65" customFormat="false" ht="17.35" hidden="false" customHeight="false" outlineLevel="0" collapsed="false">
      <c r="B65" s="26" t="str">
        <f aca="false">IF(C65="", "",INDEX(Inventario!A:A, MATCH(C65, Inventario!B:B, 0)))</f>
        <v/>
      </c>
      <c r="E65" s="32"/>
    </row>
    <row r="66" customFormat="false" ht="17.35" hidden="false" customHeight="false" outlineLevel="0" collapsed="false">
      <c r="B66" s="26" t="str">
        <f aca="false">IF(C66="", "",INDEX(Inventario!A:A, MATCH(C66, Inventario!B:B, 0)))</f>
        <v/>
      </c>
      <c r="E66" s="32"/>
    </row>
    <row r="67" customFormat="false" ht="17.35" hidden="false" customHeight="false" outlineLevel="0" collapsed="false">
      <c r="B67" s="26" t="str">
        <f aca="false">IF(C67="", "",INDEX(Inventario!A:A, MATCH(C67, Inventario!B:B, 0)))</f>
        <v/>
      </c>
      <c r="E67" s="32"/>
    </row>
    <row r="68" customFormat="false" ht="17.35" hidden="false" customHeight="false" outlineLevel="0" collapsed="false">
      <c r="B68" s="26" t="str">
        <f aca="false">IF(C68="", "",INDEX(Inventario!A:A, MATCH(C68, Inventario!B:B, 0)))</f>
        <v/>
      </c>
      <c r="E68" s="32"/>
    </row>
    <row r="69" customFormat="false" ht="17.35" hidden="false" customHeight="false" outlineLevel="0" collapsed="false">
      <c r="B69" s="26" t="str">
        <f aca="false">IF(C69="", "",INDEX(Inventario!A:A, MATCH(C69, Inventario!B:B, 0)))</f>
        <v/>
      </c>
      <c r="E69" s="32"/>
    </row>
    <row r="70" customFormat="false" ht="17.35" hidden="false" customHeight="false" outlineLevel="0" collapsed="false">
      <c r="B70" s="26" t="str">
        <f aca="false">IF(C70="", "",INDEX(Inventario!A:A, MATCH(C70, Inventario!B:B, 0)))</f>
        <v/>
      </c>
      <c r="E70" s="32"/>
    </row>
    <row r="71" customFormat="false" ht="17.35" hidden="false" customHeight="false" outlineLevel="0" collapsed="false">
      <c r="B71" s="26" t="str">
        <f aca="false">IF(C71="", "",INDEX(Inventario!A:A, MATCH(C71, Inventario!B:B, 0)))</f>
        <v/>
      </c>
      <c r="E71" s="32"/>
    </row>
    <row r="72" customFormat="false" ht="17.35" hidden="false" customHeight="false" outlineLevel="0" collapsed="false">
      <c r="B72" s="26" t="str">
        <f aca="false">IF(C72="", "",INDEX(Inventario!A:A, MATCH(C72, Inventario!B:B, 0)))</f>
        <v/>
      </c>
      <c r="E72" s="32"/>
    </row>
    <row r="73" customFormat="false" ht="17.35" hidden="false" customHeight="false" outlineLevel="0" collapsed="false">
      <c r="B73" s="26" t="str">
        <f aca="false">IF(C73="", "",INDEX(Inventario!A:A, MATCH(C73, Inventario!B:B, 0)))</f>
        <v/>
      </c>
      <c r="E73" s="32"/>
    </row>
    <row r="74" customFormat="false" ht="17.35" hidden="false" customHeight="false" outlineLevel="0" collapsed="false">
      <c r="B74" s="26" t="str">
        <f aca="false">IF(C74="", "",INDEX(Inventario!A:A, MATCH(C74, Inventario!B:B, 0)))</f>
        <v/>
      </c>
      <c r="E74" s="32"/>
    </row>
    <row r="75" customFormat="false" ht="17.35" hidden="false" customHeight="false" outlineLevel="0" collapsed="false">
      <c r="B75" s="26" t="str">
        <f aca="false">IF(C75="", "",INDEX(Inventario!A:A, MATCH(C75, Inventario!B:B, 0)))</f>
        <v/>
      </c>
      <c r="E75" s="32"/>
    </row>
    <row r="76" customFormat="false" ht="17.35" hidden="false" customHeight="false" outlineLevel="0" collapsed="false">
      <c r="B76" s="26" t="str">
        <f aca="false">IF(C76="", "",INDEX(Inventario!A:A, MATCH(C76, Inventario!B:B, 0)))</f>
        <v/>
      </c>
      <c r="E76" s="32"/>
    </row>
    <row r="77" customFormat="false" ht="17.35" hidden="false" customHeight="false" outlineLevel="0" collapsed="false">
      <c r="B77" s="26" t="str">
        <f aca="false">IF(C77="", "",INDEX(Inventario!A:A, MATCH(C77, Inventario!B:B, 0)))</f>
        <v/>
      </c>
      <c r="E77" s="32"/>
    </row>
    <row r="78" customFormat="false" ht="17.35" hidden="false" customHeight="false" outlineLevel="0" collapsed="false">
      <c r="B78" s="26" t="str">
        <f aca="false">IF(C78="", "",INDEX(Inventario!A:A, MATCH(C78, Inventario!B:B, 0)))</f>
        <v/>
      </c>
      <c r="E78" s="32"/>
    </row>
    <row r="79" customFormat="false" ht="17.35" hidden="false" customHeight="false" outlineLevel="0" collapsed="false">
      <c r="B79" s="26" t="str">
        <f aca="false">IF(C79="", "",INDEX(Inventario!A:A, MATCH(C79, Inventario!B:B, 0)))</f>
        <v/>
      </c>
      <c r="E79" s="32"/>
    </row>
    <row r="80" customFormat="false" ht="17.35" hidden="false" customHeight="false" outlineLevel="0" collapsed="false">
      <c r="B80" s="26" t="str">
        <f aca="false">IF(C80="", "",INDEX(Inventario!A:A, MATCH(C80, Inventario!B:B, 0)))</f>
        <v/>
      </c>
      <c r="E80" s="32"/>
    </row>
    <row r="81" customFormat="false" ht="17.35" hidden="false" customHeight="false" outlineLevel="0" collapsed="false">
      <c r="B81" s="26" t="str">
        <f aca="false">IF(C81="", "",INDEX(Inventario!A:A, MATCH(C81, Inventario!B:B, 0)))</f>
        <v/>
      </c>
      <c r="E81" s="32"/>
    </row>
    <row r="82" customFormat="false" ht="17.35" hidden="false" customHeight="false" outlineLevel="0" collapsed="false">
      <c r="B82" s="26" t="str">
        <f aca="false">IF(C82="", "",INDEX(Inventario!A:A, MATCH(C82, Inventario!B:B, 0)))</f>
        <v/>
      </c>
      <c r="E82" s="32"/>
    </row>
    <row r="83" customFormat="false" ht="17.35" hidden="false" customHeight="false" outlineLevel="0" collapsed="false">
      <c r="B83" s="26" t="str">
        <f aca="false">IF(C83="", "",INDEX(Inventario!A:A, MATCH(C83, Inventario!B:B, 0)))</f>
        <v/>
      </c>
      <c r="E83" s="32"/>
    </row>
    <row r="84" customFormat="false" ht="17.35" hidden="false" customHeight="false" outlineLevel="0" collapsed="false">
      <c r="B84" s="26" t="str">
        <f aca="false">IF(C84="", "",INDEX(Inventario!A:A, MATCH(C84, Inventario!B:B, 0)))</f>
        <v/>
      </c>
      <c r="E84" s="32"/>
    </row>
    <row r="85" customFormat="false" ht="17.35" hidden="false" customHeight="false" outlineLevel="0" collapsed="false">
      <c r="B85" s="26" t="str">
        <f aca="false">IF(C85="", "",INDEX(Inventario!A:A, MATCH(C85, Inventario!B:B, 0)))</f>
        <v/>
      </c>
      <c r="E85" s="32"/>
    </row>
    <row r="86" customFormat="false" ht="17.35" hidden="false" customHeight="false" outlineLevel="0" collapsed="false">
      <c r="B86" s="26" t="str">
        <f aca="false">IF(C86="", "",INDEX(Inventario!A:A, MATCH(C86, Inventario!B:B, 0)))</f>
        <v/>
      </c>
      <c r="E86" s="32"/>
    </row>
    <row r="87" customFormat="false" ht="17.35" hidden="false" customHeight="false" outlineLevel="0" collapsed="false">
      <c r="B87" s="26" t="str">
        <f aca="false">IF(C87="", "",INDEX(Inventario!A:A, MATCH(C87, Inventario!B:B, 0)))</f>
        <v/>
      </c>
      <c r="E87" s="32"/>
    </row>
    <row r="88" customFormat="false" ht="17.35" hidden="false" customHeight="false" outlineLevel="0" collapsed="false">
      <c r="B88" s="26" t="str">
        <f aca="false">IF(C88="", "",INDEX(Inventario!A:A, MATCH(C88, Inventario!B:B, 0)))</f>
        <v/>
      </c>
      <c r="E88" s="32"/>
    </row>
    <row r="89" customFormat="false" ht="17.35" hidden="false" customHeight="false" outlineLevel="0" collapsed="false">
      <c r="B89" s="26" t="str">
        <f aca="false">IF(C89="", "",INDEX(Inventario!A:A, MATCH(C89, Inventario!B:B, 0)))</f>
        <v/>
      </c>
      <c r="E89" s="32"/>
    </row>
    <row r="90" customFormat="false" ht="17.35" hidden="false" customHeight="false" outlineLevel="0" collapsed="false">
      <c r="B90" s="26" t="str">
        <f aca="false">IF(C90="", "",INDEX(Inventario!A:A, MATCH(C90, Inventario!B:B, 0)))</f>
        <v/>
      </c>
      <c r="E90" s="32"/>
    </row>
    <row r="91" customFormat="false" ht="17.35" hidden="false" customHeight="false" outlineLevel="0" collapsed="false">
      <c r="B91" s="26" t="str">
        <f aca="false">IF(C91="", "",INDEX(Inventario!A:A, MATCH(C91, Inventario!B:B, 0)))</f>
        <v/>
      </c>
      <c r="E91" s="32"/>
    </row>
    <row r="92" customFormat="false" ht="17.35" hidden="false" customHeight="false" outlineLevel="0" collapsed="false">
      <c r="B92" s="26" t="str">
        <f aca="false">IF(C92="", "",INDEX(Inventario!A:A, MATCH(C92, Inventario!B:B, 0)))</f>
        <v/>
      </c>
      <c r="E92" s="32"/>
    </row>
    <row r="93" customFormat="false" ht="17.35" hidden="false" customHeight="false" outlineLevel="0" collapsed="false">
      <c r="B93" s="26" t="str">
        <f aca="false">IF(C93="", "",INDEX(Inventario!A:A, MATCH(C93, Inventario!B:B, 0)))</f>
        <v/>
      </c>
      <c r="E93" s="32"/>
    </row>
    <row r="94" customFormat="false" ht="17.35" hidden="false" customHeight="false" outlineLevel="0" collapsed="false">
      <c r="B94" s="26" t="str">
        <f aca="false">IF(C94="", "",INDEX(Inventario!A:A, MATCH(C94, Inventario!B:B, 0)))</f>
        <v/>
      </c>
      <c r="E94" s="32"/>
    </row>
    <row r="95" customFormat="false" ht="17.35" hidden="false" customHeight="false" outlineLevel="0" collapsed="false">
      <c r="B95" s="26" t="str">
        <f aca="false">IF(C95="", "",INDEX(Inventario!A:A, MATCH(C95, Inventario!B:B, 0)))</f>
        <v/>
      </c>
      <c r="E95" s="32"/>
    </row>
    <row r="96" customFormat="false" ht="17.35" hidden="false" customHeight="false" outlineLevel="0" collapsed="false">
      <c r="B96" s="26" t="str">
        <f aca="false">IF(C96="", "",INDEX(Inventario!A:A, MATCH(C96, Inventario!B:B, 0)))</f>
        <v/>
      </c>
      <c r="E96" s="32"/>
    </row>
    <row r="97" customFormat="false" ht="17.35" hidden="false" customHeight="false" outlineLevel="0" collapsed="false">
      <c r="B97" s="26" t="str">
        <f aca="false">IF(C97="", "",INDEX(Inventario!A:A, MATCH(C97, Inventario!B:B, 0)))</f>
        <v/>
      </c>
      <c r="E97" s="32"/>
    </row>
    <row r="98" customFormat="false" ht="17.35" hidden="false" customHeight="false" outlineLevel="0" collapsed="false">
      <c r="B98" s="26" t="str">
        <f aca="false">IF(C98="", "",INDEX(Inventario!A:A, MATCH(C98, Inventario!B:B, 0)))</f>
        <v/>
      </c>
      <c r="E98" s="32"/>
    </row>
    <row r="99" customFormat="false" ht="17.35" hidden="false" customHeight="false" outlineLevel="0" collapsed="false">
      <c r="B99" s="26" t="str">
        <f aca="false">IF(C99="", "",INDEX(Inventario!A:A, MATCH(C99, Inventario!B:B, 0)))</f>
        <v/>
      </c>
      <c r="E99" s="32"/>
    </row>
    <row r="100" customFormat="false" ht="17.35" hidden="false" customHeight="false" outlineLevel="0" collapsed="false">
      <c r="B100" s="26" t="str">
        <f aca="false">IF(C100="", "",INDEX(Inventario!A:A, MATCH(C100, Inventario!B:B, 0)))</f>
        <v/>
      </c>
      <c r="E100" s="32"/>
    </row>
    <row r="101" customFormat="false" ht="17.35" hidden="false" customHeight="false" outlineLevel="0" collapsed="false">
      <c r="B101" s="26" t="str">
        <f aca="false">IF(C101="", "",INDEX(Inventario!A:A, MATCH(C101, Inventario!B:B, 0)))</f>
        <v/>
      </c>
      <c r="E101" s="32"/>
    </row>
    <row r="102" customFormat="false" ht="17.35" hidden="false" customHeight="false" outlineLevel="0" collapsed="false">
      <c r="B102" s="26" t="str">
        <f aca="false">IF(C102="", "",INDEX(Inventario!A:A, MATCH(C102, Inventario!B:B, 0)))</f>
        <v/>
      </c>
      <c r="E102" s="32"/>
    </row>
    <row r="103" customFormat="false" ht="17.35" hidden="false" customHeight="false" outlineLevel="0" collapsed="false">
      <c r="B103" s="26" t="str">
        <f aca="false">IF(C103="", "",INDEX(Inventario!A:A, MATCH(C103, Inventario!B:B, 0)))</f>
        <v/>
      </c>
      <c r="E103" s="32"/>
    </row>
    <row r="104" customFormat="false" ht="17.35" hidden="false" customHeight="false" outlineLevel="0" collapsed="false">
      <c r="B104" s="26" t="str">
        <f aca="false">IF(C104="", "",INDEX(Inventario!A:A, MATCH(C104, Inventario!B:B, 0)))</f>
        <v/>
      </c>
      <c r="E104" s="32"/>
    </row>
    <row r="105" customFormat="false" ht="17.35" hidden="false" customHeight="false" outlineLevel="0" collapsed="false">
      <c r="B105" s="26" t="str">
        <f aca="false">IF(C105="", "",INDEX(Inventario!A:A, MATCH(C105, Inventario!B:B, 0)))</f>
        <v/>
      </c>
      <c r="E105" s="32"/>
    </row>
    <row r="106" customFormat="false" ht="17.35" hidden="false" customHeight="false" outlineLevel="0" collapsed="false">
      <c r="B106" s="26" t="str">
        <f aca="false">IF(C106="", "",INDEX(Inventario!A:A, MATCH(C106, Inventario!B:B, 0)))</f>
        <v/>
      </c>
      <c r="E106" s="32"/>
    </row>
    <row r="107" customFormat="false" ht="17.35" hidden="false" customHeight="false" outlineLevel="0" collapsed="false">
      <c r="B107" s="26" t="str">
        <f aca="false">IF(C107="", "",INDEX(Inventario!A:A, MATCH(C107, Inventario!B:B, 0)))</f>
        <v/>
      </c>
      <c r="E107" s="32"/>
    </row>
    <row r="108" customFormat="false" ht="17.35" hidden="false" customHeight="false" outlineLevel="0" collapsed="false">
      <c r="B108" s="26" t="str">
        <f aca="false">IF(C108="", "",INDEX(Inventario!A:A, MATCH(C108, Inventario!B:B, 0)))</f>
        <v/>
      </c>
      <c r="E108" s="32"/>
    </row>
    <row r="109" customFormat="false" ht="17.35" hidden="false" customHeight="false" outlineLevel="0" collapsed="false">
      <c r="B109" s="26" t="str">
        <f aca="false">IF(C109="", "",INDEX(Inventario!A:A, MATCH(C109, Inventario!B:B, 0)))</f>
        <v/>
      </c>
      <c r="E109" s="32"/>
    </row>
    <row r="110" customFormat="false" ht="17.35" hidden="false" customHeight="false" outlineLevel="0" collapsed="false">
      <c r="B110" s="26" t="str">
        <f aca="false">IF(C110="", "",INDEX(Inventario!A:A, MATCH(C110, Inventario!B:B, 0)))</f>
        <v/>
      </c>
      <c r="E110" s="32"/>
    </row>
    <row r="111" customFormat="false" ht="17.35" hidden="false" customHeight="false" outlineLevel="0" collapsed="false">
      <c r="B111" s="26" t="str">
        <f aca="false">IF(C111="", "",INDEX(Inventario!A:A, MATCH(C111, Inventario!B:B, 0)))</f>
        <v/>
      </c>
      <c r="E111" s="32"/>
    </row>
    <row r="112" customFormat="false" ht="17.35" hidden="false" customHeight="false" outlineLevel="0" collapsed="false">
      <c r="B112" s="26" t="str">
        <f aca="false">IF(C112="", "",INDEX(Inventario!A:A, MATCH(C112, Inventario!B:B, 0)))</f>
        <v/>
      </c>
      <c r="E112" s="32"/>
    </row>
    <row r="113" customFormat="false" ht="17.35" hidden="false" customHeight="false" outlineLevel="0" collapsed="false">
      <c r="B113" s="26" t="str">
        <f aca="false">IF(C113="", "",INDEX(Inventario!A:A, MATCH(C113, Inventario!B:B, 0)))</f>
        <v/>
      </c>
      <c r="E113" s="32"/>
    </row>
    <row r="114" customFormat="false" ht="17.35" hidden="false" customHeight="false" outlineLevel="0" collapsed="false">
      <c r="B114" s="26" t="str">
        <f aca="false">IF(C114="", "",INDEX(Inventario!A:A, MATCH(C114, Inventario!B:B, 0)))</f>
        <v/>
      </c>
      <c r="E114" s="32"/>
    </row>
    <row r="115" customFormat="false" ht="17.35" hidden="false" customHeight="false" outlineLevel="0" collapsed="false">
      <c r="B115" s="26" t="str">
        <f aca="false">IF(C115="", "",INDEX(Inventario!A:A, MATCH(C115, Inventario!B:B, 0)))</f>
        <v/>
      </c>
      <c r="E115" s="32"/>
    </row>
    <row r="116" customFormat="false" ht="17.35" hidden="false" customHeight="false" outlineLevel="0" collapsed="false">
      <c r="B116" s="26" t="str">
        <f aca="false">IF(C116="", "",INDEX(Inventario!A:A, MATCH(C116, Inventario!B:B, 0)))</f>
        <v/>
      </c>
      <c r="E116" s="32"/>
    </row>
    <row r="117" customFormat="false" ht="17.35" hidden="false" customHeight="false" outlineLevel="0" collapsed="false">
      <c r="B117" s="26" t="str">
        <f aca="false">IF(C117="", "",INDEX(Inventario!A:A, MATCH(C117, Inventario!B:B, 0)))</f>
        <v/>
      </c>
      <c r="E117" s="32"/>
    </row>
    <row r="118" customFormat="false" ht="17.35" hidden="false" customHeight="false" outlineLevel="0" collapsed="false">
      <c r="B118" s="26" t="str">
        <f aca="false">IF(C118="", "",INDEX(Inventario!A:A, MATCH(C118, Inventario!B:B, 0)))</f>
        <v/>
      </c>
      <c r="E118" s="32"/>
    </row>
    <row r="119" customFormat="false" ht="17.35" hidden="false" customHeight="false" outlineLevel="0" collapsed="false">
      <c r="B119" s="26" t="str">
        <f aca="false">IF(C119="", "",INDEX(Inventario!A:A, MATCH(C119, Inventario!B:B, 0)))</f>
        <v/>
      </c>
      <c r="E119" s="32"/>
    </row>
    <row r="120" customFormat="false" ht="17.35" hidden="false" customHeight="false" outlineLevel="0" collapsed="false">
      <c r="B120" s="26" t="str">
        <f aca="false">IF(C120="", "",INDEX(Inventario!A:A, MATCH(C120, Inventario!B:B, 0)))</f>
        <v/>
      </c>
      <c r="E120" s="32"/>
    </row>
    <row r="121" customFormat="false" ht="17.35" hidden="false" customHeight="false" outlineLevel="0" collapsed="false">
      <c r="B121" s="26" t="str">
        <f aca="false">IF(C121="", "",INDEX(Inventario!A:A, MATCH(C121, Inventario!B:B, 0)))</f>
        <v/>
      </c>
      <c r="E121" s="32"/>
    </row>
    <row r="122" customFormat="false" ht="17.35" hidden="false" customHeight="false" outlineLevel="0" collapsed="false">
      <c r="B122" s="26" t="str">
        <f aca="false">IF(C122="", "",INDEX(Inventario!A:A, MATCH(C122, Inventario!B:B, 0)))</f>
        <v/>
      </c>
      <c r="E122" s="32"/>
    </row>
    <row r="123" customFormat="false" ht="17.35" hidden="false" customHeight="false" outlineLevel="0" collapsed="false">
      <c r="B123" s="26" t="str">
        <f aca="false">IF(C123="", "",INDEX(Inventario!A:A, MATCH(C123, Inventario!B:B, 0)))</f>
        <v/>
      </c>
      <c r="E123" s="32"/>
    </row>
    <row r="124" customFormat="false" ht="17.35" hidden="false" customHeight="false" outlineLevel="0" collapsed="false">
      <c r="B124" s="26" t="str">
        <f aca="false">IF(C124="", "",INDEX(Inventario!A:A, MATCH(C124, Inventario!B:B, 0)))</f>
        <v/>
      </c>
      <c r="E124" s="32"/>
    </row>
    <row r="125" customFormat="false" ht="17.35" hidden="false" customHeight="false" outlineLevel="0" collapsed="false">
      <c r="B125" s="26" t="str">
        <f aca="false">IF(C125="", "",INDEX(Inventario!A:A, MATCH(C125, Inventario!B:B, 0)))</f>
        <v/>
      </c>
      <c r="E125" s="32"/>
    </row>
    <row r="126" customFormat="false" ht="17.35" hidden="false" customHeight="false" outlineLevel="0" collapsed="false">
      <c r="B126" s="26" t="str">
        <f aca="false">IF(C126="", "",INDEX(Inventario!A:A, MATCH(C126, Inventario!B:B, 0)))</f>
        <v/>
      </c>
      <c r="E126" s="32"/>
    </row>
    <row r="127" customFormat="false" ht="17.35" hidden="false" customHeight="false" outlineLevel="0" collapsed="false">
      <c r="B127" s="26" t="str">
        <f aca="false">IF(C127="", "",INDEX(Inventario!A:A, MATCH(C127, Inventario!B:B, 0)))</f>
        <v/>
      </c>
      <c r="E127" s="32"/>
    </row>
    <row r="128" customFormat="false" ht="17.35" hidden="false" customHeight="false" outlineLevel="0" collapsed="false">
      <c r="B128" s="26" t="str">
        <f aca="false">IF(C128="", "",INDEX(Inventario!A:A, MATCH(C128, Inventario!B:B, 0)))</f>
        <v/>
      </c>
      <c r="E128" s="32"/>
    </row>
    <row r="129" customFormat="false" ht="17.35" hidden="false" customHeight="false" outlineLevel="0" collapsed="false">
      <c r="B129" s="26" t="str">
        <f aca="false">IF(C129="", "",INDEX(Inventario!A:A, MATCH(C129, Inventario!B:B, 0)))</f>
        <v/>
      </c>
      <c r="E129" s="32"/>
    </row>
    <row r="130" customFormat="false" ht="17.35" hidden="false" customHeight="false" outlineLevel="0" collapsed="false">
      <c r="B130" s="26" t="str">
        <f aca="false">IF(C130="", "",INDEX(Inventario!A:A, MATCH(C130, Inventario!B:B, 0)))</f>
        <v/>
      </c>
      <c r="E130" s="32"/>
    </row>
    <row r="131" customFormat="false" ht="17.35" hidden="false" customHeight="false" outlineLevel="0" collapsed="false">
      <c r="B131" s="26" t="str">
        <f aca="false">IF(C131="", "",INDEX(Inventario!A:A, MATCH(C131, Inventario!B:B, 0)))</f>
        <v/>
      </c>
      <c r="E131" s="32"/>
    </row>
    <row r="132" customFormat="false" ht="17.35" hidden="false" customHeight="false" outlineLevel="0" collapsed="false">
      <c r="B132" s="26" t="str">
        <f aca="false">IF(C132="", "",INDEX(Inventario!A:A, MATCH(C132, Inventario!B:B, 0)))</f>
        <v/>
      </c>
      <c r="E132" s="32"/>
    </row>
    <row r="133" customFormat="false" ht="17.35" hidden="false" customHeight="false" outlineLevel="0" collapsed="false">
      <c r="B133" s="26" t="str">
        <f aca="false">IF(C133="", "",INDEX(Inventario!A:A, MATCH(C133, Inventario!B:B, 0)))</f>
        <v/>
      </c>
      <c r="E133" s="32"/>
    </row>
    <row r="134" customFormat="false" ht="17.35" hidden="false" customHeight="false" outlineLevel="0" collapsed="false">
      <c r="B134" s="26" t="str">
        <f aca="false">IF(C134="", "",INDEX(Inventario!A:A, MATCH(C134, Inventario!B:B, 0)))</f>
        <v/>
      </c>
      <c r="E134" s="32"/>
    </row>
    <row r="135" customFormat="false" ht="17.35" hidden="false" customHeight="false" outlineLevel="0" collapsed="false">
      <c r="B135" s="26" t="str">
        <f aca="false">IF(C135="", "",INDEX(Inventario!A:A, MATCH(C135, Inventario!B:B, 0)))</f>
        <v/>
      </c>
      <c r="E135" s="32"/>
    </row>
    <row r="136" customFormat="false" ht="17.35" hidden="false" customHeight="false" outlineLevel="0" collapsed="false">
      <c r="B136" s="26" t="str">
        <f aca="false">IF(C136="", "",INDEX(Inventario!A:A, MATCH(C136, Inventario!B:B, 0)))</f>
        <v/>
      </c>
      <c r="E136" s="32"/>
    </row>
    <row r="137" customFormat="false" ht="17.35" hidden="false" customHeight="false" outlineLevel="0" collapsed="false">
      <c r="B137" s="26" t="str">
        <f aca="false">IF(C137="", "",INDEX(Inventario!A:A, MATCH(C137, Inventario!B:B, 0)))</f>
        <v/>
      </c>
      <c r="E137" s="32"/>
    </row>
    <row r="138" customFormat="false" ht="17.35" hidden="false" customHeight="false" outlineLevel="0" collapsed="false">
      <c r="B138" s="26" t="str">
        <f aca="false">IF(C138="", "",INDEX(Inventario!A:A, MATCH(C138, Inventario!B:B, 0)))</f>
        <v/>
      </c>
      <c r="E138" s="32"/>
    </row>
    <row r="139" customFormat="false" ht="17.35" hidden="false" customHeight="false" outlineLevel="0" collapsed="false">
      <c r="B139" s="26" t="str">
        <f aca="false">IF(C139="", "",INDEX(Inventario!A:A, MATCH(C139, Inventario!B:B, 0)))</f>
        <v/>
      </c>
      <c r="E139" s="32"/>
    </row>
    <row r="140" customFormat="false" ht="17.35" hidden="false" customHeight="false" outlineLevel="0" collapsed="false">
      <c r="B140" s="26" t="str">
        <f aca="false">IF(C140="", "",INDEX(Inventario!A:A, MATCH(C140, Inventario!B:B, 0)))</f>
        <v/>
      </c>
      <c r="E140" s="32"/>
    </row>
    <row r="141" customFormat="false" ht="17.35" hidden="false" customHeight="false" outlineLevel="0" collapsed="false">
      <c r="B141" s="26" t="str">
        <f aca="false">IF(C141="", "",INDEX(Inventario!A:A, MATCH(C141, Inventario!B:B, 0)))</f>
        <v/>
      </c>
      <c r="E141" s="32"/>
    </row>
    <row r="142" customFormat="false" ht="17.35" hidden="false" customHeight="false" outlineLevel="0" collapsed="false">
      <c r="B142" s="26" t="str">
        <f aca="false">IF(C142="", "",INDEX(Inventario!A:A, MATCH(C142, Inventario!B:B, 0)))</f>
        <v/>
      </c>
      <c r="E142" s="32"/>
    </row>
    <row r="143" customFormat="false" ht="17.35" hidden="false" customHeight="false" outlineLevel="0" collapsed="false">
      <c r="B143" s="26" t="str">
        <f aca="false">IF(C143="", "",INDEX(Inventario!A:A, MATCH(C143, Inventario!B:B, 0)))</f>
        <v/>
      </c>
      <c r="E143" s="32"/>
    </row>
    <row r="144" customFormat="false" ht="17.35" hidden="false" customHeight="false" outlineLevel="0" collapsed="false">
      <c r="B144" s="26" t="str">
        <f aca="false">IF(C144="", "",INDEX(Inventario!A:A, MATCH(C144, Inventario!B:B, 0)))</f>
        <v/>
      </c>
      <c r="E144" s="32"/>
    </row>
    <row r="145" customFormat="false" ht="17.35" hidden="false" customHeight="false" outlineLevel="0" collapsed="false">
      <c r="B145" s="26" t="str">
        <f aca="false">IF(C145="", "",INDEX(Inventario!A:A, MATCH(C145, Inventario!B:B, 0)))</f>
        <v/>
      </c>
      <c r="E145" s="32"/>
    </row>
    <row r="146" customFormat="false" ht="17.35" hidden="false" customHeight="false" outlineLevel="0" collapsed="false">
      <c r="B146" s="26" t="str">
        <f aca="false">IF(C146="", "",INDEX(Inventario!A:A, MATCH(C146, Inventario!B:B, 0)))</f>
        <v/>
      </c>
      <c r="E146" s="32"/>
    </row>
    <row r="147" customFormat="false" ht="17.35" hidden="false" customHeight="false" outlineLevel="0" collapsed="false">
      <c r="B147" s="26" t="str">
        <f aca="false">IF(C147="", "",INDEX(Inventario!A:A, MATCH(C147, Inventario!B:B, 0)))</f>
        <v/>
      </c>
      <c r="E147" s="32"/>
    </row>
    <row r="148" customFormat="false" ht="17.35" hidden="false" customHeight="false" outlineLevel="0" collapsed="false">
      <c r="B148" s="26" t="str">
        <f aca="false">IF(C148="", "",INDEX(Inventario!A:A, MATCH(C148, Inventario!B:B, 0)))</f>
        <v/>
      </c>
      <c r="E148" s="32"/>
    </row>
    <row r="149" customFormat="false" ht="17.35" hidden="false" customHeight="false" outlineLevel="0" collapsed="false">
      <c r="B149" s="26" t="str">
        <f aca="false">IF(C149="", "",INDEX(Inventario!A:A, MATCH(C149, Inventario!B:B, 0)))</f>
        <v/>
      </c>
      <c r="E149" s="32"/>
    </row>
    <row r="150" customFormat="false" ht="17.35" hidden="false" customHeight="false" outlineLevel="0" collapsed="false">
      <c r="B150" s="26" t="str">
        <f aca="false">IF(C150="", "",INDEX(Inventario!A:A, MATCH(C150, Inventario!B:B, 0)))</f>
        <v/>
      </c>
      <c r="E150" s="32"/>
    </row>
    <row r="151" customFormat="false" ht="17.35" hidden="false" customHeight="false" outlineLevel="0" collapsed="false">
      <c r="B151" s="26" t="str">
        <f aca="false">IF(C151="", "",INDEX(Inventario!A:A, MATCH(C151, Inventario!B:B, 0)))</f>
        <v/>
      </c>
      <c r="E151" s="32"/>
    </row>
    <row r="152" customFormat="false" ht="17.35" hidden="false" customHeight="false" outlineLevel="0" collapsed="false">
      <c r="B152" s="26" t="str">
        <f aca="false">IF(C152="", "",INDEX(Inventario!A:A, MATCH(C152, Inventario!B:B, 0)))</f>
        <v/>
      </c>
      <c r="E152" s="32"/>
    </row>
    <row r="153" customFormat="false" ht="17.35" hidden="false" customHeight="false" outlineLevel="0" collapsed="false">
      <c r="B153" s="26" t="str">
        <f aca="false">IF(C153="", "",INDEX(Inventario!A:A, MATCH(C153, Inventario!B:B, 0)))</f>
        <v/>
      </c>
      <c r="E153" s="32"/>
    </row>
    <row r="154" customFormat="false" ht="17.35" hidden="false" customHeight="false" outlineLevel="0" collapsed="false">
      <c r="B154" s="26" t="str">
        <f aca="false">IF(C154="", "",INDEX(Inventario!A:A, MATCH(C154, Inventario!B:B, 0)))</f>
        <v/>
      </c>
      <c r="E154" s="32"/>
    </row>
    <row r="155" customFormat="false" ht="17.35" hidden="false" customHeight="false" outlineLevel="0" collapsed="false">
      <c r="B155" s="26" t="str">
        <f aca="false">IF(C155="", "",INDEX(Inventario!A:A, MATCH(C155, Inventario!B:B, 0)))</f>
        <v/>
      </c>
      <c r="E155" s="32"/>
    </row>
    <row r="156" customFormat="false" ht="17.35" hidden="false" customHeight="false" outlineLevel="0" collapsed="false">
      <c r="B156" s="26" t="str">
        <f aca="false">IF(C156="", "",INDEX(Inventario!A:A, MATCH(C156, Inventario!B:B, 0)))</f>
        <v/>
      </c>
      <c r="E156" s="32"/>
    </row>
    <row r="157" customFormat="false" ht="17.35" hidden="false" customHeight="false" outlineLevel="0" collapsed="false">
      <c r="B157" s="26" t="str">
        <f aca="false">IF(C157="", "",INDEX(Inventario!A:A, MATCH(C157, Inventario!B:B, 0)))</f>
        <v/>
      </c>
      <c r="E157" s="32"/>
    </row>
    <row r="158" customFormat="false" ht="17.35" hidden="false" customHeight="false" outlineLevel="0" collapsed="false">
      <c r="B158" s="26" t="str">
        <f aca="false">IF(C158="", "",INDEX(Inventario!A:A, MATCH(C158, Inventario!B:B, 0)))</f>
        <v/>
      </c>
      <c r="E158" s="32"/>
    </row>
    <row r="159" customFormat="false" ht="17.35" hidden="false" customHeight="false" outlineLevel="0" collapsed="false">
      <c r="B159" s="26" t="str">
        <f aca="false">IF(C159="", "",INDEX(Inventario!A:A, MATCH(C159, Inventario!B:B, 0)))</f>
        <v/>
      </c>
      <c r="E159" s="32"/>
    </row>
    <row r="160" customFormat="false" ht="17.35" hidden="false" customHeight="false" outlineLevel="0" collapsed="false">
      <c r="B160" s="26" t="str">
        <f aca="false">IF(C160="", "",INDEX(Inventario!A:A, MATCH(C160, Inventario!B:B, 0)))</f>
        <v/>
      </c>
      <c r="E160" s="32"/>
    </row>
    <row r="161" customFormat="false" ht="17.35" hidden="false" customHeight="false" outlineLevel="0" collapsed="false">
      <c r="B161" s="26" t="str">
        <f aca="false">IF(C161="", "",INDEX(Inventario!A:A, MATCH(C161, Inventario!B:B, 0)))</f>
        <v/>
      </c>
      <c r="E161" s="32"/>
    </row>
    <row r="162" customFormat="false" ht="17.35" hidden="false" customHeight="false" outlineLevel="0" collapsed="false">
      <c r="B162" s="26" t="str">
        <f aca="false">IF(C162="", "",INDEX(Inventario!A:A, MATCH(C162, Inventario!B:B, 0)))</f>
        <v/>
      </c>
      <c r="E162" s="32"/>
    </row>
    <row r="163" customFormat="false" ht="17.35" hidden="false" customHeight="false" outlineLevel="0" collapsed="false">
      <c r="B163" s="26" t="str">
        <f aca="false">IF(C163="", "",INDEX(Inventario!A:A, MATCH(C163, Inventario!B:B, 0)))</f>
        <v/>
      </c>
      <c r="E163" s="32"/>
    </row>
    <row r="164" customFormat="false" ht="17.35" hidden="false" customHeight="false" outlineLevel="0" collapsed="false">
      <c r="B164" s="26" t="str">
        <f aca="false">IF(C164="", "",INDEX(Inventario!A:A, MATCH(C164, Inventario!B:B, 0)))</f>
        <v/>
      </c>
      <c r="E164" s="32"/>
    </row>
    <row r="165" customFormat="false" ht="17.35" hidden="false" customHeight="false" outlineLevel="0" collapsed="false">
      <c r="B165" s="26" t="str">
        <f aca="false">IF(C165="", "",INDEX(Inventario!A:A, MATCH(C165, Inventario!B:B, 0)))</f>
        <v/>
      </c>
      <c r="E165" s="32"/>
    </row>
    <row r="166" customFormat="false" ht="17.35" hidden="false" customHeight="false" outlineLevel="0" collapsed="false">
      <c r="B166" s="26" t="str">
        <f aca="false">IF(C166="", "",INDEX(Inventario!A:A, MATCH(C166, Inventario!B:B, 0)))</f>
        <v/>
      </c>
      <c r="E166" s="32"/>
    </row>
    <row r="167" customFormat="false" ht="17.35" hidden="false" customHeight="false" outlineLevel="0" collapsed="false">
      <c r="B167" s="26" t="str">
        <f aca="false">IF(C167="", "",INDEX(Inventario!A:A, MATCH(C167, Inventario!B:B, 0)))</f>
        <v/>
      </c>
      <c r="E167" s="32"/>
    </row>
    <row r="168" customFormat="false" ht="17.35" hidden="false" customHeight="false" outlineLevel="0" collapsed="false">
      <c r="B168" s="26" t="str">
        <f aca="false">IF(C168="", "",INDEX(Inventario!A:A, MATCH(C168, Inventario!B:B, 0)))</f>
        <v/>
      </c>
      <c r="E168" s="32"/>
    </row>
    <row r="169" customFormat="false" ht="17.35" hidden="false" customHeight="false" outlineLevel="0" collapsed="false">
      <c r="B169" s="26" t="str">
        <f aca="false">IF(C169="", "",INDEX(Inventario!A:A, MATCH(C169, Inventario!B:B, 0)))</f>
        <v/>
      </c>
      <c r="E169" s="32"/>
    </row>
    <row r="170" customFormat="false" ht="17.35" hidden="false" customHeight="false" outlineLevel="0" collapsed="false">
      <c r="B170" s="26" t="str">
        <f aca="false">IF(C170="", "",INDEX(Inventario!A:A, MATCH(C170, Inventario!B:B, 0)))</f>
        <v/>
      </c>
      <c r="E170" s="32"/>
    </row>
    <row r="171" customFormat="false" ht="17.35" hidden="false" customHeight="false" outlineLevel="0" collapsed="false">
      <c r="B171" s="26" t="str">
        <f aca="false">IF(C171="", "",INDEX(Inventario!A:A, MATCH(C171, Inventario!B:B, 0)))</f>
        <v/>
      </c>
      <c r="E171" s="32"/>
    </row>
    <row r="172" customFormat="false" ht="17.35" hidden="false" customHeight="false" outlineLevel="0" collapsed="false">
      <c r="B172" s="26" t="str">
        <f aca="false">IF(C172="", "",INDEX(Inventario!A:A, MATCH(C172, Inventario!B:B, 0)))</f>
        <v/>
      </c>
      <c r="E172" s="32"/>
    </row>
    <row r="173" customFormat="false" ht="17.35" hidden="false" customHeight="false" outlineLevel="0" collapsed="false">
      <c r="B173" s="26" t="str">
        <f aca="false">IF(C173="", "",INDEX(Inventario!A:A, MATCH(C173, Inventario!B:B, 0)))</f>
        <v/>
      </c>
      <c r="E173" s="32"/>
    </row>
    <row r="174" customFormat="false" ht="17.35" hidden="false" customHeight="false" outlineLevel="0" collapsed="false">
      <c r="B174" s="26" t="str">
        <f aca="false">IF(C174="", "",INDEX(Inventario!A:A, MATCH(C174, Inventario!B:B, 0)))</f>
        <v/>
      </c>
      <c r="E174" s="32"/>
    </row>
    <row r="175" customFormat="false" ht="17.35" hidden="false" customHeight="false" outlineLevel="0" collapsed="false">
      <c r="B175" s="26" t="str">
        <f aca="false">IF(C175="", "",INDEX(Inventario!A:A, MATCH(C175, Inventario!B:B, 0)))</f>
        <v/>
      </c>
      <c r="E175" s="32"/>
    </row>
    <row r="176" customFormat="false" ht="17.35" hidden="false" customHeight="false" outlineLevel="0" collapsed="false">
      <c r="B176" s="26" t="str">
        <f aca="false">IF(C176="", "",INDEX(Inventario!A:A, MATCH(C176, Inventario!B:B, 0)))</f>
        <v/>
      </c>
      <c r="E176" s="32"/>
    </row>
    <row r="177" customFormat="false" ht="17.35" hidden="false" customHeight="false" outlineLevel="0" collapsed="false">
      <c r="B177" s="26" t="str">
        <f aca="false">IF(C177="", "",INDEX(Inventario!A:A, MATCH(C177, Inventario!B:B, 0)))</f>
        <v/>
      </c>
      <c r="E177" s="32"/>
    </row>
    <row r="178" customFormat="false" ht="17.35" hidden="false" customHeight="false" outlineLevel="0" collapsed="false">
      <c r="B178" s="26" t="str">
        <f aca="false">IF(C178="", "",INDEX(Inventario!A:A, MATCH(C178, Inventario!B:B, 0)))</f>
        <v/>
      </c>
      <c r="E178" s="32"/>
    </row>
    <row r="179" customFormat="false" ht="17.35" hidden="false" customHeight="false" outlineLevel="0" collapsed="false">
      <c r="B179" s="26" t="str">
        <f aca="false">IF(C179="", "",INDEX(Inventario!A:A, MATCH(C179, Inventario!B:B, 0)))</f>
        <v/>
      </c>
      <c r="E179" s="32"/>
    </row>
    <row r="180" customFormat="false" ht="17.35" hidden="false" customHeight="false" outlineLevel="0" collapsed="false">
      <c r="B180" s="26" t="str">
        <f aca="false">IF(C180="", "",INDEX(Inventario!A:A, MATCH(C180, Inventario!B:B, 0)))</f>
        <v/>
      </c>
      <c r="E180" s="32"/>
    </row>
    <row r="181" customFormat="false" ht="17.35" hidden="false" customHeight="false" outlineLevel="0" collapsed="false">
      <c r="B181" s="26" t="str">
        <f aca="false">IF(C181="", "",INDEX(Inventario!A:A, MATCH(C181, Inventario!B:B, 0)))</f>
        <v/>
      </c>
      <c r="E181" s="32"/>
    </row>
    <row r="182" customFormat="false" ht="17.35" hidden="false" customHeight="false" outlineLevel="0" collapsed="false">
      <c r="B182" s="26" t="str">
        <f aca="false">IF(C182="", "",INDEX(Inventario!A:A, MATCH(C182, Inventario!B:B, 0)))</f>
        <v/>
      </c>
      <c r="E182" s="32"/>
    </row>
    <row r="183" customFormat="false" ht="17.35" hidden="false" customHeight="false" outlineLevel="0" collapsed="false">
      <c r="B183" s="26" t="str">
        <f aca="false">IF(C183="", "",INDEX(Inventario!A:A, MATCH(C183, Inventario!B:B, 0)))</f>
        <v/>
      </c>
      <c r="E183" s="32"/>
    </row>
    <row r="184" customFormat="false" ht="17.35" hidden="false" customHeight="false" outlineLevel="0" collapsed="false">
      <c r="B184" s="26" t="str">
        <f aca="false">IF(C184="", "",INDEX(Inventario!A:A, MATCH(C184, Inventario!B:B, 0)))</f>
        <v/>
      </c>
      <c r="E184" s="32"/>
    </row>
    <row r="185" customFormat="false" ht="17.35" hidden="false" customHeight="false" outlineLevel="0" collapsed="false">
      <c r="B185" s="26" t="str">
        <f aca="false">IF(C185="", "",INDEX(Inventario!A:A, MATCH(C185, Inventario!B:B, 0)))</f>
        <v/>
      </c>
      <c r="E185" s="32"/>
    </row>
    <row r="186" customFormat="false" ht="17.35" hidden="false" customHeight="false" outlineLevel="0" collapsed="false">
      <c r="B186" s="26" t="str">
        <f aca="false">IF(C186="", "",INDEX(Inventario!A:A, MATCH(C186, Inventario!B:B, 0)))</f>
        <v/>
      </c>
      <c r="E186" s="32"/>
    </row>
    <row r="187" customFormat="false" ht="17.35" hidden="false" customHeight="false" outlineLevel="0" collapsed="false">
      <c r="B187" s="26" t="str">
        <f aca="false">IF(C187="", "",INDEX(Inventario!A:A, MATCH(C187, Inventario!B:B, 0)))</f>
        <v/>
      </c>
      <c r="E187" s="32"/>
    </row>
    <row r="188" customFormat="false" ht="17.35" hidden="false" customHeight="false" outlineLevel="0" collapsed="false">
      <c r="B188" s="26" t="str">
        <f aca="false">IF(C188="", "",INDEX(Inventario!A:A, MATCH(C188, Inventario!B:B, 0)))</f>
        <v/>
      </c>
      <c r="E188" s="32"/>
    </row>
    <row r="189" customFormat="false" ht="17.35" hidden="false" customHeight="false" outlineLevel="0" collapsed="false">
      <c r="B189" s="26" t="str">
        <f aca="false">IF(C189="", "",INDEX(Inventario!A:A, MATCH(C189, Inventario!B:B, 0)))</f>
        <v/>
      </c>
      <c r="E189" s="32"/>
    </row>
    <row r="190" customFormat="false" ht="17.35" hidden="false" customHeight="false" outlineLevel="0" collapsed="false">
      <c r="B190" s="26" t="str">
        <f aca="false">IF(C190="", "",INDEX(Inventario!A:A, MATCH(C190, Inventario!B:B, 0)))</f>
        <v/>
      </c>
      <c r="E190" s="32"/>
    </row>
    <row r="191" customFormat="false" ht="17.35" hidden="false" customHeight="false" outlineLevel="0" collapsed="false">
      <c r="B191" s="26" t="str">
        <f aca="false">IF(C191="", "",INDEX(Inventario!A:A, MATCH(C191, Inventario!B:B, 0)))</f>
        <v/>
      </c>
      <c r="E191" s="32"/>
    </row>
    <row r="192" customFormat="false" ht="17.35" hidden="false" customHeight="false" outlineLevel="0" collapsed="false">
      <c r="B192" s="26" t="str">
        <f aca="false">IF(C192="", "",INDEX(Inventario!A:A, MATCH(C192, Inventario!B:B, 0)))</f>
        <v/>
      </c>
      <c r="E192" s="32"/>
    </row>
    <row r="193" customFormat="false" ht="17.35" hidden="false" customHeight="false" outlineLevel="0" collapsed="false">
      <c r="B193" s="26" t="str">
        <f aca="false">IF(C193="", "",INDEX(Inventario!A:A, MATCH(C193, Inventario!B:B, 0)))</f>
        <v/>
      </c>
      <c r="E193" s="32"/>
    </row>
    <row r="194" customFormat="false" ht="17.35" hidden="false" customHeight="false" outlineLevel="0" collapsed="false">
      <c r="B194" s="26" t="str">
        <f aca="false">IF(C194="", "",INDEX(Inventario!A:A, MATCH(C194, Inventario!B:B, 0)))</f>
        <v/>
      </c>
      <c r="E194" s="32"/>
    </row>
    <row r="195" customFormat="false" ht="17.35" hidden="false" customHeight="false" outlineLevel="0" collapsed="false">
      <c r="B195" s="26" t="str">
        <f aca="false">IF(C195="", "",INDEX(Inventario!A:A, MATCH(C195, Inventario!B:B, 0)))</f>
        <v/>
      </c>
      <c r="E195" s="32"/>
    </row>
    <row r="196" customFormat="false" ht="17.35" hidden="false" customHeight="false" outlineLevel="0" collapsed="false">
      <c r="B196" s="26" t="str">
        <f aca="false">IF(C196="", "",INDEX(Inventario!A:A, MATCH(C196, Inventario!B:B, 0)))</f>
        <v/>
      </c>
      <c r="E196" s="32"/>
    </row>
    <row r="197" customFormat="false" ht="17.35" hidden="false" customHeight="false" outlineLevel="0" collapsed="false">
      <c r="B197" s="26" t="str">
        <f aca="false">IF(C197="", "",INDEX(Inventario!A:A, MATCH(C197, Inventario!B:B, 0)))</f>
        <v/>
      </c>
      <c r="E197" s="32"/>
    </row>
    <row r="198" customFormat="false" ht="17.35" hidden="false" customHeight="false" outlineLevel="0" collapsed="false">
      <c r="B198" s="26" t="str">
        <f aca="false">IF(C198="", "",INDEX(Inventario!A:A, MATCH(C198, Inventario!B:B, 0)))</f>
        <v/>
      </c>
      <c r="E198" s="32"/>
    </row>
    <row r="199" customFormat="false" ht="17.35" hidden="false" customHeight="false" outlineLevel="0" collapsed="false">
      <c r="B199" s="26" t="str">
        <f aca="false">IF(C199="", "",INDEX(Inventario!A:A, MATCH(C199, Inventario!B:B, 0)))</f>
        <v/>
      </c>
      <c r="E199" s="32"/>
    </row>
    <row r="200" customFormat="false" ht="17.35" hidden="false" customHeight="false" outlineLevel="0" collapsed="false">
      <c r="B200" s="26" t="str">
        <f aca="false">IF(C200="", "",INDEX(Inventario!A:A, MATCH(C200, Inventario!B:B, 0)))</f>
        <v/>
      </c>
      <c r="E200" s="32"/>
    </row>
    <row r="201" customFormat="false" ht="17.35" hidden="false" customHeight="false" outlineLevel="0" collapsed="false">
      <c r="B201" s="26" t="str">
        <f aca="false">IF(C201="", "",INDEX(Inventario!A:A, MATCH(C201, Inventario!B:B, 0)))</f>
        <v/>
      </c>
      <c r="E201" s="32"/>
    </row>
    <row r="202" customFormat="false" ht="17.35" hidden="false" customHeight="false" outlineLevel="0" collapsed="false">
      <c r="B202" s="26" t="str">
        <f aca="false">IF(C202="", "",INDEX(Inventario!A:A, MATCH(C202, Inventario!B:B, 0)))</f>
        <v/>
      </c>
      <c r="E202" s="32"/>
    </row>
    <row r="203" customFormat="false" ht="17.35" hidden="false" customHeight="false" outlineLevel="0" collapsed="false">
      <c r="B203" s="26" t="str">
        <f aca="false">IF(C203="", "",INDEX(Inventario!A:A, MATCH(C203, Inventario!B:B, 0)))</f>
        <v/>
      </c>
      <c r="E203" s="32"/>
    </row>
    <row r="204" customFormat="false" ht="17.35" hidden="false" customHeight="false" outlineLevel="0" collapsed="false">
      <c r="B204" s="26" t="str">
        <f aca="false">IF(C204="", "",INDEX(Inventario!A:A, MATCH(C204, Inventario!B:B, 0)))</f>
        <v/>
      </c>
      <c r="E204" s="32"/>
    </row>
    <row r="205" customFormat="false" ht="17.35" hidden="false" customHeight="false" outlineLevel="0" collapsed="false">
      <c r="B205" s="26" t="str">
        <f aca="false">IF(C205="", "",INDEX(Inventario!A:A, MATCH(C205, Inventario!B:B, 0)))</f>
        <v/>
      </c>
      <c r="E205" s="32"/>
    </row>
    <row r="206" customFormat="false" ht="17.35" hidden="false" customHeight="false" outlineLevel="0" collapsed="false">
      <c r="B206" s="26" t="str">
        <f aca="false">IF(C206="", "",INDEX(Inventario!A:A, MATCH(C206, Inventario!B:B, 0)))</f>
        <v/>
      </c>
      <c r="E206" s="32"/>
    </row>
    <row r="207" customFormat="false" ht="17.35" hidden="false" customHeight="false" outlineLevel="0" collapsed="false">
      <c r="B207" s="26" t="str">
        <f aca="false">IF(C207="", "",INDEX(Inventario!A:A, MATCH(C207, Inventario!B:B, 0)))</f>
        <v/>
      </c>
      <c r="E207" s="32"/>
    </row>
    <row r="208" customFormat="false" ht="17.35" hidden="false" customHeight="false" outlineLevel="0" collapsed="false">
      <c r="B208" s="26" t="str">
        <f aca="false">IF(C208="", "",INDEX(Inventario!A:A, MATCH(C208, Inventario!B:B, 0)))</f>
        <v/>
      </c>
      <c r="E208" s="32"/>
    </row>
    <row r="209" customFormat="false" ht="17.35" hidden="false" customHeight="false" outlineLevel="0" collapsed="false">
      <c r="B209" s="26" t="str">
        <f aca="false">IF(C209="", "",INDEX(Inventario!A:A, MATCH(C209, Inventario!B:B, 0)))</f>
        <v/>
      </c>
      <c r="E209" s="32"/>
    </row>
    <row r="210" customFormat="false" ht="17.35" hidden="false" customHeight="false" outlineLevel="0" collapsed="false">
      <c r="B210" s="26" t="str">
        <f aca="false">IF(C210="", "",INDEX(Inventario!A:A, MATCH(C210, Inventario!B:B, 0)))</f>
        <v/>
      </c>
      <c r="E210" s="32"/>
    </row>
    <row r="211" customFormat="false" ht="17.35" hidden="false" customHeight="false" outlineLevel="0" collapsed="false">
      <c r="B211" s="26" t="str">
        <f aca="false">IF(C211="", "",INDEX(Inventario!A:A, MATCH(C211, Inventario!B:B, 0)))</f>
        <v/>
      </c>
      <c r="E211" s="32"/>
    </row>
    <row r="212" customFormat="false" ht="17.35" hidden="false" customHeight="false" outlineLevel="0" collapsed="false">
      <c r="B212" s="26" t="str">
        <f aca="false">IF(C212="", "",INDEX(Inventario!A:A, MATCH(C212, Inventario!B:B, 0)))</f>
        <v/>
      </c>
      <c r="E212" s="32"/>
    </row>
    <row r="213" customFormat="false" ht="17.35" hidden="false" customHeight="false" outlineLevel="0" collapsed="false">
      <c r="B213" s="26" t="str">
        <f aca="false">IF(C213="", "",INDEX(Inventario!A:A, MATCH(C213, Inventario!B:B, 0)))</f>
        <v/>
      </c>
      <c r="E213" s="32"/>
    </row>
    <row r="214" customFormat="false" ht="17.35" hidden="false" customHeight="false" outlineLevel="0" collapsed="false">
      <c r="B214" s="26" t="str">
        <f aca="false">IF(C214="", "",INDEX(Inventario!A:A, MATCH(C214, Inventario!B:B, 0)))</f>
        <v/>
      </c>
      <c r="E214" s="32"/>
    </row>
    <row r="215" customFormat="false" ht="17.35" hidden="false" customHeight="false" outlineLevel="0" collapsed="false">
      <c r="B215" s="26" t="str">
        <f aca="false">IF(C215="", "",INDEX(Inventario!A:A, MATCH(C215, Inventario!B:B, 0)))</f>
        <v/>
      </c>
      <c r="E215" s="32"/>
    </row>
    <row r="216" customFormat="false" ht="17.35" hidden="false" customHeight="false" outlineLevel="0" collapsed="false">
      <c r="B216" s="26" t="str">
        <f aca="false">IF(C216="", "",INDEX(Inventario!A:A, MATCH(C216, Inventario!B:B, 0)))</f>
        <v/>
      </c>
      <c r="E216" s="32"/>
    </row>
    <row r="217" customFormat="false" ht="17.35" hidden="false" customHeight="false" outlineLevel="0" collapsed="false">
      <c r="B217" s="26" t="str">
        <f aca="false">IF(C217="", "",INDEX(Inventario!A:A, MATCH(C217, Inventario!B:B, 0)))</f>
        <v/>
      </c>
      <c r="E217" s="32"/>
    </row>
    <row r="218" customFormat="false" ht="17.35" hidden="false" customHeight="false" outlineLevel="0" collapsed="false">
      <c r="B218" s="26" t="str">
        <f aca="false">IF(C218="", "",INDEX(Inventario!A:A, MATCH(C218, Inventario!B:B, 0)))</f>
        <v/>
      </c>
      <c r="E218" s="32"/>
    </row>
    <row r="219" customFormat="false" ht="17.35" hidden="false" customHeight="false" outlineLevel="0" collapsed="false">
      <c r="B219" s="26" t="str">
        <f aca="false">IF(C219="", "",INDEX(Inventario!A:A, MATCH(C219, Inventario!B:B, 0)))</f>
        <v/>
      </c>
      <c r="E219" s="32"/>
    </row>
    <row r="220" customFormat="false" ht="17.35" hidden="false" customHeight="false" outlineLevel="0" collapsed="false">
      <c r="B220" s="26" t="str">
        <f aca="false">IF(C220="", "",INDEX(Inventario!A:A, MATCH(C220, Inventario!B:B, 0)))</f>
        <v/>
      </c>
      <c r="E220" s="32"/>
    </row>
    <row r="221" customFormat="false" ht="17.35" hidden="false" customHeight="false" outlineLevel="0" collapsed="false">
      <c r="B221" s="26" t="str">
        <f aca="false">IF(C221="", "",INDEX(Inventario!A:A, MATCH(C221, Inventario!B:B, 0)))</f>
        <v/>
      </c>
      <c r="E221" s="32"/>
    </row>
    <row r="222" customFormat="false" ht="17.35" hidden="false" customHeight="false" outlineLevel="0" collapsed="false">
      <c r="B222" s="26" t="str">
        <f aca="false">IF(C222="", "",INDEX(Inventario!A:A, MATCH(C222, Inventario!B:B, 0)))</f>
        <v/>
      </c>
      <c r="E222" s="32"/>
    </row>
    <row r="223" customFormat="false" ht="17.35" hidden="false" customHeight="false" outlineLevel="0" collapsed="false">
      <c r="B223" s="26" t="str">
        <f aca="false">IF(C223="", "",INDEX(Inventario!A:A, MATCH(C223, Inventario!B:B, 0)))</f>
        <v/>
      </c>
      <c r="E223" s="32"/>
    </row>
    <row r="224" customFormat="false" ht="17.35" hidden="false" customHeight="false" outlineLevel="0" collapsed="false">
      <c r="B224" s="26" t="str">
        <f aca="false">IF(C224="", "",INDEX(Inventario!A:A, MATCH(C224, Inventario!B:B, 0)))</f>
        <v/>
      </c>
      <c r="E224" s="32"/>
    </row>
    <row r="225" customFormat="false" ht="17.35" hidden="false" customHeight="false" outlineLevel="0" collapsed="false">
      <c r="B225" s="26" t="str">
        <f aca="false">IF(C225="", "",INDEX(Inventario!A:A, MATCH(C225, Inventario!B:B, 0)))</f>
        <v/>
      </c>
      <c r="E225" s="32"/>
    </row>
    <row r="226" customFormat="false" ht="17.35" hidden="false" customHeight="false" outlineLevel="0" collapsed="false">
      <c r="B226" s="26" t="str">
        <f aca="false">IF(C226="", "",INDEX(Inventario!A:A, MATCH(C226, Inventario!B:B, 0)))</f>
        <v/>
      </c>
      <c r="E226" s="32"/>
    </row>
    <row r="227" customFormat="false" ht="17.35" hidden="false" customHeight="false" outlineLevel="0" collapsed="false">
      <c r="B227" s="26" t="str">
        <f aca="false">IF(C227="", "",INDEX(Inventario!A:A, MATCH(C227, Inventario!B:B, 0)))</f>
        <v/>
      </c>
      <c r="E227" s="32"/>
    </row>
    <row r="228" customFormat="false" ht="17.35" hidden="false" customHeight="false" outlineLevel="0" collapsed="false">
      <c r="B228" s="26" t="str">
        <f aca="false">IF(C228="", "",INDEX(Inventario!A:A, MATCH(C228, Inventario!B:B, 0)))</f>
        <v/>
      </c>
      <c r="E228" s="32"/>
    </row>
    <row r="229" customFormat="false" ht="17.35" hidden="false" customHeight="false" outlineLevel="0" collapsed="false">
      <c r="B229" s="26" t="str">
        <f aca="false">IF(C229="", "",INDEX(Inventario!A:A, MATCH(C229, Inventario!B:B, 0)))</f>
        <v/>
      </c>
      <c r="E229" s="32"/>
    </row>
    <row r="230" customFormat="false" ht="17.35" hidden="false" customHeight="false" outlineLevel="0" collapsed="false">
      <c r="B230" s="26" t="str">
        <f aca="false">IF(C230="", "",INDEX(Inventario!A:A, MATCH(C230, Inventario!B:B, 0)))</f>
        <v/>
      </c>
      <c r="E230" s="32"/>
    </row>
    <row r="231" customFormat="false" ht="17.35" hidden="false" customHeight="false" outlineLevel="0" collapsed="false">
      <c r="B231" s="26" t="str">
        <f aca="false">IF(C231="", "",INDEX(Inventario!A:A, MATCH(C231, Inventario!B:B, 0)))</f>
        <v/>
      </c>
      <c r="E231" s="32"/>
    </row>
    <row r="232" customFormat="false" ht="17.35" hidden="false" customHeight="false" outlineLevel="0" collapsed="false">
      <c r="B232" s="26" t="str">
        <f aca="false">IF(C232="", "",INDEX(Inventario!A:A, MATCH(C232, Inventario!B:B, 0)))</f>
        <v/>
      </c>
      <c r="E232" s="32"/>
    </row>
    <row r="233" customFormat="false" ht="17.35" hidden="false" customHeight="false" outlineLevel="0" collapsed="false">
      <c r="B233" s="26" t="str">
        <f aca="false">IF(C233="", "",INDEX(Inventario!A:A, MATCH(C233, Inventario!B:B, 0)))</f>
        <v/>
      </c>
      <c r="E233" s="32"/>
    </row>
    <row r="234" customFormat="false" ht="17.35" hidden="false" customHeight="false" outlineLevel="0" collapsed="false">
      <c r="B234" s="26" t="str">
        <f aca="false">IF(C234="", "",INDEX(Inventario!A:A, MATCH(C234, Inventario!B:B, 0)))</f>
        <v/>
      </c>
      <c r="E234" s="32"/>
    </row>
    <row r="235" customFormat="false" ht="17.35" hidden="false" customHeight="false" outlineLevel="0" collapsed="false">
      <c r="B235" s="26" t="str">
        <f aca="false">IF(C235="", "",INDEX(Inventario!A:A, MATCH(C235, Inventario!B:B, 0)))</f>
        <v/>
      </c>
      <c r="E235" s="32"/>
    </row>
    <row r="236" customFormat="false" ht="17.35" hidden="false" customHeight="false" outlineLevel="0" collapsed="false">
      <c r="B236" s="26" t="str">
        <f aca="false">IF(C236="", "",INDEX(Inventario!A:A, MATCH(C236, Inventario!B:B, 0)))</f>
        <v/>
      </c>
      <c r="E236" s="32"/>
    </row>
    <row r="237" customFormat="false" ht="17.35" hidden="false" customHeight="false" outlineLevel="0" collapsed="false">
      <c r="B237" s="26" t="str">
        <f aca="false">IF(C237="", "",INDEX(Inventario!A:A, MATCH(C237, Inventario!B:B, 0)))</f>
        <v/>
      </c>
      <c r="E237" s="32"/>
    </row>
    <row r="238" customFormat="false" ht="17.35" hidden="false" customHeight="false" outlineLevel="0" collapsed="false">
      <c r="B238" s="26" t="str">
        <f aca="false">IF(C238="", "",INDEX(Inventario!A:A, MATCH(C238, Inventario!B:B, 0)))</f>
        <v/>
      </c>
      <c r="E238" s="32"/>
    </row>
    <row r="239" customFormat="false" ht="17.35" hidden="false" customHeight="false" outlineLevel="0" collapsed="false">
      <c r="B239" s="26" t="str">
        <f aca="false">IF(C239="", "",INDEX(Inventario!A:A, MATCH(C239, Inventario!B:B, 0)))</f>
        <v/>
      </c>
      <c r="E239" s="32"/>
    </row>
    <row r="240" customFormat="false" ht="17.35" hidden="false" customHeight="false" outlineLevel="0" collapsed="false">
      <c r="B240" s="26" t="str">
        <f aca="false">IF(C240="", "",INDEX(Inventario!A:A, MATCH(C240, Inventario!B:B, 0)))</f>
        <v/>
      </c>
      <c r="E240" s="32"/>
    </row>
    <row r="241" customFormat="false" ht="17.35" hidden="false" customHeight="false" outlineLevel="0" collapsed="false">
      <c r="B241" s="26" t="str">
        <f aca="false">IF(C241="", "",INDEX(Inventario!A:A, MATCH(C241, Inventario!B:B, 0)))</f>
        <v/>
      </c>
      <c r="E241" s="32"/>
    </row>
    <row r="242" customFormat="false" ht="17.35" hidden="false" customHeight="false" outlineLevel="0" collapsed="false">
      <c r="B242" s="26" t="str">
        <f aca="false">IF(C242="", "",INDEX(Inventario!A:A, MATCH(C242, Inventario!B:B, 0)))</f>
        <v/>
      </c>
      <c r="E242" s="32"/>
    </row>
    <row r="243" customFormat="false" ht="17.35" hidden="false" customHeight="false" outlineLevel="0" collapsed="false">
      <c r="B243" s="26" t="str">
        <f aca="false">IF(C243="", "",INDEX(Inventario!A:A, MATCH(C243, Inventario!B:B, 0)))</f>
        <v/>
      </c>
      <c r="E243" s="32"/>
    </row>
    <row r="244" customFormat="false" ht="17.35" hidden="false" customHeight="false" outlineLevel="0" collapsed="false">
      <c r="B244" s="26" t="str">
        <f aca="false">IF(C244="", "",INDEX(Inventario!A:A, MATCH(C244, Inventario!B:B, 0)))</f>
        <v/>
      </c>
      <c r="E244" s="32"/>
    </row>
    <row r="245" customFormat="false" ht="17.35" hidden="false" customHeight="false" outlineLevel="0" collapsed="false">
      <c r="B245" s="26" t="str">
        <f aca="false">IF(C245="", "",INDEX(Inventario!A:A, MATCH(C245, Inventario!B:B, 0)))</f>
        <v/>
      </c>
      <c r="E245" s="32"/>
    </row>
    <row r="246" customFormat="false" ht="17.35" hidden="false" customHeight="false" outlineLevel="0" collapsed="false">
      <c r="B246" s="26" t="str">
        <f aca="false">IF(C246="", "",INDEX(Inventario!A:A, MATCH(C246, Inventario!B:B, 0)))</f>
        <v/>
      </c>
      <c r="E246" s="32"/>
    </row>
    <row r="247" customFormat="false" ht="17.35" hidden="false" customHeight="false" outlineLevel="0" collapsed="false">
      <c r="B247" s="26" t="str">
        <f aca="false">IF(C247="", "",INDEX(Inventario!A:A, MATCH(C247, Inventario!B:B, 0)))</f>
        <v/>
      </c>
      <c r="E247" s="32"/>
    </row>
    <row r="248" customFormat="false" ht="17.35" hidden="false" customHeight="false" outlineLevel="0" collapsed="false">
      <c r="B248" s="26" t="str">
        <f aca="false">IF(C248="", "",INDEX(Inventario!A:A, MATCH(C248, Inventario!B:B, 0)))</f>
        <v/>
      </c>
      <c r="E248" s="32"/>
    </row>
    <row r="249" customFormat="false" ht="17.35" hidden="false" customHeight="false" outlineLevel="0" collapsed="false">
      <c r="B249" s="26" t="str">
        <f aca="false">IF(C249="", "",INDEX(Inventario!A:A, MATCH(C249, Inventario!B:B, 0)))</f>
        <v/>
      </c>
      <c r="E249" s="32"/>
    </row>
    <row r="250" customFormat="false" ht="17.35" hidden="false" customHeight="false" outlineLevel="0" collapsed="false">
      <c r="B250" s="26" t="str">
        <f aca="false">IF(C250="", "",INDEX(Inventario!A:A, MATCH(C250, Inventario!B:B, 0)))</f>
        <v/>
      </c>
      <c r="E250" s="32"/>
    </row>
    <row r="251" customFormat="false" ht="17.35" hidden="false" customHeight="false" outlineLevel="0" collapsed="false">
      <c r="B251" s="26" t="str">
        <f aca="false">IF(C251="", "",INDEX(Inventario!A:A, MATCH(C251, Inventario!B:B, 0)))</f>
        <v/>
      </c>
      <c r="E251" s="32"/>
    </row>
    <row r="252" customFormat="false" ht="17.35" hidden="false" customHeight="false" outlineLevel="0" collapsed="false">
      <c r="B252" s="26" t="str">
        <f aca="false">IF(C252="", "",INDEX(Inventario!A:A, MATCH(C252, Inventario!B:B, 0)))</f>
        <v/>
      </c>
      <c r="E252" s="32"/>
    </row>
    <row r="253" customFormat="false" ht="17.35" hidden="false" customHeight="false" outlineLevel="0" collapsed="false">
      <c r="B253" s="26" t="str">
        <f aca="false">IF(C253="", "",INDEX(Inventario!A:A, MATCH(C253, Inventario!B:B, 0)))</f>
        <v/>
      </c>
      <c r="E253" s="32"/>
    </row>
    <row r="254" customFormat="false" ht="17.35" hidden="false" customHeight="false" outlineLevel="0" collapsed="false">
      <c r="B254" s="26" t="str">
        <f aca="false">IF(C254="", "",INDEX(Inventario!A:A, MATCH(C254, Inventario!B:B, 0)))</f>
        <v/>
      </c>
      <c r="E254" s="32"/>
    </row>
    <row r="255" customFormat="false" ht="17.35" hidden="false" customHeight="false" outlineLevel="0" collapsed="false">
      <c r="B255" s="26" t="str">
        <f aca="false">IF(C255="", "",INDEX(Inventario!A:A, MATCH(C255, Inventario!B:B, 0)))</f>
        <v/>
      </c>
      <c r="E255" s="32"/>
    </row>
    <row r="256" customFormat="false" ht="17.35" hidden="false" customHeight="false" outlineLevel="0" collapsed="false">
      <c r="B256" s="26" t="str">
        <f aca="false">IF(C256="", "",INDEX(Inventario!A:A, MATCH(C256, Inventario!B:B, 0)))</f>
        <v/>
      </c>
      <c r="E256" s="32"/>
    </row>
    <row r="257" customFormat="false" ht="17.35" hidden="false" customHeight="false" outlineLevel="0" collapsed="false">
      <c r="B257" s="26" t="str">
        <f aca="false">IF(C257="", "",INDEX(Inventario!A:A, MATCH(C257, Inventario!B:B, 0)))</f>
        <v/>
      </c>
      <c r="E257" s="32"/>
    </row>
    <row r="258" customFormat="false" ht="17.35" hidden="false" customHeight="false" outlineLevel="0" collapsed="false">
      <c r="B258" s="26" t="str">
        <f aca="false">IF(C258="", "",INDEX(Inventario!A:A, MATCH(C258, Inventario!B:B, 0)))</f>
        <v/>
      </c>
      <c r="E258" s="32"/>
    </row>
    <row r="259" customFormat="false" ht="17.35" hidden="false" customHeight="false" outlineLevel="0" collapsed="false">
      <c r="B259" s="26" t="str">
        <f aca="false">IF(C259="", "",INDEX(Inventario!A:A, MATCH(C259, Inventario!B:B, 0)))</f>
        <v/>
      </c>
      <c r="E259" s="32"/>
    </row>
    <row r="260" customFormat="false" ht="17.35" hidden="false" customHeight="false" outlineLevel="0" collapsed="false">
      <c r="B260" s="26" t="str">
        <f aca="false">IF(C260="", "",INDEX(Inventario!A:A, MATCH(C260, Inventario!B:B, 0)))</f>
        <v/>
      </c>
      <c r="E260" s="32"/>
    </row>
    <row r="261" customFormat="false" ht="17.35" hidden="false" customHeight="false" outlineLevel="0" collapsed="false">
      <c r="B261" s="26" t="str">
        <f aca="false">IF(C261="", "",INDEX(Inventario!A:A, MATCH(C261, Inventario!B:B, 0)))</f>
        <v/>
      </c>
      <c r="E261" s="32"/>
    </row>
    <row r="262" customFormat="false" ht="17.35" hidden="false" customHeight="false" outlineLevel="0" collapsed="false">
      <c r="B262" s="26" t="str">
        <f aca="false">IF(C262="", "",INDEX(Inventario!A:A, MATCH(C262, Inventario!B:B, 0)))</f>
        <v/>
      </c>
      <c r="E262" s="32"/>
    </row>
    <row r="263" customFormat="false" ht="17.35" hidden="false" customHeight="false" outlineLevel="0" collapsed="false">
      <c r="B263" s="26" t="str">
        <f aca="false">IF(C263="", "",INDEX(Inventario!A:A, MATCH(C263, Inventario!B:B, 0)))</f>
        <v/>
      </c>
      <c r="E263" s="32"/>
    </row>
    <row r="264" customFormat="false" ht="17.35" hidden="false" customHeight="false" outlineLevel="0" collapsed="false">
      <c r="B264" s="26" t="str">
        <f aca="false">IF(C264="", "",INDEX(Inventario!A:A, MATCH(C264, Inventario!B:B, 0)))</f>
        <v/>
      </c>
      <c r="E264" s="32"/>
    </row>
    <row r="265" customFormat="false" ht="17.35" hidden="false" customHeight="false" outlineLevel="0" collapsed="false">
      <c r="B265" s="26" t="str">
        <f aca="false">IF(C265="", "",INDEX(Inventario!A:A, MATCH(C265, Inventario!B:B, 0)))</f>
        <v/>
      </c>
      <c r="E265" s="32"/>
    </row>
    <row r="266" customFormat="false" ht="17.35" hidden="false" customHeight="false" outlineLevel="0" collapsed="false">
      <c r="B266" s="26" t="str">
        <f aca="false">IF(C266="", "",INDEX(Inventario!A:A, MATCH(C266, Inventario!B:B, 0)))</f>
        <v/>
      </c>
      <c r="E266" s="32"/>
    </row>
    <row r="267" customFormat="false" ht="17.35" hidden="false" customHeight="false" outlineLevel="0" collapsed="false">
      <c r="B267" s="26" t="str">
        <f aca="false">IF(C267="", "",INDEX(Inventario!A:A, MATCH(C267, Inventario!B:B, 0)))</f>
        <v/>
      </c>
      <c r="E267" s="32"/>
    </row>
    <row r="268" customFormat="false" ht="17.35" hidden="false" customHeight="false" outlineLevel="0" collapsed="false">
      <c r="B268" s="26" t="str">
        <f aca="false">IF(C268="", "",INDEX(Inventario!A:A, MATCH(C268, Inventario!B:B, 0)))</f>
        <v/>
      </c>
      <c r="E268" s="32"/>
    </row>
    <row r="269" customFormat="false" ht="17.35" hidden="false" customHeight="false" outlineLevel="0" collapsed="false">
      <c r="B269" s="26" t="str">
        <f aca="false">IF(C269="", "",INDEX(Inventario!A:A, MATCH(C269, Inventario!B:B, 0)))</f>
        <v/>
      </c>
      <c r="E269" s="32"/>
    </row>
    <row r="270" customFormat="false" ht="17.35" hidden="false" customHeight="false" outlineLevel="0" collapsed="false">
      <c r="B270" s="26" t="str">
        <f aca="false">IF(C270="", "",INDEX(Inventario!A:A, MATCH(C270, Inventario!B:B, 0)))</f>
        <v/>
      </c>
      <c r="E270" s="32"/>
    </row>
    <row r="271" customFormat="false" ht="17.35" hidden="false" customHeight="false" outlineLevel="0" collapsed="false">
      <c r="B271" s="26" t="str">
        <f aca="false">IF(C271="", "",INDEX(Inventario!A:A, MATCH(C271, Inventario!B:B, 0)))</f>
        <v/>
      </c>
      <c r="E271" s="32"/>
    </row>
    <row r="272" customFormat="false" ht="17.35" hidden="false" customHeight="false" outlineLevel="0" collapsed="false">
      <c r="B272" s="26" t="str">
        <f aca="false">IF(C272="", "",INDEX(Inventario!A:A, MATCH(C272, Inventario!B:B, 0)))</f>
        <v/>
      </c>
      <c r="E272" s="32"/>
    </row>
    <row r="273" customFormat="false" ht="17.35" hidden="false" customHeight="false" outlineLevel="0" collapsed="false">
      <c r="B273" s="26" t="str">
        <f aca="false">IF(C273="", "",INDEX(Inventario!A:A, MATCH(C273, Inventario!B:B, 0)))</f>
        <v/>
      </c>
      <c r="E273" s="32"/>
    </row>
    <row r="274" customFormat="false" ht="17.35" hidden="false" customHeight="false" outlineLevel="0" collapsed="false">
      <c r="B274" s="26" t="str">
        <f aca="false">IF(C274="", "",INDEX(Inventario!A:A, MATCH(C274, Inventario!B:B, 0)))</f>
        <v/>
      </c>
      <c r="E274" s="32"/>
    </row>
    <row r="275" customFormat="false" ht="17.35" hidden="false" customHeight="false" outlineLevel="0" collapsed="false">
      <c r="B275" s="26" t="str">
        <f aca="false">IF(C275="", "",INDEX(Inventario!A:A, MATCH(C275, Inventario!B:B, 0)))</f>
        <v/>
      </c>
      <c r="E275" s="32"/>
    </row>
    <row r="276" customFormat="false" ht="17.35" hidden="false" customHeight="false" outlineLevel="0" collapsed="false">
      <c r="B276" s="26" t="str">
        <f aca="false">IF(C276="", "",INDEX(Inventario!A:A, MATCH(C276, Inventario!B:B, 0)))</f>
        <v/>
      </c>
      <c r="E276" s="32"/>
    </row>
    <row r="277" customFormat="false" ht="17.35" hidden="false" customHeight="false" outlineLevel="0" collapsed="false">
      <c r="B277" s="26" t="str">
        <f aca="false">IF(C277="", "",INDEX(Inventario!A:A, MATCH(C277, Inventario!B:B, 0)))</f>
        <v/>
      </c>
      <c r="E277" s="32"/>
    </row>
    <row r="278" customFormat="false" ht="17.35" hidden="false" customHeight="false" outlineLevel="0" collapsed="false">
      <c r="B278" s="26" t="str">
        <f aca="false">IF(C278="", "",INDEX(Inventario!A:A, MATCH(C278, Inventario!B:B, 0)))</f>
        <v/>
      </c>
      <c r="E278" s="32"/>
    </row>
    <row r="279" customFormat="false" ht="17.35" hidden="false" customHeight="false" outlineLevel="0" collapsed="false">
      <c r="B279" s="26" t="str">
        <f aca="false">IF(C279="", "",INDEX(Inventario!A:A, MATCH(C279, Inventario!B:B, 0)))</f>
        <v/>
      </c>
      <c r="E279" s="32"/>
    </row>
    <row r="280" customFormat="false" ht="17.35" hidden="false" customHeight="false" outlineLevel="0" collapsed="false">
      <c r="B280" s="26" t="str">
        <f aca="false">IF(C280="", "",INDEX(Inventario!A:A, MATCH(C280, Inventario!B:B, 0)))</f>
        <v/>
      </c>
      <c r="E280" s="32"/>
    </row>
    <row r="281" customFormat="false" ht="17.35" hidden="false" customHeight="false" outlineLevel="0" collapsed="false">
      <c r="B281" s="26" t="str">
        <f aca="false">IF(C281="", "",INDEX(Inventario!A:A, MATCH(C281, Inventario!B:B, 0)))</f>
        <v/>
      </c>
      <c r="E281" s="32"/>
    </row>
    <row r="282" customFormat="false" ht="17.35" hidden="false" customHeight="false" outlineLevel="0" collapsed="false">
      <c r="B282" s="26" t="str">
        <f aca="false">IF(C282="", "",INDEX(Inventario!A:A, MATCH(C282, Inventario!B:B, 0)))</f>
        <v/>
      </c>
      <c r="E282" s="32"/>
    </row>
    <row r="283" customFormat="false" ht="17.35" hidden="false" customHeight="false" outlineLevel="0" collapsed="false">
      <c r="B283" s="26" t="str">
        <f aca="false">IF(C283="", "",INDEX(Inventario!A:A, MATCH(C283, Inventario!B:B, 0)))</f>
        <v/>
      </c>
      <c r="E283" s="32"/>
    </row>
    <row r="284" customFormat="false" ht="17.35" hidden="false" customHeight="false" outlineLevel="0" collapsed="false">
      <c r="B284" s="26" t="str">
        <f aca="false">IF(C284="", "",INDEX(Inventario!A:A, MATCH(C284, Inventario!B:B, 0)))</f>
        <v/>
      </c>
      <c r="E284" s="32"/>
    </row>
    <row r="285" customFormat="false" ht="17.35" hidden="false" customHeight="false" outlineLevel="0" collapsed="false">
      <c r="B285" s="26" t="str">
        <f aca="false">IF(C285="", "",INDEX(Inventario!A:A, MATCH(C285, Inventario!B:B, 0)))</f>
        <v/>
      </c>
      <c r="E285" s="32"/>
    </row>
    <row r="286" customFormat="false" ht="17.35" hidden="false" customHeight="false" outlineLevel="0" collapsed="false">
      <c r="B286" s="26" t="str">
        <f aca="false">IF(C286="", "",INDEX(Inventario!A:A, MATCH(C286, Inventario!B:B, 0)))</f>
        <v/>
      </c>
      <c r="E286" s="32"/>
    </row>
    <row r="287" customFormat="false" ht="17.35" hidden="false" customHeight="false" outlineLevel="0" collapsed="false">
      <c r="B287" s="26" t="str">
        <f aca="false">IF(C287="", "",INDEX(Inventario!A:A, MATCH(C287, Inventario!B:B, 0)))</f>
        <v/>
      </c>
      <c r="E287" s="32"/>
    </row>
    <row r="288" customFormat="false" ht="17.35" hidden="false" customHeight="false" outlineLevel="0" collapsed="false">
      <c r="B288" s="26" t="str">
        <f aca="false">IF(C288="", "",INDEX(Inventario!A:A, MATCH(C288, Inventario!B:B, 0)))</f>
        <v/>
      </c>
      <c r="E288" s="32"/>
    </row>
    <row r="289" customFormat="false" ht="17.35" hidden="false" customHeight="false" outlineLevel="0" collapsed="false">
      <c r="B289" s="26" t="str">
        <f aca="false">IF(C289="", "",INDEX(Inventario!A:A, MATCH(C289, Inventario!B:B, 0)))</f>
        <v/>
      </c>
      <c r="E289" s="32"/>
    </row>
    <row r="290" customFormat="false" ht="17.35" hidden="false" customHeight="false" outlineLevel="0" collapsed="false">
      <c r="B290" s="26" t="str">
        <f aca="false">IF(C290="", "",INDEX(Inventario!A:A, MATCH(C290, Inventario!B:B, 0)))</f>
        <v/>
      </c>
      <c r="E290" s="32"/>
    </row>
    <row r="291" customFormat="false" ht="17.35" hidden="false" customHeight="false" outlineLevel="0" collapsed="false">
      <c r="B291" s="26" t="str">
        <f aca="false">IF(C291="", "",INDEX(Inventario!A:A, MATCH(C291, Inventario!B:B, 0)))</f>
        <v/>
      </c>
      <c r="E291" s="32"/>
    </row>
    <row r="292" customFormat="false" ht="17.35" hidden="false" customHeight="false" outlineLevel="0" collapsed="false">
      <c r="B292" s="26" t="str">
        <f aca="false">IF(C292="", "",INDEX(Inventario!A:A, MATCH(C292, Inventario!B:B, 0)))</f>
        <v/>
      </c>
      <c r="E292" s="32"/>
    </row>
    <row r="293" customFormat="false" ht="17.35" hidden="false" customHeight="false" outlineLevel="0" collapsed="false">
      <c r="B293" s="26" t="str">
        <f aca="false">IF(C293="", "",INDEX(Inventario!A:A, MATCH(C293, Inventario!B:B, 0)))</f>
        <v/>
      </c>
      <c r="E293" s="32"/>
    </row>
    <row r="294" customFormat="false" ht="17.35" hidden="false" customHeight="false" outlineLevel="0" collapsed="false">
      <c r="B294" s="26" t="str">
        <f aca="false">IF(C294="", "",INDEX(Inventario!A:A, MATCH(C294, Inventario!B:B, 0)))</f>
        <v/>
      </c>
      <c r="E294" s="32"/>
    </row>
    <row r="295" customFormat="false" ht="17.35" hidden="false" customHeight="false" outlineLevel="0" collapsed="false">
      <c r="B295" s="26" t="str">
        <f aca="false">IF(C295="", "",INDEX(Inventario!A:A, MATCH(C295, Inventario!B:B, 0)))</f>
        <v/>
      </c>
      <c r="E295" s="32"/>
    </row>
    <row r="296" customFormat="false" ht="17.35" hidden="false" customHeight="false" outlineLevel="0" collapsed="false">
      <c r="B296" s="26" t="str">
        <f aca="false">IF(C296="", "",INDEX(Inventario!A:A, MATCH(C296, Inventario!B:B, 0)))</f>
        <v/>
      </c>
      <c r="E296" s="32"/>
    </row>
    <row r="297" customFormat="false" ht="17.35" hidden="false" customHeight="false" outlineLevel="0" collapsed="false">
      <c r="B297" s="26" t="str">
        <f aca="false">IF(C297="", "",INDEX(Inventario!A:A, MATCH(C297, Inventario!B:B, 0)))</f>
        <v/>
      </c>
      <c r="E297" s="32"/>
    </row>
    <row r="298" customFormat="false" ht="17.35" hidden="false" customHeight="false" outlineLevel="0" collapsed="false">
      <c r="B298" s="26" t="str">
        <f aca="false">IF(C298="", "",INDEX(Inventario!A:A, MATCH(C298, Inventario!B:B, 0)))</f>
        <v/>
      </c>
      <c r="E298" s="32"/>
    </row>
    <row r="299" customFormat="false" ht="17.35" hidden="false" customHeight="false" outlineLevel="0" collapsed="false">
      <c r="B299" s="26" t="str">
        <f aca="false">IF(C299="", "",INDEX(Inventario!A:A, MATCH(C299, Inventario!B:B, 0)))</f>
        <v/>
      </c>
      <c r="E299" s="32"/>
    </row>
    <row r="300" customFormat="false" ht="17.35" hidden="false" customHeight="false" outlineLevel="0" collapsed="false">
      <c r="B300" s="26" t="str">
        <f aca="false">IF(C300="", "",INDEX(Inventario!A:A, MATCH(C300, Inventario!B:B, 0)))</f>
        <v/>
      </c>
      <c r="E300" s="32"/>
    </row>
    <row r="301" customFormat="false" ht="17.35" hidden="false" customHeight="false" outlineLevel="0" collapsed="false">
      <c r="B301" s="26" t="str">
        <f aca="false">IF(C301="", "",INDEX(Inventario!A:A, MATCH(C301, Inventario!B:B, 0)))</f>
        <v/>
      </c>
      <c r="E301" s="32"/>
    </row>
    <row r="302" customFormat="false" ht="17.35" hidden="false" customHeight="false" outlineLevel="0" collapsed="false">
      <c r="B302" s="26" t="str">
        <f aca="false">IF(C302="", "",INDEX(Inventario!A:A, MATCH(C302, Inventario!B:B, 0)))</f>
        <v/>
      </c>
      <c r="E302" s="32"/>
    </row>
    <row r="303" customFormat="false" ht="17.35" hidden="false" customHeight="false" outlineLevel="0" collapsed="false">
      <c r="B303" s="26" t="str">
        <f aca="false">IF(C303="", "",INDEX(Inventario!A:A, MATCH(C303, Inventario!B:B, 0)))</f>
        <v/>
      </c>
      <c r="E303" s="32"/>
    </row>
    <row r="304" customFormat="false" ht="17.35" hidden="false" customHeight="false" outlineLevel="0" collapsed="false">
      <c r="B304" s="26" t="str">
        <f aca="false">IF(C304="", "",INDEX(Inventario!A:A, MATCH(C304, Inventario!B:B, 0)))</f>
        <v/>
      </c>
      <c r="E304" s="32"/>
    </row>
    <row r="305" customFormat="false" ht="17.35" hidden="false" customHeight="false" outlineLevel="0" collapsed="false">
      <c r="B305" s="26" t="str">
        <f aca="false">IF(C305="", "",INDEX(Inventario!A:A, MATCH(C305, Inventario!B:B, 0)))</f>
        <v/>
      </c>
      <c r="E305" s="32"/>
    </row>
    <row r="306" customFormat="false" ht="17.35" hidden="false" customHeight="false" outlineLevel="0" collapsed="false">
      <c r="B306" s="26" t="str">
        <f aca="false">IF(C306="", "",INDEX(Inventario!A:A, MATCH(C306, Inventario!B:B, 0)))</f>
        <v/>
      </c>
      <c r="E306" s="32"/>
    </row>
    <row r="307" customFormat="false" ht="17.35" hidden="false" customHeight="false" outlineLevel="0" collapsed="false">
      <c r="B307" s="26" t="str">
        <f aca="false">IF(C307="", "",INDEX(Inventario!A:A, MATCH(C307, Inventario!B:B, 0)))</f>
        <v/>
      </c>
      <c r="E307" s="32"/>
    </row>
    <row r="308" customFormat="false" ht="17.35" hidden="false" customHeight="false" outlineLevel="0" collapsed="false">
      <c r="B308" s="26" t="str">
        <f aca="false">IF(C308="", "",INDEX(Inventario!A:A, MATCH(C308, Inventario!B:B, 0)))</f>
        <v/>
      </c>
      <c r="E308" s="32"/>
    </row>
    <row r="309" customFormat="false" ht="17.35" hidden="false" customHeight="false" outlineLevel="0" collapsed="false">
      <c r="B309" s="26" t="str">
        <f aca="false">IF(C309="", "",INDEX(Inventario!A:A, MATCH(C309, Inventario!B:B, 0)))</f>
        <v/>
      </c>
      <c r="E309" s="32"/>
    </row>
    <row r="310" customFormat="false" ht="17.35" hidden="false" customHeight="false" outlineLevel="0" collapsed="false">
      <c r="B310" s="26" t="str">
        <f aca="false">IF(C310="", "",INDEX(Inventario!A:A, MATCH(C310, Inventario!B:B, 0)))</f>
        <v/>
      </c>
      <c r="E310" s="32"/>
    </row>
    <row r="311" customFormat="false" ht="17.35" hidden="false" customHeight="false" outlineLevel="0" collapsed="false">
      <c r="B311" s="26" t="str">
        <f aca="false">IF(C311="", "",INDEX(Inventario!A:A, MATCH(C311, Inventario!B:B, 0)))</f>
        <v/>
      </c>
      <c r="E311" s="32"/>
    </row>
    <row r="312" customFormat="false" ht="17.35" hidden="false" customHeight="false" outlineLevel="0" collapsed="false">
      <c r="B312" s="26" t="str">
        <f aca="false">IF(C312="", "",INDEX(Inventario!A:A, MATCH(C312, Inventario!B:B, 0)))</f>
        <v/>
      </c>
      <c r="E312" s="32"/>
    </row>
    <row r="313" customFormat="false" ht="17.35" hidden="false" customHeight="false" outlineLevel="0" collapsed="false">
      <c r="B313" s="26" t="str">
        <f aca="false">IF(C313="", "",INDEX(Inventario!A:A, MATCH(C313, Inventario!B:B, 0)))</f>
        <v/>
      </c>
      <c r="E313" s="32"/>
    </row>
    <row r="314" customFormat="false" ht="17.35" hidden="false" customHeight="false" outlineLevel="0" collapsed="false">
      <c r="B314" s="26" t="str">
        <f aca="false">IF(C314="", "",INDEX(Inventario!A:A, MATCH(C314, Inventario!B:B, 0)))</f>
        <v/>
      </c>
      <c r="E314" s="32"/>
    </row>
    <row r="315" customFormat="false" ht="17.35" hidden="false" customHeight="false" outlineLevel="0" collapsed="false">
      <c r="B315" s="26" t="str">
        <f aca="false">IF(C315="", "",INDEX(Inventario!A:A, MATCH(C315, Inventario!B:B, 0)))</f>
        <v/>
      </c>
      <c r="E315" s="32"/>
    </row>
    <row r="316" customFormat="false" ht="17.35" hidden="false" customHeight="false" outlineLevel="0" collapsed="false">
      <c r="B316" s="26" t="str">
        <f aca="false">IF(C316="", "",INDEX(Inventario!A:A, MATCH(C316, Inventario!B:B, 0)))</f>
        <v/>
      </c>
      <c r="E316" s="32"/>
    </row>
    <row r="317" customFormat="false" ht="17.35" hidden="false" customHeight="false" outlineLevel="0" collapsed="false">
      <c r="B317" s="26" t="str">
        <f aca="false">IF(C317="", "",INDEX(Inventario!A:A, MATCH(C317, Inventario!B:B, 0)))</f>
        <v/>
      </c>
      <c r="E317" s="32"/>
    </row>
    <row r="318" customFormat="false" ht="17.35" hidden="false" customHeight="false" outlineLevel="0" collapsed="false">
      <c r="B318" s="26" t="str">
        <f aca="false">IF(C318="", "",INDEX(Inventario!A:A, MATCH(C318, Inventario!B:B, 0)))</f>
        <v/>
      </c>
      <c r="E318" s="32"/>
    </row>
    <row r="319" customFormat="false" ht="17.35" hidden="false" customHeight="false" outlineLevel="0" collapsed="false">
      <c r="B319" s="26" t="str">
        <f aca="false">IF(C319="", "",INDEX(Inventario!A:A, MATCH(C319, Inventario!B:B, 0)))</f>
        <v/>
      </c>
      <c r="E319" s="32"/>
    </row>
    <row r="320" customFormat="false" ht="17.35" hidden="false" customHeight="false" outlineLevel="0" collapsed="false">
      <c r="B320" s="26" t="str">
        <f aca="false">IF(C320="", "",INDEX(Inventario!A:A, MATCH(C320, Inventario!B:B, 0)))</f>
        <v/>
      </c>
      <c r="E320" s="32"/>
    </row>
    <row r="321" customFormat="false" ht="17.35" hidden="false" customHeight="false" outlineLevel="0" collapsed="false">
      <c r="B321" s="26" t="str">
        <f aca="false">IF(C321="", "",INDEX(Inventario!A:A, MATCH(C321, Inventario!B:B, 0)))</f>
        <v/>
      </c>
      <c r="E321" s="32"/>
    </row>
    <row r="322" customFormat="false" ht="17.35" hidden="false" customHeight="false" outlineLevel="0" collapsed="false">
      <c r="B322" s="26" t="str">
        <f aca="false">IF(C322="", "",INDEX(Inventario!A:A, MATCH(C322, Inventario!B:B, 0)))</f>
        <v/>
      </c>
      <c r="E322" s="32"/>
    </row>
    <row r="323" customFormat="false" ht="17.35" hidden="false" customHeight="false" outlineLevel="0" collapsed="false">
      <c r="B323" s="26" t="str">
        <f aca="false">IF(C323="", "",INDEX(Inventario!A:A, MATCH(C323, Inventario!B:B, 0)))</f>
        <v/>
      </c>
      <c r="E323" s="32"/>
    </row>
    <row r="324" customFormat="false" ht="17.35" hidden="false" customHeight="false" outlineLevel="0" collapsed="false">
      <c r="B324" s="26" t="str">
        <f aca="false">IF(C324="", "",INDEX(Inventario!A:A, MATCH(C324, Inventario!B:B, 0)))</f>
        <v/>
      </c>
      <c r="E324" s="32"/>
    </row>
    <row r="325" customFormat="false" ht="17.35" hidden="false" customHeight="false" outlineLevel="0" collapsed="false">
      <c r="B325" s="26" t="str">
        <f aca="false">IF(C325="", "",INDEX(Inventario!A:A, MATCH(C325, Inventario!B:B, 0)))</f>
        <v/>
      </c>
      <c r="E325" s="32"/>
    </row>
    <row r="326" customFormat="false" ht="17.35" hidden="false" customHeight="false" outlineLevel="0" collapsed="false">
      <c r="B326" s="26" t="str">
        <f aca="false">IF(C326="", "",INDEX(Inventario!A:A, MATCH(C326, Inventario!B:B, 0)))</f>
        <v/>
      </c>
      <c r="E326" s="32"/>
    </row>
    <row r="327" customFormat="false" ht="17.35" hidden="false" customHeight="false" outlineLevel="0" collapsed="false">
      <c r="B327" s="26" t="str">
        <f aca="false">IF(C327="", "",INDEX(Inventario!A:A, MATCH(C327, Inventario!B:B, 0)))</f>
        <v/>
      </c>
      <c r="E327" s="32"/>
    </row>
    <row r="328" customFormat="false" ht="17.35" hidden="false" customHeight="false" outlineLevel="0" collapsed="false">
      <c r="B328" s="26" t="str">
        <f aca="false">IF(C328="", "",INDEX(Inventario!A:A, MATCH(C328, Inventario!B:B, 0)))</f>
        <v/>
      </c>
      <c r="E328" s="32"/>
    </row>
    <row r="329" customFormat="false" ht="17.35" hidden="false" customHeight="false" outlineLevel="0" collapsed="false">
      <c r="B329" s="26" t="str">
        <f aca="false">IF(C329="", "",INDEX(Inventario!A:A, MATCH(C329, Inventario!B:B, 0)))</f>
        <v/>
      </c>
      <c r="E329" s="32"/>
    </row>
    <row r="330" customFormat="false" ht="17.35" hidden="false" customHeight="false" outlineLevel="0" collapsed="false">
      <c r="B330" s="26" t="str">
        <f aca="false">IF(C330="", "",INDEX(Inventario!A:A, MATCH(C330, Inventario!B:B, 0)))</f>
        <v/>
      </c>
      <c r="E330" s="32"/>
    </row>
    <row r="331" customFormat="false" ht="17.35" hidden="false" customHeight="false" outlineLevel="0" collapsed="false">
      <c r="B331" s="26" t="str">
        <f aca="false">IF(C331="", "",INDEX(Inventario!A:A, MATCH(C331, Inventario!B:B, 0)))</f>
        <v/>
      </c>
      <c r="E331" s="32"/>
    </row>
    <row r="332" customFormat="false" ht="17.35" hidden="false" customHeight="false" outlineLevel="0" collapsed="false">
      <c r="B332" s="26" t="str">
        <f aca="false">IF(C332="", "",INDEX(Inventario!A:A, MATCH(C332, Inventario!B:B, 0)))</f>
        <v/>
      </c>
      <c r="E332" s="32"/>
    </row>
    <row r="333" customFormat="false" ht="17.35" hidden="false" customHeight="false" outlineLevel="0" collapsed="false">
      <c r="B333" s="26" t="str">
        <f aca="false">IF(C333="", "",INDEX(Inventario!A:A, MATCH(C333, Inventario!B:B, 0)))</f>
        <v/>
      </c>
      <c r="E333" s="32"/>
    </row>
    <row r="334" customFormat="false" ht="17.35" hidden="false" customHeight="false" outlineLevel="0" collapsed="false">
      <c r="B334" s="26" t="str">
        <f aca="false">IF(C334="", "",INDEX(Inventario!A:A, MATCH(C334, Inventario!B:B, 0)))</f>
        <v/>
      </c>
      <c r="E334" s="32"/>
    </row>
    <row r="335" customFormat="false" ht="17.35" hidden="false" customHeight="false" outlineLevel="0" collapsed="false">
      <c r="B335" s="26" t="str">
        <f aca="false">IF(C335="", "",INDEX(Inventario!A:A, MATCH(C335, Inventario!B:B, 0)))</f>
        <v/>
      </c>
      <c r="E335" s="32"/>
    </row>
    <row r="336" customFormat="false" ht="17.35" hidden="false" customHeight="false" outlineLevel="0" collapsed="false">
      <c r="B336" s="26" t="str">
        <f aca="false">IF(C336="", "",INDEX(Inventario!A:A, MATCH(C336, Inventario!B:B, 0)))</f>
        <v/>
      </c>
      <c r="E336" s="32"/>
    </row>
    <row r="337" customFormat="false" ht="17.35" hidden="false" customHeight="false" outlineLevel="0" collapsed="false">
      <c r="B337" s="26" t="str">
        <f aca="false">IF(C337="", "",INDEX(Inventario!A:A, MATCH(C337, Inventario!B:B, 0)))</f>
        <v/>
      </c>
      <c r="E337" s="32"/>
    </row>
    <row r="338" customFormat="false" ht="17.35" hidden="false" customHeight="false" outlineLevel="0" collapsed="false">
      <c r="B338" s="26" t="str">
        <f aca="false">IF(C338="", "",INDEX(Inventario!A:A, MATCH(C338, Inventario!B:B, 0)))</f>
        <v/>
      </c>
      <c r="E338" s="32"/>
    </row>
    <row r="339" customFormat="false" ht="17.35" hidden="false" customHeight="false" outlineLevel="0" collapsed="false">
      <c r="B339" s="26" t="str">
        <f aca="false">IF(C339="", "",INDEX(Inventario!A:A, MATCH(C339, Inventario!B:B, 0)))</f>
        <v/>
      </c>
      <c r="E339" s="32"/>
    </row>
    <row r="340" customFormat="false" ht="17.35" hidden="false" customHeight="false" outlineLevel="0" collapsed="false">
      <c r="B340" s="26" t="str">
        <f aca="false">IF(C340="", "",INDEX(Inventario!A:A, MATCH(C340, Inventario!B:B, 0)))</f>
        <v/>
      </c>
      <c r="E340" s="32"/>
    </row>
    <row r="341" customFormat="false" ht="17.35" hidden="false" customHeight="false" outlineLevel="0" collapsed="false">
      <c r="B341" s="26" t="str">
        <f aca="false">IF(C341="", "",INDEX(Inventario!A:A, MATCH(C341, Inventario!B:B, 0)))</f>
        <v/>
      </c>
      <c r="E341" s="32"/>
    </row>
    <row r="342" customFormat="false" ht="17.35" hidden="false" customHeight="false" outlineLevel="0" collapsed="false">
      <c r="B342" s="26" t="str">
        <f aca="false">IF(C342="", "",INDEX(Inventario!A:A, MATCH(C342, Inventario!B:B, 0)))</f>
        <v/>
      </c>
      <c r="E342" s="32"/>
    </row>
    <row r="343" customFormat="false" ht="17.35" hidden="false" customHeight="false" outlineLevel="0" collapsed="false">
      <c r="B343" s="26" t="str">
        <f aca="false">IF(C343="", "",INDEX(Inventario!A:A, MATCH(C343, Inventario!B:B, 0)))</f>
        <v/>
      </c>
      <c r="E343" s="32"/>
    </row>
    <row r="344" customFormat="false" ht="17.35" hidden="false" customHeight="false" outlineLevel="0" collapsed="false">
      <c r="B344" s="26" t="str">
        <f aca="false">IF(C344="", "",INDEX(Inventario!A:A, MATCH(C344, Inventario!B:B, 0)))</f>
        <v/>
      </c>
      <c r="E344" s="32"/>
    </row>
    <row r="345" customFormat="false" ht="17.35" hidden="false" customHeight="false" outlineLevel="0" collapsed="false">
      <c r="B345" s="26" t="str">
        <f aca="false">IF(C345="", "",INDEX(Inventario!A:A, MATCH(C345, Inventario!B:B, 0)))</f>
        <v/>
      </c>
      <c r="E345" s="32"/>
    </row>
    <row r="346" customFormat="false" ht="17.35" hidden="false" customHeight="false" outlineLevel="0" collapsed="false">
      <c r="B346" s="26" t="str">
        <f aca="false">IF(C346="", "",INDEX(Inventario!A:A, MATCH(C346, Inventario!B:B, 0)))</f>
        <v/>
      </c>
      <c r="E346" s="32"/>
    </row>
    <row r="347" customFormat="false" ht="17.35" hidden="false" customHeight="false" outlineLevel="0" collapsed="false">
      <c r="B347" s="26" t="str">
        <f aca="false">IF(C347="", "",INDEX(Inventario!A:A, MATCH(C347, Inventario!B:B, 0)))</f>
        <v/>
      </c>
      <c r="E347" s="32"/>
    </row>
    <row r="348" customFormat="false" ht="17.35" hidden="false" customHeight="false" outlineLevel="0" collapsed="false">
      <c r="B348" s="26" t="str">
        <f aca="false">IF(C348="", "",INDEX(Inventario!A:A, MATCH(C348, Inventario!B:B, 0)))</f>
        <v/>
      </c>
      <c r="E348" s="32"/>
    </row>
    <row r="349" customFormat="false" ht="17.35" hidden="false" customHeight="false" outlineLevel="0" collapsed="false">
      <c r="B349" s="26" t="str">
        <f aca="false">IF(C349="", "",INDEX(Inventario!A:A, MATCH(C349, Inventario!B:B, 0)))</f>
        <v/>
      </c>
      <c r="E349" s="32"/>
    </row>
    <row r="350" customFormat="false" ht="17.35" hidden="false" customHeight="false" outlineLevel="0" collapsed="false">
      <c r="B350" s="26" t="str">
        <f aca="false">IF(C350="", "",INDEX(Inventario!A:A, MATCH(C350, Inventario!B:B, 0)))</f>
        <v/>
      </c>
      <c r="E350" s="32"/>
    </row>
    <row r="351" customFormat="false" ht="17.35" hidden="false" customHeight="false" outlineLevel="0" collapsed="false">
      <c r="B351" s="26" t="str">
        <f aca="false">IF(C351="", "",INDEX(Inventario!A:A, MATCH(C351, Inventario!B:B, 0)))</f>
        <v/>
      </c>
      <c r="E351" s="32"/>
    </row>
    <row r="352" customFormat="false" ht="17.35" hidden="false" customHeight="false" outlineLevel="0" collapsed="false">
      <c r="B352" s="26" t="str">
        <f aca="false">IF(C352="", "",INDEX(Inventario!A:A, MATCH(C352, Inventario!B:B, 0)))</f>
        <v/>
      </c>
      <c r="E352" s="32"/>
    </row>
    <row r="353" customFormat="false" ht="17.35" hidden="false" customHeight="false" outlineLevel="0" collapsed="false">
      <c r="B353" s="26" t="str">
        <f aca="false">IF(C353="", "",INDEX(Inventario!A:A, MATCH(C353, Inventario!B:B, 0)))</f>
        <v/>
      </c>
      <c r="E353" s="32"/>
    </row>
    <row r="354" customFormat="false" ht="17.35" hidden="false" customHeight="false" outlineLevel="0" collapsed="false">
      <c r="B354" s="26" t="str">
        <f aca="false">IF(C354="", "",INDEX(Inventario!A:A, MATCH(C354, Inventario!B:B, 0)))</f>
        <v/>
      </c>
      <c r="E354" s="32"/>
    </row>
    <row r="355" customFormat="false" ht="17.35" hidden="false" customHeight="false" outlineLevel="0" collapsed="false">
      <c r="B355" s="26" t="str">
        <f aca="false">IF(C355="", "",INDEX(Inventario!A:A, MATCH(C355, Inventario!B:B, 0)))</f>
        <v/>
      </c>
      <c r="E355" s="32"/>
    </row>
    <row r="356" customFormat="false" ht="17.35" hidden="false" customHeight="false" outlineLevel="0" collapsed="false">
      <c r="B356" s="26" t="str">
        <f aca="false">IF(C356="", "",INDEX(Inventario!A:A, MATCH(C356, Inventario!B:B, 0)))</f>
        <v/>
      </c>
      <c r="E356" s="32"/>
    </row>
    <row r="357" customFormat="false" ht="17.35" hidden="false" customHeight="false" outlineLevel="0" collapsed="false">
      <c r="B357" s="26" t="str">
        <f aca="false">IF(C357="", "",INDEX(Inventario!A:A, MATCH(C357, Inventario!B:B, 0)))</f>
        <v/>
      </c>
      <c r="E357" s="32"/>
    </row>
    <row r="358" customFormat="false" ht="17.35" hidden="false" customHeight="false" outlineLevel="0" collapsed="false">
      <c r="B358" s="26" t="str">
        <f aca="false">IF(C358="", "",INDEX(Inventario!A:A, MATCH(C358, Inventario!B:B, 0)))</f>
        <v/>
      </c>
      <c r="E358" s="32"/>
    </row>
    <row r="359" customFormat="false" ht="17.35" hidden="false" customHeight="false" outlineLevel="0" collapsed="false">
      <c r="B359" s="26" t="str">
        <f aca="false">IF(C359="", "",INDEX(Inventario!A:A, MATCH(C359, Inventario!B:B, 0)))</f>
        <v/>
      </c>
      <c r="E359" s="32"/>
    </row>
    <row r="360" customFormat="false" ht="17.35" hidden="false" customHeight="false" outlineLevel="0" collapsed="false">
      <c r="B360" s="26" t="str">
        <f aca="false">IF(C360="", "",INDEX(Inventario!A:A, MATCH(C360, Inventario!B:B, 0)))</f>
        <v/>
      </c>
      <c r="E360" s="32"/>
    </row>
    <row r="361" customFormat="false" ht="17.35" hidden="false" customHeight="false" outlineLevel="0" collapsed="false">
      <c r="B361" s="26" t="str">
        <f aca="false">IF(C361="", "",INDEX(Inventario!A:A, MATCH(C361, Inventario!B:B, 0)))</f>
        <v/>
      </c>
      <c r="E361" s="32"/>
    </row>
    <row r="362" customFormat="false" ht="17.35" hidden="false" customHeight="false" outlineLevel="0" collapsed="false">
      <c r="B362" s="26" t="str">
        <f aca="false">IF(C362="", "",INDEX(Inventario!A:A, MATCH(C362, Inventario!B:B, 0)))</f>
        <v/>
      </c>
      <c r="E362" s="32"/>
    </row>
    <row r="363" customFormat="false" ht="17.35" hidden="false" customHeight="false" outlineLevel="0" collapsed="false">
      <c r="B363" s="26" t="str">
        <f aca="false">IF(C363="", "",INDEX(Inventario!A:A, MATCH(C363, Inventario!B:B, 0)))</f>
        <v/>
      </c>
      <c r="E363" s="32"/>
    </row>
    <row r="364" customFormat="false" ht="17.35" hidden="false" customHeight="false" outlineLevel="0" collapsed="false">
      <c r="B364" s="26" t="str">
        <f aca="false">IF(C364="", "",INDEX(Inventario!A:A, MATCH(C364, Inventario!B:B, 0)))</f>
        <v/>
      </c>
      <c r="E364" s="32"/>
    </row>
    <row r="365" customFormat="false" ht="17.35" hidden="false" customHeight="false" outlineLevel="0" collapsed="false">
      <c r="B365" s="26" t="str">
        <f aca="false">IF(C365="", "",INDEX(Inventario!A:A, MATCH(C365, Inventario!B:B, 0)))</f>
        <v/>
      </c>
      <c r="E365" s="32"/>
    </row>
    <row r="366" customFormat="false" ht="17.35" hidden="false" customHeight="false" outlineLevel="0" collapsed="false">
      <c r="B366" s="26" t="str">
        <f aca="false">IF(C366="", "",INDEX(Inventario!A:A, MATCH(C366, Inventario!B:B, 0)))</f>
        <v/>
      </c>
      <c r="E366" s="32"/>
    </row>
    <row r="367" customFormat="false" ht="17.35" hidden="false" customHeight="false" outlineLevel="0" collapsed="false">
      <c r="B367" s="26" t="str">
        <f aca="false">IF(C367="", "",INDEX(Inventario!A:A, MATCH(C367, Inventario!B:B, 0)))</f>
        <v/>
      </c>
      <c r="E367" s="32"/>
    </row>
    <row r="368" customFormat="false" ht="17.35" hidden="false" customHeight="false" outlineLevel="0" collapsed="false">
      <c r="B368" s="26" t="str">
        <f aca="false">IF(C368="", "",INDEX(Inventario!A:A, MATCH(C368, Inventario!B:B, 0)))</f>
        <v/>
      </c>
      <c r="E368" s="32"/>
    </row>
    <row r="369" customFormat="false" ht="17.35" hidden="false" customHeight="false" outlineLevel="0" collapsed="false">
      <c r="B369" s="26" t="str">
        <f aca="false">IF(C369="", "",INDEX(Inventario!A:A, MATCH(C369, Inventario!B:B, 0)))</f>
        <v/>
      </c>
      <c r="E369" s="32"/>
    </row>
    <row r="370" customFormat="false" ht="17.35" hidden="false" customHeight="false" outlineLevel="0" collapsed="false">
      <c r="B370" s="26" t="str">
        <f aca="false">IF(C370="", "",INDEX(Inventario!A:A, MATCH(C370, Inventario!B:B, 0)))</f>
        <v/>
      </c>
      <c r="E370" s="32"/>
    </row>
    <row r="371" customFormat="false" ht="17.35" hidden="false" customHeight="false" outlineLevel="0" collapsed="false">
      <c r="B371" s="26" t="str">
        <f aca="false">IF(C371="", "",INDEX(Inventario!A:A, MATCH(C371, Inventario!B:B, 0)))</f>
        <v/>
      </c>
      <c r="E371" s="32"/>
    </row>
    <row r="372" customFormat="false" ht="17.35" hidden="false" customHeight="false" outlineLevel="0" collapsed="false">
      <c r="B372" s="26" t="str">
        <f aca="false">IF(C372="", "",INDEX(Inventario!A:A, MATCH(C372, Inventario!B:B, 0)))</f>
        <v/>
      </c>
      <c r="E372" s="32"/>
    </row>
    <row r="373" customFormat="false" ht="17.35" hidden="false" customHeight="false" outlineLevel="0" collapsed="false">
      <c r="B373" s="26" t="str">
        <f aca="false">IF(C373="", "",INDEX(Inventario!A:A, MATCH(C373, Inventario!B:B, 0)))</f>
        <v/>
      </c>
      <c r="E373" s="32"/>
    </row>
    <row r="374" customFormat="false" ht="17.35" hidden="false" customHeight="false" outlineLevel="0" collapsed="false">
      <c r="B374" s="26" t="str">
        <f aca="false">IF(C374="", "",INDEX(Inventario!A:A, MATCH(C374, Inventario!B:B, 0)))</f>
        <v/>
      </c>
      <c r="E374" s="32"/>
    </row>
    <row r="375" customFormat="false" ht="17.35" hidden="false" customHeight="false" outlineLevel="0" collapsed="false">
      <c r="B375" s="26" t="str">
        <f aca="false">IF(C375="", "",INDEX(Inventario!A:A, MATCH(C375, Inventario!B:B, 0)))</f>
        <v/>
      </c>
      <c r="E375" s="32"/>
    </row>
    <row r="376" customFormat="false" ht="17.35" hidden="false" customHeight="false" outlineLevel="0" collapsed="false">
      <c r="B376" s="26" t="str">
        <f aca="false">IF(C376="", "",INDEX(Inventario!A:A, MATCH(C376, Inventario!B:B, 0)))</f>
        <v/>
      </c>
      <c r="E376" s="32"/>
    </row>
    <row r="377" customFormat="false" ht="17.35" hidden="false" customHeight="false" outlineLevel="0" collapsed="false">
      <c r="B377" s="26" t="str">
        <f aca="false">IF(C377="", "",INDEX(Inventario!A:A, MATCH(C377, Inventario!B:B, 0)))</f>
        <v/>
      </c>
      <c r="E377" s="32"/>
    </row>
    <row r="378" customFormat="false" ht="17.35" hidden="false" customHeight="false" outlineLevel="0" collapsed="false">
      <c r="B378" s="26" t="str">
        <f aca="false">IF(C378="", "",INDEX(Inventario!A:A, MATCH(C378, Inventario!B:B, 0)))</f>
        <v/>
      </c>
      <c r="E378" s="32"/>
    </row>
    <row r="379" customFormat="false" ht="17.35" hidden="false" customHeight="false" outlineLevel="0" collapsed="false">
      <c r="B379" s="26" t="str">
        <f aca="false">IF(C379="", "",INDEX(Inventario!A:A, MATCH(C379, Inventario!B:B, 0)))</f>
        <v/>
      </c>
      <c r="E379" s="32"/>
    </row>
    <row r="380" customFormat="false" ht="17.35" hidden="false" customHeight="false" outlineLevel="0" collapsed="false">
      <c r="B380" s="26" t="str">
        <f aca="false">IF(C380="", "",INDEX(Inventario!A:A, MATCH(C380, Inventario!B:B, 0)))</f>
        <v/>
      </c>
      <c r="E380" s="32"/>
    </row>
    <row r="381" customFormat="false" ht="17.35" hidden="false" customHeight="false" outlineLevel="0" collapsed="false">
      <c r="B381" s="26" t="str">
        <f aca="false">IF(C381="", "",INDEX(Inventario!A:A, MATCH(C381, Inventario!B:B, 0)))</f>
        <v/>
      </c>
      <c r="E381" s="32"/>
    </row>
    <row r="382" customFormat="false" ht="17.35" hidden="false" customHeight="false" outlineLevel="0" collapsed="false">
      <c r="B382" s="26" t="str">
        <f aca="false">IF(C382="", "",INDEX(Inventario!A:A, MATCH(C382, Inventario!B:B, 0)))</f>
        <v/>
      </c>
      <c r="E382" s="32"/>
    </row>
    <row r="383" customFormat="false" ht="17.35" hidden="false" customHeight="false" outlineLevel="0" collapsed="false">
      <c r="B383" s="26" t="str">
        <f aca="false">IF(C383="", "",INDEX(Inventario!A:A, MATCH(C383, Inventario!B:B, 0)))</f>
        <v/>
      </c>
      <c r="E383" s="32"/>
    </row>
    <row r="384" customFormat="false" ht="17.35" hidden="false" customHeight="false" outlineLevel="0" collapsed="false">
      <c r="B384" s="26" t="str">
        <f aca="false">IF(C384="", "",INDEX(Inventario!A:A, MATCH(C384, Inventario!B:B, 0)))</f>
        <v/>
      </c>
      <c r="E384" s="32"/>
    </row>
    <row r="385" customFormat="false" ht="17.35" hidden="false" customHeight="false" outlineLevel="0" collapsed="false">
      <c r="B385" s="26" t="str">
        <f aca="false">IF(C385="", "",INDEX(Inventario!A:A, MATCH(C385, Inventario!B:B, 0)))</f>
        <v/>
      </c>
      <c r="E385" s="32"/>
    </row>
    <row r="386" customFormat="false" ht="17.35" hidden="false" customHeight="false" outlineLevel="0" collapsed="false">
      <c r="B386" s="26" t="str">
        <f aca="false">IF(C386="", "",INDEX(Inventario!A:A, MATCH(C386, Inventario!B:B, 0)))</f>
        <v/>
      </c>
      <c r="E386" s="32"/>
    </row>
    <row r="387" customFormat="false" ht="17.35" hidden="false" customHeight="false" outlineLevel="0" collapsed="false">
      <c r="B387" s="26" t="str">
        <f aca="false">IF(C387="", "",INDEX(Inventario!A:A, MATCH(C387, Inventario!B:B, 0)))</f>
        <v/>
      </c>
      <c r="E387" s="32"/>
    </row>
    <row r="388" customFormat="false" ht="17.35" hidden="false" customHeight="false" outlineLevel="0" collapsed="false">
      <c r="B388" s="26" t="str">
        <f aca="false">IF(C388="", "",INDEX(Inventario!A:A, MATCH(C388, Inventario!B:B, 0)))</f>
        <v/>
      </c>
      <c r="E388" s="32"/>
    </row>
    <row r="389" customFormat="false" ht="17.35" hidden="false" customHeight="false" outlineLevel="0" collapsed="false">
      <c r="B389" s="26" t="str">
        <f aca="false">IF(C389="", "",INDEX(Inventario!A:A, MATCH(C389, Inventario!B:B, 0)))</f>
        <v/>
      </c>
      <c r="E389" s="32"/>
    </row>
    <row r="390" customFormat="false" ht="17.35" hidden="false" customHeight="false" outlineLevel="0" collapsed="false">
      <c r="B390" s="26" t="str">
        <f aca="false">IF(C390="", "",INDEX(Inventario!A:A, MATCH(C390, Inventario!B:B, 0)))</f>
        <v/>
      </c>
      <c r="E390" s="32"/>
    </row>
    <row r="391" customFormat="false" ht="17.35" hidden="false" customHeight="false" outlineLevel="0" collapsed="false">
      <c r="B391" s="26" t="str">
        <f aca="false">IF(C391="", "",INDEX(Inventario!A:A, MATCH(C391, Inventario!B:B, 0)))</f>
        <v/>
      </c>
      <c r="E391" s="32"/>
    </row>
    <row r="392" customFormat="false" ht="17.35" hidden="false" customHeight="false" outlineLevel="0" collapsed="false">
      <c r="B392" s="26" t="str">
        <f aca="false">IF(C392="", "",INDEX(Inventario!A:A, MATCH(C392, Inventario!B:B, 0)))</f>
        <v/>
      </c>
      <c r="E392" s="32"/>
    </row>
    <row r="393" customFormat="false" ht="17.35" hidden="false" customHeight="false" outlineLevel="0" collapsed="false">
      <c r="B393" s="26" t="str">
        <f aca="false">IF(C393="", "",INDEX(Inventario!A:A, MATCH(C393, Inventario!B:B, 0)))</f>
        <v/>
      </c>
      <c r="E393" s="32"/>
    </row>
    <row r="394" customFormat="false" ht="17.35" hidden="false" customHeight="false" outlineLevel="0" collapsed="false">
      <c r="B394" s="26" t="str">
        <f aca="false">IF(C394="", "",INDEX(Inventario!A:A, MATCH(C394, Inventario!B:B, 0)))</f>
        <v/>
      </c>
      <c r="E394" s="32"/>
    </row>
    <row r="395" customFormat="false" ht="17.35" hidden="false" customHeight="false" outlineLevel="0" collapsed="false">
      <c r="B395" s="26" t="str">
        <f aca="false">IF(C395="", "",INDEX(Inventario!A:A, MATCH(C395, Inventario!B:B, 0)))</f>
        <v/>
      </c>
      <c r="E395" s="32"/>
    </row>
    <row r="396" customFormat="false" ht="17.35" hidden="false" customHeight="false" outlineLevel="0" collapsed="false">
      <c r="B396" s="26" t="str">
        <f aca="false">IF(C396="", "",INDEX(Inventario!A:A, MATCH(C396, Inventario!B:B, 0)))</f>
        <v/>
      </c>
      <c r="E396" s="32"/>
    </row>
    <row r="397" customFormat="false" ht="17.35" hidden="false" customHeight="false" outlineLevel="0" collapsed="false">
      <c r="B397" s="26" t="str">
        <f aca="false">IF(C397="", "",INDEX(Inventario!A:A, MATCH(C397, Inventario!B:B, 0)))</f>
        <v/>
      </c>
      <c r="E397" s="32"/>
    </row>
    <row r="398" customFormat="false" ht="17.35" hidden="false" customHeight="false" outlineLevel="0" collapsed="false">
      <c r="B398" s="26" t="str">
        <f aca="false">IF(C398="", "",INDEX(Inventario!A:A, MATCH(C398, Inventario!B:B, 0)))</f>
        <v/>
      </c>
      <c r="E398" s="32"/>
    </row>
    <row r="399" customFormat="false" ht="17.35" hidden="false" customHeight="false" outlineLevel="0" collapsed="false">
      <c r="B399" s="26" t="str">
        <f aca="false">IF(C399="", "",INDEX(Inventario!A:A, MATCH(C399, Inventario!B:B, 0)))</f>
        <v/>
      </c>
      <c r="E399" s="32"/>
    </row>
    <row r="400" customFormat="false" ht="17.35" hidden="false" customHeight="false" outlineLevel="0" collapsed="false">
      <c r="B400" s="26" t="str">
        <f aca="false">IF(C400="", "",INDEX(Inventario!A:A, MATCH(C400, Inventario!B:B, 0)))</f>
        <v/>
      </c>
      <c r="E400" s="32"/>
    </row>
    <row r="401" customFormat="false" ht="17.35" hidden="false" customHeight="false" outlineLevel="0" collapsed="false">
      <c r="B401" s="26" t="str">
        <f aca="false">IF(C401="", "",INDEX(Inventario!A:A, MATCH(C401, Inventario!B:B, 0)))</f>
        <v/>
      </c>
      <c r="E401" s="32"/>
    </row>
    <row r="402" customFormat="false" ht="17.35" hidden="false" customHeight="false" outlineLevel="0" collapsed="false">
      <c r="B402" s="26" t="str">
        <f aca="false">IF(C402="", "",INDEX(Inventario!A:A, MATCH(C402, Inventario!B:B, 0)))</f>
        <v/>
      </c>
      <c r="E402" s="32"/>
    </row>
    <row r="403" customFormat="false" ht="17.35" hidden="false" customHeight="false" outlineLevel="0" collapsed="false">
      <c r="B403" s="26" t="str">
        <f aca="false">IF(C403="", "",INDEX(Inventario!A:A, MATCH(C403, Inventario!B:B, 0)))</f>
        <v/>
      </c>
      <c r="E403" s="32"/>
    </row>
    <row r="404" customFormat="false" ht="17.35" hidden="false" customHeight="false" outlineLevel="0" collapsed="false">
      <c r="B404" s="26" t="str">
        <f aca="false">IF(C404="", "",INDEX(Inventario!A:A, MATCH(C404, Inventario!B:B, 0)))</f>
        <v/>
      </c>
      <c r="E404" s="32"/>
    </row>
    <row r="405" customFormat="false" ht="17.35" hidden="false" customHeight="false" outlineLevel="0" collapsed="false">
      <c r="B405" s="26" t="str">
        <f aca="false">IF(C405="", "",INDEX(Inventario!A:A, MATCH(C405, Inventario!B:B, 0)))</f>
        <v/>
      </c>
      <c r="E405" s="32"/>
    </row>
    <row r="406" customFormat="false" ht="17.35" hidden="false" customHeight="false" outlineLevel="0" collapsed="false">
      <c r="B406" s="26" t="str">
        <f aca="false">IF(C406="", "",INDEX(Inventario!A:A, MATCH(C406, Inventario!B:B, 0)))</f>
        <v/>
      </c>
      <c r="E406" s="32"/>
    </row>
    <row r="407" customFormat="false" ht="17.35" hidden="false" customHeight="false" outlineLevel="0" collapsed="false">
      <c r="B407" s="26" t="str">
        <f aca="false">IF(C407="", "",INDEX(Inventario!A:A, MATCH(C407, Inventario!B:B, 0)))</f>
        <v/>
      </c>
      <c r="E407" s="32"/>
    </row>
    <row r="408" customFormat="false" ht="17.35" hidden="false" customHeight="false" outlineLevel="0" collapsed="false">
      <c r="B408" s="26" t="str">
        <f aca="false">IF(C408="", "",INDEX(Inventario!A:A, MATCH(C408, Inventario!B:B, 0)))</f>
        <v/>
      </c>
      <c r="E408" s="32"/>
    </row>
    <row r="409" customFormat="false" ht="17.35" hidden="false" customHeight="false" outlineLevel="0" collapsed="false">
      <c r="B409" s="26" t="str">
        <f aca="false">IF(C409="", "",INDEX(Inventario!A:A, MATCH(C409, Inventario!B:B, 0)))</f>
        <v/>
      </c>
      <c r="E409" s="32"/>
    </row>
    <row r="410" customFormat="false" ht="17.35" hidden="false" customHeight="false" outlineLevel="0" collapsed="false">
      <c r="B410" s="26" t="str">
        <f aca="false">IF(C410="", "",INDEX(Inventario!A:A, MATCH(C410, Inventario!B:B, 0)))</f>
        <v/>
      </c>
      <c r="E410" s="32"/>
    </row>
    <row r="411" customFormat="false" ht="17.35" hidden="false" customHeight="false" outlineLevel="0" collapsed="false">
      <c r="B411" s="26" t="str">
        <f aca="false">IF(C411="", "",INDEX(Inventario!A:A, MATCH(C411, Inventario!B:B, 0)))</f>
        <v/>
      </c>
      <c r="E411" s="32"/>
    </row>
    <row r="412" customFormat="false" ht="17.35" hidden="false" customHeight="false" outlineLevel="0" collapsed="false">
      <c r="B412" s="26" t="str">
        <f aca="false">IF(C412="", "",INDEX(Inventario!A:A, MATCH(C412, Inventario!B:B, 0)))</f>
        <v/>
      </c>
      <c r="E412" s="32"/>
    </row>
    <row r="413" customFormat="false" ht="17.35" hidden="false" customHeight="false" outlineLevel="0" collapsed="false">
      <c r="B413" s="26" t="str">
        <f aca="false">IF(C413="", "",INDEX(Inventario!A:A, MATCH(C413, Inventario!B:B, 0)))</f>
        <v/>
      </c>
      <c r="E413" s="32"/>
    </row>
    <row r="414" customFormat="false" ht="17.35" hidden="false" customHeight="false" outlineLevel="0" collapsed="false">
      <c r="B414" s="26" t="str">
        <f aca="false">IF(C414="", "",INDEX(Inventario!A:A, MATCH(C414, Inventario!B:B, 0)))</f>
        <v/>
      </c>
      <c r="E414" s="32"/>
    </row>
    <row r="415" customFormat="false" ht="17.35" hidden="false" customHeight="false" outlineLevel="0" collapsed="false">
      <c r="B415" s="26" t="str">
        <f aca="false">IF(C415="", "",INDEX(Inventario!A:A, MATCH(C415, Inventario!B:B, 0)))</f>
        <v/>
      </c>
      <c r="E415" s="32"/>
    </row>
    <row r="416" customFormat="false" ht="17.35" hidden="false" customHeight="false" outlineLevel="0" collapsed="false">
      <c r="B416" s="26" t="str">
        <f aca="false">IF(C416="", "",INDEX(Inventario!A:A, MATCH(C416, Inventario!B:B, 0)))</f>
        <v/>
      </c>
      <c r="E416" s="32"/>
    </row>
    <row r="417" customFormat="false" ht="17.35" hidden="false" customHeight="false" outlineLevel="0" collapsed="false">
      <c r="B417" s="26" t="str">
        <f aca="false">IF(C417="", "",INDEX(Inventario!A:A, MATCH(C417, Inventario!B:B, 0)))</f>
        <v/>
      </c>
      <c r="E417" s="32"/>
    </row>
    <row r="418" customFormat="false" ht="17.35" hidden="false" customHeight="false" outlineLevel="0" collapsed="false">
      <c r="B418" s="26" t="str">
        <f aca="false">IF(C418="", "",INDEX(Inventario!A:A, MATCH(C418, Inventario!B:B, 0)))</f>
        <v/>
      </c>
      <c r="E418" s="32"/>
    </row>
    <row r="419" customFormat="false" ht="17.35" hidden="false" customHeight="false" outlineLevel="0" collapsed="false">
      <c r="B419" s="26" t="str">
        <f aca="false">IF(C419="", "",INDEX(Inventario!A:A, MATCH(C419, Inventario!B:B, 0)))</f>
        <v/>
      </c>
      <c r="E419" s="32"/>
    </row>
    <row r="420" customFormat="false" ht="17.35" hidden="false" customHeight="false" outlineLevel="0" collapsed="false">
      <c r="B420" s="26" t="str">
        <f aca="false">IF(C420="", "",INDEX(Inventario!A:A, MATCH(C420, Inventario!B:B, 0)))</f>
        <v/>
      </c>
      <c r="E420" s="32"/>
    </row>
    <row r="421" customFormat="false" ht="17.35" hidden="false" customHeight="false" outlineLevel="0" collapsed="false">
      <c r="B421" s="26" t="str">
        <f aca="false">IF(C421="", "",INDEX(Inventario!A:A, MATCH(C421, Inventario!B:B, 0)))</f>
        <v/>
      </c>
      <c r="E421" s="32"/>
    </row>
    <row r="422" customFormat="false" ht="17.35" hidden="false" customHeight="false" outlineLevel="0" collapsed="false">
      <c r="B422" s="26" t="str">
        <f aca="false">IF(C422="", "",INDEX(Inventario!A:A, MATCH(C422, Inventario!B:B, 0)))</f>
        <v/>
      </c>
      <c r="E422" s="32"/>
    </row>
    <row r="423" customFormat="false" ht="17.35" hidden="false" customHeight="false" outlineLevel="0" collapsed="false">
      <c r="B423" s="26" t="str">
        <f aca="false">IF(C423="", "",INDEX(Inventario!A:A, MATCH(C423, Inventario!B:B, 0)))</f>
        <v/>
      </c>
      <c r="E423" s="32"/>
    </row>
    <row r="424" customFormat="false" ht="17.35" hidden="false" customHeight="false" outlineLevel="0" collapsed="false">
      <c r="B424" s="26" t="str">
        <f aca="false">IF(C424="", "",INDEX(Inventario!A:A, MATCH(C424, Inventario!B:B, 0)))</f>
        <v/>
      </c>
      <c r="E424" s="32"/>
    </row>
    <row r="425" customFormat="false" ht="17.35" hidden="false" customHeight="false" outlineLevel="0" collapsed="false">
      <c r="B425" s="26" t="str">
        <f aca="false">IF(C425="", "",INDEX(Inventario!A:A, MATCH(C425, Inventario!B:B, 0)))</f>
        <v/>
      </c>
      <c r="E425" s="32"/>
    </row>
    <row r="426" customFormat="false" ht="17.35" hidden="false" customHeight="false" outlineLevel="0" collapsed="false">
      <c r="B426" s="26" t="str">
        <f aca="false">IF(C426="", "",INDEX(Inventario!A:A, MATCH(C426, Inventario!B:B, 0)))</f>
        <v/>
      </c>
      <c r="E426" s="32"/>
    </row>
    <row r="427" customFormat="false" ht="17.35" hidden="false" customHeight="false" outlineLevel="0" collapsed="false">
      <c r="B427" s="26" t="str">
        <f aca="false">IF(C427="", "",INDEX(Inventario!A:A, MATCH(C427, Inventario!B:B, 0)))</f>
        <v/>
      </c>
      <c r="E427" s="32"/>
    </row>
    <row r="428" customFormat="false" ht="17.35" hidden="false" customHeight="false" outlineLevel="0" collapsed="false">
      <c r="B428" s="26" t="str">
        <f aca="false">IF(C428="", "",INDEX(Inventario!A:A, MATCH(C428, Inventario!B:B, 0)))</f>
        <v/>
      </c>
      <c r="E428" s="32"/>
    </row>
    <row r="429" customFormat="false" ht="17.35" hidden="false" customHeight="false" outlineLevel="0" collapsed="false">
      <c r="B429" s="26" t="str">
        <f aca="false">IF(C429="", "",INDEX(Inventario!A:A, MATCH(C429, Inventario!B:B, 0)))</f>
        <v/>
      </c>
      <c r="E429" s="32"/>
    </row>
    <row r="430" customFormat="false" ht="17.35" hidden="false" customHeight="false" outlineLevel="0" collapsed="false">
      <c r="B430" s="26" t="str">
        <f aca="false">IF(C430="", "",INDEX(Inventario!A:A, MATCH(C430, Inventario!B:B, 0)))</f>
        <v/>
      </c>
      <c r="E430" s="32"/>
    </row>
    <row r="431" customFormat="false" ht="17.35" hidden="false" customHeight="false" outlineLevel="0" collapsed="false">
      <c r="B431" s="26" t="str">
        <f aca="false">IF(C431="", "",INDEX(Inventario!A:A, MATCH(C431, Inventario!B:B, 0)))</f>
        <v/>
      </c>
      <c r="E431" s="32"/>
    </row>
    <row r="432" customFormat="false" ht="17.35" hidden="false" customHeight="false" outlineLevel="0" collapsed="false">
      <c r="B432" s="26" t="str">
        <f aca="false">IF(C432="", "",INDEX(Inventario!A:A, MATCH(C432, Inventario!B:B, 0)))</f>
        <v/>
      </c>
      <c r="E432" s="32"/>
    </row>
    <row r="433" customFormat="false" ht="17.35" hidden="false" customHeight="false" outlineLevel="0" collapsed="false">
      <c r="B433" s="26" t="str">
        <f aca="false">IF(C433="", "",INDEX(Inventario!A:A, MATCH(C433, Inventario!B:B, 0)))</f>
        <v/>
      </c>
      <c r="E433" s="32"/>
    </row>
    <row r="434" customFormat="false" ht="17.35" hidden="false" customHeight="false" outlineLevel="0" collapsed="false">
      <c r="B434" s="26" t="str">
        <f aca="false">IF(C434="", "",INDEX(Inventario!A:A, MATCH(C434, Inventario!B:B, 0)))</f>
        <v/>
      </c>
      <c r="E434" s="32"/>
    </row>
    <row r="435" customFormat="false" ht="17.35" hidden="false" customHeight="false" outlineLevel="0" collapsed="false">
      <c r="B435" s="26" t="str">
        <f aca="false">IF(C435="", "",INDEX(Inventario!A:A, MATCH(C435, Inventario!B:B, 0)))</f>
        <v/>
      </c>
      <c r="E435" s="32"/>
    </row>
    <row r="436" customFormat="false" ht="17.35" hidden="false" customHeight="false" outlineLevel="0" collapsed="false">
      <c r="B436" s="26" t="str">
        <f aca="false">IF(C436="", "",INDEX(Inventario!A:A, MATCH(C436, Inventario!B:B, 0)))</f>
        <v/>
      </c>
      <c r="E436" s="32"/>
    </row>
    <row r="437" customFormat="false" ht="17.35" hidden="false" customHeight="false" outlineLevel="0" collapsed="false">
      <c r="B437" s="26" t="str">
        <f aca="false">IF(C437="", "",INDEX(Inventario!A:A, MATCH(C437, Inventario!B:B, 0)))</f>
        <v/>
      </c>
      <c r="E437" s="32"/>
    </row>
    <row r="438" customFormat="false" ht="17.35" hidden="false" customHeight="false" outlineLevel="0" collapsed="false">
      <c r="B438" s="26" t="str">
        <f aca="false">IF(C438="", "",INDEX(Inventario!A:A, MATCH(C438, Inventario!B:B, 0)))</f>
        <v/>
      </c>
      <c r="E438" s="32"/>
    </row>
    <row r="439" customFormat="false" ht="17.35" hidden="false" customHeight="false" outlineLevel="0" collapsed="false">
      <c r="B439" s="26" t="str">
        <f aca="false">IF(C439="", "",INDEX(Inventario!A:A, MATCH(C439, Inventario!B:B, 0)))</f>
        <v/>
      </c>
      <c r="E439" s="32"/>
    </row>
    <row r="440" customFormat="false" ht="17.35" hidden="false" customHeight="false" outlineLevel="0" collapsed="false">
      <c r="B440" s="26" t="str">
        <f aca="false">IF(C440="", "",INDEX(Inventario!A:A, MATCH(C440, Inventario!B:B, 0)))</f>
        <v/>
      </c>
      <c r="E440" s="32"/>
    </row>
    <row r="441" customFormat="false" ht="17.35" hidden="false" customHeight="false" outlineLevel="0" collapsed="false">
      <c r="B441" s="26" t="str">
        <f aca="false">IF(C441="", "",INDEX(Inventario!A:A, MATCH(C441, Inventario!B:B, 0)))</f>
        <v/>
      </c>
      <c r="E441" s="32"/>
    </row>
    <row r="442" customFormat="false" ht="17.35" hidden="false" customHeight="false" outlineLevel="0" collapsed="false">
      <c r="B442" s="26" t="str">
        <f aca="false">IF(C442="", "",INDEX(Inventario!A:A, MATCH(C442, Inventario!B:B, 0)))</f>
        <v/>
      </c>
      <c r="E442" s="32"/>
    </row>
    <row r="443" customFormat="false" ht="17.35" hidden="false" customHeight="false" outlineLevel="0" collapsed="false">
      <c r="B443" s="26" t="str">
        <f aca="false">IF(C443="", "",INDEX(Inventario!A:A, MATCH(C443, Inventario!B:B, 0)))</f>
        <v/>
      </c>
      <c r="E443" s="32"/>
    </row>
    <row r="444" customFormat="false" ht="17.35" hidden="false" customHeight="false" outlineLevel="0" collapsed="false">
      <c r="B444" s="26" t="str">
        <f aca="false">IF(C444="", "",INDEX(Inventario!A:A, MATCH(C444, Inventario!B:B, 0)))</f>
        <v/>
      </c>
      <c r="E444" s="32"/>
    </row>
    <row r="445" customFormat="false" ht="17.35" hidden="false" customHeight="false" outlineLevel="0" collapsed="false">
      <c r="B445" s="26" t="str">
        <f aca="false">IF(C445="", "",INDEX(Inventario!A:A, MATCH(C445, Inventario!B:B, 0)))</f>
        <v/>
      </c>
      <c r="E445" s="32"/>
    </row>
    <row r="446" customFormat="false" ht="17.35" hidden="false" customHeight="false" outlineLevel="0" collapsed="false">
      <c r="B446" s="26" t="str">
        <f aca="false">IF(C446="", "",INDEX(Inventario!A:A, MATCH(C446, Inventario!B:B, 0)))</f>
        <v/>
      </c>
      <c r="E446" s="32"/>
    </row>
    <row r="447" customFormat="false" ht="17.35" hidden="false" customHeight="false" outlineLevel="0" collapsed="false">
      <c r="B447" s="26" t="str">
        <f aca="false">IF(C447="", "",INDEX(Inventario!A:A, MATCH(C447, Inventario!B:B, 0)))</f>
        <v/>
      </c>
      <c r="E447" s="32"/>
    </row>
    <row r="448" customFormat="false" ht="17.35" hidden="false" customHeight="false" outlineLevel="0" collapsed="false">
      <c r="B448" s="26" t="str">
        <f aca="false">IF(C448="", "",INDEX(Inventario!A:A, MATCH(C448, Inventario!B:B, 0)))</f>
        <v/>
      </c>
      <c r="E448" s="32"/>
    </row>
    <row r="449" customFormat="false" ht="17.35" hidden="false" customHeight="false" outlineLevel="0" collapsed="false">
      <c r="B449" s="26" t="str">
        <f aca="false">IF(C449="", "",INDEX(Inventario!A:A, MATCH(C449, Inventario!B:B, 0)))</f>
        <v/>
      </c>
      <c r="E449" s="32"/>
    </row>
    <row r="450" customFormat="false" ht="17.35" hidden="false" customHeight="false" outlineLevel="0" collapsed="false">
      <c r="B450" s="26" t="str">
        <f aca="false">IF(C450="", "",INDEX(Inventario!A:A, MATCH(C450, Inventario!B:B, 0)))</f>
        <v/>
      </c>
      <c r="E450" s="32"/>
    </row>
    <row r="451" customFormat="false" ht="17.35" hidden="false" customHeight="false" outlineLevel="0" collapsed="false">
      <c r="B451" s="26" t="str">
        <f aca="false">IF(C451="", "",INDEX(Inventario!A:A, MATCH(C451, Inventario!B:B, 0)))</f>
        <v/>
      </c>
      <c r="E451" s="32"/>
    </row>
    <row r="452" customFormat="false" ht="17.35" hidden="false" customHeight="false" outlineLevel="0" collapsed="false">
      <c r="B452" s="26" t="str">
        <f aca="false">IF(C452="", "",INDEX(Inventario!A:A, MATCH(C452, Inventario!B:B, 0)))</f>
        <v/>
      </c>
      <c r="E452" s="32"/>
    </row>
    <row r="453" customFormat="false" ht="17.35" hidden="false" customHeight="false" outlineLevel="0" collapsed="false">
      <c r="B453" s="26" t="str">
        <f aca="false">IF(C453="", "",INDEX(Inventario!A:A, MATCH(C453, Inventario!B:B, 0)))</f>
        <v/>
      </c>
      <c r="E453" s="32"/>
    </row>
    <row r="454" customFormat="false" ht="17.35" hidden="false" customHeight="false" outlineLevel="0" collapsed="false">
      <c r="B454" s="26" t="str">
        <f aca="false">IF(C454="", "",INDEX(Inventario!A:A, MATCH(C454, Inventario!B:B, 0)))</f>
        <v/>
      </c>
      <c r="E454" s="32"/>
    </row>
    <row r="455" customFormat="false" ht="17.35" hidden="false" customHeight="false" outlineLevel="0" collapsed="false">
      <c r="B455" s="26" t="str">
        <f aca="false">IF(C455="", "",INDEX(Inventario!A:A, MATCH(C455, Inventario!B:B, 0)))</f>
        <v/>
      </c>
      <c r="E455" s="32"/>
    </row>
    <row r="456" customFormat="false" ht="17.35" hidden="false" customHeight="false" outlineLevel="0" collapsed="false">
      <c r="B456" s="26" t="str">
        <f aca="false">IF(C456="", "",INDEX(Inventario!A:A, MATCH(C456, Inventario!B:B, 0)))</f>
        <v/>
      </c>
      <c r="E456" s="32"/>
    </row>
    <row r="457" customFormat="false" ht="17.35" hidden="false" customHeight="false" outlineLevel="0" collapsed="false">
      <c r="B457" s="26" t="str">
        <f aca="false">IF(C457="", "",INDEX(Inventario!A:A, MATCH(C457, Inventario!B:B, 0)))</f>
        <v/>
      </c>
      <c r="E457" s="32"/>
    </row>
    <row r="458" customFormat="false" ht="17.35" hidden="false" customHeight="false" outlineLevel="0" collapsed="false">
      <c r="B458" s="26" t="str">
        <f aca="false">IF(C458="", "",INDEX(Inventario!A:A, MATCH(C458, Inventario!B:B, 0)))</f>
        <v/>
      </c>
      <c r="E458" s="32"/>
    </row>
    <row r="459" customFormat="false" ht="17.35" hidden="false" customHeight="false" outlineLevel="0" collapsed="false">
      <c r="B459" s="26" t="str">
        <f aca="false">IF(C459="", "",INDEX(Inventario!A:A, MATCH(C459, Inventario!B:B, 0)))</f>
        <v/>
      </c>
      <c r="E459" s="32"/>
    </row>
    <row r="460" customFormat="false" ht="17.35" hidden="false" customHeight="false" outlineLevel="0" collapsed="false">
      <c r="B460" s="26" t="str">
        <f aca="false">IF(C460="", "",INDEX(Inventario!A:A, MATCH(C460, Inventario!B:B, 0)))</f>
        <v/>
      </c>
      <c r="E460" s="32"/>
    </row>
    <row r="461" customFormat="false" ht="17.35" hidden="false" customHeight="false" outlineLevel="0" collapsed="false">
      <c r="B461" s="26" t="str">
        <f aca="false">IF(C461="", "",INDEX(Inventario!A:A, MATCH(C461, Inventario!B:B, 0)))</f>
        <v/>
      </c>
      <c r="E461" s="32"/>
    </row>
    <row r="462" customFormat="false" ht="17.35" hidden="false" customHeight="false" outlineLevel="0" collapsed="false">
      <c r="B462" s="26" t="str">
        <f aca="false">IF(C462="", "",INDEX(Inventario!A:A, MATCH(C462, Inventario!B:B, 0)))</f>
        <v/>
      </c>
      <c r="E462" s="32"/>
    </row>
    <row r="463" customFormat="false" ht="17.35" hidden="false" customHeight="false" outlineLevel="0" collapsed="false">
      <c r="B463" s="26" t="str">
        <f aca="false">IF(C463="", "",INDEX(Inventario!A:A, MATCH(C463, Inventario!B:B, 0)))</f>
        <v/>
      </c>
      <c r="E463" s="32"/>
    </row>
    <row r="464" customFormat="false" ht="17.35" hidden="false" customHeight="false" outlineLevel="0" collapsed="false">
      <c r="B464" s="26" t="str">
        <f aca="false">IF(C464="", "",INDEX(Inventario!A:A, MATCH(C464, Inventario!B:B, 0)))</f>
        <v/>
      </c>
      <c r="E464" s="32"/>
    </row>
    <row r="465" customFormat="false" ht="17.35" hidden="false" customHeight="false" outlineLevel="0" collapsed="false">
      <c r="B465" s="26" t="str">
        <f aca="false">IF(C465="", "",INDEX(Inventario!A:A, MATCH(C465, Inventario!B:B, 0)))</f>
        <v/>
      </c>
      <c r="E465" s="32"/>
    </row>
    <row r="466" customFormat="false" ht="17.35" hidden="false" customHeight="false" outlineLevel="0" collapsed="false">
      <c r="B466" s="26" t="str">
        <f aca="false">IF(C466="", "",INDEX(Inventario!A:A, MATCH(C466, Inventario!B:B, 0)))</f>
        <v/>
      </c>
      <c r="E466" s="32"/>
    </row>
    <row r="467" customFormat="false" ht="17.35" hidden="false" customHeight="false" outlineLevel="0" collapsed="false">
      <c r="B467" s="26" t="str">
        <f aca="false">IF(C467="", "",INDEX(Inventario!A:A, MATCH(C467, Inventario!B:B, 0)))</f>
        <v/>
      </c>
      <c r="E467" s="32"/>
    </row>
    <row r="468" customFormat="false" ht="17.35" hidden="false" customHeight="false" outlineLevel="0" collapsed="false">
      <c r="B468" s="26" t="str">
        <f aca="false">IF(C468="", "",INDEX(Inventario!A:A, MATCH(C468, Inventario!B:B, 0)))</f>
        <v/>
      </c>
      <c r="E468" s="32"/>
    </row>
    <row r="469" customFormat="false" ht="17.35" hidden="false" customHeight="false" outlineLevel="0" collapsed="false">
      <c r="B469" s="26" t="str">
        <f aca="false">IF(C469="", "",INDEX(Inventario!A:A, MATCH(C469, Inventario!B:B, 0)))</f>
        <v/>
      </c>
      <c r="E469" s="32"/>
    </row>
    <row r="470" customFormat="false" ht="17.35" hidden="false" customHeight="false" outlineLevel="0" collapsed="false">
      <c r="B470" s="26" t="str">
        <f aca="false">IF(C470="", "",INDEX(Inventario!A:A, MATCH(C470, Inventario!B:B, 0)))</f>
        <v/>
      </c>
      <c r="E470" s="32"/>
    </row>
    <row r="471" customFormat="false" ht="17.35" hidden="false" customHeight="false" outlineLevel="0" collapsed="false">
      <c r="B471" s="26" t="str">
        <f aca="false">IF(C471="", "",INDEX(Inventario!A:A, MATCH(C471, Inventario!B:B, 0)))</f>
        <v/>
      </c>
      <c r="E471" s="32"/>
    </row>
    <row r="472" customFormat="false" ht="17.35" hidden="false" customHeight="false" outlineLevel="0" collapsed="false">
      <c r="B472" s="26" t="str">
        <f aca="false">IF(C472="", "",INDEX(Inventario!A:A, MATCH(C472, Inventario!B:B, 0)))</f>
        <v/>
      </c>
      <c r="E472" s="32"/>
    </row>
    <row r="473" customFormat="false" ht="17.35" hidden="false" customHeight="false" outlineLevel="0" collapsed="false">
      <c r="B473" s="26" t="str">
        <f aca="false">IF(C473="", "",INDEX(Inventario!A:A, MATCH(C473, Inventario!B:B, 0)))</f>
        <v/>
      </c>
      <c r="E473" s="32"/>
    </row>
    <row r="474" customFormat="false" ht="17.35" hidden="false" customHeight="false" outlineLevel="0" collapsed="false">
      <c r="B474" s="26" t="str">
        <f aca="false">IF(C474="", "",INDEX(Inventario!A:A, MATCH(C474, Inventario!B:B, 0)))</f>
        <v/>
      </c>
      <c r="E474" s="32"/>
    </row>
    <row r="475" customFormat="false" ht="17.35" hidden="false" customHeight="false" outlineLevel="0" collapsed="false">
      <c r="B475" s="26" t="str">
        <f aca="false">IF(C475="", "",INDEX(Inventario!A:A, MATCH(C475, Inventario!B:B, 0)))</f>
        <v/>
      </c>
      <c r="E475" s="32"/>
    </row>
    <row r="476" customFormat="false" ht="17.35" hidden="false" customHeight="false" outlineLevel="0" collapsed="false">
      <c r="B476" s="26" t="str">
        <f aca="false">IF(C476="", "",INDEX(Inventario!A:A, MATCH(C476, Inventario!B:B, 0)))</f>
        <v/>
      </c>
      <c r="E476" s="32"/>
    </row>
    <row r="477" customFormat="false" ht="17.35" hidden="false" customHeight="false" outlineLevel="0" collapsed="false">
      <c r="B477" s="26" t="str">
        <f aca="false">IF(C477="", "",INDEX(Inventario!A:A, MATCH(C477, Inventario!B:B, 0)))</f>
        <v/>
      </c>
      <c r="E477" s="32"/>
    </row>
    <row r="478" customFormat="false" ht="17.35" hidden="false" customHeight="false" outlineLevel="0" collapsed="false">
      <c r="B478" s="26" t="str">
        <f aca="false">IF(C478="", "",INDEX(Inventario!A:A, MATCH(C478, Inventario!B:B, 0)))</f>
        <v/>
      </c>
      <c r="E478" s="32"/>
    </row>
    <row r="479" customFormat="false" ht="17.35" hidden="false" customHeight="false" outlineLevel="0" collapsed="false">
      <c r="B479" s="26" t="str">
        <f aca="false">IF(C479="", "",INDEX(Inventario!A:A, MATCH(C479, Inventario!B:B, 0)))</f>
        <v/>
      </c>
      <c r="E479" s="32"/>
    </row>
    <row r="480" customFormat="false" ht="17.35" hidden="false" customHeight="false" outlineLevel="0" collapsed="false">
      <c r="B480" s="26" t="str">
        <f aca="false">IF(C480="", "",INDEX(Inventario!A:A, MATCH(C480, Inventario!B:B, 0)))</f>
        <v/>
      </c>
      <c r="E480" s="32"/>
    </row>
    <row r="481" customFormat="false" ht="17.35" hidden="false" customHeight="false" outlineLevel="0" collapsed="false">
      <c r="B481" s="26" t="str">
        <f aca="false">IF(C481="", "",INDEX(Inventario!A:A, MATCH(C481, Inventario!B:B, 0)))</f>
        <v/>
      </c>
      <c r="E481" s="32"/>
    </row>
    <row r="482" customFormat="false" ht="17.35" hidden="false" customHeight="false" outlineLevel="0" collapsed="false">
      <c r="B482" s="26" t="str">
        <f aca="false">IF(C482="", "",INDEX(Inventario!A:A, MATCH(C482, Inventario!B:B, 0)))</f>
        <v/>
      </c>
      <c r="E482" s="32"/>
    </row>
    <row r="483" customFormat="false" ht="17.35" hidden="false" customHeight="false" outlineLevel="0" collapsed="false">
      <c r="B483" s="26" t="str">
        <f aca="false">IF(C483="", "",INDEX(Inventario!A:A, MATCH(C483, Inventario!B:B, 0)))</f>
        <v/>
      </c>
      <c r="E483" s="32"/>
    </row>
    <row r="484" customFormat="false" ht="17.35" hidden="false" customHeight="false" outlineLevel="0" collapsed="false">
      <c r="B484" s="26" t="str">
        <f aca="false">IF(C484="", "",INDEX(Inventario!A:A, MATCH(C484, Inventario!B:B, 0)))</f>
        <v/>
      </c>
      <c r="E484" s="32"/>
    </row>
    <row r="485" customFormat="false" ht="17.35" hidden="false" customHeight="false" outlineLevel="0" collapsed="false">
      <c r="B485" s="26" t="str">
        <f aca="false">IF(C485="", "",INDEX(Inventario!A:A, MATCH(C485, Inventario!B:B, 0)))</f>
        <v/>
      </c>
      <c r="E485" s="32"/>
    </row>
    <row r="486" customFormat="false" ht="17.35" hidden="false" customHeight="false" outlineLevel="0" collapsed="false">
      <c r="B486" s="26" t="str">
        <f aca="false">IF(C486="", "",INDEX(Inventario!A:A, MATCH(C486, Inventario!B:B, 0)))</f>
        <v/>
      </c>
      <c r="E486" s="32"/>
    </row>
    <row r="487" customFormat="false" ht="17.35" hidden="false" customHeight="false" outlineLevel="0" collapsed="false">
      <c r="B487" s="26" t="str">
        <f aca="false">IF(C487="", "",INDEX(Inventario!A:A, MATCH(C487, Inventario!B:B, 0)))</f>
        <v/>
      </c>
      <c r="E487" s="32"/>
    </row>
    <row r="488" customFormat="false" ht="17.35" hidden="false" customHeight="false" outlineLevel="0" collapsed="false">
      <c r="B488" s="26" t="str">
        <f aca="false">IF(C488="", "",INDEX(Inventario!A:A, MATCH(C488, Inventario!B:B, 0)))</f>
        <v/>
      </c>
      <c r="E488" s="32"/>
    </row>
    <row r="489" customFormat="false" ht="17.35" hidden="false" customHeight="false" outlineLevel="0" collapsed="false">
      <c r="B489" s="26" t="str">
        <f aca="false">IF(C489="", "",INDEX(Inventario!A:A, MATCH(C489, Inventario!B:B, 0)))</f>
        <v/>
      </c>
      <c r="E489" s="32"/>
    </row>
    <row r="490" customFormat="false" ht="17.35" hidden="false" customHeight="false" outlineLevel="0" collapsed="false">
      <c r="B490" s="26" t="str">
        <f aca="false">IF(C490="", "",INDEX(Inventario!A:A, MATCH(C490, Inventario!B:B, 0)))</f>
        <v/>
      </c>
      <c r="E490" s="32"/>
    </row>
    <row r="491" customFormat="false" ht="17.35" hidden="false" customHeight="false" outlineLevel="0" collapsed="false">
      <c r="B491" s="26" t="str">
        <f aca="false">IF(C491="", "",INDEX(Inventario!A:A, MATCH(C491, Inventario!B:B, 0)))</f>
        <v/>
      </c>
      <c r="E491" s="32"/>
    </row>
    <row r="492" customFormat="false" ht="17.35" hidden="false" customHeight="false" outlineLevel="0" collapsed="false">
      <c r="B492" s="26" t="str">
        <f aca="false">IF(C492="", "",INDEX(Inventario!A:A, MATCH(C492, Inventario!B:B, 0)))</f>
        <v/>
      </c>
      <c r="E492" s="32"/>
    </row>
    <row r="493" customFormat="false" ht="17.35" hidden="false" customHeight="false" outlineLevel="0" collapsed="false">
      <c r="B493" s="26" t="str">
        <f aca="false">IF(C493="", "",INDEX(Inventario!A:A, MATCH(C493, Inventario!B:B, 0)))</f>
        <v/>
      </c>
      <c r="E493" s="32"/>
    </row>
    <row r="494" customFormat="false" ht="17.35" hidden="false" customHeight="false" outlineLevel="0" collapsed="false">
      <c r="B494" s="26" t="str">
        <f aca="false">IF(C494="", "",INDEX(Inventario!A:A, MATCH(C494, Inventario!B:B, 0)))</f>
        <v/>
      </c>
      <c r="E494" s="32"/>
    </row>
    <row r="495" customFormat="false" ht="17.35" hidden="false" customHeight="false" outlineLevel="0" collapsed="false">
      <c r="B495" s="26" t="str">
        <f aca="false">IF(C495="", "",INDEX(Inventario!A:A, MATCH(C495, Inventario!B:B, 0)))</f>
        <v/>
      </c>
      <c r="E495" s="32"/>
    </row>
    <row r="496" customFormat="false" ht="17.35" hidden="false" customHeight="false" outlineLevel="0" collapsed="false">
      <c r="B496" s="26" t="str">
        <f aca="false">IF(C496="", "",INDEX(Inventario!A:A, MATCH(C496, Inventario!B:B, 0)))</f>
        <v/>
      </c>
      <c r="E496" s="32"/>
    </row>
    <row r="497" customFormat="false" ht="17.35" hidden="false" customHeight="false" outlineLevel="0" collapsed="false">
      <c r="B497" s="26" t="str">
        <f aca="false">IF(C497="", "",INDEX(Inventario!A:A, MATCH(C497, Inventario!B:B, 0)))</f>
        <v/>
      </c>
      <c r="E497" s="32"/>
    </row>
    <row r="498" customFormat="false" ht="17.35" hidden="false" customHeight="false" outlineLevel="0" collapsed="false">
      <c r="B498" s="26" t="str">
        <f aca="false">IF(C498="", "",INDEX(Inventario!A:A, MATCH(C498, Inventario!B:B, 0)))</f>
        <v/>
      </c>
      <c r="E498" s="32"/>
    </row>
    <row r="499" customFormat="false" ht="17.35" hidden="false" customHeight="false" outlineLevel="0" collapsed="false">
      <c r="B499" s="26" t="str">
        <f aca="false">IF(C499="", "",INDEX(Inventario!A:A, MATCH(C499, Inventario!B:B, 0)))</f>
        <v/>
      </c>
      <c r="E499" s="32"/>
    </row>
    <row r="500" customFormat="false" ht="17.35" hidden="false" customHeight="false" outlineLevel="0" collapsed="false">
      <c r="B500" s="26" t="str">
        <f aca="false">IF(C500="", "",INDEX(Inventario!A:A, MATCH(C500, Inventario!B:B, 0)))</f>
        <v/>
      </c>
      <c r="E500" s="32"/>
    </row>
    <row r="501" customFormat="false" ht="18.75" hidden="false" customHeight="false" outlineLevel="0" collapsed="false">
      <c r="E501" s="32"/>
    </row>
    <row r="502" customFormat="false" ht="18.75" hidden="false" customHeight="false" outlineLevel="0" collapsed="false">
      <c r="E502" s="32"/>
    </row>
    <row r="503" customFormat="false" ht="18.75" hidden="false" customHeight="false" outlineLevel="0" collapsed="false">
      <c r="E503" s="32"/>
    </row>
    <row r="504" customFormat="false" ht="18.75" hidden="false" customHeight="false" outlineLevel="0" collapsed="false">
      <c r="E504" s="32"/>
    </row>
    <row r="505" customFormat="false" ht="18.75" hidden="false" customHeight="false" outlineLevel="0" collapsed="false">
      <c r="E505" s="32"/>
    </row>
    <row r="506" customFormat="false" ht="18.75" hidden="false" customHeight="false" outlineLevel="0" collapsed="false">
      <c r="E506" s="32"/>
    </row>
    <row r="507" customFormat="false" ht="18.75" hidden="false" customHeight="false" outlineLevel="0" collapsed="false">
      <c r="E507" s="32"/>
    </row>
    <row r="508" customFormat="false" ht="18.75" hidden="false" customHeight="false" outlineLevel="0" collapsed="false">
      <c r="E508" s="32"/>
    </row>
    <row r="509" customFormat="false" ht="18.75" hidden="false" customHeight="false" outlineLevel="0" collapsed="false">
      <c r="E509" s="32"/>
    </row>
    <row r="510" customFormat="false" ht="18.75" hidden="false" customHeight="false" outlineLevel="0" collapsed="false">
      <c r="E510" s="32"/>
    </row>
    <row r="511" customFormat="false" ht="18.75" hidden="false" customHeight="false" outlineLevel="0" collapsed="false">
      <c r="E511" s="32"/>
    </row>
    <row r="512" customFormat="false" ht="18.75" hidden="false" customHeight="false" outlineLevel="0" collapsed="false">
      <c r="E512" s="32"/>
    </row>
    <row r="513" customFormat="false" ht="18.75" hidden="false" customHeight="false" outlineLevel="0" collapsed="false">
      <c r="E513" s="32"/>
    </row>
    <row r="514" customFormat="false" ht="18.75" hidden="false" customHeight="false" outlineLevel="0" collapsed="false">
      <c r="E514" s="32"/>
    </row>
    <row r="515" customFormat="false" ht="18.75" hidden="false" customHeight="false" outlineLevel="0" collapsed="false">
      <c r="E515" s="32"/>
    </row>
    <row r="516" customFormat="false" ht="18.75" hidden="false" customHeight="false" outlineLevel="0" collapsed="false">
      <c r="E516" s="32"/>
    </row>
    <row r="517" customFormat="false" ht="18.75" hidden="false" customHeight="false" outlineLevel="0" collapsed="false">
      <c r="E517" s="32"/>
    </row>
    <row r="518" customFormat="false" ht="18.75" hidden="false" customHeight="false" outlineLevel="0" collapsed="false">
      <c r="E518" s="32"/>
    </row>
    <row r="519" customFormat="false" ht="18.75" hidden="false" customHeight="false" outlineLevel="0" collapsed="false">
      <c r="E519" s="32"/>
    </row>
    <row r="520" customFormat="false" ht="18.75" hidden="false" customHeight="false" outlineLevel="0" collapsed="false">
      <c r="E520" s="32"/>
    </row>
    <row r="521" customFormat="false" ht="18.75" hidden="false" customHeight="false" outlineLevel="0" collapsed="false">
      <c r="E521" s="32"/>
    </row>
    <row r="522" customFormat="false" ht="18.75" hidden="false" customHeight="false" outlineLevel="0" collapsed="false">
      <c r="E522" s="32"/>
    </row>
    <row r="523" customFormat="false" ht="18.75" hidden="false" customHeight="false" outlineLevel="0" collapsed="false">
      <c r="E523" s="32"/>
    </row>
    <row r="524" customFormat="false" ht="18.75" hidden="false" customHeight="false" outlineLevel="0" collapsed="false">
      <c r="E524" s="32"/>
    </row>
    <row r="525" customFormat="false" ht="18.75" hidden="false" customHeight="false" outlineLevel="0" collapsed="false">
      <c r="E525" s="32"/>
    </row>
    <row r="526" customFormat="false" ht="18.75" hidden="false" customHeight="false" outlineLevel="0" collapsed="false">
      <c r="E526" s="32"/>
    </row>
    <row r="527" customFormat="false" ht="18.75" hidden="false" customHeight="false" outlineLevel="0" collapsed="false">
      <c r="E527" s="32"/>
    </row>
    <row r="528" customFormat="false" ht="18.75" hidden="false" customHeight="false" outlineLevel="0" collapsed="false">
      <c r="E528" s="32"/>
    </row>
    <row r="529" customFormat="false" ht="18.75" hidden="false" customHeight="false" outlineLevel="0" collapsed="false">
      <c r="E529" s="32"/>
    </row>
    <row r="530" customFormat="false" ht="18.75" hidden="false" customHeight="false" outlineLevel="0" collapsed="false">
      <c r="E530" s="32"/>
    </row>
    <row r="531" customFormat="false" ht="18.75" hidden="false" customHeight="false" outlineLevel="0" collapsed="false">
      <c r="E531" s="32"/>
    </row>
    <row r="532" customFormat="false" ht="18.75" hidden="false" customHeight="false" outlineLevel="0" collapsed="false">
      <c r="E532" s="32"/>
    </row>
    <row r="533" customFormat="false" ht="18.75" hidden="false" customHeight="false" outlineLevel="0" collapsed="false">
      <c r="E533" s="32"/>
    </row>
    <row r="534" customFormat="false" ht="18.75" hidden="false" customHeight="false" outlineLevel="0" collapsed="false">
      <c r="E534" s="32"/>
    </row>
    <row r="535" customFormat="false" ht="18.75" hidden="false" customHeight="false" outlineLevel="0" collapsed="false">
      <c r="E535" s="32"/>
    </row>
    <row r="536" customFormat="false" ht="18.75" hidden="false" customHeight="false" outlineLevel="0" collapsed="false">
      <c r="E536" s="32"/>
    </row>
    <row r="537" customFormat="false" ht="18.75" hidden="false" customHeight="false" outlineLevel="0" collapsed="false">
      <c r="E537" s="32"/>
    </row>
    <row r="538" customFormat="false" ht="18.75" hidden="false" customHeight="false" outlineLevel="0" collapsed="false">
      <c r="E538" s="32"/>
    </row>
    <row r="539" customFormat="false" ht="18.75" hidden="false" customHeight="false" outlineLevel="0" collapsed="false">
      <c r="E539" s="32"/>
    </row>
    <row r="540" customFormat="false" ht="18.75" hidden="false" customHeight="false" outlineLevel="0" collapsed="false">
      <c r="E540" s="32"/>
    </row>
    <row r="541" customFormat="false" ht="18.75" hidden="false" customHeight="false" outlineLevel="0" collapsed="false">
      <c r="E541" s="32"/>
    </row>
    <row r="542" customFormat="false" ht="18.75" hidden="false" customHeight="false" outlineLevel="0" collapsed="false">
      <c r="E542" s="32"/>
    </row>
    <row r="543" customFormat="false" ht="18.75" hidden="false" customHeight="false" outlineLevel="0" collapsed="false">
      <c r="E543" s="32"/>
    </row>
    <row r="544" customFormat="false" ht="18.75" hidden="false" customHeight="false" outlineLevel="0" collapsed="false">
      <c r="E544" s="32"/>
    </row>
    <row r="545" customFormat="false" ht="18.75" hidden="false" customHeight="false" outlineLevel="0" collapsed="false">
      <c r="E545" s="32"/>
    </row>
    <row r="546" customFormat="false" ht="18.75" hidden="false" customHeight="false" outlineLevel="0" collapsed="false">
      <c r="E546" s="32"/>
    </row>
    <row r="547" customFormat="false" ht="18.75" hidden="false" customHeight="false" outlineLevel="0" collapsed="false">
      <c r="E547" s="32"/>
    </row>
    <row r="548" customFormat="false" ht="18.75" hidden="false" customHeight="false" outlineLevel="0" collapsed="false">
      <c r="E548" s="32"/>
    </row>
    <row r="549" customFormat="false" ht="18.75" hidden="false" customHeight="false" outlineLevel="0" collapsed="false">
      <c r="E549" s="32"/>
    </row>
    <row r="550" customFormat="false" ht="18.75" hidden="false" customHeight="false" outlineLevel="0" collapsed="false">
      <c r="E550" s="32"/>
    </row>
    <row r="551" customFormat="false" ht="18.75" hidden="false" customHeight="false" outlineLevel="0" collapsed="false">
      <c r="E551" s="32"/>
    </row>
    <row r="552" customFormat="false" ht="18.75" hidden="false" customHeight="false" outlineLevel="0" collapsed="false">
      <c r="E552" s="32"/>
    </row>
    <row r="553" customFormat="false" ht="18.75" hidden="false" customHeight="false" outlineLevel="0" collapsed="false">
      <c r="E553" s="32"/>
    </row>
    <row r="554" customFormat="false" ht="18.75" hidden="false" customHeight="false" outlineLevel="0" collapsed="false">
      <c r="E554" s="32"/>
    </row>
    <row r="555" customFormat="false" ht="18.75" hidden="false" customHeight="false" outlineLevel="0" collapsed="false">
      <c r="E555" s="32"/>
    </row>
    <row r="556" customFormat="false" ht="18.75" hidden="false" customHeight="false" outlineLevel="0" collapsed="false">
      <c r="E556" s="32"/>
    </row>
    <row r="557" customFormat="false" ht="18.75" hidden="false" customHeight="false" outlineLevel="0" collapsed="false">
      <c r="E557" s="32"/>
    </row>
    <row r="558" customFormat="false" ht="18.75" hidden="false" customHeight="false" outlineLevel="0" collapsed="false">
      <c r="E558" s="32"/>
    </row>
    <row r="559" customFormat="false" ht="18.75" hidden="false" customHeight="false" outlineLevel="0" collapsed="false">
      <c r="E559" s="32"/>
    </row>
    <row r="560" customFormat="false" ht="18.75" hidden="false" customHeight="false" outlineLevel="0" collapsed="false">
      <c r="E560" s="32"/>
    </row>
    <row r="561" customFormat="false" ht="18.75" hidden="false" customHeight="false" outlineLevel="0" collapsed="false">
      <c r="E561" s="32"/>
    </row>
    <row r="562" customFormat="false" ht="18.75" hidden="false" customHeight="false" outlineLevel="0" collapsed="false">
      <c r="E562" s="32"/>
    </row>
    <row r="563" customFormat="false" ht="18.75" hidden="false" customHeight="false" outlineLevel="0" collapsed="false">
      <c r="E563" s="32"/>
    </row>
    <row r="564" customFormat="false" ht="18.75" hidden="false" customHeight="false" outlineLevel="0" collapsed="false">
      <c r="E564" s="32"/>
    </row>
    <row r="565" customFormat="false" ht="18.75" hidden="false" customHeight="false" outlineLevel="0" collapsed="false">
      <c r="E565" s="32"/>
    </row>
    <row r="566" customFormat="false" ht="18.75" hidden="false" customHeight="false" outlineLevel="0" collapsed="false">
      <c r="E566" s="32"/>
    </row>
    <row r="567" customFormat="false" ht="18.75" hidden="false" customHeight="false" outlineLevel="0" collapsed="false">
      <c r="E567" s="32"/>
    </row>
    <row r="568" customFormat="false" ht="18.75" hidden="false" customHeight="false" outlineLevel="0" collapsed="false">
      <c r="E568" s="32"/>
    </row>
    <row r="569" customFormat="false" ht="18.75" hidden="false" customHeight="false" outlineLevel="0" collapsed="false">
      <c r="E569" s="32"/>
    </row>
    <row r="570" customFormat="false" ht="18.75" hidden="false" customHeight="false" outlineLevel="0" collapsed="false">
      <c r="E570" s="32"/>
    </row>
    <row r="571" customFormat="false" ht="18.75" hidden="false" customHeight="false" outlineLevel="0" collapsed="false">
      <c r="E571" s="32"/>
    </row>
    <row r="572" customFormat="false" ht="18.75" hidden="false" customHeight="false" outlineLevel="0" collapsed="false">
      <c r="E572" s="32"/>
    </row>
    <row r="573" customFormat="false" ht="18.75" hidden="false" customHeight="false" outlineLevel="0" collapsed="false">
      <c r="E573" s="32"/>
    </row>
    <row r="574" customFormat="false" ht="18.75" hidden="false" customHeight="false" outlineLevel="0" collapsed="false">
      <c r="E574" s="32"/>
    </row>
    <row r="575" customFormat="false" ht="18.75" hidden="false" customHeight="false" outlineLevel="0" collapsed="false">
      <c r="E575" s="32"/>
    </row>
    <row r="576" customFormat="false" ht="18.75" hidden="false" customHeight="false" outlineLevel="0" collapsed="false">
      <c r="E576" s="32"/>
    </row>
    <row r="577" customFormat="false" ht="18.75" hidden="false" customHeight="false" outlineLevel="0" collapsed="false">
      <c r="E577" s="32"/>
    </row>
    <row r="578" customFormat="false" ht="18.75" hidden="false" customHeight="false" outlineLevel="0" collapsed="false">
      <c r="E578" s="32"/>
    </row>
    <row r="579" customFormat="false" ht="18.75" hidden="false" customHeight="false" outlineLevel="0" collapsed="false">
      <c r="E579" s="32"/>
    </row>
    <row r="580" customFormat="false" ht="18.75" hidden="false" customHeight="false" outlineLevel="0" collapsed="false">
      <c r="E580" s="32"/>
    </row>
    <row r="581" customFormat="false" ht="18.75" hidden="false" customHeight="false" outlineLevel="0" collapsed="false">
      <c r="E581" s="32"/>
    </row>
    <row r="582" customFormat="false" ht="18.75" hidden="false" customHeight="false" outlineLevel="0" collapsed="false">
      <c r="E582" s="32"/>
    </row>
    <row r="583" customFormat="false" ht="18.75" hidden="false" customHeight="false" outlineLevel="0" collapsed="false">
      <c r="E583" s="32"/>
    </row>
    <row r="584" customFormat="false" ht="18.75" hidden="false" customHeight="false" outlineLevel="0" collapsed="false">
      <c r="E584" s="32"/>
    </row>
    <row r="585" customFormat="false" ht="18.75" hidden="false" customHeight="false" outlineLevel="0" collapsed="false">
      <c r="E585" s="32"/>
    </row>
    <row r="586" customFormat="false" ht="18.75" hidden="false" customHeight="false" outlineLevel="0" collapsed="false">
      <c r="E586" s="32"/>
    </row>
    <row r="587" customFormat="false" ht="18.75" hidden="false" customHeight="false" outlineLevel="0" collapsed="false">
      <c r="E587" s="32"/>
    </row>
    <row r="588" customFormat="false" ht="18.75" hidden="false" customHeight="false" outlineLevel="0" collapsed="false">
      <c r="E588" s="32"/>
    </row>
    <row r="589" customFormat="false" ht="18.75" hidden="false" customHeight="false" outlineLevel="0" collapsed="false">
      <c r="E589" s="32"/>
    </row>
    <row r="590" customFormat="false" ht="18.75" hidden="false" customHeight="false" outlineLevel="0" collapsed="false">
      <c r="E590" s="32"/>
    </row>
    <row r="591" customFormat="false" ht="18.75" hidden="false" customHeight="false" outlineLevel="0" collapsed="false">
      <c r="E591" s="32"/>
    </row>
    <row r="592" customFormat="false" ht="18.75" hidden="false" customHeight="false" outlineLevel="0" collapsed="false">
      <c r="E592" s="32"/>
    </row>
    <row r="593" customFormat="false" ht="18.75" hidden="false" customHeight="false" outlineLevel="0" collapsed="false">
      <c r="E593" s="32"/>
    </row>
    <row r="594" customFormat="false" ht="18.75" hidden="false" customHeight="false" outlineLevel="0" collapsed="false">
      <c r="E594" s="32"/>
    </row>
    <row r="595" customFormat="false" ht="18.75" hidden="false" customHeight="false" outlineLevel="0" collapsed="false">
      <c r="E595" s="32"/>
    </row>
    <row r="596" customFormat="false" ht="18.75" hidden="false" customHeight="false" outlineLevel="0" collapsed="false">
      <c r="E596" s="32"/>
    </row>
    <row r="597" customFormat="false" ht="18.75" hidden="false" customHeight="false" outlineLevel="0" collapsed="false">
      <c r="E597" s="32"/>
    </row>
    <row r="598" customFormat="false" ht="18.75" hidden="false" customHeight="false" outlineLevel="0" collapsed="false">
      <c r="E598" s="32"/>
    </row>
    <row r="599" customFormat="false" ht="18.75" hidden="false" customHeight="false" outlineLevel="0" collapsed="false">
      <c r="E599" s="32"/>
    </row>
    <row r="600" customFormat="false" ht="18.75" hidden="false" customHeight="false" outlineLevel="0" collapsed="false">
      <c r="E600" s="32"/>
    </row>
    <row r="601" customFormat="false" ht="18.75" hidden="false" customHeight="false" outlineLevel="0" collapsed="false">
      <c r="E601" s="32"/>
    </row>
    <row r="602" customFormat="false" ht="18.75" hidden="false" customHeight="false" outlineLevel="0" collapsed="false">
      <c r="E602" s="32"/>
    </row>
    <row r="603" customFormat="false" ht="18.75" hidden="false" customHeight="false" outlineLevel="0" collapsed="false">
      <c r="E603" s="32"/>
    </row>
    <row r="604" customFormat="false" ht="18.75" hidden="false" customHeight="false" outlineLevel="0" collapsed="false">
      <c r="E604" s="32"/>
    </row>
    <row r="605" customFormat="false" ht="18.75" hidden="false" customHeight="false" outlineLevel="0" collapsed="false">
      <c r="E605" s="32"/>
    </row>
    <row r="606" customFormat="false" ht="18.75" hidden="false" customHeight="false" outlineLevel="0" collapsed="false">
      <c r="E606" s="32"/>
    </row>
    <row r="607" customFormat="false" ht="18.75" hidden="false" customHeight="false" outlineLevel="0" collapsed="false">
      <c r="E607" s="32"/>
    </row>
    <row r="608" customFormat="false" ht="18.75" hidden="false" customHeight="false" outlineLevel="0" collapsed="false">
      <c r="E608" s="32"/>
    </row>
    <row r="609" customFormat="false" ht="18.75" hidden="false" customHeight="false" outlineLevel="0" collapsed="false">
      <c r="E609" s="32"/>
    </row>
    <row r="610" customFormat="false" ht="18.75" hidden="false" customHeight="false" outlineLevel="0" collapsed="false">
      <c r="E610" s="32"/>
    </row>
    <row r="611" customFormat="false" ht="18.75" hidden="false" customHeight="false" outlineLevel="0" collapsed="false">
      <c r="E611" s="32"/>
    </row>
    <row r="612" customFormat="false" ht="18.75" hidden="false" customHeight="false" outlineLevel="0" collapsed="false">
      <c r="E612" s="32"/>
    </row>
    <row r="613" customFormat="false" ht="18.75" hidden="false" customHeight="false" outlineLevel="0" collapsed="false">
      <c r="E613" s="32"/>
    </row>
    <row r="614" customFormat="false" ht="18.75" hidden="false" customHeight="false" outlineLevel="0" collapsed="false">
      <c r="E614" s="32"/>
    </row>
    <row r="615" customFormat="false" ht="18.75" hidden="false" customHeight="false" outlineLevel="0" collapsed="false">
      <c r="E615" s="32"/>
    </row>
    <row r="616" customFormat="false" ht="18.75" hidden="false" customHeight="false" outlineLevel="0" collapsed="false">
      <c r="E616" s="32"/>
    </row>
    <row r="617" customFormat="false" ht="18.75" hidden="false" customHeight="false" outlineLevel="0" collapsed="false">
      <c r="E617" s="32"/>
    </row>
    <row r="618" customFormat="false" ht="18.75" hidden="false" customHeight="false" outlineLevel="0" collapsed="false">
      <c r="E618" s="32"/>
    </row>
    <row r="619" customFormat="false" ht="18.75" hidden="false" customHeight="false" outlineLevel="0" collapsed="false">
      <c r="E619" s="32"/>
    </row>
    <row r="620" customFormat="false" ht="18.75" hidden="false" customHeight="false" outlineLevel="0" collapsed="false">
      <c r="E620" s="32"/>
    </row>
    <row r="621" customFormat="false" ht="18.75" hidden="false" customHeight="false" outlineLevel="0" collapsed="false">
      <c r="E621" s="32"/>
    </row>
    <row r="622" customFormat="false" ht="18.75" hidden="false" customHeight="false" outlineLevel="0" collapsed="false">
      <c r="E622" s="32"/>
    </row>
    <row r="623" customFormat="false" ht="18.75" hidden="false" customHeight="false" outlineLevel="0" collapsed="false">
      <c r="E623" s="32"/>
    </row>
    <row r="624" customFormat="false" ht="18.75" hidden="false" customHeight="false" outlineLevel="0" collapsed="false">
      <c r="E624" s="32"/>
    </row>
    <row r="625" customFormat="false" ht="18.75" hidden="false" customHeight="false" outlineLevel="0" collapsed="false">
      <c r="E625" s="32"/>
    </row>
    <row r="626" customFormat="false" ht="18.75" hidden="false" customHeight="false" outlineLevel="0" collapsed="false">
      <c r="E626" s="32"/>
    </row>
    <row r="627" customFormat="false" ht="18.75" hidden="false" customHeight="false" outlineLevel="0" collapsed="false">
      <c r="E627" s="32"/>
    </row>
    <row r="628" customFormat="false" ht="18.75" hidden="false" customHeight="false" outlineLevel="0" collapsed="false">
      <c r="E628" s="32"/>
    </row>
    <row r="629" customFormat="false" ht="18.75" hidden="false" customHeight="false" outlineLevel="0" collapsed="false">
      <c r="E629" s="32"/>
    </row>
    <row r="630" customFormat="false" ht="18.75" hidden="false" customHeight="false" outlineLevel="0" collapsed="false">
      <c r="E630" s="32"/>
    </row>
    <row r="631" customFormat="false" ht="18.75" hidden="false" customHeight="false" outlineLevel="0" collapsed="false">
      <c r="E631" s="32"/>
    </row>
    <row r="632" customFormat="false" ht="18.75" hidden="false" customHeight="false" outlineLevel="0" collapsed="false">
      <c r="E632" s="32"/>
    </row>
    <row r="633" customFormat="false" ht="18.75" hidden="false" customHeight="false" outlineLevel="0" collapsed="false">
      <c r="E633" s="32"/>
    </row>
    <row r="634" customFormat="false" ht="18.75" hidden="false" customHeight="false" outlineLevel="0" collapsed="false">
      <c r="E634" s="32"/>
    </row>
    <row r="635" customFormat="false" ht="18.75" hidden="false" customHeight="false" outlineLevel="0" collapsed="false">
      <c r="E635" s="32"/>
    </row>
    <row r="636" customFormat="false" ht="18.75" hidden="false" customHeight="false" outlineLevel="0" collapsed="false">
      <c r="E636" s="32"/>
    </row>
    <row r="637" customFormat="false" ht="18.75" hidden="false" customHeight="false" outlineLevel="0" collapsed="false">
      <c r="E637" s="32"/>
    </row>
    <row r="638" customFormat="false" ht="18.75" hidden="false" customHeight="false" outlineLevel="0" collapsed="false">
      <c r="E638" s="32"/>
    </row>
    <row r="639" customFormat="false" ht="18.75" hidden="false" customHeight="false" outlineLevel="0" collapsed="false">
      <c r="E639" s="32"/>
    </row>
    <row r="640" customFormat="false" ht="18.75" hidden="false" customHeight="false" outlineLevel="0" collapsed="false">
      <c r="E640" s="32"/>
    </row>
    <row r="641" customFormat="false" ht="18.75" hidden="false" customHeight="false" outlineLevel="0" collapsed="false">
      <c r="E641" s="32"/>
    </row>
    <row r="642" customFormat="false" ht="18.75" hidden="false" customHeight="false" outlineLevel="0" collapsed="false">
      <c r="E642" s="32"/>
    </row>
    <row r="643" customFormat="false" ht="18.75" hidden="false" customHeight="false" outlineLevel="0" collapsed="false">
      <c r="E643" s="32"/>
    </row>
    <row r="644" customFormat="false" ht="18.75" hidden="false" customHeight="false" outlineLevel="0" collapsed="false">
      <c r="E644" s="32"/>
    </row>
    <row r="645" customFormat="false" ht="18.75" hidden="false" customHeight="false" outlineLevel="0" collapsed="false">
      <c r="E645" s="32"/>
    </row>
    <row r="646" customFormat="false" ht="18.75" hidden="false" customHeight="false" outlineLevel="0" collapsed="false">
      <c r="E646" s="32"/>
    </row>
    <row r="647" customFormat="false" ht="18.75" hidden="false" customHeight="false" outlineLevel="0" collapsed="false">
      <c r="E647" s="32"/>
    </row>
    <row r="648" customFormat="false" ht="18.75" hidden="false" customHeight="false" outlineLevel="0" collapsed="false">
      <c r="E648" s="32"/>
    </row>
    <row r="649" customFormat="false" ht="18.75" hidden="false" customHeight="false" outlineLevel="0" collapsed="false">
      <c r="E649" s="32"/>
    </row>
    <row r="650" customFormat="false" ht="18.75" hidden="false" customHeight="false" outlineLevel="0" collapsed="false">
      <c r="E650" s="32"/>
    </row>
    <row r="651" customFormat="false" ht="18.75" hidden="false" customHeight="false" outlineLevel="0" collapsed="false">
      <c r="E651" s="32"/>
    </row>
    <row r="652" customFormat="false" ht="18.75" hidden="false" customHeight="false" outlineLevel="0" collapsed="false">
      <c r="E652" s="32"/>
    </row>
    <row r="653" customFormat="false" ht="18.75" hidden="false" customHeight="false" outlineLevel="0" collapsed="false">
      <c r="E653" s="32"/>
    </row>
    <row r="654" customFormat="false" ht="18.75" hidden="false" customHeight="false" outlineLevel="0" collapsed="false">
      <c r="E654" s="32"/>
    </row>
    <row r="655" customFormat="false" ht="18.75" hidden="false" customHeight="false" outlineLevel="0" collapsed="false">
      <c r="E655" s="32"/>
    </row>
    <row r="656" customFormat="false" ht="18.75" hidden="false" customHeight="false" outlineLevel="0" collapsed="false">
      <c r="E656" s="32"/>
    </row>
    <row r="657" customFormat="false" ht="18.75" hidden="false" customHeight="false" outlineLevel="0" collapsed="false">
      <c r="E657" s="32"/>
    </row>
    <row r="658" customFormat="false" ht="18.75" hidden="false" customHeight="false" outlineLevel="0" collapsed="false">
      <c r="E658" s="32"/>
    </row>
    <row r="659" customFormat="false" ht="18.75" hidden="false" customHeight="false" outlineLevel="0" collapsed="false">
      <c r="E659" s="32"/>
    </row>
    <row r="660" customFormat="false" ht="18.75" hidden="false" customHeight="false" outlineLevel="0" collapsed="false">
      <c r="E660" s="32"/>
    </row>
    <row r="661" customFormat="false" ht="18.75" hidden="false" customHeight="false" outlineLevel="0" collapsed="false">
      <c r="E661" s="32"/>
    </row>
    <row r="662" customFormat="false" ht="18.75" hidden="false" customHeight="false" outlineLevel="0" collapsed="false">
      <c r="E662" s="32"/>
    </row>
    <row r="663" customFormat="false" ht="18.75" hidden="false" customHeight="false" outlineLevel="0" collapsed="false">
      <c r="E663" s="32"/>
    </row>
    <row r="664" customFormat="false" ht="18.75" hidden="false" customHeight="false" outlineLevel="0" collapsed="false">
      <c r="E664" s="32"/>
    </row>
    <row r="665" customFormat="false" ht="18.75" hidden="false" customHeight="false" outlineLevel="0" collapsed="false">
      <c r="E665" s="32"/>
    </row>
    <row r="666" customFormat="false" ht="18.75" hidden="false" customHeight="false" outlineLevel="0" collapsed="false">
      <c r="E666" s="32"/>
    </row>
    <row r="667" customFormat="false" ht="18.75" hidden="false" customHeight="false" outlineLevel="0" collapsed="false">
      <c r="E667" s="32"/>
    </row>
    <row r="668" customFormat="false" ht="18.75" hidden="false" customHeight="false" outlineLevel="0" collapsed="false">
      <c r="E668" s="32"/>
    </row>
    <row r="669" customFormat="false" ht="18.75" hidden="false" customHeight="false" outlineLevel="0" collapsed="false">
      <c r="E669" s="32"/>
    </row>
    <row r="670" customFormat="false" ht="18.75" hidden="false" customHeight="false" outlineLevel="0" collapsed="false">
      <c r="E670" s="32"/>
    </row>
    <row r="671" customFormat="false" ht="18.75" hidden="false" customHeight="false" outlineLevel="0" collapsed="false">
      <c r="E671" s="32"/>
    </row>
    <row r="672" customFormat="false" ht="18.75" hidden="false" customHeight="false" outlineLevel="0" collapsed="false">
      <c r="E672" s="32"/>
    </row>
    <row r="673" customFormat="false" ht="18.75" hidden="false" customHeight="false" outlineLevel="0" collapsed="false">
      <c r="E673" s="32"/>
    </row>
    <row r="674" customFormat="false" ht="18.75" hidden="false" customHeight="false" outlineLevel="0" collapsed="false">
      <c r="E674" s="32"/>
    </row>
    <row r="675" customFormat="false" ht="18.75" hidden="false" customHeight="false" outlineLevel="0" collapsed="false">
      <c r="E675" s="32"/>
    </row>
    <row r="676" customFormat="false" ht="18.75" hidden="false" customHeight="false" outlineLevel="0" collapsed="false">
      <c r="E676" s="32"/>
    </row>
    <row r="677" customFormat="false" ht="18.75" hidden="false" customHeight="false" outlineLevel="0" collapsed="false">
      <c r="E677" s="32"/>
    </row>
    <row r="678" customFormat="false" ht="18.75" hidden="false" customHeight="false" outlineLevel="0" collapsed="false">
      <c r="E678" s="32"/>
    </row>
    <row r="679" customFormat="false" ht="18.75" hidden="false" customHeight="false" outlineLevel="0" collapsed="false">
      <c r="E679" s="32"/>
    </row>
    <row r="680" customFormat="false" ht="18.75" hidden="false" customHeight="false" outlineLevel="0" collapsed="false">
      <c r="E680" s="32"/>
    </row>
    <row r="681" customFormat="false" ht="18.75" hidden="false" customHeight="false" outlineLevel="0" collapsed="false">
      <c r="E681" s="32"/>
    </row>
    <row r="682" customFormat="false" ht="18.75" hidden="false" customHeight="false" outlineLevel="0" collapsed="false">
      <c r="E682" s="32"/>
    </row>
    <row r="683" customFormat="false" ht="18.75" hidden="false" customHeight="false" outlineLevel="0" collapsed="false">
      <c r="E683" s="32"/>
    </row>
    <row r="684" customFormat="false" ht="18.75" hidden="false" customHeight="false" outlineLevel="0" collapsed="false">
      <c r="E684" s="32"/>
    </row>
    <row r="685" customFormat="false" ht="18.75" hidden="false" customHeight="false" outlineLevel="0" collapsed="false">
      <c r="E685" s="32"/>
    </row>
    <row r="686" customFormat="false" ht="18.75" hidden="false" customHeight="false" outlineLevel="0" collapsed="false">
      <c r="E686" s="32"/>
    </row>
    <row r="687" customFormat="false" ht="18.75" hidden="false" customHeight="false" outlineLevel="0" collapsed="false">
      <c r="E687" s="32"/>
    </row>
    <row r="688" customFormat="false" ht="18.75" hidden="false" customHeight="false" outlineLevel="0" collapsed="false">
      <c r="E688" s="32"/>
    </row>
    <row r="689" customFormat="false" ht="18.75" hidden="false" customHeight="false" outlineLevel="0" collapsed="false">
      <c r="E689" s="32"/>
    </row>
    <row r="690" customFormat="false" ht="18.75" hidden="false" customHeight="false" outlineLevel="0" collapsed="false">
      <c r="E690" s="32"/>
    </row>
    <row r="691" customFormat="false" ht="18.75" hidden="false" customHeight="false" outlineLevel="0" collapsed="false">
      <c r="E691" s="32"/>
    </row>
    <row r="692" customFormat="false" ht="18.75" hidden="false" customHeight="false" outlineLevel="0" collapsed="false">
      <c r="E692" s="32"/>
    </row>
    <row r="693" customFormat="false" ht="18.75" hidden="false" customHeight="false" outlineLevel="0" collapsed="false">
      <c r="E693" s="32"/>
    </row>
    <row r="694" customFormat="false" ht="18.75" hidden="false" customHeight="false" outlineLevel="0" collapsed="false">
      <c r="E694" s="32"/>
    </row>
    <row r="695" customFormat="false" ht="18.75" hidden="false" customHeight="false" outlineLevel="0" collapsed="false">
      <c r="E695" s="32"/>
    </row>
    <row r="696" customFormat="false" ht="18.75" hidden="false" customHeight="false" outlineLevel="0" collapsed="false">
      <c r="E696" s="32"/>
    </row>
    <row r="697" customFormat="false" ht="18.75" hidden="false" customHeight="false" outlineLevel="0" collapsed="false">
      <c r="E697" s="32"/>
    </row>
    <row r="698" customFormat="false" ht="18.75" hidden="false" customHeight="false" outlineLevel="0" collapsed="false">
      <c r="E698" s="32"/>
    </row>
    <row r="699" customFormat="false" ht="18.75" hidden="false" customHeight="false" outlineLevel="0" collapsed="false">
      <c r="E699" s="32"/>
    </row>
    <row r="700" customFormat="false" ht="18.75" hidden="false" customHeight="false" outlineLevel="0" collapsed="false">
      <c r="E700" s="32"/>
    </row>
    <row r="701" customFormat="false" ht="18.75" hidden="false" customHeight="false" outlineLevel="0" collapsed="false">
      <c r="E701" s="32"/>
    </row>
    <row r="702" customFormat="false" ht="18.75" hidden="false" customHeight="false" outlineLevel="0" collapsed="false">
      <c r="E702" s="32"/>
    </row>
    <row r="703" customFormat="false" ht="18.75" hidden="false" customHeight="false" outlineLevel="0" collapsed="false">
      <c r="E703" s="32"/>
    </row>
    <row r="704" customFormat="false" ht="18.75" hidden="false" customHeight="false" outlineLevel="0" collapsed="false">
      <c r="E704" s="32"/>
    </row>
    <row r="705" customFormat="false" ht="18.75" hidden="false" customHeight="false" outlineLevel="0" collapsed="false">
      <c r="E705" s="32"/>
    </row>
    <row r="706" customFormat="false" ht="18.75" hidden="false" customHeight="false" outlineLevel="0" collapsed="false">
      <c r="E706" s="32"/>
    </row>
    <row r="707" customFormat="false" ht="18.75" hidden="false" customHeight="false" outlineLevel="0" collapsed="false">
      <c r="E707" s="32"/>
    </row>
    <row r="708" customFormat="false" ht="18.75" hidden="false" customHeight="false" outlineLevel="0" collapsed="false">
      <c r="E708" s="32"/>
    </row>
    <row r="709" customFormat="false" ht="18.75" hidden="false" customHeight="false" outlineLevel="0" collapsed="false">
      <c r="E709" s="32"/>
    </row>
    <row r="710" customFormat="false" ht="18.75" hidden="false" customHeight="false" outlineLevel="0" collapsed="false">
      <c r="E710" s="32"/>
    </row>
    <row r="711" customFormat="false" ht="18.75" hidden="false" customHeight="false" outlineLevel="0" collapsed="false">
      <c r="E711" s="32"/>
    </row>
    <row r="712" customFormat="false" ht="18.75" hidden="false" customHeight="false" outlineLevel="0" collapsed="false">
      <c r="E712" s="32"/>
    </row>
    <row r="713" customFormat="false" ht="18.75" hidden="false" customHeight="false" outlineLevel="0" collapsed="false">
      <c r="E713" s="32"/>
    </row>
    <row r="714" customFormat="false" ht="18.75" hidden="false" customHeight="false" outlineLevel="0" collapsed="false">
      <c r="E714" s="32"/>
    </row>
    <row r="715" customFormat="false" ht="18.75" hidden="false" customHeight="false" outlineLevel="0" collapsed="false">
      <c r="E715" s="32"/>
    </row>
    <row r="716" customFormat="false" ht="18.75" hidden="false" customHeight="false" outlineLevel="0" collapsed="false">
      <c r="E716" s="32"/>
    </row>
    <row r="717" customFormat="false" ht="18.75" hidden="false" customHeight="false" outlineLevel="0" collapsed="false">
      <c r="E717" s="32"/>
    </row>
    <row r="718" customFormat="false" ht="18.75" hidden="false" customHeight="false" outlineLevel="0" collapsed="false">
      <c r="E718" s="32"/>
    </row>
    <row r="719" customFormat="false" ht="18.75" hidden="false" customHeight="false" outlineLevel="0" collapsed="false">
      <c r="E719" s="32"/>
    </row>
    <row r="720" customFormat="false" ht="18.75" hidden="false" customHeight="false" outlineLevel="0" collapsed="false">
      <c r="E720" s="32"/>
    </row>
    <row r="721" customFormat="false" ht="18.75" hidden="false" customHeight="false" outlineLevel="0" collapsed="false">
      <c r="E721" s="32"/>
    </row>
    <row r="722" customFormat="false" ht="18.75" hidden="false" customHeight="false" outlineLevel="0" collapsed="false">
      <c r="E722" s="32"/>
    </row>
    <row r="723" customFormat="false" ht="18.75" hidden="false" customHeight="false" outlineLevel="0" collapsed="false">
      <c r="E723" s="32"/>
    </row>
    <row r="724" customFormat="false" ht="18.75" hidden="false" customHeight="false" outlineLevel="0" collapsed="false">
      <c r="E724" s="32"/>
    </row>
    <row r="725" customFormat="false" ht="18.75" hidden="false" customHeight="false" outlineLevel="0" collapsed="false">
      <c r="E725" s="32"/>
    </row>
    <row r="726" customFormat="false" ht="18.75" hidden="false" customHeight="false" outlineLevel="0" collapsed="false">
      <c r="E726" s="32"/>
    </row>
    <row r="727" customFormat="false" ht="18.75" hidden="false" customHeight="false" outlineLevel="0" collapsed="false">
      <c r="E727" s="32"/>
    </row>
    <row r="728" customFormat="false" ht="18.75" hidden="false" customHeight="false" outlineLevel="0" collapsed="false">
      <c r="E728" s="32"/>
    </row>
    <row r="729" customFormat="false" ht="18.75" hidden="false" customHeight="false" outlineLevel="0" collapsed="false">
      <c r="E729" s="32"/>
    </row>
    <row r="730" customFormat="false" ht="18.75" hidden="false" customHeight="false" outlineLevel="0" collapsed="false">
      <c r="E730" s="32"/>
    </row>
    <row r="731" customFormat="false" ht="18.75" hidden="false" customHeight="false" outlineLevel="0" collapsed="false">
      <c r="E731" s="32"/>
    </row>
    <row r="732" customFormat="false" ht="18.75" hidden="false" customHeight="false" outlineLevel="0" collapsed="false">
      <c r="E732" s="32"/>
    </row>
    <row r="733" customFormat="false" ht="18.75" hidden="false" customHeight="false" outlineLevel="0" collapsed="false">
      <c r="E733" s="32"/>
    </row>
    <row r="734" customFormat="false" ht="18.75" hidden="false" customHeight="false" outlineLevel="0" collapsed="false">
      <c r="E734" s="32"/>
    </row>
    <row r="735" customFormat="false" ht="18.75" hidden="false" customHeight="false" outlineLevel="0" collapsed="false">
      <c r="E735" s="32"/>
    </row>
    <row r="736" customFormat="false" ht="18.75" hidden="false" customHeight="false" outlineLevel="0" collapsed="false">
      <c r="E736" s="32"/>
    </row>
    <row r="737" customFormat="false" ht="18.75" hidden="false" customHeight="false" outlineLevel="0" collapsed="false">
      <c r="E737" s="32"/>
    </row>
    <row r="738" customFormat="false" ht="18.75" hidden="false" customHeight="false" outlineLevel="0" collapsed="false">
      <c r="E738" s="32"/>
    </row>
    <row r="739" customFormat="false" ht="18.75" hidden="false" customHeight="false" outlineLevel="0" collapsed="false">
      <c r="E739" s="32"/>
    </row>
    <row r="740" customFormat="false" ht="18.75" hidden="false" customHeight="false" outlineLevel="0" collapsed="false">
      <c r="E740" s="32"/>
    </row>
    <row r="741" customFormat="false" ht="18.75" hidden="false" customHeight="false" outlineLevel="0" collapsed="false">
      <c r="E741" s="32"/>
    </row>
    <row r="742" customFormat="false" ht="18.75" hidden="false" customHeight="false" outlineLevel="0" collapsed="false">
      <c r="E742" s="32"/>
    </row>
    <row r="743" customFormat="false" ht="18.75" hidden="false" customHeight="false" outlineLevel="0" collapsed="false">
      <c r="E743" s="32"/>
    </row>
    <row r="744" customFormat="false" ht="18.75" hidden="false" customHeight="false" outlineLevel="0" collapsed="false">
      <c r="E744" s="32"/>
    </row>
    <row r="745" customFormat="false" ht="18.75" hidden="false" customHeight="false" outlineLevel="0" collapsed="false">
      <c r="E745" s="32"/>
    </row>
    <row r="746" customFormat="false" ht="18.75" hidden="false" customHeight="false" outlineLevel="0" collapsed="false">
      <c r="E746" s="32"/>
    </row>
    <row r="747" customFormat="false" ht="18.75" hidden="false" customHeight="false" outlineLevel="0" collapsed="false">
      <c r="E747" s="32"/>
    </row>
    <row r="748" customFormat="false" ht="18.75" hidden="false" customHeight="false" outlineLevel="0" collapsed="false">
      <c r="E748" s="32"/>
    </row>
    <row r="749" customFormat="false" ht="18.75" hidden="false" customHeight="false" outlineLevel="0" collapsed="false">
      <c r="E749" s="32"/>
    </row>
    <row r="750" customFormat="false" ht="18.75" hidden="false" customHeight="false" outlineLevel="0" collapsed="false">
      <c r="E750" s="32"/>
    </row>
    <row r="751" customFormat="false" ht="18.75" hidden="false" customHeight="false" outlineLevel="0" collapsed="false">
      <c r="E751" s="32"/>
    </row>
    <row r="752" customFormat="false" ht="18.75" hidden="false" customHeight="false" outlineLevel="0" collapsed="false">
      <c r="E752" s="32"/>
    </row>
    <row r="753" customFormat="false" ht="18.75" hidden="false" customHeight="false" outlineLevel="0" collapsed="false">
      <c r="E753" s="32"/>
    </row>
    <row r="754" customFormat="false" ht="18.75" hidden="false" customHeight="false" outlineLevel="0" collapsed="false">
      <c r="E754" s="32"/>
    </row>
    <row r="755" customFormat="false" ht="18.75" hidden="false" customHeight="false" outlineLevel="0" collapsed="false">
      <c r="E755" s="32"/>
    </row>
    <row r="756" customFormat="false" ht="18.75" hidden="false" customHeight="false" outlineLevel="0" collapsed="false">
      <c r="E756" s="32"/>
    </row>
    <row r="757" customFormat="false" ht="18.75" hidden="false" customHeight="false" outlineLevel="0" collapsed="false">
      <c r="E757" s="32"/>
    </row>
    <row r="758" customFormat="false" ht="18.75" hidden="false" customHeight="false" outlineLevel="0" collapsed="false">
      <c r="E758" s="32"/>
    </row>
    <row r="759" customFormat="false" ht="18.75" hidden="false" customHeight="false" outlineLevel="0" collapsed="false">
      <c r="E759" s="32"/>
    </row>
    <row r="760" customFormat="false" ht="18.75" hidden="false" customHeight="false" outlineLevel="0" collapsed="false">
      <c r="E760" s="32"/>
    </row>
    <row r="761" customFormat="false" ht="18.75" hidden="false" customHeight="false" outlineLevel="0" collapsed="false">
      <c r="E761" s="32"/>
    </row>
    <row r="762" customFormat="false" ht="18.75" hidden="false" customHeight="false" outlineLevel="0" collapsed="false">
      <c r="E762" s="32"/>
    </row>
    <row r="763" customFormat="false" ht="18.75" hidden="false" customHeight="false" outlineLevel="0" collapsed="false">
      <c r="E763" s="32"/>
    </row>
    <row r="764" customFormat="false" ht="18.75" hidden="false" customHeight="false" outlineLevel="0" collapsed="false">
      <c r="E764" s="32"/>
    </row>
    <row r="765" customFormat="false" ht="18.75" hidden="false" customHeight="false" outlineLevel="0" collapsed="false">
      <c r="E765" s="32"/>
    </row>
    <row r="766" customFormat="false" ht="18.75" hidden="false" customHeight="false" outlineLevel="0" collapsed="false">
      <c r="E766" s="32"/>
    </row>
    <row r="767" customFormat="false" ht="18.75" hidden="false" customHeight="false" outlineLevel="0" collapsed="false">
      <c r="E767" s="32"/>
    </row>
    <row r="768" customFormat="false" ht="18.75" hidden="false" customHeight="false" outlineLevel="0" collapsed="false">
      <c r="E768" s="32"/>
    </row>
    <row r="769" customFormat="false" ht="18.75" hidden="false" customHeight="false" outlineLevel="0" collapsed="false">
      <c r="E769" s="32"/>
    </row>
    <row r="770" customFormat="false" ht="18.75" hidden="false" customHeight="false" outlineLevel="0" collapsed="false">
      <c r="E770" s="32"/>
    </row>
    <row r="771" customFormat="false" ht="18.75" hidden="false" customHeight="false" outlineLevel="0" collapsed="false">
      <c r="E771" s="32"/>
    </row>
    <row r="772" customFormat="false" ht="18.75" hidden="false" customHeight="false" outlineLevel="0" collapsed="false">
      <c r="E772" s="32"/>
    </row>
    <row r="773" customFormat="false" ht="18.75" hidden="false" customHeight="false" outlineLevel="0" collapsed="false">
      <c r="E773" s="32"/>
    </row>
    <row r="774" customFormat="false" ht="18.75" hidden="false" customHeight="false" outlineLevel="0" collapsed="false">
      <c r="E774" s="32"/>
    </row>
    <row r="775" customFormat="false" ht="18.75" hidden="false" customHeight="false" outlineLevel="0" collapsed="false">
      <c r="E775" s="32"/>
    </row>
    <row r="776" customFormat="false" ht="18.75" hidden="false" customHeight="false" outlineLevel="0" collapsed="false">
      <c r="E776" s="32"/>
    </row>
    <row r="777" customFormat="false" ht="18.75" hidden="false" customHeight="false" outlineLevel="0" collapsed="false">
      <c r="E777" s="32"/>
    </row>
    <row r="778" customFormat="false" ht="18.75" hidden="false" customHeight="false" outlineLevel="0" collapsed="false">
      <c r="E778" s="32"/>
    </row>
    <row r="779" customFormat="false" ht="18.75" hidden="false" customHeight="false" outlineLevel="0" collapsed="false">
      <c r="E779" s="32"/>
    </row>
    <row r="780" customFormat="false" ht="18.75" hidden="false" customHeight="false" outlineLevel="0" collapsed="false">
      <c r="E780" s="32"/>
    </row>
    <row r="781" customFormat="false" ht="18.75" hidden="false" customHeight="false" outlineLevel="0" collapsed="false">
      <c r="E781" s="32"/>
    </row>
    <row r="782" customFormat="false" ht="18.75" hidden="false" customHeight="false" outlineLevel="0" collapsed="false">
      <c r="E782" s="32"/>
    </row>
    <row r="783" customFormat="false" ht="18.75" hidden="false" customHeight="false" outlineLevel="0" collapsed="false">
      <c r="E783" s="32"/>
    </row>
    <row r="784" customFormat="false" ht="18.75" hidden="false" customHeight="false" outlineLevel="0" collapsed="false">
      <c r="E784" s="32"/>
    </row>
    <row r="785" customFormat="false" ht="18.75" hidden="false" customHeight="false" outlineLevel="0" collapsed="false">
      <c r="E785" s="32"/>
    </row>
    <row r="786" customFormat="false" ht="18.75" hidden="false" customHeight="false" outlineLevel="0" collapsed="false">
      <c r="E786" s="32"/>
    </row>
    <row r="787" customFormat="false" ht="18.75" hidden="false" customHeight="false" outlineLevel="0" collapsed="false">
      <c r="E787" s="32"/>
    </row>
    <row r="788" customFormat="false" ht="18.75" hidden="false" customHeight="false" outlineLevel="0" collapsed="false">
      <c r="E788" s="32"/>
    </row>
    <row r="789" customFormat="false" ht="18.75" hidden="false" customHeight="false" outlineLevel="0" collapsed="false">
      <c r="E789" s="32"/>
    </row>
    <row r="790" customFormat="false" ht="18.75" hidden="false" customHeight="false" outlineLevel="0" collapsed="false">
      <c r="E790" s="32"/>
    </row>
    <row r="791" customFormat="false" ht="18.75" hidden="false" customHeight="false" outlineLevel="0" collapsed="false">
      <c r="E791" s="32"/>
    </row>
    <row r="792" customFormat="false" ht="18.75" hidden="false" customHeight="false" outlineLevel="0" collapsed="false">
      <c r="E792" s="32"/>
    </row>
    <row r="793" customFormat="false" ht="18.75" hidden="false" customHeight="false" outlineLevel="0" collapsed="false">
      <c r="E793" s="32"/>
    </row>
    <row r="794" customFormat="false" ht="18.75" hidden="false" customHeight="false" outlineLevel="0" collapsed="false">
      <c r="E794" s="32"/>
    </row>
    <row r="795" customFormat="false" ht="18.75" hidden="false" customHeight="false" outlineLevel="0" collapsed="false">
      <c r="E795" s="32"/>
    </row>
    <row r="796" customFormat="false" ht="18.75" hidden="false" customHeight="false" outlineLevel="0" collapsed="false">
      <c r="E796" s="32"/>
    </row>
    <row r="797" customFormat="false" ht="18.75" hidden="false" customHeight="false" outlineLevel="0" collapsed="false">
      <c r="E797" s="32"/>
    </row>
    <row r="798" customFormat="false" ht="18.75" hidden="false" customHeight="false" outlineLevel="0" collapsed="false">
      <c r="E798" s="32"/>
    </row>
    <row r="799" customFormat="false" ht="18.75" hidden="false" customHeight="false" outlineLevel="0" collapsed="false">
      <c r="E799" s="32"/>
    </row>
    <row r="800" customFormat="false" ht="18.75" hidden="false" customHeight="false" outlineLevel="0" collapsed="false">
      <c r="E800" s="32"/>
    </row>
    <row r="801" customFormat="false" ht="18.75" hidden="false" customHeight="false" outlineLevel="0" collapsed="false">
      <c r="E801" s="32"/>
    </row>
    <row r="802" customFormat="false" ht="18.75" hidden="false" customHeight="false" outlineLevel="0" collapsed="false">
      <c r="E802" s="32"/>
    </row>
    <row r="803" customFormat="false" ht="18.75" hidden="false" customHeight="false" outlineLevel="0" collapsed="false">
      <c r="E803" s="32"/>
    </row>
    <row r="804" customFormat="false" ht="18.75" hidden="false" customHeight="false" outlineLevel="0" collapsed="false">
      <c r="E804" s="32"/>
    </row>
    <row r="805" customFormat="false" ht="18.75" hidden="false" customHeight="false" outlineLevel="0" collapsed="false">
      <c r="E805" s="32"/>
    </row>
    <row r="806" customFormat="false" ht="18.75" hidden="false" customHeight="false" outlineLevel="0" collapsed="false">
      <c r="E806" s="32"/>
    </row>
    <row r="807" customFormat="false" ht="18.75" hidden="false" customHeight="false" outlineLevel="0" collapsed="false">
      <c r="E807" s="32"/>
    </row>
    <row r="808" customFormat="false" ht="18.75" hidden="false" customHeight="false" outlineLevel="0" collapsed="false">
      <c r="E808" s="32"/>
    </row>
    <row r="809" customFormat="false" ht="18.75" hidden="false" customHeight="false" outlineLevel="0" collapsed="false">
      <c r="E809" s="32"/>
    </row>
    <row r="810" customFormat="false" ht="18.75" hidden="false" customHeight="false" outlineLevel="0" collapsed="false">
      <c r="E810" s="32"/>
    </row>
    <row r="811" customFormat="false" ht="18.75" hidden="false" customHeight="false" outlineLevel="0" collapsed="false">
      <c r="E811" s="32"/>
    </row>
    <row r="812" customFormat="false" ht="18.75" hidden="false" customHeight="false" outlineLevel="0" collapsed="false">
      <c r="E812" s="32"/>
    </row>
    <row r="813" customFormat="false" ht="18.75" hidden="false" customHeight="false" outlineLevel="0" collapsed="false">
      <c r="E813" s="32"/>
    </row>
    <row r="814" customFormat="false" ht="18.75" hidden="false" customHeight="false" outlineLevel="0" collapsed="false">
      <c r="E814" s="32"/>
    </row>
    <row r="815" customFormat="false" ht="18.75" hidden="false" customHeight="false" outlineLevel="0" collapsed="false">
      <c r="E815" s="32"/>
    </row>
    <row r="816" customFormat="false" ht="18.75" hidden="false" customHeight="false" outlineLevel="0" collapsed="false">
      <c r="E816" s="32"/>
    </row>
    <row r="817" customFormat="false" ht="18.75" hidden="false" customHeight="false" outlineLevel="0" collapsed="false">
      <c r="E817" s="32"/>
    </row>
    <row r="818" customFormat="false" ht="18.75" hidden="false" customHeight="false" outlineLevel="0" collapsed="false">
      <c r="E818" s="32"/>
    </row>
    <row r="819" customFormat="false" ht="18.75" hidden="false" customHeight="false" outlineLevel="0" collapsed="false">
      <c r="E819" s="32"/>
    </row>
    <row r="820" customFormat="false" ht="18.75" hidden="false" customHeight="false" outlineLevel="0" collapsed="false">
      <c r="E820" s="32"/>
    </row>
    <row r="821" customFormat="false" ht="18.75" hidden="false" customHeight="false" outlineLevel="0" collapsed="false">
      <c r="E821" s="32"/>
    </row>
    <row r="822" customFormat="false" ht="18.75" hidden="false" customHeight="false" outlineLevel="0" collapsed="false">
      <c r="E822" s="32"/>
    </row>
    <row r="823" customFormat="false" ht="18.75" hidden="false" customHeight="false" outlineLevel="0" collapsed="false">
      <c r="E823" s="32"/>
    </row>
    <row r="824" customFormat="false" ht="18.75" hidden="false" customHeight="false" outlineLevel="0" collapsed="false">
      <c r="E824" s="32"/>
    </row>
    <row r="825" customFormat="false" ht="18.75" hidden="false" customHeight="false" outlineLevel="0" collapsed="false">
      <c r="E825" s="32"/>
    </row>
    <row r="826" customFormat="false" ht="18.75" hidden="false" customHeight="false" outlineLevel="0" collapsed="false">
      <c r="E826" s="32"/>
    </row>
    <row r="827" customFormat="false" ht="18.75" hidden="false" customHeight="false" outlineLevel="0" collapsed="false">
      <c r="E827" s="32"/>
    </row>
    <row r="828" customFormat="false" ht="18.75" hidden="false" customHeight="false" outlineLevel="0" collapsed="false">
      <c r="E828" s="32"/>
    </row>
    <row r="829" customFormat="false" ht="18.75" hidden="false" customHeight="false" outlineLevel="0" collapsed="false">
      <c r="E829" s="32"/>
    </row>
    <row r="830" customFormat="false" ht="18.75" hidden="false" customHeight="false" outlineLevel="0" collapsed="false">
      <c r="E830" s="32"/>
    </row>
    <row r="831" customFormat="false" ht="18.75" hidden="false" customHeight="false" outlineLevel="0" collapsed="false">
      <c r="E831" s="32"/>
    </row>
    <row r="832" customFormat="false" ht="18.75" hidden="false" customHeight="false" outlineLevel="0" collapsed="false">
      <c r="E832" s="32"/>
    </row>
    <row r="833" customFormat="false" ht="18.75" hidden="false" customHeight="false" outlineLevel="0" collapsed="false">
      <c r="E833" s="32"/>
    </row>
    <row r="834" customFormat="false" ht="18.75" hidden="false" customHeight="false" outlineLevel="0" collapsed="false">
      <c r="E834" s="32"/>
    </row>
    <row r="835" customFormat="false" ht="18.75" hidden="false" customHeight="false" outlineLevel="0" collapsed="false">
      <c r="E835" s="32"/>
    </row>
    <row r="836" customFormat="false" ht="18.75" hidden="false" customHeight="false" outlineLevel="0" collapsed="false">
      <c r="E836" s="32"/>
    </row>
    <row r="837" customFormat="false" ht="18.75" hidden="false" customHeight="false" outlineLevel="0" collapsed="false">
      <c r="E837" s="32"/>
    </row>
    <row r="838" customFormat="false" ht="18.75" hidden="false" customHeight="false" outlineLevel="0" collapsed="false">
      <c r="E838" s="32"/>
    </row>
    <row r="839" customFormat="false" ht="18.75" hidden="false" customHeight="false" outlineLevel="0" collapsed="false">
      <c r="E839" s="32"/>
    </row>
    <row r="840" customFormat="false" ht="18.75" hidden="false" customHeight="false" outlineLevel="0" collapsed="false">
      <c r="E840" s="32"/>
    </row>
    <row r="841" customFormat="false" ht="18.75" hidden="false" customHeight="false" outlineLevel="0" collapsed="false">
      <c r="E841" s="32"/>
    </row>
    <row r="842" customFormat="false" ht="18.75" hidden="false" customHeight="false" outlineLevel="0" collapsed="false">
      <c r="E842" s="32"/>
    </row>
    <row r="843" customFormat="false" ht="18.75" hidden="false" customHeight="false" outlineLevel="0" collapsed="false">
      <c r="E843" s="32"/>
    </row>
    <row r="844" customFormat="false" ht="18.75" hidden="false" customHeight="false" outlineLevel="0" collapsed="false">
      <c r="E844" s="32"/>
    </row>
    <row r="845" customFormat="false" ht="18.75" hidden="false" customHeight="false" outlineLevel="0" collapsed="false">
      <c r="E845" s="32"/>
    </row>
    <row r="846" customFormat="false" ht="18.75" hidden="false" customHeight="false" outlineLevel="0" collapsed="false">
      <c r="E846" s="32"/>
    </row>
    <row r="847" customFormat="false" ht="18.75" hidden="false" customHeight="false" outlineLevel="0" collapsed="false">
      <c r="E847" s="32"/>
    </row>
    <row r="848" customFormat="false" ht="18.75" hidden="false" customHeight="false" outlineLevel="0" collapsed="false">
      <c r="E848" s="32"/>
    </row>
    <row r="849" customFormat="false" ht="18.75" hidden="false" customHeight="false" outlineLevel="0" collapsed="false">
      <c r="E849" s="32"/>
    </row>
    <row r="850" customFormat="false" ht="18.75" hidden="false" customHeight="false" outlineLevel="0" collapsed="false">
      <c r="E850" s="32"/>
    </row>
    <row r="851" customFormat="false" ht="18.75" hidden="false" customHeight="false" outlineLevel="0" collapsed="false">
      <c r="E851" s="32"/>
    </row>
    <row r="852" customFormat="false" ht="18.75" hidden="false" customHeight="false" outlineLevel="0" collapsed="false">
      <c r="E852" s="32"/>
    </row>
    <row r="853" customFormat="false" ht="18.75" hidden="false" customHeight="false" outlineLevel="0" collapsed="false">
      <c r="E853" s="32"/>
    </row>
    <row r="854" customFormat="false" ht="18.75" hidden="false" customHeight="false" outlineLevel="0" collapsed="false">
      <c r="E854" s="32"/>
    </row>
    <row r="855" customFormat="false" ht="18.75" hidden="false" customHeight="false" outlineLevel="0" collapsed="false">
      <c r="E855" s="32"/>
    </row>
    <row r="856" customFormat="false" ht="18.75" hidden="false" customHeight="false" outlineLevel="0" collapsed="false">
      <c r="E856" s="32"/>
    </row>
    <row r="857" customFormat="false" ht="18.75" hidden="false" customHeight="false" outlineLevel="0" collapsed="false">
      <c r="E857" s="32"/>
    </row>
    <row r="858" customFormat="false" ht="18.75" hidden="false" customHeight="false" outlineLevel="0" collapsed="false">
      <c r="E858" s="32"/>
    </row>
    <row r="859" customFormat="false" ht="18.75" hidden="false" customHeight="false" outlineLevel="0" collapsed="false">
      <c r="E859" s="32"/>
    </row>
    <row r="860" customFormat="false" ht="18.75" hidden="false" customHeight="false" outlineLevel="0" collapsed="false">
      <c r="E860" s="32"/>
    </row>
    <row r="861" customFormat="false" ht="18.75" hidden="false" customHeight="false" outlineLevel="0" collapsed="false">
      <c r="E861" s="32"/>
    </row>
    <row r="862" customFormat="false" ht="18.75" hidden="false" customHeight="false" outlineLevel="0" collapsed="false">
      <c r="E862" s="32"/>
    </row>
    <row r="863" customFormat="false" ht="18.75" hidden="false" customHeight="false" outlineLevel="0" collapsed="false">
      <c r="E863" s="32"/>
    </row>
    <row r="864" customFormat="false" ht="18.75" hidden="false" customHeight="false" outlineLevel="0" collapsed="false">
      <c r="E864" s="32"/>
    </row>
    <row r="865" customFormat="false" ht="18.75" hidden="false" customHeight="false" outlineLevel="0" collapsed="false">
      <c r="E865" s="32"/>
    </row>
    <row r="866" customFormat="false" ht="18.75" hidden="false" customHeight="false" outlineLevel="0" collapsed="false">
      <c r="E866" s="32"/>
    </row>
    <row r="867" customFormat="false" ht="18.75" hidden="false" customHeight="false" outlineLevel="0" collapsed="false">
      <c r="E867" s="32"/>
    </row>
    <row r="868" customFormat="false" ht="18.75" hidden="false" customHeight="false" outlineLevel="0" collapsed="false">
      <c r="E868" s="32"/>
    </row>
    <row r="869" customFormat="false" ht="18.75" hidden="false" customHeight="false" outlineLevel="0" collapsed="false">
      <c r="E869" s="32"/>
    </row>
    <row r="870" customFormat="false" ht="18.75" hidden="false" customHeight="false" outlineLevel="0" collapsed="false">
      <c r="E870" s="32"/>
    </row>
    <row r="871" customFormat="false" ht="18.75" hidden="false" customHeight="false" outlineLevel="0" collapsed="false">
      <c r="E871" s="32"/>
    </row>
    <row r="872" customFormat="false" ht="18.75" hidden="false" customHeight="false" outlineLevel="0" collapsed="false">
      <c r="E872" s="32"/>
    </row>
    <row r="873" customFormat="false" ht="18.75" hidden="false" customHeight="false" outlineLevel="0" collapsed="false">
      <c r="E873" s="32"/>
    </row>
    <row r="874" customFormat="false" ht="18.75" hidden="false" customHeight="false" outlineLevel="0" collapsed="false">
      <c r="E874" s="32"/>
    </row>
    <row r="875" customFormat="false" ht="18.75" hidden="false" customHeight="false" outlineLevel="0" collapsed="false">
      <c r="E875" s="32"/>
    </row>
    <row r="876" customFormat="false" ht="18.75" hidden="false" customHeight="false" outlineLevel="0" collapsed="false">
      <c r="E876" s="32"/>
    </row>
    <row r="877" customFormat="false" ht="18.75" hidden="false" customHeight="false" outlineLevel="0" collapsed="false">
      <c r="E877" s="32"/>
    </row>
    <row r="878" customFormat="false" ht="18.75" hidden="false" customHeight="false" outlineLevel="0" collapsed="false">
      <c r="E878" s="32"/>
    </row>
    <row r="879" customFormat="false" ht="18.75" hidden="false" customHeight="false" outlineLevel="0" collapsed="false">
      <c r="E879" s="32"/>
    </row>
    <row r="880" customFormat="false" ht="18.75" hidden="false" customHeight="false" outlineLevel="0" collapsed="false">
      <c r="E880" s="32"/>
    </row>
    <row r="881" customFormat="false" ht="18.75" hidden="false" customHeight="false" outlineLevel="0" collapsed="false">
      <c r="E881" s="32"/>
    </row>
    <row r="882" customFormat="false" ht="18.75" hidden="false" customHeight="false" outlineLevel="0" collapsed="false">
      <c r="E882" s="32"/>
    </row>
    <row r="883" customFormat="false" ht="18.75" hidden="false" customHeight="false" outlineLevel="0" collapsed="false">
      <c r="E883" s="32"/>
    </row>
    <row r="884" customFormat="false" ht="18.75" hidden="false" customHeight="false" outlineLevel="0" collapsed="false">
      <c r="E884" s="32"/>
    </row>
    <row r="885" customFormat="false" ht="18.75" hidden="false" customHeight="false" outlineLevel="0" collapsed="false">
      <c r="E885" s="32"/>
    </row>
    <row r="886" customFormat="false" ht="18.75" hidden="false" customHeight="false" outlineLevel="0" collapsed="false">
      <c r="E886" s="32"/>
    </row>
    <row r="887" customFormat="false" ht="18.75" hidden="false" customHeight="false" outlineLevel="0" collapsed="false">
      <c r="E887" s="32"/>
    </row>
    <row r="888" customFormat="false" ht="18.75" hidden="false" customHeight="false" outlineLevel="0" collapsed="false">
      <c r="E888" s="32"/>
    </row>
    <row r="889" customFormat="false" ht="18.75" hidden="false" customHeight="false" outlineLevel="0" collapsed="false">
      <c r="E889" s="32"/>
    </row>
    <row r="890" customFormat="false" ht="18.75" hidden="false" customHeight="false" outlineLevel="0" collapsed="false">
      <c r="E890" s="32"/>
    </row>
    <row r="891" customFormat="false" ht="18.75" hidden="false" customHeight="false" outlineLevel="0" collapsed="false">
      <c r="E891" s="32"/>
    </row>
    <row r="892" customFormat="false" ht="18.75" hidden="false" customHeight="false" outlineLevel="0" collapsed="false">
      <c r="E892" s="32"/>
    </row>
    <row r="893" customFormat="false" ht="18.75" hidden="false" customHeight="false" outlineLevel="0" collapsed="false">
      <c r="E893" s="32"/>
    </row>
    <row r="894" customFormat="false" ht="18.75" hidden="false" customHeight="false" outlineLevel="0" collapsed="false">
      <c r="E894" s="32"/>
    </row>
    <row r="895" customFormat="false" ht="18.75" hidden="false" customHeight="false" outlineLevel="0" collapsed="false">
      <c r="E895" s="32"/>
    </row>
    <row r="896" customFormat="false" ht="18.75" hidden="false" customHeight="false" outlineLevel="0" collapsed="false">
      <c r="E896" s="32"/>
    </row>
    <row r="897" customFormat="false" ht="18.75" hidden="false" customHeight="false" outlineLevel="0" collapsed="false">
      <c r="E897" s="32"/>
    </row>
    <row r="898" customFormat="false" ht="18.75" hidden="false" customHeight="false" outlineLevel="0" collapsed="false">
      <c r="E898" s="32"/>
    </row>
    <row r="899" customFormat="false" ht="18.75" hidden="false" customHeight="false" outlineLevel="0" collapsed="false">
      <c r="E899" s="32"/>
    </row>
    <row r="900" customFormat="false" ht="18.75" hidden="false" customHeight="false" outlineLevel="0" collapsed="false">
      <c r="E900" s="32"/>
    </row>
    <row r="901" customFormat="false" ht="18.75" hidden="false" customHeight="false" outlineLevel="0" collapsed="false">
      <c r="E901" s="32"/>
    </row>
    <row r="902" customFormat="false" ht="18.75" hidden="false" customHeight="false" outlineLevel="0" collapsed="false">
      <c r="E902" s="32"/>
    </row>
    <row r="903" customFormat="false" ht="18.75" hidden="false" customHeight="false" outlineLevel="0" collapsed="false">
      <c r="E903" s="32"/>
    </row>
    <row r="904" customFormat="false" ht="18.75" hidden="false" customHeight="false" outlineLevel="0" collapsed="false">
      <c r="E904" s="32"/>
    </row>
    <row r="905" customFormat="false" ht="18.75" hidden="false" customHeight="false" outlineLevel="0" collapsed="false">
      <c r="E905" s="32"/>
    </row>
    <row r="906" customFormat="false" ht="18.75" hidden="false" customHeight="false" outlineLevel="0" collapsed="false">
      <c r="E906" s="32"/>
    </row>
    <row r="907" customFormat="false" ht="18.75" hidden="false" customHeight="false" outlineLevel="0" collapsed="false">
      <c r="E907" s="32"/>
    </row>
    <row r="908" customFormat="false" ht="18.75" hidden="false" customHeight="false" outlineLevel="0" collapsed="false">
      <c r="E908" s="32"/>
    </row>
    <row r="909" customFormat="false" ht="18.75" hidden="false" customHeight="false" outlineLevel="0" collapsed="false">
      <c r="E909" s="32"/>
    </row>
    <row r="910" customFormat="false" ht="18.75" hidden="false" customHeight="false" outlineLevel="0" collapsed="false">
      <c r="E910" s="32"/>
    </row>
    <row r="911" customFormat="false" ht="18.75" hidden="false" customHeight="false" outlineLevel="0" collapsed="false">
      <c r="E911" s="32"/>
    </row>
    <row r="912" customFormat="false" ht="18.75" hidden="false" customHeight="false" outlineLevel="0" collapsed="false">
      <c r="E912" s="32"/>
    </row>
    <row r="913" customFormat="false" ht="18.75" hidden="false" customHeight="false" outlineLevel="0" collapsed="false">
      <c r="E913" s="32"/>
    </row>
    <row r="914" customFormat="false" ht="18.75" hidden="false" customHeight="false" outlineLevel="0" collapsed="false">
      <c r="E914" s="32"/>
    </row>
    <row r="915" customFormat="false" ht="18.75" hidden="false" customHeight="false" outlineLevel="0" collapsed="false">
      <c r="E915" s="32"/>
    </row>
    <row r="916" customFormat="false" ht="18.75" hidden="false" customHeight="false" outlineLevel="0" collapsed="false">
      <c r="E916" s="32"/>
    </row>
    <row r="917" customFormat="false" ht="18.75" hidden="false" customHeight="false" outlineLevel="0" collapsed="false">
      <c r="E917" s="32"/>
    </row>
    <row r="918" customFormat="false" ht="18.75" hidden="false" customHeight="false" outlineLevel="0" collapsed="false">
      <c r="E918" s="32"/>
    </row>
    <row r="919" customFormat="false" ht="18.75" hidden="false" customHeight="false" outlineLevel="0" collapsed="false">
      <c r="E919" s="32"/>
    </row>
    <row r="920" customFormat="false" ht="18.75" hidden="false" customHeight="false" outlineLevel="0" collapsed="false">
      <c r="E920" s="32"/>
    </row>
    <row r="921" customFormat="false" ht="18.75" hidden="false" customHeight="false" outlineLevel="0" collapsed="false">
      <c r="E921" s="32"/>
    </row>
    <row r="922" customFormat="false" ht="18.75" hidden="false" customHeight="false" outlineLevel="0" collapsed="false">
      <c r="E922" s="32"/>
    </row>
    <row r="923" customFormat="false" ht="18.75" hidden="false" customHeight="false" outlineLevel="0" collapsed="false">
      <c r="E923" s="32"/>
    </row>
    <row r="924" customFormat="false" ht="18.75" hidden="false" customHeight="false" outlineLevel="0" collapsed="false">
      <c r="E924" s="32"/>
    </row>
    <row r="925" customFormat="false" ht="18.75" hidden="false" customHeight="false" outlineLevel="0" collapsed="false">
      <c r="E925" s="32"/>
    </row>
    <row r="926" customFormat="false" ht="18.75" hidden="false" customHeight="false" outlineLevel="0" collapsed="false">
      <c r="E926" s="32"/>
    </row>
    <row r="927" customFormat="false" ht="18.75" hidden="false" customHeight="false" outlineLevel="0" collapsed="false">
      <c r="E927" s="32"/>
    </row>
    <row r="928" customFormat="false" ht="18.75" hidden="false" customHeight="false" outlineLevel="0" collapsed="false">
      <c r="E928" s="32"/>
    </row>
    <row r="929" customFormat="false" ht="18.75" hidden="false" customHeight="false" outlineLevel="0" collapsed="false">
      <c r="E929" s="32"/>
    </row>
    <row r="930" customFormat="false" ht="18.75" hidden="false" customHeight="false" outlineLevel="0" collapsed="false">
      <c r="E930" s="32"/>
    </row>
    <row r="931" customFormat="false" ht="18.75" hidden="false" customHeight="false" outlineLevel="0" collapsed="false">
      <c r="E931" s="32"/>
    </row>
    <row r="932" customFormat="false" ht="18.75" hidden="false" customHeight="false" outlineLevel="0" collapsed="false">
      <c r="E932" s="32"/>
    </row>
    <row r="933" customFormat="false" ht="18.75" hidden="false" customHeight="false" outlineLevel="0" collapsed="false">
      <c r="E933" s="32"/>
    </row>
    <row r="934" customFormat="false" ht="18.75" hidden="false" customHeight="false" outlineLevel="0" collapsed="false">
      <c r="E934" s="32"/>
    </row>
    <row r="935" customFormat="false" ht="18.75" hidden="false" customHeight="false" outlineLevel="0" collapsed="false">
      <c r="E935" s="32"/>
    </row>
    <row r="936" customFormat="false" ht="18.75" hidden="false" customHeight="false" outlineLevel="0" collapsed="false">
      <c r="E936" s="32"/>
    </row>
    <row r="937" customFormat="false" ht="18.75" hidden="false" customHeight="false" outlineLevel="0" collapsed="false">
      <c r="E937" s="32"/>
    </row>
    <row r="938" customFormat="false" ht="18.75" hidden="false" customHeight="false" outlineLevel="0" collapsed="false">
      <c r="E938" s="32"/>
    </row>
    <row r="939" customFormat="false" ht="18.75" hidden="false" customHeight="false" outlineLevel="0" collapsed="false">
      <c r="E939" s="32"/>
    </row>
    <row r="940" customFormat="false" ht="18.75" hidden="false" customHeight="false" outlineLevel="0" collapsed="false">
      <c r="E940" s="32"/>
    </row>
    <row r="941" customFormat="false" ht="18.75" hidden="false" customHeight="false" outlineLevel="0" collapsed="false">
      <c r="E941" s="32"/>
    </row>
    <row r="942" customFormat="false" ht="18.75" hidden="false" customHeight="false" outlineLevel="0" collapsed="false">
      <c r="E942" s="32"/>
    </row>
    <row r="943" customFormat="false" ht="18.75" hidden="false" customHeight="false" outlineLevel="0" collapsed="false">
      <c r="E943" s="32"/>
    </row>
    <row r="944" customFormat="false" ht="18.75" hidden="false" customHeight="false" outlineLevel="0" collapsed="false">
      <c r="E944" s="32"/>
    </row>
    <row r="945" customFormat="false" ht="18.75" hidden="false" customHeight="false" outlineLevel="0" collapsed="false">
      <c r="E945" s="32"/>
    </row>
    <row r="946" customFormat="false" ht="18.75" hidden="false" customHeight="false" outlineLevel="0" collapsed="false">
      <c r="E946" s="32"/>
    </row>
    <row r="947" customFormat="false" ht="18.75" hidden="false" customHeight="false" outlineLevel="0" collapsed="false">
      <c r="E947" s="32"/>
    </row>
    <row r="948" customFormat="false" ht="18.75" hidden="false" customHeight="false" outlineLevel="0" collapsed="false">
      <c r="E948" s="32"/>
    </row>
    <row r="949" customFormat="false" ht="18.75" hidden="false" customHeight="false" outlineLevel="0" collapsed="false">
      <c r="E949" s="32"/>
    </row>
    <row r="950" customFormat="false" ht="18.75" hidden="false" customHeight="false" outlineLevel="0" collapsed="false">
      <c r="E950" s="32"/>
    </row>
    <row r="951" customFormat="false" ht="18.75" hidden="false" customHeight="false" outlineLevel="0" collapsed="false">
      <c r="E951" s="32"/>
    </row>
    <row r="952" customFormat="false" ht="18.75" hidden="false" customHeight="false" outlineLevel="0" collapsed="false">
      <c r="E952" s="32"/>
    </row>
    <row r="953" customFormat="false" ht="18.75" hidden="false" customHeight="false" outlineLevel="0" collapsed="false">
      <c r="E953" s="32"/>
    </row>
    <row r="954" customFormat="false" ht="18.75" hidden="false" customHeight="false" outlineLevel="0" collapsed="false">
      <c r="E954" s="32"/>
    </row>
    <row r="955" customFormat="false" ht="18.75" hidden="false" customHeight="false" outlineLevel="0" collapsed="false">
      <c r="E955" s="32"/>
    </row>
    <row r="956" customFormat="false" ht="18.75" hidden="false" customHeight="false" outlineLevel="0" collapsed="false">
      <c r="E956" s="32"/>
    </row>
    <row r="957" customFormat="false" ht="18.75" hidden="false" customHeight="false" outlineLevel="0" collapsed="false">
      <c r="E957" s="32"/>
    </row>
    <row r="958" customFormat="false" ht="18.75" hidden="false" customHeight="false" outlineLevel="0" collapsed="false">
      <c r="E958" s="32"/>
    </row>
    <row r="959" customFormat="false" ht="18.75" hidden="false" customHeight="false" outlineLevel="0" collapsed="false">
      <c r="E959" s="32"/>
    </row>
    <row r="960" customFormat="false" ht="18.75" hidden="false" customHeight="false" outlineLevel="0" collapsed="false">
      <c r="E960" s="32"/>
    </row>
    <row r="961" customFormat="false" ht="18.75" hidden="false" customHeight="false" outlineLevel="0" collapsed="false">
      <c r="E961" s="32"/>
    </row>
    <row r="962" customFormat="false" ht="18.75" hidden="false" customHeight="false" outlineLevel="0" collapsed="false">
      <c r="E962" s="32"/>
    </row>
    <row r="963" customFormat="false" ht="18.75" hidden="false" customHeight="false" outlineLevel="0" collapsed="false">
      <c r="E963" s="32"/>
    </row>
    <row r="964" customFormat="false" ht="18.75" hidden="false" customHeight="false" outlineLevel="0" collapsed="false">
      <c r="E964" s="32"/>
    </row>
    <row r="965" customFormat="false" ht="18.75" hidden="false" customHeight="false" outlineLevel="0" collapsed="false">
      <c r="E965" s="32"/>
    </row>
    <row r="966" customFormat="false" ht="18.75" hidden="false" customHeight="false" outlineLevel="0" collapsed="false">
      <c r="E966" s="32"/>
    </row>
    <row r="967" customFormat="false" ht="18.75" hidden="false" customHeight="false" outlineLevel="0" collapsed="false">
      <c r="E967" s="32"/>
    </row>
    <row r="968" customFormat="false" ht="18.75" hidden="false" customHeight="false" outlineLevel="0" collapsed="false">
      <c r="E968" s="32"/>
    </row>
    <row r="969" customFormat="false" ht="18.75" hidden="false" customHeight="false" outlineLevel="0" collapsed="false">
      <c r="E969" s="32"/>
    </row>
    <row r="970" customFormat="false" ht="18.75" hidden="false" customHeight="false" outlineLevel="0" collapsed="false">
      <c r="E970" s="32"/>
    </row>
    <row r="971" customFormat="false" ht="18.75" hidden="false" customHeight="false" outlineLevel="0" collapsed="false">
      <c r="E971" s="32"/>
    </row>
    <row r="972" customFormat="false" ht="18.75" hidden="false" customHeight="false" outlineLevel="0" collapsed="false">
      <c r="E972" s="32"/>
    </row>
    <row r="973" customFormat="false" ht="18.75" hidden="false" customHeight="false" outlineLevel="0" collapsed="false">
      <c r="E973" s="32"/>
    </row>
    <row r="974" customFormat="false" ht="18.75" hidden="false" customHeight="false" outlineLevel="0" collapsed="false">
      <c r="E974" s="32"/>
    </row>
    <row r="975" customFormat="false" ht="18.75" hidden="false" customHeight="false" outlineLevel="0" collapsed="false">
      <c r="E975" s="32"/>
    </row>
    <row r="976" customFormat="false" ht="18.75" hidden="false" customHeight="false" outlineLevel="0" collapsed="false">
      <c r="E976" s="32"/>
    </row>
    <row r="977" customFormat="false" ht="18.75" hidden="false" customHeight="false" outlineLevel="0" collapsed="false">
      <c r="E977" s="32"/>
    </row>
    <row r="978" customFormat="false" ht="18.75" hidden="false" customHeight="false" outlineLevel="0" collapsed="false">
      <c r="E978" s="32"/>
    </row>
    <row r="979" customFormat="false" ht="18.75" hidden="false" customHeight="false" outlineLevel="0" collapsed="false">
      <c r="E979" s="32"/>
    </row>
    <row r="980" customFormat="false" ht="18.75" hidden="false" customHeight="false" outlineLevel="0" collapsed="false">
      <c r="E980" s="32"/>
    </row>
    <row r="981" customFormat="false" ht="18.75" hidden="false" customHeight="false" outlineLevel="0" collapsed="false">
      <c r="E981" s="32"/>
    </row>
    <row r="982" customFormat="false" ht="18.75" hidden="false" customHeight="false" outlineLevel="0" collapsed="false">
      <c r="E982" s="32"/>
    </row>
    <row r="983" customFormat="false" ht="18.75" hidden="false" customHeight="false" outlineLevel="0" collapsed="false">
      <c r="E983" s="32"/>
    </row>
    <row r="984" customFormat="false" ht="18.75" hidden="false" customHeight="false" outlineLevel="0" collapsed="false">
      <c r="E984" s="32"/>
    </row>
    <row r="985" customFormat="false" ht="18.75" hidden="false" customHeight="false" outlineLevel="0" collapsed="false">
      <c r="E985" s="32"/>
    </row>
    <row r="986" customFormat="false" ht="18.75" hidden="false" customHeight="false" outlineLevel="0" collapsed="false">
      <c r="E986" s="32"/>
    </row>
    <row r="987" customFormat="false" ht="18.75" hidden="false" customHeight="false" outlineLevel="0" collapsed="false">
      <c r="E987" s="32"/>
    </row>
    <row r="988" customFormat="false" ht="18.75" hidden="false" customHeight="false" outlineLevel="0" collapsed="false">
      <c r="E988" s="32"/>
    </row>
    <row r="989" customFormat="false" ht="18.75" hidden="false" customHeight="false" outlineLevel="0" collapsed="false">
      <c r="E989" s="32"/>
    </row>
    <row r="990" customFormat="false" ht="18.75" hidden="false" customHeight="false" outlineLevel="0" collapsed="false">
      <c r="E990" s="32"/>
    </row>
    <row r="991" customFormat="false" ht="18.75" hidden="false" customHeight="false" outlineLevel="0" collapsed="false">
      <c r="E991" s="32"/>
    </row>
    <row r="992" customFormat="false" ht="18.75" hidden="false" customHeight="false" outlineLevel="0" collapsed="false">
      <c r="E992" s="32"/>
    </row>
    <row r="993" customFormat="false" ht="18.75" hidden="false" customHeight="false" outlineLevel="0" collapsed="false">
      <c r="E993" s="32"/>
    </row>
    <row r="994" customFormat="false" ht="18.75" hidden="false" customHeight="false" outlineLevel="0" collapsed="false">
      <c r="E994" s="32"/>
    </row>
    <row r="995" customFormat="false" ht="18.75" hidden="false" customHeight="false" outlineLevel="0" collapsed="false">
      <c r="E995" s="32"/>
    </row>
    <row r="996" customFormat="false" ht="18.75" hidden="false" customHeight="false" outlineLevel="0" collapsed="false">
      <c r="E996" s="32"/>
    </row>
    <row r="997" customFormat="false" ht="18.75" hidden="false" customHeight="false" outlineLevel="0" collapsed="false">
      <c r="E997" s="32"/>
    </row>
    <row r="998" customFormat="false" ht="18.75" hidden="false" customHeight="false" outlineLevel="0" collapsed="false">
      <c r="E998" s="32"/>
    </row>
    <row r="999" customFormat="false" ht="18.75" hidden="false" customHeight="false" outlineLevel="0" collapsed="false">
      <c r="E999" s="32"/>
    </row>
    <row r="1000" customFormat="false" ht="18.75" hidden="false" customHeight="false" outlineLevel="0" collapsed="false">
      <c r="E1000" s="32"/>
    </row>
  </sheetData>
  <dataValidations count="3">
    <dataValidation allowBlank="true" errorStyle="stop" operator="equal" showDropDown="false" showErrorMessage="true" showInputMessage="false" sqref="C2:C1000" type="list">
      <formula1>Inventario!$B$2:$B$1000</formula1>
      <formula2>0</formula2>
    </dataValidation>
    <dataValidation allowBlank="true" errorStyle="stop" operator="equal" showDropDown="false" showErrorMessage="true" showInputMessage="false" sqref="F2:F1000" type="list">
      <formula1>Proveedores!$B$2:$B$500</formula1>
      <formula2>0</formula2>
    </dataValidation>
    <dataValidation allowBlank="true" errorStyle="stop" operator="equal" showDropDown="false" showErrorMessage="true" showInputMessage="false" sqref="I2:I1000" type="list">
      <formula1>Parámetros!$G$2:$G$20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FF6D6D"/>
    <pageSetUpPr fitToPage="false"/>
  </sheetPr>
  <dimension ref="A1:G500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3" activeCellId="0" sqref="A13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4" width="13.42"/>
    <col collapsed="false" customWidth="true" hidden="false" outlineLevel="0" max="2" min="2" style="24" width="19.42"/>
    <col collapsed="false" customWidth="true" hidden="false" outlineLevel="0" max="3" min="3" style="24" width="39.57"/>
    <col collapsed="false" customWidth="true" hidden="false" outlineLevel="0" max="4" min="4" style="24" width="10.85"/>
    <col collapsed="false" customWidth="true" hidden="false" outlineLevel="0" max="5" min="5" style="33" width="17.42"/>
    <col collapsed="false" customWidth="true" hidden="false" outlineLevel="0" max="6" min="6" style="24" width="27.86"/>
    <col collapsed="false" customWidth="true" hidden="false" outlineLevel="0" max="7" min="7" style="24" width="20.14"/>
    <col collapsed="false" customWidth="true" hidden="false" outlineLevel="0" max="8" min="8" style="24" width="15.57"/>
    <col collapsed="false" customWidth="true" hidden="false" outlineLevel="0" max="9" min="9" style="24" width="19"/>
    <col collapsed="false" customWidth="true" hidden="false" outlineLevel="0" max="10" min="10" style="24" width="20.14"/>
    <col collapsed="false" customWidth="false" hidden="false" outlineLevel="0" max="16384" min="11" style="24" width="8.71"/>
  </cols>
  <sheetData>
    <row r="1" customFormat="false" ht="17.25" hidden="false" customHeight="true" outlineLevel="0" collapsed="false">
      <c r="A1" s="24" t="s">
        <v>312</v>
      </c>
      <c r="B1" s="24" t="s">
        <v>362</v>
      </c>
      <c r="C1" s="24" t="s">
        <v>238</v>
      </c>
      <c r="D1" s="24" t="s">
        <v>314</v>
      </c>
      <c r="E1" s="33" t="s">
        <v>363</v>
      </c>
      <c r="F1" s="24" t="s">
        <v>364</v>
      </c>
      <c r="G1" s="24" t="s">
        <v>365</v>
      </c>
    </row>
    <row r="2" customFormat="false" ht="17.25" hidden="false" customHeight="true" outlineLevel="0" collapsed="false">
      <c r="A2" s="37" t="n">
        <v>45751</v>
      </c>
      <c r="B2" s="26" t="str">
        <f aca="false">IF(C2="", "",INDEX(Inventario!A:A, MATCH(C2, Inventario!B:B, 0)))</f>
        <v>P0001</v>
      </c>
      <c r="C2" s="24" t="s">
        <v>249</v>
      </c>
      <c r="D2" s="24" t="n">
        <v>3</v>
      </c>
      <c r="E2" s="33" t="s">
        <v>366</v>
      </c>
      <c r="F2" s="24" t="s">
        <v>92</v>
      </c>
      <c r="G2" s="24" t="str">
        <f aca="false">_xlfn.IFNA(IF(D2 &lt;= INDEX(Inventario!$E$2:$E$1000, MATCH(C2, Inventario!$B$2:$B$1000, 0)), "✅ Sí", "🔴 NO"),"")</f>
        <v>✅ Sí</v>
      </c>
    </row>
    <row r="3" customFormat="false" ht="17.25" hidden="false" customHeight="true" outlineLevel="0" collapsed="false">
      <c r="A3" s="37" t="n">
        <v>45752</v>
      </c>
      <c r="B3" s="26" t="str">
        <f aca="false">IF(C3="", "",INDEX(Inventario!A:A, MATCH(C3, Inventario!B:B, 0)))</f>
        <v>P0008</v>
      </c>
      <c r="C3" s="24" t="s">
        <v>277</v>
      </c>
      <c r="D3" s="24" t="n">
        <v>5</v>
      </c>
      <c r="E3" s="33" t="s">
        <v>366</v>
      </c>
      <c r="F3" s="24" t="s">
        <v>99</v>
      </c>
      <c r="G3" s="24" t="str">
        <f aca="false">_xlfn.IFNA(IF(D3 &lt;= INDEX(Inventario!$E$2:$E$1000, MATCH(C3, Inventario!$B$2:$B$1000, 0)), "✅ Sí", "🔴 NO"),"")</f>
        <v>✅ Sí</v>
      </c>
    </row>
    <row r="4" customFormat="false" ht="17.25" hidden="false" customHeight="true" outlineLevel="0" collapsed="false">
      <c r="A4" s="37" t="n">
        <v>45793</v>
      </c>
      <c r="B4" s="26" t="str">
        <f aca="false">IF(C4="", "",INDEX(Inventario!A:A, MATCH(C4, Inventario!B:B, 0)))</f>
        <v>P0002</v>
      </c>
      <c r="C4" s="24" t="s">
        <v>253</v>
      </c>
      <c r="D4" s="24" t="n">
        <v>4</v>
      </c>
      <c r="E4" s="33" t="s">
        <v>366</v>
      </c>
      <c r="F4" s="24" t="s">
        <v>99</v>
      </c>
      <c r="G4" s="24" t="str">
        <f aca="false">_xlfn.IFNA(IF(D4 &lt;= INDEX(Inventario!$E$2:$E$1000, MATCH(C4, Inventario!$B$2:$B$1000, 0)), "✅ Sí", "🔴 NO"),"")</f>
        <v>✅ Sí</v>
      </c>
    </row>
    <row r="5" customFormat="false" ht="17.25" hidden="false" customHeight="true" outlineLevel="0" collapsed="false">
      <c r="A5" s="37" t="n">
        <v>45793</v>
      </c>
      <c r="B5" s="26" t="str">
        <f aca="false">IF(C5="", "",INDEX(Inventario!A:A, MATCH(C5, Inventario!B:B, 0)))</f>
        <v>P0004</v>
      </c>
      <c r="C5" s="24" t="s">
        <v>261</v>
      </c>
      <c r="D5" s="24" t="n">
        <v>2</v>
      </c>
      <c r="E5" s="33" t="s">
        <v>367</v>
      </c>
      <c r="F5" s="24" t="s">
        <v>92</v>
      </c>
      <c r="G5" s="24" t="str">
        <f aca="false">_xlfn.IFNA(IF(D5 &lt;= INDEX(Inventario!$E$2:$E$1000, MATCH(C5, Inventario!$B$2:$B$1000, 0)), "✅ Sí", "🔴 NO"),"")</f>
        <v>✅ Sí</v>
      </c>
    </row>
    <row r="6" customFormat="false" ht="17.25" hidden="false" customHeight="true" outlineLevel="0" collapsed="false">
      <c r="A6" s="37" t="n">
        <v>45794</v>
      </c>
      <c r="B6" s="26" t="str">
        <f aca="false">IF(C6="", "",INDEX(Inventario!A:A, MATCH(C6, Inventario!B:B, 0)))</f>
        <v>P0003</v>
      </c>
      <c r="C6" s="24" t="s">
        <v>257</v>
      </c>
      <c r="D6" s="24" t="n">
        <v>6</v>
      </c>
      <c r="E6" s="33" t="s">
        <v>366</v>
      </c>
      <c r="F6" s="24" t="s">
        <v>99</v>
      </c>
      <c r="G6" s="24" t="str">
        <f aca="false">_xlfn.IFNA(IF(D6 &lt;= INDEX(Inventario!$E$2:$E$1000, MATCH(C6, Inventario!$B$2:$B$1000, 0)), "✅ Sí", "🔴 NO"),"")</f>
        <v>✅ Sí</v>
      </c>
    </row>
    <row r="7" customFormat="false" ht="17.25" hidden="false" customHeight="true" outlineLevel="0" collapsed="false">
      <c r="A7" s="37" t="n">
        <v>45795</v>
      </c>
      <c r="B7" s="26" t="str">
        <f aca="false">IF(C7="", "",INDEX(Inventario!A:A, MATCH(C7, Inventario!B:B, 0)))</f>
        <v>P0009</v>
      </c>
      <c r="C7" s="24" t="s">
        <v>281</v>
      </c>
      <c r="D7" s="24" t="n">
        <v>3</v>
      </c>
      <c r="E7" s="33" t="s">
        <v>368</v>
      </c>
      <c r="F7" s="24" t="s">
        <v>92</v>
      </c>
      <c r="G7" s="24" t="str">
        <f aca="false">_xlfn.IFNA(IF(D7 &lt;= INDEX(Inventario!$E$2:$E$1000, MATCH(C7, Inventario!$B$2:$B$1000, 0)), "✅ Sí", "🔴 NO"),"")</f>
        <v>✅ Sí</v>
      </c>
    </row>
    <row r="8" customFormat="false" ht="17.25" hidden="false" customHeight="true" outlineLevel="0" collapsed="false">
      <c r="A8" s="37" t="n">
        <v>45812</v>
      </c>
      <c r="B8" s="26" t="str">
        <f aca="false">IF(C8="", "",INDEX(Inventario!A:A, MATCH(C8, Inventario!B:B, 0)))</f>
        <v>P0005</v>
      </c>
      <c r="C8" s="24" t="s">
        <v>265</v>
      </c>
      <c r="D8" s="24" t="n">
        <v>2</v>
      </c>
      <c r="E8" s="33" t="s">
        <v>366</v>
      </c>
      <c r="F8" s="24" t="s">
        <v>92</v>
      </c>
      <c r="G8" s="24" t="str">
        <f aca="false">_xlfn.IFNA(IF(D8 &lt;= INDEX(Inventario!$E$2:$E$1000, MATCH(C8, Inventario!$B$2:$B$1000, 0)), "✅ Sí", "🔴 NO"),"")</f>
        <v>✅ Sí</v>
      </c>
    </row>
    <row r="9" customFormat="false" ht="17.25" hidden="false" customHeight="true" outlineLevel="0" collapsed="false">
      <c r="A9" s="37" t="n">
        <v>45813</v>
      </c>
      <c r="B9" s="26" t="str">
        <f aca="false">IF(C9="", "",INDEX(Inventario!A:A, MATCH(C9, Inventario!B:B, 0)))</f>
        <v>P0010</v>
      </c>
      <c r="C9" s="24" t="s">
        <v>283</v>
      </c>
      <c r="D9" s="24" t="n">
        <v>1</v>
      </c>
      <c r="E9" s="33" t="s">
        <v>369</v>
      </c>
      <c r="F9" s="24" t="s">
        <v>99</v>
      </c>
      <c r="G9" s="24" t="str">
        <f aca="false">_xlfn.IFNA(IF(D9 &lt;= INDEX(Inventario!$E$2:$E$1000, MATCH(C9, Inventario!$B$2:$B$1000, 0)), "✅ Sí", "🔴 NO"),"")</f>
        <v>✅ Sí</v>
      </c>
    </row>
    <row r="10" customFormat="false" ht="17.25" hidden="false" customHeight="true" outlineLevel="0" collapsed="false">
      <c r="A10" s="37" t="n">
        <v>45814</v>
      </c>
      <c r="B10" s="26" t="str">
        <f aca="false">IF(C10="", "",INDEX(Inventario!A:A, MATCH(C10, Inventario!B:B, 0)))</f>
        <v>P0006</v>
      </c>
      <c r="C10" s="24" t="s">
        <v>269</v>
      </c>
      <c r="D10" s="24" t="n">
        <v>4</v>
      </c>
      <c r="E10" s="33" t="s">
        <v>366</v>
      </c>
      <c r="F10" s="24" t="s">
        <v>99</v>
      </c>
      <c r="G10" s="24" t="str">
        <f aca="false">_xlfn.IFNA(IF(D10 &lt;= INDEX(Inventario!$E$2:$E$1000, MATCH(C10, Inventario!$B$2:$B$1000, 0)), "✅ Sí", "🔴 NO"),"")</f>
        <v>✅ Sí</v>
      </c>
    </row>
    <row r="11" customFormat="false" ht="17.25" hidden="false" customHeight="true" outlineLevel="0" collapsed="false">
      <c r="A11" s="37" t="n">
        <v>45832</v>
      </c>
      <c r="B11" s="26" t="str">
        <f aca="false">IF(C11="", "",INDEX(Inventario!A:A, MATCH(C11, Inventario!B:B, 0)))</f>
        <v>P0011</v>
      </c>
      <c r="C11" s="24" t="s">
        <v>285</v>
      </c>
      <c r="D11" s="24" t="n">
        <v>2</v>
      </c>
      <c r="E11" s="33" t="s">
        <v>367</v>
      </c>
      <c r="F11" s="24" t="s">
        <v>92</v>
      </c>
      <c r="G11" s="24" t="str">
        <f aca="false">_xlfn.IFNA(IF(D11 &lt;= INDEX(Inventario!$E$2:$E$1000, MATCH(C11, Inventario!$B$2:$B$1000, 0)), "✅ Sí", "🔴 NO"),"")</f>
        <v>✅ Sí</v>
      </c>
    </row>
    <row r="12" customFormat="false" ht="17.25" hidden="false" customHeight="true" outlineLevel="0" collapsed="false">
      <c r="A12" s="37" t="n">
        <v>45838</v>
      </c>
      <c r="B12" s="26" t="str">
        <f aca="false">IF(C12="", "",INDEX(Inventario!A:A, MATCH(C12, Inventario!B:B, 0)))</f>
        <v>P0007</v>
      </c>
      <c r="C12" s="24" t="s">
        <v>273</v>
      </c>
      <c r="D12" s="24" t="n">
        <v>5</v>
      </c>
      <c r="E12" s="33" t="s">
        <v>366</v>
      </c>
      <c r="F12" s="24" t="s">
        <v>99</v>
      </c>
      <c r="G12" s="24" t="str">
        <f aca="false">_xlfn.IFNA(IF(D12 &lt;= INDEX(Inventario!$E$2:$E$1000, MATCH(C12, Inventario!$B$2:$B$1000, 0)), "✅ Sí", "🔴 NO"),"")</f>
        <v>✅ Sí</v>
      </c>
    </row>
    <row r="13" customFormat="false" ht="17.25" hidden="false" customHeight="true" outlineLevel="0" collapsed="false">
      <c r="A13" s="37" t="n">
        <v>45845</v>
      </c>
      <c r="B13" s="26" t="str">
        <f aca="false">IF(C13="", "",INDEX(Inventario!A:A, MATCH(C13, Inventario!B:B, 0)))</f>
        <v>P0012</v>
      </c>
      <c r="C13" s="24" t="s">
        <v>289</v>
      </c>
      <c r="D13" s="24" t="n">
        <v>3</v>
      </c>
      <c r="E13" s="33" t="s">
        <v>366</v>
      </c>
      <c r="F13" s="24" t="s">
        <v>92</v>
      </c>
      <c r="G13" s="24" t="str">
        <f aca="false">_xlfn.IFNA(IF(D13 &lt;= INDEX(Inventario!$E$2:$E$1000, MATCH(C13, Inventario!$B$2:$B$1000, 0)), "✅ Sí", "🔴 NO"),"")</f>
        <v>✅ Sí</v>
      </c>
    </row>
    <row r="14" customFormat="false" ht="17.25" hidden="false" customHeight="true" outlineLevel="0" collapsed="false">
      <c r="A14" s="37" t="n">
        <v>45846</v>
      </c>
      <c r="B14" s="26" t="str">
        <f aca="false">IF(C14="", "",INDEX(Inventario!A:A, MATCH(C14, Inventario!B:B, 0)))</f>
        <v>P0013</v>
      </c>
      <c r="C14" s="24" t="s">
        <v>291</v>
      </c>
      <c r="D14" s="24" t="n">
        <v>4</v>
      </c>
      <c r="E14" s="33" t="s">
        <v>366</v>
      </c>
      <c r="F14" s="24" t="s">
        <v>99</v>
      </c>
      <c r="G14" s="24" t="str">
        <f aca="false">_xlfn.IFNA(IF(D14 &lt;= INDEX(Inventario!$E$2:$E$1000, MATCH(C14, Inventario!$B$2:$B$1000, 0)), "✅ Sí", "🔴 NO"),"")</f>
        <v>✅ Sí</v>
      </c>
    </row>
    <row r="15" customFormat="false" ht="17.25" hidden="false" customHeight="true" outlineLevel="0" collapsed="false">
      <c r="A15" s="37" t="n">
        <v>45848</v>
      </c>
      <c r="B15" s="26" t="str">
        <f aca="false">IF(C15="", "",INDEX(Inventario!A:A, MATCH(C15, Inventario!B:B, 0)))</f>
        <v>P0014</v>
      </c>
      <c r="C15" s="24" t="s">
        <v>293</v>
      </c>
      <c r="D15" s="24" t="n">
        <v>5</v>
      </c>
      <c r="E15" s="33" t="s">
        <v>366</v>
      </c>
      <c r="F15" s="24" t="s">
        <v>92</v>
      </c>
      <c r="G15" s="24" t="str">
        <f aca="false">_xlfn.IFNA(IF(D15 &lt;= INDEX(Inventario!$E$2:$E$1000, MATCH(C15, Inventario!$B$2:$B$1000, 0)), "✅ Sí", "🔴 NO"),"")</f>
        <v>✅ Sí</v>
      </c>
    </row>
    <row r="16" customFormat="false" ht="17.25" hidden="false" customHeight="true" outlineLevel="0" collapsed="false">
      <c r="A16" s="37" t="n">
        <v>45860</v>
      </c>
      <c r="B16" s="26" t="str">
        <f aca="false">IF(C16="", "",INDEX(Inventario!A:A, MATCH(C16, Inventario!B:B, 0)))</f>
        <v>P0015</v>
      </c>
      <c r="C16" s="24" t="s">
        <v>295</v>
      </c>
      <c r="D16" s="24" t="n">
        <v>2</v>
      </c>
      <c r="E16" s="33" t="s">
        <v>366</v>
      </c>
      <c r="F16" s="24" t="s">
        <v>99</v>
      </c>
      <c r="G16" s="24" t="str">
        <f aca="false">_xlfn.IFNA(IF(D16 &lt;= INDEX(Inventario!$E$2:$E$1000, MATCH(C16, Inventario!$B$2:$B$1000, 0)), "✅ Sí", "🔴 NO"),"")</f>
        <v>✅ Sí</v>
      </c>
    </row>
    <row r="17" customFormat="false" ht="17.25" hidden="false" customHeight="true" outlineLevel="0" collapsed="false">
      <c r="A17" s="37" t="n">
        <v>45861</v>
      </c>
      <c r="B17" s="26" t="str">
        <f aca="false">IF(C17="", "",INDEX(Inventario!A:A, MATCH(C17, Inventario!B:B, 0)))</f>
        <v>P0016</v>
      </c>
      <c r="C17" s="24" t="s">
        <v>298</v>
      </c>
      <c r="D17" s="24" t="n">
        <v>1</v>
      </c>
      <c r="E17" s="33" t="s">
        <v>370</v>
      </c>
      <c r="F17" s="24" t="s">
        <v>92</v>
      </c>
      <c r="G17" s="24" t="str">
        <f aca="false">_xlfn.IFNA(IF(D17 &lt;= INDEX(Inventario!$E$2:$E$1000, MATCH(C17, Inventario!$B$2:$B$1000, 0)), "✅ Sí", "🔴 NO"),"")</f>
        <v>✅ Sí</v>
      </c>
    </row>
    <row r="18" customFormat="false" ht="17.25" hidden="false" customHeight="true" outlineLevel="0" collapsed="false">
      <c r="A18" s="37" t="n">
        <v>45862</v>
      </c>
      <c r="B18" s="26" t="str">
        <f aca="false">IF(C18="", "",INDEX(Inventario!A:A, MATCH(C18, Inventario!B:B, 0)))</f>
        <v>P0017</v>
      </c>
      <c r="C18" s="24" t="s">
        <v>300</v>
      </c>
      <c r="D18" s="24" t="n">
        <v>5</v>
      </c>
      <c r="E18" s="33" t="s">
        <v>367</v>
      </c>
      <c r="F18" s="24" t="s">
        <v>99</v>
      </c>
      <c r="G18" s="24" t="str">
        <f aca="false">_xlfn.IFNA(IF(D18 &lt;= INDEX(Inventario!$E$2:$E$1000, MATCH(C18, Inventario!$B$2:$B$1000, 0)), "✅ Sí", "🔴 NO"),"")</f>
        <v>✅ Sí</v>
      </c>
    </row>
    <row r="19" customFormat="false" ht="17.25" hidden="false" customHeight="true" outlineLevel="0" collapsed="false">
      <c r="A19" s="37" t="n">
        <v>45870</v>
      </c>
      <c r="B19" s="26" t="str">
        <f aca="false">IF(C19="", "",INDEX(Inventario!A:A, MATCH(C19, Inventario!B:B, 0)))</f>
        <v>P0018</v>
      </c>
      <c r="C19" s="24" t="s">
        <v>302</v>
      </c>
      <c r="D19" s="24" t="n">
        <v>8</v>
      </c>
      <c r="E19" s="33" t="s">
        <v>366</v>
      </c>
      <c r="F19" s="24" t="s">
        <v>92</v>
      </c>
      <c r="G19" s="24" t="str">
        <f aca="false">_xlfn.IFNA(IF(D19 &lt;= INDEX(Inventario!$E$2:$E$1000, MATCH(C19, Inventario!$B$2:$B$1000, 0)), "✅ Sí", "🔴 NO"),"")</f>
        <v>✅ Sí</v>
      </c>
    </row>
    <row r="20" customFormat="false" ht="17.25" hidden="false" customHeight="true" outlineLevel="0" collapsed="false">
      <c r="A20" s="37" t="n">
        <v>45870</v>
      </c>
      <c r="B20" s="26" t="str">
        <f aca="false">IF(C20="", "",INDEX(Inventario!A:A, MATCH(C20, Inventario!B:B, 0)))</f>
        <v>P0019</v>
      </c>
      <c r="C20" s="24" t="s">
        <v>305</v>
      </c>
      <c r="D20" s="24" t="n">
        <v>6</v>
      </c>
      <c r="E20" s="33" t="s">
        <v>368</v>
      </c>
      <c r="F20" s="24" t="s">
        <v>99</v>
      </c>
      <c r="G20" s="24" t="str">
        <f aca="false">_xlfn.IFNA(IF(D20 &lt;= INDEX(Inventario!$E$2:$E$1000, MATCH(C20, Inventario!$B$2:$B$1000, 0)), "✅ Sí", "🔴 NO"),"")</f>
        <v>✅ Sí</v>
      </c>
    </row>
    <row r="21" customFormat="false" ht="17.25" hidden="false" customHeight="true" outlineLevel="0" collapsed="false">
      <c r="A21" s="37" t="n">
        <v>45870</v>
      </c>
      <c r="B21" s="26" t="str">
        <f aca="false">IF(C21="", "",INDEX(Inventario!A:A, MATCH(C21, Inventario!B:B, 0)))</f>
        <v>P0020</v>
      </c>
      <c r="C21" s="24" t="s">
        <v>307</v>
      </c>
      <c r="D21" s="24" t="n">
        <v>12</v>
      </c>
      <c r="E21" s="33" t="s">
        <v>366</v>
      </c>
      <c r="F21" s="24" t="s">
        <v>92</v>
      </c>
      <c r="G21" s="24" t="str">
        <f aca="false">_xlfn.IFNA(IF(D21 &lt;= INDEX(Inventario!$E$2:$E$1000, MATCH(C21, Inventario!$B$2:$B$1000, 0)), "✅ Sí", "🔴 NO"),"")</f>
        <v>✅ Sí</v>
      </c>
    </row>
    <row r="22" customFormat="false" ht="17.25" hidden="false" customHeight="true" outlineLevel="0" collapsed="false">
      <c r="A22" s="37" t="n">
        <v>45870</v>
      </c>
      <c r="B22" s="26" t="str">
        <f aca="false">IF(C22="", "",INDEX(Inventario!A:A, MATCH(C22, Inventario!B:B, 0)))</f>
        <v>P0016</v>
      </c>
      <c r="C22" s="24" t="s">
        <v>298</v>
      </c>
      <c r="D22" s="24" t="n">
        <v>1</v>
      </c>
      <c r="E22" s="33" t="s">
        <v>366</v>
      </c>
      <c r="F22" s="24" t="s">
        <v>92</v>
      </c>
      <c r="G22" s="24" t="str">
        <f aca="false">_xlfn.IFNA(IF(D22 &lt;= INDEX(Inventario!$E$2:$E$1000, MATCH(C22, Inventario!$B$2:$B$1000, 0)), "✅ Sí", "🔴 NO"),"")</f>
        <v>✅ Sí</v>
      </c>
    </row>
    <row r="23" customFormat="false" ht="17.25" hidden="false" customHeight="true" outlineLevel="0" collapsed="false">
      <c r="A23" s="37" t="n">
        <v>45870</v>
      </c>
      <c r="B23" s="26" t="str">
        <f aca="false">IF(C23="", "",INDEX(Inventario!A:A, MATCH(C23, Inventario!B:B, 0)))</f>
        <v>P0021</v>
      </c>
      <c r="C23" s="24" t="s">
        <v>310</v>
      </c>
      <c r="D23" s="24" t="n">
        <v>16</v>
      </c>
      <c r="E23" s="33" t="s">
        <v>366</v>
      </c>
      <c r="F23" s="24" t="s">
        <v>92</v>
      </c>
      <c r="G23" s="24" t="str">
        <f aca="false">_xlfn.IFNA(IF(D23 &lt;= INDEX(Inventario!$E$2:$E$1000, MATCH(C23, Inventario!$B$2:$B$1000, 0)), "✅ Sí", "🔴 NO"),"")</f>
        <v>🔴 NO</v>
      </c>
    </row>
    <row r="24" customFormat="false" ht="17.25" hidden="false" customHeight="true" outlineLevel="0" collapsed="false">
      <c r="B24" s="26" t="str">
        <f aca="false">IF(C24="", "",INDEX(Inventario!A:A, MATCH(C24, Inventario!B:B, 0)))</f>
        <v/>
      </c>
      <c r="G24" s="24" t="str">
        <f aca="false">_xlfn.IFNA(IF(D24 &lt;= INDEX(Inventario!$E$2:$E$1000, MATCH(C24, Inventario!$B$2:$B$1000, 0)), "✅ Sí", "🔴 NO"),"")</f>
        <v/>
      </c>
    </row>
    <row r="25" customFormat="false" ht="17.25" hidden="false" customHeight="true" outlineLevel="0" collapsed="false">
      <c r="B25" s="26" t="str">
        <f aca="false">IF(C25="", "",INDEX(Inventario!A:A, MATCH(C25, Inventario!B:B, 0)))</f>
        <v/>
      </c>
      <c r="G25" s="24" t="str">
        <f aca="false">_xlfn.IFNA(IF(D25 &lt;= INDEX(Inventario!$E$2:$E$1000, MATCH(C25, Inventario!$B$2:$B$1000, 0)), "✅ Sí", "🔴 NO"),"")</f>
        <v/>
      </c>
    </row>
    <row r="26" customFormat="false" ht="17.25" hidden="false" customHeight="true" outlineLevel="0" collapsed="false">
      <c r="B26" s="26" t="str">
        <f aca="false">IF(C26="", "",INDEX(Inventario!A:A, MATCH(C26, Inventario!B:B, 0)))</f>
        <v/>
      </c>
      <c r="G26" s="24" t="str">
        <f aca="false">_xlfn.IFNA(IF(D26 &lt;= INDEX(Inventario!$E$2:$E$1000, MATCH(C26, Inventario!$B$2:$B$1000, 0)), "✅ Sí", "🔴 NO"),"")</f>
        <v/>
      </c>
    </row>
    <row r="27" customFormat="false" ht="17.25" hidden="false" customHeight="true" outlineLevel="0" collapsed="false">
      <c r="B27" s="26" t="str">
        <f aca="false">IF(C27="", "",INDEX(Inventario!A:A, MATCH(C27, Inventario!B:B, 0)))</f>
        <v/>
      </c>
      <c r="G27" s="24" t="str">
        <f aca="false">_xlfn.IFNA(IF(D27 &lt;= INDEX(Inventario!$E$2:$E$1000, MATCH(C27, Inventario!$B$2:$B$1000, 0)), "✅ Sí", "🔴 NO"),"")</f>
        <v/>
      </c>
    </row>
    <row r="28" customFormat="false" ht="17.25" hidden="false" customHeight="true" outlineLevel="0" collapsed="false">
      <c r="B28" s="26" t="str">
        <f aca="false">IF(C28="", "",INDEX(Inventario!A:A, MATCH(C28, Inventario!B:B, 0)))</f>
        <v/>
      </c>
      <c r="G28" s="24" t="str">
        <f aca="false">_xlfn.IFNA(IF(D28 &lt;= INDEX(Inventario!$E$2:$E$1000, MATCH(C28, Inventario!$B$2:$B$1000, 0)), "✅ Sí", "🔴 NO"),"")</f>
        <v/>
      </c>
    </row>
    <row r="29" customFormat="false" ht="17.25" hidden="false" customHeight="true" outlineLevel="0" collapsed="false">
      <c r="B29" s="26" t="str">
        <f aca="false">IF(C29="", "",INDEX(Inventario!A:A, MATCH(C29, Inventario!B:B, 0)))</f>
        <v/>
      </c>
      <c r="G29" s="24" t="str">
        <f aca="false">_xlfn.IFNA(IF(D29 &lt;= INDEX(Inventario!$E$2:$E$1000, MATCH(C29, Inventario!$B$2:$B$1000, 0)), "✅ Sí", "🔴 NO"),"")</f>
        <v/>
      </c>
    </row>
    <row r="30" customFormat="false" ht="17.25" hidden="false" customHeight="true" outlineLevel="0" collapsed="false">
      <c r="B30" s="26" t="str">
        <f aca="false">IF(C30="", "",INDEX(Inventario!A:A, MATCH(C30, Inventario!B:B, 0)))</f>
        <v/>
      </c>
      <c r="G30" s="24" t="str">
        <f aca="false">_xlfn.IFNA(IF(D30 &lt;= INDEX(Inventario!$E$2:$E$1000, MATCH(C30, Inventario!$B$2:$B$1000, 0)), "✅ Sí", "🔴 NO"),"")</f>
        <v/>
      </c>
    </row>
    <row r="31" customFormat="false" ht="17.25" hidden="false" customHeight="true" outlineLevel="0" collapsed="false">
      <c r="B31" s="26" t="str">
        <f aca="false">IF(C31="", "",INDEX(Inventario!A:A, MATCH(C31, Inventario!B:B, 0)))</f>
        <v/>
      </c>
      <c r="G31" s="24" t="str">
        <f aca="false">_xlfn.IFNA(IF(D31 &lt;= INDEX(Inventario!$E$2:$E$1000, MATCH(C31, Inventario!$B$2:$B$1000, 0)), "✅ Sí", "🔴 NO"),"")</f>
        <v/>
      </c>
    </row>
    <row r="32" customFormat="false" ht="17.25" hidden="false" customHeight="true" outlineLevel="0" collapsed="false">
      <c r="B32" s="26" t="str">
        <f aca="false">IF(C32="", "",INDEX(Inventario!A:A, MATCH(C32, Inventario!B:B, 0)))</f>
        <v/>
      </c>
      <c r="G32" s="24" t="str">
        <f aca="false">_xlfn.IFNA(IF(D32 &lt;= INDEX(Inventario!$E$2:$E$1000, MATCH(C32, Inventario!$B$2:$B$1000, 0)), "✅ Sí", "🔴 NO"),"")</f>
        <v/>
      </c>
    </row>
    <row r="33" customFormat="false" ht="17.25" hidden="false" customHeight="true" outlineLevel="0" collapsed="false">
      <c r="B33" s="26" t="str">
        <f aca="false">IF(C33="", "",INDEX(Inventario!A:A, MATCH(C33, Inventario!B:B, 0)))</f>
        <v/>
      </c>
      <c r="G33" s="24" t="str">
        <f aca="false">_xlfn.IFNA(IF(D33 &lt;= INDEX(Inventario!$E$2:$E$1000, MATCH(C33, Inventario!$B$2:$B$1000, 0)), "✅ Sí", "🔴 NO"),"")</f>
        <v/>
      </c>
    </row>
    <row r="34" customFormat="false" ht="17.25" hidden="false" customHeight="true" outlineLevel="0" collapsed="false">
      <c r="B34" s="26" t="str">
        <f aca="false">IF(C34="", "",INDEX(Inventario!A:A, MATCH(C34, Inventario!B:B, 0)))</f>
        <v/>
      </c>
      <c r="G34" s="24" t="str">
        <f aca="false">_xlfn.IFNA(IF(D34 &lt;= INDEX(Inventario!$E$2:$E$1000, MATCH(C34, Inventario!$B$2:$B$1000, 0)), "✅ Sí", "🔴 NO"),"")</f>
        <v/>
      </c>
    </row>
    <row r="35" customFormat="false" ht="17.25" hidden="false" customHeight="true" outlineLevel="0" collapsed="false">
      <c r="B35" s="26" t="str">
        <f aca="false">IF(C35="", "",INDEX(Inventario!A:A, MATCH(C35, Inventario!B:B, 0)))</f>
        <v/>
      </c>
      <c r="G35" s="24" t="str">
        <f aca="false">_xlfn.IFNA(IF(D35 &lt;= INDEX(Inventario!$E$2:$E$1000, MATCH(C35, Inventario!$B$2:$B$1000, 0)), "✅ Sí", "🔴 NO"),"")</f>
        <v/>
      </c>
    </row>
    <row r="36" customFormat="false" ht="17.35" hidden="false" customHeight="false" outlineLevel="0" collapsed="false">
      <c r="B36" s="26" t="str">
        <f aca="false">IF(C36="", "",INDEX(Inventario!A:A, MATCH(C36, Inventario!B:B, 0)))</f>
        <v/>
      </c>
      <c r="G36" s="24" t="str">
        <f aca="false">_xlfn.IFNA(IF(D36 &lt;= INDEX(Inventario!$E$2:$E$1000, MATCH(C36, Inventario!$B$2:$B$1000, 0)), "✅ Sí", "🔴 NO"),"")</f>
        <v/>
      </c>
    </row>
    <row r="37" customFormat="false" ht="17.35" hidden="false" customHeight="false" outlineLevel="0" collapsed="false">
      <c r="B37" s="26" t="str">
        <f aca="false">IF(C37="", "",INDEX(Inventario!A:A, MATCH(C37, Inventario!B:B, 0)))</f>
        <v/>
      </c>
      <c r="G37" s="24" t="str">
        <f aca="false">_xlfn.IFNA(IF(D37 &lt;= INDEX(Inventario!$E$2:$E$1000, MATCH(C37, Inventario!$B$2:$B$1000, 0)), "✅ Sí", "🔴 NO"),"")</f>
        <v/>
      </c>
    </row>
    <row r="38" customFormat="false" ht="17.35" hidden="false" customHeight="false" outlineLevel="0" collapsed="false">
      <c r="B38" s="26" t="str">
        <f aca="false">IF(C38="", "",INDEX(Inventario!A:A, MATCH(C38, Inventario!B:B, 0)))</f>
        <v/>
      </c>
      <c r="G38" s="24" t="str">
        <f aca="false">_xlfn.IFNA(IF(D38 &lt;= INDEX(Inventario!$E$2:$E$1000, MATCH(C38, Inventario!$B$2:$B$1000, 0)), "✅ Sí", "🔴 NO"),"")</f>
        <v/>
      </c>
    </row>
    <row r="39" customFormat="false" ht="17.35" hidden="false" customHeight="false" outlineLevel="0" collapsed="false">
      <c r="B39" s="26" t="str">
        <f aca="false">IF(C39="", "",INDEX(Inventario!A:A, MATCH(C39, Inventario!B:B, 0)))</f>
        <v/>
      </c>
      <c r="G39" s="24" t="str">
        <f aca="false">_xlfn.IFNA(IF(D39 &lt;= INDEX(Inventario!$E$2:$E$1000, MATCH(C39, Inventario!$B$2:$B$1000, 0)), "✅ Sí", "🔴 NO"),"")</f>
        <v/>
      </c>
    </row>
    <row r="40" customFormat="false" ht="17.35" hidden="false" customHeight="false" outlineLevel="0" collapsed="false">
      <c r="B40" s="26" t="str">
        <f aca="false">IF(C40="", "",INDEX(Inventario!A:A, MATCH(C40, Inventario!B:B, 0)))</f>
        <v/>
      </c>
      <c r="G40" s="24" t="str">
        <f aca="false">_xlfn.IFNA(IF(D40 &lt;= INDEX(Inventario!$E$2:$E$1000, MATCH(C40, Inventario!$B$2:$B$1000, 0)), "✅ Sí", "🔴 NO"),"")</f>
        <v/>
      </c>
    </row>
    <row r="41" customFormat="false" ht="17.35" hidden="false" customHeight="false" outlineLevel="0" collapsed="false">
      <c r="B41" s="26" t="str">
        <f aca="false">IF(C41="", "",INDEX(Inventario!A:A, MATCH(C41, Inventario!B:B, 0)))</f>
        <v/>
      </c>
      <c r="G41" s="24" t="str">
        <f aca="false">_xlfn.IFNA(IF(D41 &lt;= INDEX(Inventario!$E$2:$E$1000, MATCH(C41, Inventario!$B$2:$B$1000, 0)), "✅ Sí", "🔴 NO"),"")</f>
        <v/>
      </c>
    </row>
    <row r="42" customFormat="false" ht="17.35" hidden="false" customHeight="false" outlineLevel="0" collapsed="false">
      <c r="B42" s="26" t="str">
        <f aca="false">IF(C42="", "",INDEX(Inventario!A:A, MATCH(C42, Inventario!B:B, 0)))</f>
        <v/>
      </c>
      <c r="G42" s="24" t="str">
        <f aca="false">_xlfn.IFNA(IF(D42 &lt;= INDEX(Inventario!$E$2:$E$1000, MATCH(C42, Inventario!$B$2:$B$1000, 0)), "✅ Sí", "🔴 NO"),"")</f>
        <v/>
      </c>
    </row>
    <row r="43" customFormat="false" ht="17.35" hidden="false" customHeight="false" outlineLevel="0" collapsed="false">
      <c r="B43" s="26" t="str">
        <f aca="false">IF(C43="", "",INDEX(Inventario!A:A, MATCH(C43, Inventario!B:B, 0)))</f>
        <v/>
      </c>
      <c r="G43" s="24" t="str">
        <f aca="false">_xlfn.IFNA(IF(D43 &lt;= INDEX(Inventario!$E$2:$E$1000, MATCH(C43, Inventario!$B$2:$B$1000, 0)), "✅ Sí", "🔴 NO"),"")</f>
        <v/>
      </c>
    </row>
    <row r="44" customFormat="false" ht="17.35" hidden="false" customHeight="false" outlineLevel="0" collapsed="false">
      <c r="B44" s="26" t="str">
        <f aca="false">IF(C44="", "",INDEX(Inventario!A:A, MATCH(C44, Inventario!B:B, 0)))</f>
        <v/>
      </c>
      <c r="G44" s="24" t="str">
        <f aca="false">_xlfn.IFNA(IF(D44 &lt;= INDEX(Inventario!$E$2:$E$1000, MATCH(C44, Inventario!$B$2:$B$1000, 0)), "✅ Sí", "🔴 NO"),"")</f>
        <v/>
      </c>
    </row>
    <row r="45" customFormat="false" ht="17.35" hidden="false" customHeight="false" outlineLevel="0" collapsed="false">
      <c r="B45" s="26" t="str">
        <f aca="false">IF(C45="", "",INDEX(Inventario!A:A, MATCH(C45, Inventario!B:B, 0)))</f>
        <v/>
      </c>
      <c r="G45" s="24" t="str">
        <f aca="false">_xlfn.IFNA(IF(D45 &lt;= INDEX(Inventario!$E$2:$E$1000, MATCH(C45, Inventario!$B$2:$B$1000, 0)), "✅ Sí", "🔴 NO"),"")</f>
        <v/>
      </c>
    </row>
    <row r="46" customFormat="false" ht="17.35" hidden="false" customHeight="false" outlineLevel="0" collapsed="false">
      <c r="B46" s="26" t="str">
        <f aca="false">IF(C46="", "",INDEX(Inventario!A:A, MATCH(C46, Inventario!B:B, 0)))</f>
        <v/>
      </c>
      <c r="G46" s="24" t="str">
        <f aca="false">_xlfn.IFNA(IF(D46 &lt;= INDEX(Inventario!$E$2:$E$1000, MATCH(C46, Inventario!$B$2:$B$1000, 0)), "✅ Sí", "🔴 NO"),"")</f>
        <v/>
      </c>
    </row>
    <row r="47" customFormat="false" ht="17.35" hidden="false" customHeight="false" outlineLevel="0" collapsed="false">
      <c r="B47" s="26" t="str">
        <f aca="false">IF(C47="", "",INDEX(Inventario!A:A, MATCH(C47, Inventario!B:B, 0)))</f>
        <v/>
      </c>
      <c r="G47" s="24" t="str">
        <f aca="false">_xlfn.IFNA(IF(D47 &lt;= INDEX(Inventario!$E$2:$E$1000, MATCH(C47, Inventario!$B$2:$B$1000, 0)), "✅ Sí", "🔴 NO"),"")</f>
        <v/>
      </c>
    </row>
    <row r="48" customFormat="false" ht="17.35" hidden="false" customHeight="false" outlineLevel="0" collapsed="false">
      <c r="B48" s="26" t="str">
        <f aca="false">IF(C48="", "",INDEX(Inventario!A:A, MATCH(C48, Inventario!B:B, 0)))</f>
        <v/>
      </c>
      <c r="G48" s="24" t="str">
        <f aca="false">_xlfn.IFNA(IF(D48 &lt;= INDEX(Inventario!$E$2:$E$1000, MATCH(C48, Inventario!$B$2:$B$1000, 0)), "✅ Sí", "🔴 NO"),"")</f>
        <v/>
      </c>
    </row>
    <row r="49" customFormat="false" ht="17.35" hidden="false" customHeight="false" outlineLevel="0" collapsed="false">
      <c r="B49" s="26" t="str">
        <f aca="false">IF(C49="", "",INDEX(Inventario!A:A, MATCH(C49, Inventario!B:B, 0)))</f>
        <v/>
      </c>
      <c r="G49" s="24" t="str">
        <f aca="false">_xlfn.IFNA(IF(D49 &lt;= INDEX(Inventario!$E$2:$E$1000, MATCH(C49, Inventario!$B$2:$B$1000, 0)), "✅ Sí", "🔴 NO"),"")</f>
        <v/>
      </c>
    </row>
    <row r="50" customFormat="false" ht="17.35" hidden="false" customHeight="false" outlineLevel="0" collapsed="false">
      <c r="B50" s="26" t="str">
        <f aca="false">IF(C50="", "",INDEX(Inventario!A:A, MATCH(C50, Inventario!B:B, 0)))</f>
        <v/>
      </c>
      <c r="G50" s="24" t="str">
        <f aca="false">_xlfn.IFNA(IF(D50 &lt;= INDEX(Inventario!$E$2:$E$1000, MATCH(C50, Inventario!$B$2:$B$1000, 0)), "✅ Sí", "🔴 NO"),"")</f>
        <v/>
      </c>
    </row>
    <row r="51" customFormat="false" ht="17.35" hidden="false" customHeight="false" outlineLevel="0" collapsed="false">
      <c r="B51" s="26" t="str">
        <f aca="false">IF(C51="", "",INDEX(Inventario!A:A, MATCH(C51, Inventario!B:B, 0)))</f>
        <v/>
      </c>
      <c r="G51" s="24" t="str">
        <f aca="false">_xlfn.IFNA(IF(D51 &lt;= INDEX(Inventario!$E$2:$E$1000, MATCH(C51, Inventario!$B$2:$B$1000, 0)), "✅ Sí", "🔴 NO"),"")</f>
        <v/>
      </c>
    </row>
    <row r="52" customFormat="false" ht="17.35" hidden="false" customHeight="false" outlineLevel="0" collapsed="false">
      <c r="B52" s="26" t="str">
        <f aca="false">IF(C52="", "",INDEX(Inventario!A:A, MATCH(C52, Inventario!B:B, 0)))</f>
        <v/>
      </c>
      <c r="G52" s="24" t="str">
        <f aca="false">_xlfn.IFNA(IF(D52 &lt;= INDEX(Inventario!$E$2:$E$1000, MATCH(C52, Inventario!$B$2:$B$1000, 0)), "✅ Sí", "🔴 NO"),"")</f>
        <v/>
      </c>
    </row>
    <row r="53" customFormat="false" ht="17.35" hidden="false" customHeight="false" outlineLevel="0" collapsed="false">
      <c r="B53" s="26" t="str">
        <f aca="false">IF(C53="", "",INDEX(Inventario!A:A, MATCH(C53, Inventario!B:B, 0)))</f>
        <v/>
      </c>
      <c r="G53" s="24" t="str">
        <f aca="false">_xlfn.IFNA(IF(D53 &lt;= INDEX(Inventario!$E$2:$E$1000, MATCH(C53, Inventario!$B$2:$B$1000, 0)), "✅ Sí", "🔴 NO"),"")</f>
        <v/>
      </c>
    </row>
    <row r="54" customFormat="false" ht="17.35" hidden="false" customHeight="false" outlineLevel="0" collapsed="false">
      <c r="B54" s="26" t="str">
        <f aca="false">IF(C54="", "",INDEX(Inventario!A:A, MATCH(C54, Inventario!B:B, 0)))</f>
        <v/>
      </c>
      <c r="G54" s="24" t="str">
        <f aca="false">_xlfn.IFNA(IF(D54 &lt;= INDEX(Inventario!$E$2:$E$1000, MATCH(C54, Inventario!$B$2:$B$1000, 0)), "✅ Sí", "🔴 NO"),"")</f>
        <v/>
      </c>
    </row>
    <row r="55" customFormat="false" ht="17.35" hidden="false" customHeight="false" outlineLevel="0" collapsed="false">
      <c r="B55" s="26" t="str">
        <f aca="false">IF(C55="", "",INDEX(Inventario!A:A, MATCH(C55, Inventario!B:B, 0)))</f>
        <v/>
      </c>
      <c r="G55" s="24" t="str">
        <f aca="false">_xlfn.IFNA(IF(D55 &lt;= INDEX(Inventario!$E$2:$E$1000, MATCH(C55, Inventario!$B$2:$B$1000, 0)), "✅ Sí", "🔴 NO"),"")</f>
        <v/>
      </c>
    </row>
    <row r="56" customFormat="false" ht="17.35" hidden="false" customHeight="false" outlineLevel="0" collapsed="false">
      <c r="B56" s="26" t="str">
        <f aca="false">IF(C56="", "",INDEX(Inventario!A:A, MATCH(C56, Inventario!B:B, 0)))</f>
        <v/>
      </c>
      <c r="G56" s="24" t="str">
        <f aca="false">_xlfn.IFNA(IF(D56 &lt;= INDEX(Inventario!$E$2:$E$1000, MATCH(C56, Inventario!$B$2:$B$1000, 0)), "✅ Sí", "🔴 NO"),"")</f>
        <v/>
      </c>
    </row>
    <row r="57" customFormat="false" ht="17.35" hidden="false" customHeight="false" outlineLevel="0" collapsed="false">
      <c r="B57" s="26" t="str">
        <f aca="false">IF(C57="", "",INDEX(Inventario!A:A, MATCH(C57, Inventario!B:B, 0)))</f>
        <v/>
      </c>
      <c r="G57" s="24" t="str">
        <f aca="false">_xlfn.IFNA(IF(D57 &lt;= INDEX(Inventario!$E$2:$E$1000, MATCH(C57, Inventario!$B$2:$B$1000, 0)), "✅ Sí", "🔴 NO"),"")</f>
        <v/>
      </c>
    </row>
    <row r="58" customFormat="false" ht="17.35" hidden="false" customHeight="false" outlineLevel="0" collapsed="false">
      <c r="B58" s="26" t="str">
        <f aca="false">IF(C58="", "",INDEX(Inventario!A:A, MATCH(C58, Inventario!B:B, 0)))</f>
        <v/>
      </c>
      <c r="G58" s="24" t="str">
        <f aca="false">_xlfn.IFNA(IF(D58 &lt;= INDEX(Inventario!$E$2:$E$1000, MATCH(C58, Inventario!$B$2:$B$1000, 0)), "✅ Sí", "🔴 NO"),"")</f>
        <v/>
      </c>
    </row>
    <row r="59" customFormat="false" ht="17.35" hidden="false" customHeight="false" outlineLevel="0" collapsed="false">
      <c r="B59" s="26" t="str">
        <f aca="false">IF(C59="", "",INDEX(Inventario!A:A, MATCH(C59, Inventario!B:B, 0)))</f>
        <v/>
      </c>
      <c r="G59" s="24" t="str">
        <f aca="false">_xlfn.IFNA(IF(D59 &lt;= INDEX(Inventario!$E$2:$E$1000, MATCH(C59, Inventario!$B$2:$B$1000, 0)), "✅ Sí", "🔴 NO"),"")</f>
        <v/>
      </c>
    </row>
    <row r="60" customFormat="false" ht="17.35" hidden="false" customHeight="false" outlineLevel="0" collapsed="false">
      <c r="B60" s="26" t="str">
        <f aca="false">IF(C60="", "",INDEX(Inventario!A:A, MATCH(C60, Inventario!B:B, 0)))</f>
        <v/>
      </c>
      <c r="G60" s="24" t="str">
        <f aca="false">_xlfn.IFNA(IF(D60 &lt;= INDEX(Inventario!$E$2:$E$1000, MATCH(C60, Inventario!$B$2:$B$1000, 0)), "✅ Sí", "🔴 NO"),"")</f>
        <v/>
      </c>
    </row>
    <row r="61" customFormat="false" ht="17.35" hidden="false" customHeight="false" outlineLevel="0" collapsed="false">
      <c r="B61" s="26" t="str">
        <f aca="false">IF(C61="", "",INDEX(Inventario!A:A, MATCH(C61, Inventario!B:B, 0)))</f>
        <v/>
      </c>
      <c r="G61" s="24" t="str">
        <f aca="false">_xlfn.IFNA(IF(D61 &lt;= INDEX(Inventario!$E$2:$E$1000, MATCH(C61, Inventario!$B$2:$B$1000, 0)), "✅ Sí", "🔴 NO"),"")</f>
        <v/>
      </c>
    </row>
    <row r="62" customFormat="false" ht="17.35" hidden="false" customHeight="false" outlineLevel="0" collapsed="false">
      <c r="B62" s="26" t="str">
        <f aca="false">IF(C62="", "",INDEX(Inventario!A:A, MATCH(C62, Inventario!B:B, 0)))</f>
        <v/>
      </c>
      <c r="G62" s="24" t="str">
        <f aca="false">_xlfn.IFNA(IF(D62 &lt;= INDEX(Inventario!$E$2:$E$1000, MATCH(C62, Inventario!$B$2:$B$1000, 0)), "✅ Sí", "🔴 NO"),"")</f>
        <v/>
      </c>
    </row>
    <row r="63" customFormat="false" ht="17.35" hidden="false" customHeight="false" outlineLevel="0" collapsed="false">
      <c r="B63" s="26" t="str">
        <f aca="false">IF(C63="", "",INDEX(Inventario!A:A, MATCH(C63, Inventario!B:B, 0)))</f>
        <v/>
      </c>
      <c r="G63" s="24" t="str">
        <f aca="false">_xlfn.IFNA(IF(D63 &lt;= INDEX(Inventario!$E$2:$E$1000, MATCH(C63, Inventario!$B$2:$B$1000, 0)), "✅ Sí", "🔴 NO"),"")</f>
        <v/>
      </c>
    </row>
    <row r="64" customFormat="false" ht="17.35" hidden="false" customHeight="false" outlineLevel="0" collapsed="false">
      <c r="B64" s="26" t="str">
        <f aca="false">IF(C64="", "",INDEX(Inventario!A:A, MATCH(C64, Inventario!B:B, 0)))</f>
        <v/>
      </c>
      <c r="G64" s="24" t="str">
        <f aca="false">_xlfn.IFNA(IF(D64 &lt;= INDEX(Inventario!$E$2:$E$1000, MATCH(C64, Inventario!$B$2:$B$1000, 0)), "✅ Sí", "🔴 NO"),"")</f>
        <v/>
      </c>
    </row>
    <row r="65" customFormat="false" ht="17.35" hidden="false" customHeight="false" outlineLevel="0" collapsed="false">
      <c r="B65" s="26" t="str">
        <f aca="false">IF(C65="", "",INDEX(Inventario!A:A, MATCH(C65, Inventario!B:B, 0)))</f>
        <v/>
      </c>
      <c r="G65" s="24" t="str">
        <f aca="false">_xlfn.IFNA(IF(D65 &lt;= INDEX(Inventario!$E$2:$E$1000, MATCH(C65, Inventario!$B$2:$B$1000, 0)), "✅ Sí", "🔴 NO"),"")</f>
        <v/>
      </c>
    </row>
    <row r="66" customFormat="false" ht="17.35" hidden="false" customHeight="false" outlineLevel="0" collapsed="false">
      <c r="B66" s="26" t="str">
        <f aca="false">IF(C66="", "",INDEX(Inventario!A:A, MATCH(C66, Inventario!B:B, 0)))</f>
        <v/>
      </c>
      <c r="G66" s="24" t="str">
        <f aca="false">_xlfn.IFNA(IF(D66 &lt;= INDEX(Inventario!$E$2:$E$1000, MATCH(C66, Inventario!$B$2:$B$1000, 0)), "✅ Sí", "🔴 NO"),"")</f>
        <v/>
      </c>
    </row>
    <row r="67" customFormat="false" ht="17.35" hidden="false" customHeight="false" outlineLevel="0" collapsed="false">
      <c r="B67" s="26" t="str">
        <f aca="false">IF(C67="", "",INDEX(Inventario!A:A, MATCH(C67, Inventario!B:B, 0)))</f>
        <v/>
      </c>
      <c r="G67" s="24" t="str">
        <f aca="false">_xlfn.IFNA(IF(D67 &lt;= INDEX(Inventario!$E$2:$E$1000, MATCH(C67, Inventario!$B$2:$B$1000, 0)), "✅ Sí", "🔴 NO"),"")</f>
        <v/>
      </c>
    </row>
    <row r="68" customFormat="false" ht="17.35" hidden="false" customHeight="false" outlineLevel="0" collapsed="false">
      <c r="B68" s="26" t="str">
        <f aca="false">IF(C68="", "",INDEX(Inventario!A:A, MATCH(C68, Inventario!B:B, 0)))</f>
        <v/>
      </c>
      <c r="G68" s="24" t="str">
        <f aca="false">_xlfn.IFNA(IF(D68 &lt;= INDEX(Inventario!$E$2:$E$1000, MATCH(C68, Inventario!$B$2:$B$1000, 0)), "✅ Sí", "🔴 NO"),"")</f>
        <v/>
      </c>
    </row>
    <row r="69" customFormat="false" ht="17.35" hidden="false" customHeight="false" outlineLevel="0" collapsed="false">
      <c r="B69" s="26" t="str">
        <f aca="false">IF(C69="", "",INDEX(Inventario!A:A, MATCH(C69, Inventario!B:B, 0)))</f>
        <v/>
      </c>
      <c r="G69" s="24" t="str">
        <f aca="false">_xlfn.IFNA(IF(D69 &lt;= INDEX(Inventario!$E$2:$E$1000, MATCH(C69, Inventario!$B$2:$B$1000, 0)), "✅ Sí", "🔴 NO"),"")</f>
        <v/>
      </c>
    </row>
    <row r="70" customFormat="false" ht="17.35" hidden="false" customHeight="false" outlineLevel="0" collapsed="false">
      <c r="B70" s="26" t="str">
        <f aca="false">IF(C70="", "",INDEX(Inventario!A:A, MATCH(C70, Inventario!B:B, 0)))</f>
        <v/>
      </c>
      <c r="G70" s="24" t="str">
        <f aca="false">_xlfn.IFNA(IF(D70 &lt;= INDEX(Inventario!$E$2:$E$1000, MATCH(C70, Inventario!$B$2:$B$1000, 0)), "✅ Sí", "🔴 NO"),"")</f>
        <v/>
      </c>
    </row>
    <row r="71" customFormat="false" ht="17.35" hidden="false" customHeight="false" outlineLevel="0" collapsed="false">
      <c r="B71" s="26" t="str">
        <f aca="false">IF(C71="", "",INDEX(Inventario!A:A, MATCH(C71, Inventario!B:B, 0)))</f>
        <v/>
      </c>
      <c r="G71" s="24" t="str">
        <f aca="false">_xlfn.IFNA(IF(D71 &lt;= INDEX(Inventario!$E$2:$E$1000, MATCH(C71, Inventario!$B$2:$B$1000, 0)), "✅ Sí", "🔴 NO"),"")</f>
        <v/>
      </c>
    </row>
    <row r="72" customFormat="false" ht="17.35" hidden="false" customHeight="false" outlineLevel="0" collapsed="false">
      <c r="B72" s="26" t="str">
        <f aca="false">IF(C72="", "",INDEX(Inventario!A:A, MATCH(C72, Inventario!B:B, 0)))</f>
        <v/>
      </c>
      <c r="G72" s="24" t="str">
        <f aca="false">_xlfn.IFNA(IF(D72 &lt;= INDEX(Inventario!$E$2:$E$1000, MATCH(C72, Inventario!$B$2:$B$1000, 0)), "✅ Sí", "🔴 NO"),"")</f>
        <v/>
      </c>
    </row>
    <row r="73" customFormat="false" ht="17.35" hidden="false" customHeight="false" outlineLevel="0" collapsed="false">
      <c r="B73" s="26" t="str">
        <f aca="false">IF(C73="", "",INDEX(Inventario!A:A, MATCH(C73, Inventario!B:B, 0)))</f>
        <v/>
      </c>
      <c r="G73" s="24" t="str">
        <f aca="false">_xlfn.IFNA(IF(D73 &lt;= INDEX(Inventario!$E$2:$E$1000, MATCH(C73, Inventario!$B$2:$B$1000, 0)), "✅ Sí", "🔴 NO"),"")</f>
        <v/>
      </c>
    </row>
    <row r="74" customFormat="false" ht="17.35" hidden="false" customHeight="false" outlineLevel="0" collapsed="false">
      <c r="B74" s="26" t="str">
        <f aca="false">IF(C74="", "",INDEX(Inventario!A:A, MATCH(C74, Inventario!B:B, 0)))</f>
        <v/>
      </c>
      <c r="G74" s="24" t="str">
        <f aca="false">_xlfn.IFNA(IF(D74 &lt;= INDEX(Inventario!$E$2:$E$1000, MATCH(C74, Inventario!$B$2:$B$1000, 0)), "✅ Sí", "🔴 NO"),"")</f>
        <v/>
      </c>
    </row>
    <row r="75" customFormat="false" ht="17.35" hidden="false" customHeight="false" outlineLevel="0" collapsed="false">
      <c r="B75" s="26" t="str">
        <f aca="false">IF(C75="", "",INDEX(Inventario!A:A, MATCH(C75, Inventario!B:B, 0)))</f>
        <v/>
      </c>
      <c r="G75" s="24" t="str">
        <f aca="false">_xlfn.IFNA(IF(D75 &lt;= INDEX(Inventario!$E$2:$E$1000, MATCH(C75, Inventario!$B$2:$B$1000, 0)), "✅ Sí", "🔴 NO"),"")</f>
        <v/>
      </c>
    </row>
    <row r="76" customFormat="false" ht="17.35" hidden="false" customHeight="false" outlineLevel="0" collapsed="false">
      <c r="B76" s="26" t="str">
        <f aca="false">IF(C76="", "",INDEX(Inventario!A:A, MATCH(C76, Inventario!B:B, 0)))</f>
        <v/>
      </c>
      <c r="G76" s="24" t="str">
        <f aca="false">_xlfn.IFNA(IF(D76 &lt;= INDEX(Inventario!$E$2:$E$1000, MATCH(C76, Inventario!$B$2:$B$1000, 0)), "✅ Sí", "🔴 NO"),"")</f>
        <v/>
      </c>
    </row>
    <row r="77" customFormat="false" ht="17.35" hidden="false" customHeight="false" outlineLevel="0" collapsed="false">
      <c r="B77" s="26" t="str">
        <f aca="false">IF(C77="", "",INDEX(Inventario!A:A, MATCH(C77, Inventario!B:B, 0)))</f>
        <v/>
      </c>
      <c r="G77" s="24" t="str">
        <f aca="false">_xlfn.IFNA(IF(D77 &lt;= INDEX(Inventario!$E$2:$E$1000, MATCH(C77, Inventario!$B$2:$B$1000, 0)), "✅ Sí", "🔴 NO"),"")</f>
        <v/>
      </c>
    </row>
    <row r="78" customFormat="false" ht="17.35" hidden="false" customHeight="false" outlineLevel="0" collapsed="false">
      <c r="B78" s="26" t="str">
        <f aca="false">IF(C78="", "",INDEX(Inventario!A:A, MATCH(C78, Inventario!B:B, 0)))</f>
        <v/>
      </c>
      <c r="G78" s="24" t="str">
        <f aca="false">_xlfn.IFNA(IF(D78 &lt;= INDEX(Inventario!$E$2:$E$1000, MATCH(C78, Inventario!$B$2:$B$1000, 0)), "✅ Sí", "🔴 NO"),"")</f>
        <v/>
      </c>
    </row>
    <row r="79" customFormat="false" ht="17.35" hidden="false" customHeight="false" outlineLevel="0" collapsed="false">
      <c r="B79" s="26" t="str">
        <f aca="false">IF(C79="", "",INDEX(Inventario!A:A, MATCH(C79, Inventario!B:B, 0)))</f>
        <v/>
      </c>
      <c r="G79" s="24" t="str">
        <f aca="false">_xlfn.IFNA(IF(D79 &lt;= INDEX(Inventario!$E$2:$E$1000, MATCH(C79, Inventario!$B$2:$B$1000, 0)), "✅ Sí", "🔴 NO"),"")</f>
        <v/>
      </c>
    </row>
    <row r="80" customFormat="false" ht="17.35" hidden="false" customHeight="false" outlineLevel="0" collapsed="false">
      <c r="B80" s="26" t="str">
        <f aca="false">IF(C80="", "",INDEX(Inventario!A:A, MATCH(C80, Inventario!B:B, 0)))</f>
        <v/>
      </c>
      <c r="G80" s="24" t="str">
        <f aca="false">_xlfn.IFNA(IF(D80 &lt;= INDEX(Inventario!$E$2:$E$1000, MATCH(C80, Inventario!$B$2:$B$1000, 0)), "✅ Sí", "🔴 NO"),"")</f>
        <v/>
      </c>
    </row>
    <row r="81" customFormat="false" ht="17.35" hidden="false" customHeight="false" outlineLevel="0" collapsed="false">
      <c r="B81" s="26" t="str">
        <f aca="false">IF(C81="", "",INDEX(Inventario!A:A, MATCH(C81, Inventario!B:B, 0)))</f>
        <v/>
      </c>
      <c r="G81" s="24" t="str">
        <f aca="false">_xlfn.IFNA(IF(D81 &lt;= INDEX(Inventario!$E$2:$E$1000, MATCH(C81, Inventario!$B$2:$B$1000, 0)), "✅ Sí", "🔴 NO"),"")</f>
        <v/>
      </c>
    </row>
    <row r="82" customFormat="false" ht="17.35" hidden="false" customHeight="false" outlineLevel="0" collapsed="false">
      <c r="B82" s="26" t="str">
        <f aca="false">IF(C82="", "",INDEX(Inventario!A:A, MATCH(C82, Inventario!B:B, 0)))</f>
        <v/>
      </c>
      <c r="G82" s="24" t="str">
        <f aca="false">_xlfn.IFNA(IF(D82 &lt;= INDEX(Inventario!$E$2:$E$1000, MATCH(C82, Inventario!$B$2:$B$1000, 0)), "✅ Sí", "🔴 NO"),"")</f>
        <v/>
      </c>
    </row>
    <row r="83" customFormat="false" ht="17.35" hidden="false" customHeight="false" outlineLevel="0" collapsed="false">
      <c r="B83" s="26" t="str">
        <f aca="false">IF(C83="", "",INDEX(Inventario!A:A, MATCH(C83, Inventario!B:B, 0)))</f>
        <v/>
      </c>
      <c r="G83" s="24" t="str">
        <f aca="false">_xlfn.IFNA(IF(D83 &lt;= INDEX(Inventario!$E$2:$E$1000, MATCH(C83, Inventario!$B$2:$B$1000, 0)), "✅ Sí", "🔴 NO"),"")</f>
        <v/>
      </c>
    </row>
    <row r="84" customFormat="false" ht="17.35" hidden="false" customHeight="false" outlineLevel="0" collapsed="false">
      <c r="B84" s="26" t="str">
        <f aca="false">IF(C84="", "",INDEX(Inventario!A:A, MATCH(C84, Inventario!B:B, 0)))</f>
        <v/>
      </c>
      <c r="G84" s="24" t="str">
        <f aca="false">_xlfn.IFNA(IF(D84 &lt;= INDEX(Inventario!$E$2:$E$1000, MATCH(C84, Inventario!$B$2:$B$1000, 0)), "✅ Sí", "🔴 NO"),"")</f>
        <v/>
      </c>
    </row>
    <row r="85" customFormat="false" ht="17.35" hidden="false" customHeight="false" outlineLevel="0" collapsed="false">
      <c r="B85" s="26" t="str">
        <f aca="false">IF(C85="", "",INDEX(Inventario!A:A, MATCH(C85, Inventario!B:B, 0)))</f>
        <v/>
      </c>
      <c r="G85" s="24" t="str">
        <f aca="false">_xlfn.IFNA(IF(D85 &lt;= INDEX(Inventario!$E$2:$E$1000, MATCH(C85, Inventario!$B$2:$B$1000, 0)), "✅ Sí", "🔴 NO"),"")</f>
        <v/>
      </c>
    </row>
    <row r="86" customFormat="false" ht="17.35" hidden="false" customHeight="false" outlineLevel="0" collapsed="false">
      <c r="B86" s="26" t="str">
        <f aca="false">IF(C86="", "",INDEX(Inventario!A:A, MATCH(C86, Inventario!B:B, 0)))</f>
        <v/>
      </c>
      <c r="G86" s="24" t="str">
        <f aca="false">_xlfn.IFNA(IF(D86 &lt;= INDEX(Inventario!$E$2:$E$1000, MATCH(C86, Inventario!$B$2:$B$1000, 0)), "✅ Sí", "🔴 NO"),"")</f>
        <v/>
      </c>
    </row>
    <row r="87" customFormat="false" ht="17.35" hidden="false" customHeight="false" outlineLevel="0" collapsed="false">
      <c r="B87" s="26" t="str">
        <f aca="false">IF(C87="", "",INDEX(Inventario!A:A, MATCH(C87, Inventario!B:B, 0)))</f>
        <v/>
      </c>
      <c r="G87" s="24" t="str">
        <f aca="false">_xlfn.IFNA(IF(D87 &lt;= INDEX(Inventario!$E$2:$E$1000, MATCH(C87, Inventario!$B$2:$B$1000, 0)), "✅ Sí", "🔴 NO"),"")</f>
        <v/>
      </c>
    </row>
    <row r="88" customFormat="false" ht="17.35" hidden="false" customHeight="false" outlineLevel="0" collapsed="false">
      <c r="B88" s="26" t="str">
        <f aca="false">IF(C88="", "",INDEX(Inventario!A:A, MATCH(C88, Inventario!B:B, 0)))</f>
        <v/>
      </c>
      <c r="G88" s="24" t="str">
        <f aca="false">_xlfn.IFNA(IF(D88 &lt;= INDEX(Inventario!$E$2:$E$1000, MATCH(C88, Inventario!$B$2:$B$1000, 0)), "✅ Sí", "🔴 NO"),"")</f>
        <v/>
      </c>
    </row>
    <row r="89" customFormat="false" ht="17.35" hidden="false" customHeight="false" outlineLevel="0" collapsed="false">
      <c r="B89" s="26" t="str">
        <f aca="false">IF(C89="", "",INDEX(Inventario!A:A, MATCH(C89, Inventario!B:B, 0)))</f>
        <v/>
      </c>
      <c r="G89" s="24" t="str">
        <f aca="false">_xlfn.IFNA(IF(D89 &lt;= INDEX(Inventario!$E$2:$E$1000, MATCH(C89, Inventario!$B$2:$B$1000, 0)), "✅ Sí", "🔴 NO"),"")</f>
        <v/>
      </c>
    </row>
    <row r="90" customFormat="false" ht="17.35" hidden="false" customHeight="false" outlineLevel="0" collapsed="false">
      <c r="B90" s="26" t="str">
        <f aca="false">IF(C90="", "",INDEX(Inventario!A:A, MATCH(C90, Inventario!B:B, 0)))</f>
        <v/>
      </c>
      <c r="G90" s="24" t="str">
        <f aca="false">_xlfn.IFNA(IF(D90 &lt;= INDEX(Inventario!$E$2:$E$1000, MATCH(C90, Inventario!$B$2:$B$1000, 0)), "✅ Sí", "🔴 NO"),"")</f>
        <v/>
      </c>
    </row>
    <row r="91" customFormat="false" ht="17.35" hidden="false" customHeight="false" outlineLevel="0" collapsed="false">
      <c r="B91" s="26" t="str">
        <f aca="false">IF(C91="", "",INDEX(Inventario!A:A, MATCH(C91, Inventario!B:B, 0)))</f>
        <v/>
      </c>
      <c r="G91" s="24" t="str">
        <f aca="false">_xlfn.IFNA(IF(D91 &lt;= INDEX(Inventario!$E$2:$E$1000, MATCH(C91, Inventario!$B$2:$B$1000, 0)), "✅ Sí", "🔴 NO"),"")</f>
        <v/>
      </c>
    </row>
    <row r="92" customFormat="false" ht="17.35" hidden="false" customHeight="false" outlineLevel="0" collapsed="false">
      <c r="B92" s="26" t="str">
        <f aca="false">IF(C92="", "",INDEX(Inventario!A:A, MATCH(C92, Inventario!B:B, 0)))</f>
        <v/>
      </c>
      <c r="G92" s="24" t="str">
        <f aca="false">_xlfn.IFNA(IF(D92 &lt;= INDEX(Inventario!$E$2:$E$1000, MATCH(C92, Inventario!$B$2:$B$1000, 0)), "✅ Sí", "🔴 NO"),"")</f>
        <v/>
      </c>
    </row>
    <row r="93" customFormat="false" ht="17.35" hidden="false" customHeight="false" outlineLevel="0" collapsed="false">
      <c r="B93" s="26" t="str">
        <f aca="false">IF(C93="", "",INDEX(Inventario!A:A, MATCH(C93, Inventario!B:B, 0)))</f>
        <v/>
      </c>
      <c r="G93" s="24" t="str">
        <f aca="false">_xlfn.IFNA(IF(D93 &lt;= INDEX(Inventario!$E$2:$E$1000, MATCH(C93, Inventario!$B$2:$B$1000, 0)), "✅ Sí", "🔴 NO"),"")</f>
        <v/>
      </c>
    </row>
    <row r="94" customFormat="false" ht="17.35" hidden="false" customHeight="false" outlineLevel="0" collapsed="false">
      <c r="B94" s="26" t="str">
        <f aca="false">IF(C94="", "",INDEX(Inventario!A:A, MATCH(C94, Inventario!B:B, 0)))</f>
        <v/>
      </c>
      <c r="G94" s="24" t="str">
        <f aca="false">_xlfn.IFNA(IF(D94 &lt;= INDEX(Inventario!$E$2:$E$1000, MATCH(C94, Inventario!$B$2:$B$1000, 0)), "✅ Sí", "🔴 NO"),"")</f>
        <v/>
      </c>
    </row>
    <row r="95" customFormat="false" ht="17.35" hidden="false" customHeight="false" outlineLevel="0" collapsed="false">
      <c r="B95" s="26" t="str">
        <f aca="false">IF(C95="", "",INDEX(Inventario!A:A, MATCH(C95, Inventario!B:B, 0)))</f>
        <v/>
      </c>
      <c r="G95" s="24" t="str">
        <f aca="false">_xlfn.IFNA(IF(D95 &lt;= INDEX(Inventario!$E$2:$E$1000, MATCH(C95, Inventario!$B$2:$B$1000, 0)), "✅ Sí", "🔴 NO"),"")</f>
        <v/>
      </c>
    </row>
    <row r="96" customFormat="false" ht="17.35" hidden="false" customHeight="false" outlineLevel="0" collapsed="false">
      <c r="B96" s="26" t="str">
        <f aca="false">IF(C96="", "",INDEX(Inventario!A:A, MATCH(C96, Inventario!B:B, 0)))</f>
        <v/>
      </c>
      <c r="G96" s="24" t="str">
        <f aca="false">_xlfn.IFNA(IF(D96 &lt;= INDEX(Inventario!$E$2:$E$1000, MATCH(C96, Inventario!$B$2:$B$1000, 0)), "✅ Sí", "🔴 NO"),"")</f>
        <v/>
      </c>
    </row>
    <row r="97" customFormat="false" ht="17.35" hidden="false" customHeight="false" outlineLevel="0" collapsed="false">
      <c r="B97" s="26" t="str">
        <f aca="false">IF(C97="", "",INDEX(Inventario!A:A, MATCH(C97, Inventario!B:B, 0)))</f>
        <v/>
      </c>
      <c r="G97" s="24" t="str">
        <f aca="false">_xlfn.IFNA(IF(D97 &lt;= INDEX(Inventario!$E$2:$E$1000, MATCH(C97, Inventario!$B$2:$B$1000, 0)), "✅ Sí", "🔴 NO"),"")</f>
        <v/>
      </c>
    </row>
    <row r="98" customFormat="false" ht="17.35" hidden="false" customHeight="false" outlineLevel="0" collapsed="false">
      <c r="B98" s="26" t="str">
        <f aca="false">IF(C98="", "",INDEX(Inventario!A:A, MATCH(C98, Inventario!B:B, 0)))</f>
        <v/>
      </c>
      <c r="G98" s="24" t="str">
        <f aca="false">_xlfn.IFNA(IF(D98 &lt;= INDEX(Inventario!$E$2:$E$1000, MATCH(C98, Inventario!$B$2:$B$1000, 0)), "✅ Sí", "🔴 NO"),"")</f>
        <v/>
      </c>
    </row>
    <row r="99" customFormat="false" ht="17.35" hidden="false" customHeight="false" outlineLevel="0" collapsed="false">
      <c r="B99" s="26" t="str">
        <f aca="false">IF(C99="", "",INDEX(Inventario!A:A, MATCH(C99, Inventario!B:B, 0)))</f>
        <v/>
      </c>
      <c r="G99" s="24" t="str">
        <f aca="false">_xlfn.IFNA(IF(D99 &lt;= INDEX(Inventario!$E$2:$E$1000, MATCH(C99, Inventario!$B$2:$B$1000, 0)), "✅ Sí", "🔴 NO"),"")</f>
        <v/>
      </c>
    </row>
    <row r="100" customFormat="false" ht="17.35" hidden="false" customHeight="false" outlineLevel="0" collapsed="false">
      <c r="B100" s="26" t="str">
        <f aca="false">IF(C100="", "",INDEX(Inventario!A:A, MATCH(C100, Inventario!B:B, 0)))</f>
        <v/>
      </c>
      <c r="G100" s="24" t="str">
        <f aca="false">_xlfn.IFNA(IF(D100 &lt;= INDEX(Inventario!$E$2:$E$1000, MATCH(C100, Inventario!$B$2:$B$1000, 0)), "✅ Sí", "🔴 NO"),"")</f>
        <v/>
      </c>
    </row>
    <row r="101" customFormat="false" ht="17.35" hidden="false" customHeight="false" outlineLevel="0" collapsed="false">
      <c r="B101" s="26" t="str">
        <f aca="false">IF(C101="", "",INDEX(Inventario!A:A, MATCH(C101, Inventario!B:B, 0)))</f>
        <v/>
      </c>
      <c r="G101" s="24" t="str">
        <f aca="false">_xlfn.IFNA(IF(D101 &lt;= INDEX(Inventario!$E$2:$E$1000, MATCH(C101, Inventario!$B$2:$B$1000, 0)), "✅ Sí", "🔴 NO"),"")</f>
        <v/>
      </c>
    </row>
    <row r="102" customFormat="false" ht="17.35" hidden="false" customHeight="false" outlineLevel="0" collapsed="false">
      <c r="B102" s="26" t="str">
        <f aca="false">IF(C102="", "",INDEX(Inventario!A:A, MATCH(C102, Inventario!B:B, 0)))</f>
        <v/>
      </c>
      <c r="G102" s="24" t="str">
        <f aca="false">_xlfn.IFNA(IF(D102 &lt;= INDEX(Inventario!$E$2:$E$1000, MATCH(C102, Inventario!$B$2:$B$1000, 0)), "✅ Sí", "🔴 NO"),"")</f>
        <v/>
      </c>
    </row>
    <row r="103" customFormat="false" ht="17.35" hidden="false" customHeight="false" outlineLevel="0" collapsed="false">
      <c r="B103" s="26" t="str">
        <f aca="false">IF(C103="", "",INDEX(Inventario!A:A, MATCH(C103, Inventario!B:B, 0)))</f>
        <v/>
      </c>
      <c r="G103" s="24" t="str">
        <f aca="false">_xlfn.IFNA(IF(D103 &lt;= INDEX(Inventario!$E$2:$E$1000, MATCH(C103, Inventario!$B$2:$B$1000, 0)), "✅ Sí", "🔴 NO"),"")</f>
        <v/>
      </c>
    </row>
    <row r="104" customFormat="false" ht="17.35" hidden="false" customHeight="false" outlineLevel="0" collapsed="false">
      <c r="B104" s="26" t="str">
        <f aca="false">IF(C104="", "",INDEX(Inventario!A:A, MATCH(C104, Inventario!B:B, 0)))</f>
        <v/>
      </c>
      <c r="G104" s="24" t="str">
        <f aca="false">_xlfn.IFNA(IF(D104 &lt;= INDEX(Inventario!$E$2:$E$1000, MATCH(C104, Inventario!$B$2:$B$1000, 0)), "✅ Sí", "🔴 NO"),"")</f>
        <v/>
      </c>
    </row>
    <row r="105" customFormat="false" ht="17.35" hidden="false" customHeight="false" outlineLevel="0" collapsed="false">
      <c r="B105" s="26" t="str">
        <f aca="false">IF(C105="", "",INDEX(Inventario!A:A, MATCH(C105, Inventario!B:B, 0)))</f>
        <v/>
      </c>
      <c r="G105" s="24" t="str">
        <f aca="false">_xlfn.IFNA(IF(D105 &lt;= INDEX(Inventario!$E$2:$E$1000, MATCH(C105, Inventario!$B$2:$B$1000, 0)), "✅ Sí", "🔴 NO"),"")</f>
        <v/>
      </c>
    </row>
    <row r="106" customFormat="false" ht="17.35" hidden="false" customHeight="false" outlineLevel="0" collapsed="false">
      <c r="B106" s="26" t="str">
        <f aca="false">IF(C106="", "",INDEX(Inventario!A:A, MATCH(C106, Inventario!B:B, 0)))</f>
        <v/>
      </c>
      <c r="G106" s="24" t="str">
        <f aca="false">_xlfn.IFNA(IF(D106 &lt;= INDEX(Inventario!$E$2:$E$1000, MATCH(C106, Inventario!$B$2:$B$1000, 0)), "✅ Sí", "🔴 NO"),"")</f>
        <v/>
      </c>
    </row>
    <row r="107" customFormat="false" ht="17.35" hidden="false" customHeight="false" outlineLevel="0" collapsed="false">
      <c r="B107" s="26" t="str">
        <f aca="false">IF(C107="", "",INDEX(Inventario!A:A, MATCH(C107, Inventario!B:B, 0)))</f>
        <v/>
      </c>
      <c r="G107" s="24" t="str">
        <f aca="false">_xlfn.IFNA(IF(D107 &lt;= INDEX(Inventario!$E$2:$E$1000, MATCH(C107, Inventario!$B$2:$B$1000, 0)), "✅ Sí", "🔴 NO"),"")</f>
        <v/>
      </c>
    </row>
    <row r="108" customFormat="false" ht="17.35" hidden="false" customHeight="false" outlineLevel="0" collapsed="false">
      <c r="B108" s="26" t="str">
        <f aca="false">IF(C108="", "",INDEX(Inventario!A:A, MATCH(C108, Inventario!B:B, 0)))</f>
        <v/>
      </c>
      <c r="G108" s="24" t="str">
        <f aca="false">_xlfn.IFNA(IF(D108 &lt;= INDEX(Inventario!$E$2:$E$1000, MATCH(C108, Inventario!$B$2:$B$1000, 0)), "✅ Sí", "🔴 NO"),"")</f>
        <v/>
      </c>
    </row>
    <row r="109" customFormat="false" ht="17.35" hidden="false" customHeight="false" outlineLevel="0" collapsed="false">
      <c r="B109" s="26" t="str">
        <f aca="false">IF(C109="", "",INDEX(Inventario!A:A, MATCH(C109, Inventario!B:B, 0)))</f>
        <v/>
      </c>
      <c r="G109" s="24" t="str">
        <f aca="false">_xlfn.IFNA(IF(D109 &lt;= INDEX(Inventario!$E$2:$E$1000, MATCH(C109, Inventario!$B$2:$B$1000, 0)), "✅ Sí", "🔴 NO"),"")</f>
        <v/>
      </c>
    </row>
    <row r="110" customFormat="false" ht="17.35" hidden="false" customHeight="false" outlineLevel="0" collapsed="false">
      <c r="B110" s="26" t="str">
        <f aca="false">IF(C110="", "",INDEX(Inventario!A:A, MATCH(C110, Inventario!B:B, 0)))</f>
        <v/>
      </c>
      <c r="G110" s="24" t="str">
        <f aca="false">_xlfn.IFNA(IF(D110 &lt;= INDEX(Inventario!$E$2:$E$1000, MATCH(C110, Inventario!$B$2:$B$1000, 0)), "✅ Sí", "🔴 NO"),"")</f>
        <v/>
      </c>
    </row>
    <row r="111" customFormat="false" ht="17.35" hidden="false" customHeight="false" outlineLevel="0" collapsed="false">
      <c r="B111" s="26" t="str">
        <f aca="false">IF(C111="", "",INDEX(Inventario!A:A, MATCH(C111, Inventario!B:B, 0)))</f>
        <v/>
      </c>
      <c r="G111" s="24" t="str">
        <f aca="false">_xlfn.IFNA(IF(D111 &lt;= INDEX(Inventario!$E$2:$E$1000, MATCH(C111, Inventario!$B$2:$B$1000, 0)), "✅ Sí", "🔴 NO"),"")</f>
        <v/>
      </c>
    </row>
    <row r="112" customFormat="false" ht="17.35" hidden="false" customHeight="false" outlineLevel="0" collapsed="false">
      <c r="B112" s="26" t="str">
        <f aca="false">IF(C112="", "",INDEX(Inventario!A:A, MATCH(C112, Inventario!B:B, 0)))</f>
        <v/>
      </c>
      <c r="G112" s="24" t="str">
        <f aca="false">_xlfn.IFNA(IF(D112 &lt;= INDEX(Inventario!$E$2:$E$1000, MATCH(C112, Inventario!$B$2:$B$1000, 0)), "✅ Sí", "🔴 NO"),"")</f>
        <v/>
      </c>
    </row>
    <row r="113" customFormat="false" ht="17.35" hidden="false" customHeight="false" outlineLevel="0" collapsed="false">
      <c r="B113" s="26" t="str">
        <f aca="false">IF(C113="", "",INDEX(Inventario!A:A, MATCH(C113, Inventario!B:B, 0)))</f>
        <v/>
      </c>
      <c r="G113" s="24" t="str">
        <f aca="false">_xlfn.IFNA(IF(D113 &lt;= INDEX(Inventario!$E$2:$E$1000, MATCH(C113, Inventario!$B$2:$B$1000, 0)), "✅ Sí", "🔴 NO"),"")</f>
        <v/>
      </c>
    </row>
    <row r="114" customFormat="false" ht="17.35" hidden="false" customHeight="false" outlineLevel="0" collapsed="false">
      <c r="B114" s="26" t="str">
        <f aca="false">IF(C114="", "",INDEX(Inventario!A:A, MATCH(C114, Inventario!B:B, 0)))</f>
        <v/>
      </c>
      <c r="G114" s="24" t="str">
        <f aca="false">_xlfn.IFNA(IF(D114 &lt;= INDEX(Inventario!$E$2:$E$1000, MATCH(C114, Inventario!$B$2:$B$1000, 0)), "✅ Sí", "🔴 NO"),"")</f>
        <v/>
      </c>
    </row>
    <row r="115" customFormat="false" ht="17.35" hidden="false" customHeight="false" outlineLevel="0" collapsed="false">
      <c r="B115" s="26" t="str">
        <f aca="false">IF(C115="", "",INDEX(Inventario!A:A, MATCH(C115, Inventario!B:B, 0)))</f>
        <v/>
      </c>
      <c r="G115" s="24" t="str">
        <f aca="false">_xlfn.IFNA(IF(D115 &lt;= INDEX(Inventario!$E$2:$E$1000, MATCH(C115, Inventario!$B$2:$B$1000, 0)), "✅ Sí", "🔴 NO"),"")</f>
        <v/>
      </c>
    </row>
    <row r="116" customFormat="false" ht="17.35" hidden="false" customHeight="false" outlineLevel="0" collapsed="false">
      <c r="B116" s="26" t="str">
        <f aca="false">IF(C116="", "",INDEX(Inventario!A:A, MATCH(C116, Inventario!B:B, 0)))</f>
        <v/>
      </c>
      <c r="G116" s="24" t="str">
        <f aca="false">_xlfn.IFNA(IF(D116 &lt;= INDEX(Inventario!$E$2:$E$1000, MATCH(C116, Inventario!$B$2:$B$1000, 0)), "✅ Sí", "🔴 NO"),"")</f>
        <v/>
      </c>
    </row>
    <row r="117" customFormat="false" ht="17.35" hidden="false" customHeight="false" outlineLevel="0" collapsed="false">
      <c r="B117" s="26" t="str">
        <f aca="false">IF(C117="", "",INDEX(Inventario!A:A, MATCH(C117, Inventario!B:B, 0)))</f>
        <v/>
      </c>
      <c r="G117" s="24" t="str">
        <f aca="false">_xlfn.IFNA(IF(D117 &lt;= INDEX(Inventario!$E$2:$E$1000, MATCH(C117, Inventario!$B$2:$B$1000, 0)), "✅ Sí", "🔴 NO"),"")</f>
        <v/>
      </c>
    </row>
    <row r="118" customFormat="false" ht="17.35" hidden="false" customHeight="false" outlineLevel="0" collapsed="false">
      <c r="B118" s="26" t="str">
        <f aca="false">IF(C118="", "",INDEX(Inventario!A:A, MATCH(C118, Inventario!B:B, 0)))</f>
        <v/>
      </c>
      <c r="G118" s="24" t="str">
        <f aca="false">_xlfn.IFNA(IF(D118 &lt;= INDEX(Inventario!$E$2:$E$1000, MATCH(C118, Inventario!$B$2:$B$1000, 0)), "✅ Sí", "🔴 NO"),"")</f>
        <v/>
      </c>
    </row>
    <row r="119" customFormat="false" ht="17.35" hidden="false" customHeight="false" outlineLevel="0" collapsed="false">
      <c r="B119" s="26" t="str">
        <f aca="false">IF(C119="", "",INDEX(Inventario!A:A, MATCH(C119, Inventario!B:B, 0)))</f>
        <v/>
      </c>
      <c r="G119" s="24" t="str">
        <f aca="false">_xlfn.IFNA(IF(D119 &lt;= INDEX(Inventario!$E$2:$E$1000, MATCH(C119, Inventario!$B$2:$B$1000, 0)), "✅ Sí", "🔴 NO"),"")</f>
        <v/>
      </c>
    </row>
    <row r="120" customFormat="false" ht="17.35" hidden="false" customHeight="false" outlineLevel="0" collapsed="false">
      <c r="B120" s="26" t="str">
        <f aca="false">IF(C120="", "",INDEX(Inventario!A:A, MATCH(C120, Inventario!B:B, 0)))</f>
        <v/>
      </c>
      <c r="G120" s="24" t="str">
        <f aca="false">_xlfn.IFNA(IF(D120 &lt;= INDEX(Inventario!$E$2:$E$1000, MATCH(C120, Inventario!$B$2:$B$1000, 0)), "✅ Sí", "🔴 NO"),"")</f>
        <v/>
      </c>
    </row>
    <row r="121" customFormat="false" ht="17.35" hidden="false" customHeight="false" outlineLevel="0" collapsed="false">
      <c r="B121" s="26" t="str">
        <f aca="false">IF(C121="", "",INDEX(Inventario!A:A, MATCH(C121, Inventario!B:B, 0)))</f>
        <v/>
      </c>
      <c r="G121" s="24" t="str">
        <f aca="false">_xlfn.IFNA(IF(D121 &lt;= INDEX(Inventario!$E$2:$E$1000, MATCH(C121, Inventario!$B$2:$B$1000, 0)), "✅ Sí", "🔴 NO"),"")</f>
        <v/>
      </c>
    </row>
    <row r="122" customFormat="false" ht="17.35" hidden="false" customHeight="false" outlineLevel="0" collapsed="false">
      <c r="B122" s="26" t="str">
        <f aca="false">IF(C122="", "",INDEX(Inventario!A:A, MATCH(C122, Inventario!B:B, 0)))</f>
        <v/>
      </c>
      <c r="G122" s="24" t="str">
        <f aca="false">_xlfn.IFNA(IF(D122 &lt;= INDEX(Inventario!$E$2:$E$1000, MATCH(C122, Inventario!$B$2:$B$1000, 0)), "✅ Sí", "🔴 NO"),"")</f>
        <v/>
      </c>
    </row>
    <row r="123" customFormat="false" ht="17.35" hidden="false" customHeight="false" outlineLevel="0" collapsed="false">
      <c r="B123" s="26" t="str">
        <f aca="false">IF(C123="", "",INDEX(Inventario!A:A, MATCH(C123, Inventario!B:B, 0)))</f>
        <v/>
      </c>
      <c r="G123" s="24" t="str">
        <f aca="false">_xlfn.IFNA(IF(D123 &lt;= INDEX(Inventario!$E$2:$E$1000, MATCH(C123, Inventario!$B$2:$B$1000, 0)), "✅ Sí", "🔴 NO"),"")</f>
        <v/>
      </c>
    </row>
    <row r="124" customFormat="false" ht="17.35" hidden="false" customHeight="false" outlineLevel="0" collapsed="false">
      <c r="B124" s="26" t="str">
        <f aca="false">IF(C124="", "",INDEX(Inventario!A:A, MATCH(C124, Inventario!B:B, 0)))</f>
        <v/>
      </c>
      <c r="G124" s="24" t="str">
        <f aca="false">_xlfn.IFNA(IF(D124 &lt;= INDEX(Inventario!$E$2:$E$1000, MATCH(C124, Inventario!$B$2:$B$1000, 0)), "✅ Sí", "🔴 NO"),"")</f>
        <v/>
      </c>
    </row>
    <row r="125" customFormat="false" ht="17.35" hidden="false" customHeight="false" outlineLevel="0" collapsed="false">
      <c r="B125" s="26" t="str">
        <f aca="false">IF(C125="", "",INDEX(Inventario!A:A, MATCH(C125, Inventario!B:B, 0)))</f>
        <v/>
      </c>
      <c r="G125" s="24" t="str">
        <f aca="false">_xlfn.IFNA(IF(D125 &lt;= INDEX(Inventario!$E$2:$E$1000, MATCH(C125, Inventario!$B$2:$B$1000, 0)), "✅ Sí", "🔴 NO"),"")</f>
        <v/>
      </c>
    </row>
    <row r="126" customFormat="false" ht="17.35" hidden="false" customHeight="false" outlineLevel="0" collapsed="false">
      <c r="B126" s="26" t="str">
        <f aca="false">IF(C126="", "",INDEX(Inventario!A:A, MATCH(C126, Inventario!B:B, 0)))</f>
        <v/>
      </c>
      <c r="G126" s="24" t="str">
        <f aca="false">_xlfn.IFNA(IF(D126 &lt;= INDEX(Inventario!$E$2:$E$1000, MATCH(C126, Inventario!$B$2:$B$1000, 0)), "✅ Sí", "🔴 NO"),"")</f>
        <v/>
      </c>
    </row>
    <row r="127" customFormat="false" ht="17.35" hidden="false" customHeight="false" outlineLevel="0" collapsed="false">
      <c r="B127" s="26" t="str">
        <f aca="false">IF(C127="", "",INDEX(Inventario!A:A, MATCH(C127, Inventario!B:B, 0)))</f>
        <v/>
      </c>
      <c r="G127" s="24" t="str">
        <f aca="false">_xlfn.IFNA(IF(D127 &lt;= INDEX(Inventario!$E$2:$E$1000, MATCH(C127, Inventario!$B$2:$B$1000, 0)), "✅ Sí", "🔴 NO"),"")</f>
        <v/>
      </c>
    </row>
    <row r="128" customFormat="false" ht="17.35" hidden="false" customHeight="false" outlineLevel="0" collapsed="false">
      <c r="B128" s="26" t="str">
        <f aca="false">IF(C128="", "",INDEX(Inventario!A:A, MATCH(C128, Inventario!B:B, 0)))</f>
        <v/>
      </c>
      <c r="G128" s="24" t="str">
        <f aca="false">_xlfn.IFNA(IF(D128 &lt;= INDEX(Inventario!$E$2:$E$1000, MATCH(C128, Inventario!$B$2:$B$1000, 0)), "✅ Sí", "🔴 NO"),"")</f>
        <v/>
      </c>
    </row>
    <row r="129" customFormat="false" ht="17.35" hidden="false" customHeight="false" outlineLevel="0" collapsed="false">
      <c r="B129" s="26" t="str">
        <f aca="false">IF(C129="", "",INDEX(Inventario!A:A, MATCH(C129, Inventario!B:B, 0)))</f>
        <v/>
      </c>
      <c r="G129" s="24" t="str">
        <f aca="false">_xlfn.IFNA(IF(D129 &lt;= INDEX(Inventario!$E$2:$E$1000, MATCH(C129, Inventario!$B$2:$B$1000, 0)), "✅ Sí", "🔴 NO"),"")</f>
        <v/>
      </c>
    </row>
    <row r="130" customFormat="false" ht="17.35" hidden="false" customHeight="false" outlineLevel="0" collapsed="false">
      <c r="B130" s="26" t="str">
        <f aca="false">IF(C130="", "",INDEX(Inventario!A:A, MATCH(C130, Inventario!B:B, 0)))</f>
        <v/>
      </c>
      <c r="G130" s="24" t="str">
        <f aca="false">_xlfn.IFNA(IF(D130 &lt;= INDEX(Inventario!$E$2:$E$1000, MATCH(C130, Inventario!$B$2:$B$1000, 0)), "✅ Sí", "🔴 NO"),"")</f>
        <v/>
      </c>
    </row>
    <row r="131" customFormat="false" ht="17.35" hidden="false" customHeight="false" outlineLevel="0" collapsed="false">
      <c r="B131" s="26" t="str">
        <f aca="false">IF(C131="", "",INDEX(Inventario!A:A, MATCH(C131, Inventario!B:B, 0)))</f>
        <v/>
      </c>
      <c r="G131" s="24" t="str">
        <f aca="false">_xlfn.IFNA(IF(D131 &lt;= INDEX(Inventario!$E$2:$E$1000, MATCH(C131, Inventario!$B$2:$B$1000, 0)), "✅ Sí", "🔴 NO"),"")</f>
        <v/>
      </c>
    </row>
    <row r="132" customFormat="false" ht="17.35" hidden="false" customHeight="false" outlineLevel="0" collapsed="false">
      <c r="B132" s="26" t="str">
        <f aca="false">IF(C132="", "",INDEX(Inventario!A:A, MATCH(C132, Inventario!B:B, 0)))</f>
        <v/>
      </c>
      <c r="G132" s="24" t="str">
        <f aca="false">_xlfn.IFNA(IF(D132 &lt;= INDEX(Inventario!$E$2:$E$1000, MATCH(C132, Inventario!$B$2:$B$1000, 0)), "✅ Sí", "🔴 NO"),"")</f>
        <v/>
      </c>
    </row>
    <row r="133" customFormat="false" ht="17.35" hidden="false" customHeight="false" outlineLevel="0" collapsed="false">
      <c r="B133" s="26" t="str">
        <f aca="false">IF(C133="", "",INDEX(Inventario!A:A, MATCH(C133, Inventario!B:B, 0)))</f>
        <v/>
      </c>
      <c r="G133" s="24" t="str">
        <f aca="false">_xlfn.IFNA(IF(D133 &lt;= INDEX(Inventario!$E$2:$E$1000, MATCH(C133, Inventario!$B$2:$B$1000, 0)), "✅ Sí", "🔴 NO"),"")</f>
        <v/>
      </c>
    </row>
    <row r="134" customFormat="false" ht="17.35" hidden="false" customHeight="false" outlineLevel="0" collapsed="false">
      <c r="B134" s="26" t="str">
        <f aca="false">IF(C134="", "",INDEX(Inventario!A:A, MATCH(C134, Inventario!B:B, 0)))</f>
        <v/>
      </c>
      <c r="G134" s="24" t="str">
        <f aca="false">_xlfn.IFNA(IF(D134 &lt;= INDEX(Inventario!$E$2:$E$1000, MATCH(C134, Inventario!$B$2:$B$1000, 0)), "✅ Sí", "🔴 NO"),"")</f>
        <v/>
      </c>
    </row>
    <row r="135" customFormat="false" ht="17.35" hidden="false" customHeight="false" outlineLevel="0" collapsed="false">
      <c r="B135" s="26" t="str">
        <f aca="false">IF(C135="", "",INDEX(Inventario!A:A, MATCH(C135, Inventario!B:B, 0)))</f>
        <v/>
      </c>
      <c r="G135" s="24" t="str">
        <f aca="false">_xlfn.IFNA(IF(D135 &lt;= INDEX(Inventario!$E$2:$E$1000, MATCH(C135, Inventario!$B$2:$B$1000, 0)), "✅ Sí", "🔴 NO"),"")</f>
        <v/>
      </c>
    </row>
    <row r="136" customFormat="false" ht="17.35" hidden="false" customHeight="false" outlineLevel="0" collapsed="false">
      <c r="B136" s="26" t="str">
        <f aca="false">IF(C136="", "",INDEX(Inventario!A:A, MATCH(C136, Inventario!B:B, 0)))</f>
        <v/>
      </c>
      <c r="G136" s="24" t="str">
        <f aca="false">_xlfn.IFNA(IF(D136 &lt;= INDEX(Inventario!$E$2:$E$1000, MATCH(C136, Inventario!$B$2:$B$1000, 0)), "✅ Sí", "🔴 NO"),"")</f>
        <v/>
      </c>
    </row>
    <row r="137" customFormat="false" ht="17.35" hidden="false" customHeight="false" outlineLevel="0" collapsed="false">
      <c r="B137" s="26" t="str">
        <f aca="false">IF(C137="", "",INDEX(Inventario!A:A, MATCH(C137, Inventario!B:B, 0)))</f>
        <v/>
      </c>
      <c r="G137" s="24" t="str">
        <f aca="false">_xlfn.IFNA(IF(D137 &lt;= INDEX(Inventario!$E$2:$E$1000, MATCH(C137, Inventario!$B$2:$B$1000, 0)), "✅ Sí", "🔴 NO"),"")</f>
        <v/>
      </c>
    </row>
    <row r="138" customFormat="false" ht="17.35" hidden="false" customHeight="false" outlineLevel="0" collapsed="false">
      <c r="B138" s="26" t="str">
        <f aca="false">IF(C138="", "",INDEX(Inventario!A:A, MATCH(C138, Inventario!B:B, 0)))</f>
        <v/>
      </c>
      <c r="G138" s="24" t="str">
        <f aca="false">_xlfn.IFNA(IF(D138 &lt;= INDEX(Inventario!$E$2:$E$1000, MATCH(C138, Inventario!$B$2:$B$1000, 0)), "✅ Sí", "🔴 NO"),"")</f>
        <v/>
      </c>
    </row>
    <row r="139" customFormat="false" ht="17.35" hidden="false" customHeight="false" outlineLevel="0" collapsed="false">
      <c r="B139" s="26" t="str">
        <f aca="false">IF(C139="", "",INDEX(Inventario!A:A, MATCH(C139, Inventario!B:B, 0)))</f>
        <v/>
      </c>
      <c r="G139" s="24" t="str">
        <f aca="false">_xlfn.IFNA(IF(D139 &lt;= INDEX(Inventario!$E$2:$E$1000, MATCH(C139, Inventario!$B$2:$B$1000, 0)), "✅ Sí", "🔴 NO"),"")</f>
        <v/>
      </c>
    </row>
    <row r="140" customFormat="false" ht="17.35" hidden="false" customHeight="false" outlineLevel="0" collapsed="false">
      <c r="B140" s="26" t="str">
        <f aca="false">IF(C140="", "",INDEX(Inventario!A:A, MATCH(C140, Inventario!B:B, 0)))</f>
        <v/>
      </c>
      <c r="G140" s="24" t="str">
        <f aca="false">_xlfn.IFNA(IF(D140 &lt;= INDEX(Inventario!$E$2:$E$1000, MATCH(C140, Inventario!$B$2:$B$1000, 0)), "✅ Sí", "🔴 NO"),"")</f>
        <v/>
      </c>
    </row>
    <row r="141" customFormat="false" ht="17.35" hidden="false" customHeight="false" outlineLevel="0" collapsed="false">
      <c r="B141" s="26" t="str">
        <f aca="false">IF(C141="", "",INDEX(Inventario!A:A, MATCH(C141, Inventario!B:B, 0)))</f>
        <v/>
      </c>
      <c r="G141" s="24" t="str">
        <f aca="false">_xlfn.IFNA(IF(D141 &lt;= INDEX(Inventario!$E$2:$E$1000, MATCH(C141, Inventario!$B$2:$B$1000, 0)), "✅ Sí", "🔴 NO"),"")</f>
        <v/>
      </c>
    </row>
    <row r="142" customFormat="false" ht="17.35" hidden="false" customHeight="false" outlineLevel="0" collapsed="false">
      <c r="B142" s="26" t="str">
        <f aca="false">IF(C142="", "",INDEX(Inventario!A:A, MATCH(C142, Inventario!B:B, 0)))</f>
        <v/>
      </c>
      <c r="G142" s="24" t="str">
        <f aca="false">_xlfn.IFNA(IF(D142 &lt;= INDEX(Inventario!$E$2:$E$1000, MATCH(C142, Inventario!$B$2:$B$1000, 0)), "✅ Sí", "🔴 NO"),"")</f>
        <v/>
      </c>
    </row>
    <row r="143" customFormat="false" ht="17.35" hidden="false" customHeight="false" outlineLevel="0" collapsed="false">
      <c r="B143" s="26" t="str">
        <f aca="false">IF(C143="", "",INDEX(Inventario!A:A, MATCH(C143, Inventario!B:B, 0)))</f>
        <v/>
      </c>
      <c r="G143" s="24" t="str">
        <f aca="false">_xlfn.IFNA(IF(D143 &lt;= INDEX(Inventario!$E$2:$E$1000, MATCH(C143, Inventario!$B$2:$B$1000, 0)), "✅ Sí", "🔴 NO"),"")</f>
        <v/>
      </c>
    </row>
    <row r="144" customFormat="false" ht="17.35" hidden="false" customHeight="false" outlineLevel="0" collapsed="false">
      <c r="B144" s="26" t="str">
        <f aca="false">IF(C144="", "",INDEX(Inventario!A:A, MATCH(C144, Inventario!B:B, 0)))</f>
        <v/>
      </c>
      <c r="G144" s="24" t="str">
        <f aca="false">_xlfn.IFNA(IF(D144 &lt;= INDEX(Inventario!$E$2:$E$1000, MATCH(C144, Inventario!$B$2:$B$1000, 0)), "✅ Sí", "🔴 NO"),"")</f>
        <v/>
      </c>
    </row>
    <row r="145" customFormat="false" ht="17.35" hidden="false" customHeight="false" outlineLevel="0" collapsed="false">
      <c r="B145" s="26" t="str">
        <f aca="false">IF(C145="", "",INDEX(Inventario!A:A, MATCH(C145, Inventario!B:B, 0)))</f>
        <v/>
      </c>
      <c r="G145" s="24" t="str">
        <f aca="false">_xlfn.IFNA(IF(D145 &lt;= INDEX(Inventario!$E$2:$E$1000, MATCH(C145, Inventario!$B$2:$B$1000, 0)), "✅ Sí", "🔴 NO"),"")</f>
        <v/>
      </c>
    </row>
    <row r="146" customFormat="false" ht="17.35" hidden="false" customHeight="false" outlineLevel="0" collapsed="false">
      <c r="B146" s="26" t="str">
        <f aca="false">IF(C146="", "",INDEX(Inventario!A:A, MATCH(C146, Inventario!B:B, 0)))</f>
        <v/>
      </c>
      <c r="G146" s="24" t="str">
        <f aca="false">_xlfn.IFNA(IF(D146 &lt;= INDEX(Inventario!$E$2:$E$1000, MATCH(C146, Inventario!$B$2:$B$1000, 0)), "✅ Sí", "🔴 NO"),"")</f>
        <v/>
      </c>
    </row>
    <row r="147" customFormat="false" ht="17.35" hidden="false" customHeight="false" outlineLevel="0" collapsed="false">
      <c r="B147" s="26" t="str">
        <f aca="false">IF(C147="", "",INDEX(Inventario!A:A, MATCH(C147, Inventario!B:B, 0)))</f>
        <v/>
      </c>
      <c r="G147" s="24" t="str">
        <f aca="false">_xlfn.IFNA(IF(D147 &lt;= INDEX(Inventario!$E$2:$E$1000, MATCH(C147, Inventario!$B$2:$B$1000, 0)), "✅ Sí", "🔴 NO"),"")</f>
        <v/>
      </c>
    </row>
    <row r="148" customFormat="false" ht="17.35" hidden="false" customHeight="false" outlineLevel="0" collapsed="false">
      <c r="B148" s="26" t="str">
        <f aca="false">IF(C148="", "",INDEX(Inventario!A:A, MATCH(C148, Inventario!B:B, 0)))</f>
        <v/>
      </c>
      <c r="G148" s="24" t="str">
        <f aca="false">_xlfn.IFNA(IF(D148 &lt;= INDEX(Inventario!$E$2:$E$1000, MATCH(C148, Inventario!$B$2:$B$1000, 0)), "✅ Sí", "🔴 NO"),"")</f>
        <v/>
      </c>
    </row>
    <row r="149" customFormat="false" ht="17.35" hidden="false" customHeight="false" outlineLevel="0" collapsed="false">
      <c r="B149" s="26" t="str">
        <f aca="false">IF(C149="", "",INDEX(Inventario!A:A, MATCH(C149, Inventario!B:B, 0)))</f>
        <v/>
      </c>
      <c r="G149" s="24" t="str">
        <f aca="false">_xlfn.IFNA(IF(D149 &lt;= INDEX(Inventario!$E$2:$E$1000, MATCH(C149, Inventario!$B$2:$B$1000, 0)), "✅ Sí", "🔴 NO"),"")</f>
        <v/>
      </c>
    </row>
    <row r="150" customFormat="false" ht="17.35" hidden="false" customHeight="false" outlineLevel="0" collapsed="false">
      <c r="B150" s="26" t="str">
        <f aca="false">IF(C150="", "",INDEX(Inventario!A:A, MATCH(C150, Inventario!B:B, 0)))</f>
        <v/>
      </c>
      <c r="G150" s="24" t="str">
        <f aca="false">_xlfn.IFNA(IF(D150 &lt;= INDEX(Inventario!$E$2:$E$1000, MATCH(C150, Inventario!$B$2:$B$1000, 0)), "✅ Sí", "🔴 NO"),"")</f>
        <v/>
      </c>
    </row>
    <row r="151" customFormat="false" ht="17.35" hidden="false" customHeight="false" outlineLevel="0" collapsed="false">
      <c r="B151" s="26" t="str">
        <f aca="false">IF(C151="", "",INDEX(Inventario!A:A, MATCH(C151, Inventario!B:B, 0)))</f>
        <v/>
      </c>
      <c r="G151" s="24" t="str">
        <f aca="false">_xlfn.IFNA(IF(D151 &lt;= INDEX(Inventario!$E$2:$E$1000, MATCH(C151, Inventario!$B$2:$B$1000, 0)), "✅ Sí", "🔴 NO"),"")</f>
        <v/>
      </c>
    </row>
    <row r="152" customFormat="false" ht="17.35" hidden="false" customHeight="false" outlineLevel="0" collapsed="false">
      <c r="B152" s="26" t="str">
        <f aca="false">IF(C152="", "",INDEX(Inventario!A:A, MATCH(C152, Inventario!B:B, 0)))</f>
        <v/>
      </c>
      <c r="G152" s="24" t="str">
        <f aca="false">_xlfn.IFNA(IF(D152 &lt;= INDEX(Inventario!$E$2:$E$1000, MATCH(C152, Inventario!$B$2:$B$1000, 0)), "✅ Sí", "🔴 NO"),"")</f>
        <v/>
      </c>
    </row>
    <row r="153" customFormat="false" ht="17.35" hidden="false" customHeight="false" outlineLevel="0" collapsed="false">
      <c r="B153" s="26" t="str">
        <f aca="false">IF(C153="", "",INDEX(Inventario!A:A, MATCH(C153, Inventario!B:B, 0)))</f>
        <v/>
      </c>
      <c r="G153" s="24" t="str">
        <f aca="false">_xlfn.IFNA(IF(D153 &lt;= INDEX(Inventario!$E$2:$E$1000, MATCH(C153, Inventario!$B$2:$B$1000, 0)), "✅ Sí", "🔴 NO"),"")</f>
        <v/>
      </c>
    </row>
    <row r="154" customFormat="false" ht="17.35" hidden="false" customHeight="false" outlineLevel="0" collapsed="false">
      <c r="B154" s="26" t="str">
        <f aca="false">IF(C154="", "",INDEX(Inventario!A:A, MATCH(C154, Inventario!B:B, 0)))</f>
        <v/>
      </c>
      <c r="G154" s="24" t="str">
        <f aca="false">_xlfn.IFNA(IF(D154 &lt;= INDEX(Inventario!$E$2:$E$1000, MATCH(C154, Inventario!$B$2:$B$1000, 0)), "✅ Sí", "🔴 NO"),"")</f>
        <v/>
      </c>
    </row>
    <row r="155" customFormat="false" ht="17.35" hidden="false" customHeight="false" outlineLevel="0" collapsed="false">
      <c r="B155" s="26" t="str">
        <f aca="false">IF(C155="", "",INDEX(Inventario!A:A, MATCH(C155, Inventario!B:B, 0)))</f>
        <v/>
      </c>
      <c r="G155" s="24" t="str">
        <f aca="false">_xlfn.IFNA(IF(D155 &lt;= INDEX(Inventario!$E$2:$E$1000, MATCH(C155, Inventario!$B$2:$B$1000, 0)), "✅ Sí", "🔴 NO"),"")</f>
        <v/>
      </c>
    </row>
    <row r="156" customFormat="false" ht="17.35" hidden="false" customHeight="false" outlineLevel="0" collapsed="false">
      <c r="B156" s="26" t="str">
        <f aca="false">IF(C156="", "",INDEX(Inventario!A:A, MATCH(C156, Inventario!B:B, 0)))</f>
        <v/>
      </c>
      <c r="G156" s="24" t="str">
        <f aca="false">_xlfn.IFNA(IF(D156 &lt;= INDEX(Inventario!$E$2:$E$1000, MATCH(C156, Inventario!$B$2:$B$1000, 0)), "✅ Sí", "🔴 NO"),"")</f>
        <v/>
      </c>
    </row>
    <row r="157" customFormat="false" ht="17.35" hidden="false" customHeight="false" outlineLevel="0" collapsed="false">
      <c r="B157" s="26" t="str">
        <f aca="false">IF(C157="", "",INDEX(Inventario!A:A, MATCH(C157, Inventario!B:B, 0)))</f>
        <v/>
      </c>
      <c r="G157" s="24" t="str">
        <f aca="false">_xlfn.IFNA(IF(D157 &lt;= INDEX(Inventario!$E$2:$E$1000, MATCH(C157, Inventario!$B$2:$B$1000, 0)), "✅ Sí", "🔴 NO"),"")</f>
        <v/>
      </c>
    </row>
    <row r="158" customFormat="false" ht="17.35" hidden="false" customHeight="false" outlineLevel="0" collapsed="false">
      <c r="B158" s="26" t="str">
        <f aca="false">IF(C158="", "",INDEX(Inventario!A:A, MATCH(C158, Inventario!B:B, 0)))</f>
        <v/>
      </c>
      <c r="G158" s="24" t="str">
        <f aca="false">_xlfn.IFNA(IF(D158 &lt;= INDEX(Inventario!$E$2:$E$1000, MATCH(C158, Inventario!$B$2:$B$1000, 0)), "✅ Sí", "🔴 NO"),"")</f>
        <v/>
      </c>
    </row>
    <row r="159" customFormat="false" ht="17.35" hidden="false" customHeight="false" outlineLevel="0" collapsed="false">
      <c r="B159" s="26" t="str">
        <f aca="false">IF(C159="", "",INDEX(Inventario!A:A, MATCH(C159, Inventario!B:B, 0)))</f>
        <v/>
      </c>
      <c r="G159" s="24" t="str">
        <f aca="false">_xlfn.IFNA(IF(D159 &lt;= INDEX(Inventario!$E$2:$E$1000, MATCH(C159, Inventario!$B$2:$B$1000, 0)), "✅ Sí", "🔴 NO"),"")</f>
        <v/>
      </c>
    </row>
    <row r="160" customFormat="false" ht="17.35" hidden="false" customHeight="false" outlineLevel="0" collapsed="false">
      <c r="B160" s="26" t="str">
        <f aca="false">IF(C160="", "",INDEX(Inventario!A:A, MATCH(C160, Inventario!B:B, 0)))</f>
        <v/>
      </c>
      <c r="G160" s="24" t="str">
        <f aca="false">_xlfn.IFNA(IF(D160 &lt;= INDEX(Inventario!$E$2:$E$1000, MATCH(C160, Inventario!$B$2:$B$1000, 0)), "✅ Sí", "🔴 NO"),"")</f>
        <v/>
      </c>
    </row>
    <row r="161" customFormat="false" ht="17.35" hidden="false" customHeight="false" outlineLevel="0" collapsed="false">
      <c r="B161" s="26" t="str">
        <f aca="false">IF(C161="", "",INDEX(Inventario!A:A, MATCH(C161, Inventario!B:B, 0)))</f>
        <v/>
      </c>
      <c r="G161" s="24" t="str">
        <f aca="false">_xlfn.IFNA(IF(D161 &lt;= INDEX(Inventario!$E$2:$E$1000, MATCH(C161, Inventario!$B$2:$B$1000, 0)), "✅ Sí", "🔴 NO"),"")</f>
        <v/>
      </c>
    </row>
    <row r="162" customFormat="false" ht="17.35" hidden="false" customHeight="false" outlineLevel="0" collapsed="false">
      <c r="B162" s="26" t="str">
        <f aca="false">IF(C162="", "",INDEX(Inventario!A:A, MATCH(C162, Inventario!B:B, 0)))</f>
        <v/>
      </c>
      <c r="G162" s="24" t="str">
        <f aca="false">_xlfn.IFNA(IF(D162 &lt;= INDEX(Inventario!$E$2:$E$1000, MATCH(C162, Inventario!$B$2:$B$1000, 0)), "✅ Sí", "🔴 NO"),"")</f>
        <v/>
      </c>
    </row>
    <row r="163" customFormat="false" ht="17.35" hidden="false" customHeight="false" outlineLevel="0" collapsed="false">
      <c r="B163" s="26" t="str">
        <f aca="false">IF(C163="", "",INDEX(Inventario!A:A, MATCH(C163, Inventario!B:B, 0)))</f>
        <v/>
      </c>
      <c r="G163" s="24" t="str">
        <f aca="false">_xlfn.IFNA(IF(D163 &lt;= INDEX(Inventario!$E$2:$E$1000, MATCH(C163, Inventario!$B$2:$B$1000, 0)), "✅ Sí", "🔴 NO"),"")</f>
        <v/>
      </c>
    </row>
    <row r="164" customFormat="false" ht="17.35" hidden="false" customHeight="false" outlineLevel="0" collapsed="false">
      <c r="B164" s="26" t="str">
        <f aca="false">IF(C164="", "",INDEX(Inventario!A:A, MATCH(C164, Inventario!B:B, 0)))</f>
        <v/>
      </c>
      <c r="G164" s="24" t="str">
        <f aca="false">_xlfn.IFNA(IF(D164 &lt;= INDEX(Inventario!$E$2:$E$1000, MATCH(C164, Inventario!$B$2:$B$1000, 0)), "✅ Sí", "🔴 NO"),"")</f>
        <v/>
      </c>
    </row>
    <row r="165" customFormat="false" ht="17.35" hidden="false" customHeight="false" outlineLevel="0" collapsed="false">
      <c r="B165" s="26" t="str">
        <f aca="false">IF(C165="", "",INDEX(Inventario!A:A, MATCH(C165, Inventario!B:B, 0)))</f>
        <v/>
      </c>
      <c r="G165" s="24" t="str">
        <f aca="false">_xlfn.IFNA(IF(D165 &lt;= INDEX(Inventario!$E$2:$E$1000, MATCH(C165, Inventario!$B$2:$B$1000, 0)), "✅ Sí", "🔴 NO"),"")</f>
        <v/>
      </c>
    </row>
    <row r="166" customFormat="false" ht="17.35" hidden="false" customHeight="false" outlineLevel="0" collapsed="false">
      <c r="B166" s="26" t="str">
        <f aca="false">IF(C166="", "",INDEX(Inventario!A:A, MATCH(C166, Inventario!B:B, 0)))</f>
        <v/>
      </c>
      <c r="G166" s="24" t="str">
        <f aca="false">_xlfn.IFNA(IF(D166 &lt;= INDEX(Inventario!$E$2:$E$1000, MATCH(C166, Inventario!$B$2:$B$1000, 0)), "✅ Sí", "🔴 NO"),"")</f>
        <v/>
      </c>
    </row>
    <row r="167" customFormat="false" ht="17.35" hidden="false" customHeight="false" outlineLevel="0" collapsed="false">
      <c r="B167" s="26" t="str">
        <f aca="false">IF(C167="", "",INDEX(Inventario!A:A, MATCH(C167, Inventario!B:B, 0)))</f>
        <v/>
      </c>
      <c r="G167" s="24" t="str">
        <f aca="false">_xlfn.IFNA(IF(D167 &lt;= INDEX(Inventario!$E$2:$E$1000, MATCH(C167, Inventario!$B$2:$B$1000, 0)), "✅ Sí", "🔴 NO"),"")</f>
        <v/>
      </c>
    </row>
    <row r="168" customFormat="false" ht="17.35" hidden="false" customHeight="false" outlineLevel="0" collapsed="false">
      <c r="B168" s="26" t="str">
        <f aca="false">IF(C168="", "",INDEX(Inventario!A:A, MATCH(C168, Inventario!B:B, 0)))</f>
        <v/>
      </c>
      <c r="G168" s="24" t="str">
        <f aca="false">_xlfn.IFNA(IF(D168 &lt;= INDEX(Inventario!$E$2:$E$1000, MATCH(C168, Inventario!$B$2:$B$1000, 0)), "✅ Sí", "🔴 NO"),"")</f>
        <v/>
      </c>
    </row>
    <row r="169" customFormat="false" ht="17.35" hidden="false" customHeight="false" outlineLevel="0" collapsed="false">
      <c r="B169" s="26" t="str">
        <f aca="false">IF(C169="", "",INDEX(Inventario!A:A, MATCH(C169, Inventario!B:B, 0)))</f>
        <v/>
      </c>
      <c r="G169" s="24" t="str">
        <f aca="false">_xlfn.IFNA(IF(D169 &lt;= INDEX(Inventario!$E$2:$E$1000, MATCH(C169, Inventario!$B$2:$B$1000, 0)), "✅ Sí", "🔴 NO"),"")</f>
        <v/>
      </c>
    </row>
    <row r="170" customFormat="false" ht="17.35" hidden="false" customHeight="false" outlineLevel="0" collapsed="false">
      <c r="B170" s="26" t="str">
        <f aca="false">IF(C170="", "",INDEX(Inventario!A:A, MATCH(C170, Inventario!B:B, 0)))</f>
        <v/>
      </c>
      <c r="G170" s="24" t="str">
        <f aca="false">_xlfn.IFNA(IF(D170 &lt;= INDEX(Inventario!$E$2:$E$1000, MATCH(C170, Inventario!$B$2:$B$1000, 0)), "✅ Sí", "🔴 NO"),"")</f>
        <v/>
      </c>
    </row>
    <row r="171" customFormat="false" ht="17.35" hidden="false" customHeight="false" outlineLevel="0" collapsed="false">
      <c r="B171" s="26" t="str">
        <f aca="false">IF(C171="", "",INDEX(Inventario!A:A, MATCH(C171, Inventario!B:B, 0)))</f>
        <v/>
      </c>
      <c r="G171" s="24" t="str">
        <f aca="false">_xlfn.IFNA(IF(D171 &lt;= INDEX(Inventario!$E$2:$E$1000, MATCH(C171, Inventario!$B$2:$B$1000, 0)), "✅ Sí", "🔴 NO"),"")</f>
        <v/>
      </c>
    </row>
    <row r="172" customFormat="false" ht="17.35" hidden="false" customHeight="false" outlineLevel="0" collapsed="false">
      <c r="B172" s="26" t="str">
        <f aca="false">IF(C172="", "",INDEX(Inventario!A:A, MATCH(C172, Inventario!B:B, 0)))</f>
        <v/>
      </c>
      <c r="G172" s="24" t="str">
        <f aca="false">_xlfn.IFNA(IF(D172 &lt;= INDEX(Inventario!$E$2:$E$1000, MATCH(C172, Inventario!$B$2:$B$1000, 0)), "✅ Sí", "🔴 NO"),"")</f>
        <v/>
      </c>
    </row>
    <row r="173" customFormat="false" ht="17.35" hidden="false" customHeight="false" outlineLevel="0" collapsed="false">
      <c r="B173" s="26" t="str">
        <f aca="false">IF(C173="", "",INDEX(Inventario!A:A, MATCH(C173, Inventario!B:B, 0)))</f>
        <v/>
      </c>
      <c r="G173" s="24" t="str">
        <f aca="false">_xlfn.IFNA(IF(D173 &lt;= INDEX(Inventario!$E$2:$E$1000, MATCH(C173, Inventario!$B$2:$B$1000, 0)), "✅ Sí", "🔴 NO"),"")</f>
        <v/>
      </c>
    </row>
    <row r="174" customFormat="false" ht="17.35" hidden="false" customHeight="false" outlineLevel="0" collapsed="false">
      <c r="B174" s="26" t="str">
        <f aca="false">IF(C174="", "",INDEX(Inventario!A:A, MATCH(C174, Inventario!B:B, 0)))</f>
        <v/>
      </c>
      <c r="G174" s="24" t="str">
        <f aca="false">_xlfn.IFNA(IF(D174 &lt;= INDEX(Inventario!$E$2:$E$1000, MATCH(C174, Inventario!$B$2:$B$1000, 0)), "✅ Sí", "🔴 NO"),"")</f>
        <v/>
      </c>
    </row>
    <row r="175" customFormat="false" ht="17.35" hidden="false" customHeight="false" outlineLevel="0" collapsed="false">
      <c r="B175" s="26" t="str">
        <f aca="false">IF(C175="", "",INDEX(Inventario!A:A, MATCH(C175, Inventario!B:B, 0)))</f>
        <v/>
      </c>
      <c r="G175" s="24" t="str">
        <f aca="false">_xlfn.IFNA(IF(D175 &lt;= INDEX(Inventario!$E$2:$E$1000, MATCH(C175, Inventario!$B$2:$B$1000, 0)), "✅ Sí", "🔴 NO"),"")</f>
        <v/>
      </c>
    </row>
    <row r="176" customFormat="false" ht="17.35" hidden="false" customHeight="false" outlineLevel="0" collapsed="false">
      <c r="B176" s="26" t="str">
        <f aca="false">IF(C176="", "",INDEX(Inventario!A:A, MATCH(C176, Inventario!B:B, 0)))</f>
        <v/>
      </c>
      <c r="G176" s="24" t="str">
        <f aca="false">_xlfn.IFNA(IF(D176 &lt;= INDEX(Inventario!$E$2:$E$1000, MATCH(C176, Inventario!$B$2:$B$1000, 0)), "✅ Sí", "🔴 NO"),"")</f>
        <v/>
      </c>
    </row>
    <row r="177" customFormat="false" ht="17.35" hidden="false" customHeight="false" outlineLevel="0" collapsed="false">
      <c r="B177" s="26" t="str">
        <f aca="false">IF(C177="", "",INDEX(Inventario!A:A, MATCH(C177, Inventario!B:B, 0)))</f>
        <v/>
      </c>
      <c r="G177" s="24" t="str">
        <f aca="false">_xlfn.IFNA(IF(D177 &lt;= INDEX(Inventario!$E$2:$E$1000, MATCH(C177, Inventario!$B$2:$B$1000, 0)), "✅ Sí", "🔴 NO"),"")</f>
        <v/>
      </c>
    </row>
    <row r="178" customFormat="false" ht="17.35" hidden="false" customHeight="false" outlineLevel="0" collapsed="false">
      <c r="B178" s="26" t="str">
        <f aca="false">IF(C178="", "",INDEX(Inventario!A:A, MATCH(C178, Inventario!B:B, 0)))</f>
        <v/>
      </c>
      <c r="G178" s="24" t="str">
        <f aca="false">_xlfn.IFNA(IF(D178 &lt;= INDEX(Inventario!$E$2:$E$1000, MATCH(C178, Inventario!$B$2:$B$1000, 0)), "✅ Sí", "🔴 NO"),"")</f>
        <v/>
      </c>
    </row>
    <row r="179" customFormat="false" ht="17.35" hidden="false" customHeight="false" outlineLevel="0" collapsed="false">
      <c r="B179" s="26" t="str">
        <f aca="false">IF(C179="", "",INDEX(Inventario!A:A, MATCH(C179, Inventario!B:B, 0)))</f>
        <v/>
      </c>
      <c r="G179" s="24" t="str">
        <f aca="false">_xlfn.IFNA(IF(D179 &lt;= INDEX(Inventario!$E$2:$E$1000, MATCH(C179, Inventario!$B$2:$B$1000, 0)), "✅ Sí", "🔴 NO"),"")</f>
        <v/>
      </c>
    </row>
    <row r="180" customFormat="false" ht="17.35" hidden="false" customHeight="false" outlineLevel="0" collapsed="false">
      <c r="B180" s="26" t="str">
        <f aca="false">IF(C180="", "",INDEX(Inventario!A:A, MATCH(C180, Inventario!B:B, 0)))</f>
        <v/>
      </c>
      <c r="G180" s="24" t="str">
        <f aca="false">_xlfn.IFNA(IF(D180 &lt;= INDEX(Inventario!$E$2:$E$1000, MATCH(C180, Inventario!$B$2:$B$1000, 0)), "✅ Sí", "🔴 NO"),"")</f>
        <v/>
      </c>
    </row>
    <row r="181" customFormat="false" ht="17.35" hidden="false" customHeight="false" outlineLevel="0" collapsed="false">
      <c r="B181" s="26" t="str">
        <f aca="false">IF(C181="", "",INDEX(Inventario!A:A, MATCH(C181, Inventario!B:B, 0)))</f>
        <v/>
      </c>
      <c r="G181" s="24" t="str">
        <f aca="false">_xlfn.IFNA(IF(D181 &lt;= INDEX(Inventario!$E$2:$E$1000, MATCH(C181, Inventario!$B$2:$B$1000, 0)), "✅ Sí", "🔴 NO"),"")</f>
        <v/>
      </c>
    </row>
    <row r="182" customFormat="false" ht="17.35" hidden="false" customHeight="false" outlineLevel="0" collapsed="false">
      <c r="B182" s="26" t="str">
        <f aca="false">IF(C182="", "",INDEX(Inventario!A:A, MATCH(C182, Inventario!B:B, 0)))</f>
        <v/>
      </c>
      <c r="G182" s="24" t="str">
        <f aca="false">_xlfn.IFNA(IF(D182 &lt;= INDEX(Inventario!$E$2:$E$1000, MATCH(C182, Inventario!$B$2:$B$1000, 0)), "✅ Sí", "🔴 NO"),"")</f>
        <v/>
      </c>
    </row>
    <row r="183" customFormat="false" ht="17.35" hidden="false" customHeight="false" outlineLevel="0" collapsed="false">
      <c r="B183" s="26" t="str">
        <f aca="false">IF(C183="", "",INDEX(Inventario!A:A, MATCH(C183, Inventario!B:B, 0)))</f>
        <v/>
      </c>
      <c r="G183" s="24" t="str">
        <f aca="false">_xlfn.IFNA(IF(D183 &lt;= INDEX(Inventario!$E$2:$E$1000, MATCH(C183, Inventario!$B$2:$B$1000, 0)), "✅ Sí", "🔴 NO"),"")</f>
        <v/>
      </c>
    </row>
    <row r="184" customFormat="false" ht="17.35" hidden="false" customHeight="false" outlineLevel="0" collapsed="false">
      <c r="B184" s="26" t="str">
        <f aca="false">IF(C184="", "",INDEX(Inventario!A:A, MATCH(C184, Inventario!B:B, 0)))</f>
        <v/>
      </c>
      <c r="G184" s="24" t="str">
        <f aca="false">_xlfn.IFNA(IF(D184 &lt;= INDEX(Inventario!$E$2:$E$1000, MATCH(C184, Inventario!$B$2:$B$1000, 0)), "✅ Sí", "🔴 NO"),"")</f>
        <v/>
      </c>
    </row>
    <row r="185" customFormat="false" ht="17.35" hidden="false" customHeight="false" outlineLevel="0" collapsed="false">
      <c r="B185" s="26" t="str">
        <f aca="false">IF(C185="", "",INDEX(Inventario!A:A, MATCH(C185, Inventario!B:B, 0)))</f>
        <v/>
      </c>
      <c r="G185" s="24" t="str">
        <f aca="false">_xlfn.IFNA(IF(D185 &lt;= INDEX(Inventario!$E$2:$E$1000, MATCH(C185, Inventario!$B$2:$B$1000, 0)), "✅ Sí", "🔴 NO"),"")</f>
        <v/>
      </c>
    </row>
    <row r="186" customFormat="false" ht="17.35" hidden="false" customHeight="false" outlineLevel="0" collapsed="false">
      <c r="B186" s="26" t="str">
        <f aca="false">IF(C186="", "",INDEX(Inventario!A:A, MATCH(C186, Inventario!B:B, 0)))</f>
        <v/>
      </c>
      <c r="G186" s="24" t="str">
        <f aca="false">_xlfn.IFNA(IF(D186 &lt;= INDEX(Inventario!$E$2:$E$1000, MATCH(C186, Inventario!$B$2:$B$1000, 0)), "✅ Sí", "🔴 NO"),"")</f>
        <v/>
      </c>
    </row>
    <row r="187" customFormat="false" ht="17.35" hidden="false" customHeight="false" outlineLevel="0" collapsed="false">
      <c r="B187" s="26" t="str">
        <f aca="false">IF(C187="", "",INDEX(Inventario!A:A, MATCH(C187, Inventario!B:B, 0)))</f>
        <v/>
      </c>
      <c r="G187" s="24" t="str">
        <f aca="false">_xlfn.IFNA(IF(D187 &lt;= INDEX(Inventario!$E$2:$E$1000, MATCH(C187, Inventario!$B$2:$B$1000, 0)), "✅ Sí", "🔴 NO"),"")</f>
        <v/>
      </c>
    </row>
    <row r="188" customFormat="false" ht="17.35" hidden="false" customHeight="false" outlineLevel="0" collapsed="false">
      <c r="B188" s="26" t="str">
        <f aca="false">IF(C188="", "",INDEX(Inventario!A:A, MATCH(C188, Inventario!B:B, 0)))</f>
        <v/>
      </c>
      <c r="G188" s="24" t="str">
        <f aca="false">_xlfn.IFNA(IF(D188 &lt;= INDEX(Inventario!$E$2:$E$1000, MATCH(C188, Inventario!$B$2:$B$1000, 0)), "✅ Sí", "🔴 NO"),"")</f>
        <v/>
      </c>
    </row>
    <row r="189" customFormat="false" ht="17.35" hidden="false" customHeight="false" outlineLevel="0" collapsed="false">
      <c r="B189" s="26" t="str">
        <f aca="false">IF(C189="", "",INDEX(Inventario!A:A, MATCH(C189, Inventario!B:B, 0)))</f>
        <v/>
      </c>
      <c r="G189" s="24" t="str">
        <f aca="false">_xlfn.IFNA(IF(D189 &lt;= INDEX(Inventario!$E$2:$E$1000, MATCH(C189, Inventario!$B$2:$B$1000, 0)), "✅ Sí", "🔴 NO"),"")</f>
        <v/>
      </c>
    </row>
    <row r="190" customFormat="false" ht="17.35" hidden="false" customHeight="false" outlineLevel="0" collapsed="false">
      <c r="B190" s="26" t="str">
        <f aca="false">IF(C190="", "",INDEX(Inventario!A:A, MATCH(C190, Inventario!B:B, 0)))</f>
        <v/>
      </c>
      <c r="G190" s="24" t="str">
        <f aca="false">_xlfn.IFNA(IF(D190 &lt;= INDEX(Inventario!$E$2:$E$1000, MATCH(C190, Inventario!$B$2:$B$1000, 0)), "✅ Sí", "🔴 NO"),"")</f>
        <v/>
      </c>
    </row>
    <row r="191" customFormat="false" ht="17.35" hidden="false" customHeight="false" outlineLevel="0" collapsed="false">
      <c r="B191" s="26" t="str">
        <f aca="false">IF(C191="", "",INDEX(Inventario!A:A, MATCH(C191, Inventario!B:B, 0)))</f>
        <v/>
      </c>
      <c r="G191" s="24" t="str">
        <f aca="false">_xlfn.IFNA(IF(D191 &lt;= INDEX(Inventario!$E$2:$E$1000, MATCH(C191, Inventario!$B$2:$B$1000, 0)), "✅ Sí", "🔴 NO"),"")</f>
        <v/>
      </c>
    </row>
    <row r="192" customFormat="false" ht="17.35" hidden="false" customHeight="false" outlineLevel="0" collapsed="false">
      <c r="B192" s="26" t="str">
        <f aca="false">IF(C192="", "",INDEX(Inventario!A:A, MATCH(C192, Inventario!B:B, 0)))</f>
        <v/>
      </c>
      <c r="G192" s="24" t="str">
        <f aca="false">_xlfn.IFNA(IF(D192 &lt;= INDEX(Inventario!$E$2:$E$1000, MATCH(C192, Inventario!$B$2:$B$1000, 0)), "✅ Sí", "🔴 NO"),"")</f>
        <v/>
      </c>
    </row>
    <row r="193" customFormat="false" ht="17.35" hidden="false" customHeight="false" outlineLevel="0" collapsed="false">
      <c r="B193" s="26" t="str">
        <f aca="false">IF(C193="", "",INDEX(Inventario!A:A, MATCH(C193, Inventario!B:B, 0)))</f>
        <v/>
      </c>
      <c r="G193" s="24" t="str">
        <f aca="false">_xlfn.IFNA(IF(D193 &lt;= INDEX(Inventario!$E$2:$E$1000, MATCH(C193, Inventario!$B$2:$B$1000, 0)), "✅ Sí", "🔴 NO"),"")</f>
        <v/>
      </c>
    </row>
    <row r="194" customFormat="false" ht="17.35" hidden="false" customHeight="false" outlineLevel="0" collapsed="false">
      <c r="B194" s="26" t="str">
        <f aca="false">IF(C194="", "",INDEX(Inventario!A:A, MATCH(C194, Inventario!B:B, 0)))</f>
        <v/>
      </c>
      <c r="G194" s="24" t="str">
        <f aca="false">_xlfn.IFNA(IF(D194 &lt;= INDEX(Inventario!$E$2:$E$1000, MATCH(C194, Inventario!$B$2:$B$1000, 0)), "✅ Sí", "🔴 NO"),"")</f>
        <v/>
      </c>
    </row>
    <row r="195" customFormat="false" ht="17.35" hidden="false" customHeight="false" outlineLevel="0" collapsed="false">
      <c r="B195" s="26" t="str">
        <f aca="false">IF(C195="", "",INDEX(Inventario!A:A, MATCH(C195, Inventario!B:B, 0)))</f>
        <v/>
      </c>
      <c r="G195" s="24" t="str">
        <f aca="false">_xlfn.IFNA(IF(D195 &lt;= INDEX(Inventario!$E$2:$E$1000, MATCH(C195, Inventario!$B$2:$B$1000, 0)), "✅ Sí", "🔴 NO"),"")</f>
        <v/>
      </c>
    </row>
    <row r="196" customFormat="false" ht="17.35" hidden="false" customHeight="false" outlineLevel="0" collapsed="false">
      <c r="B196" s="26" t="str">
        <f aca="false">IF(C196="", "",INDEX(Inventario!A:A, MATCH(C196, Inventario!B:B, 0)))</f>
        <v/>
      </c>
      <c r="G196" s="24" t="str">
        <f aca="false">_xlfn.IFNA(IF(D196 &lt;= INDEX(Inventario!$E$2:$E$1000, MATCH(C196, Inventario!$B$2:$B$1000, 0)), "✅ Sí", "🔴 NO"),"")</f>
        <v/>
      </c>
    </row>
    <row r="197" customFormat="false" ht="17.35" hidden="false" customHeight="false" outlineLevel="0" collapsed="false">
      <c r="B197" s="26" t="str">
        <f aca="false">IF(C197="", "",INDEX(Inventario!A:A, MATCH(C197, Inventario!B:B, 0)))</f>
        <v/>
      </c>
      <c r="G197" s="24" t="str">
        <f aca="false">_xlfn.IFNA(IF(D197 &lt;= INDEX(Inventario!$E$2:$E$1000, MATCH(C197, Inventario!$B$2:$B$1000, 0)), "✅ Sí", "🔴 NO"),"")</f>
        <v/>
      </c>
    </row>
    <row r="198" customFormat="false" ht="17.35" hidden="false" customHeight="false" outlineLevel="0" collapsed="false">
      <c r="B198" s="26" t="str">
        <f aca="false">IF(C198="", "",INDEX(Inventario!A:A, MATCH(C198, Inventario!B:B, 0)))</f>
        <v/>
      </c>
      <c r="G198" s="24" t="str">
        <f aca="false">_xlfn.IFNA(IF(D198 &lt;= INDEX(Inventario!$E$2:$E$1000, MATCH(C198, Inventario!$B$2:$B$1000, 0)), "✅ Sí", "🔴 NO"),"")</f>
        <v/>
      </c>
    </row>
    <row r="199" customFormat="false" ht="17.35" hidden="false" customHeight="false" outlineLevel="0" collapsed="false">
      <c r="B199" s="26" t="str">
        <f aca="false">IF(C199="", "",INDEX(Inventario!A:A, MATCH(C199, Inventario!B:B, 0)))</f>
        <v/>
      </c>
      <c r="G199" s="24" t="str">
        <f aca="false">_xlfn.IFNA(IF(D199 &lt;= INDEX(Inventario!$E$2:$E$1000, MATCH(C199, Inventario!$B$2:$B$1000, 0)), "✅ Sí", "🔴 NO"),"")</f>
        <v/>
      </c>
    </row>
    <row r="200" customFormat="false" ht="17.35" hidden="false" customHeight="false" outlineLevel="0" collapsed="false">
      <c r="B200" s="26" t="str">
        <f aca="false">IF(C200="", "",INDEX(Inventario!A:A, MATCH(C200, Inventario!B:B, 0)))</f>
        <v/>
      </c>
      <c r="G200" s="24" t="str">
        <f aca="false">_xlfn.IFNA(IF(D200 &lt;= INDEX(Inventario!$E$2:$E$1000, MATCH(C200, Inventario!$B$2:$B$1000, 0)), "✅ Sí", "🔴 NO"),"")</f>
        <v/>
      </c>
    </row>
    <row r="201" customFormat="false" ht="17.35" hidden="false" customHeight="false" outlineLevel="0" collapsed="false">
      <c r="B201" s="26" t="str">
        <f aca="false">IF(C201="", "",INDEX(Inventario!A:A, MATCH(C201, Inventario!B:B, 0)))</f>
        <v/>
      </c>
      <c r="G201" s="24" t="str">
        <f aca="false">_xlfn.IFNA(IF(D201 &lt;= INDEX(Inventario!$E$2:$E$1000, MATCH(C201, Inventario!$B$2:$B$1000, 0)), "✅ Sí", "🔴 NO"),"")</f>
        <v/>
      </c>
    </row>
    <row r="202" customFormat="false" ht="17.35" hidden="false" customHeight="false" outlineLevel="0" collapsed="false">
      <c r="B202" s="26" t="str">
        <f aca="false">IF(C202="", "",INDEX(Inventario!A:A, MATCH(C202, Inventario!B:B, 0)))</f>
        <v/>
      </c>
      <c r="G202" s="24" t="str">
        <f aca="false">_xlfn.IFNA(IF(D202 &lt;= INDEX(Inventario!$E$2:$E$1000, MATCH(C202, Inventario!$B$2:$B$1000, 0)), "✅ Sí", "🔴 NO"),"")</f>
        <v/>
      </c>
    </row>
    <row r="203" customFormat="false" ht="17.35" hidden="false" customHeight="false" outlineLevel="0" collapsed="false">
      <c r="B203" s="26" t="str">
        <f aca="false">IF(C203="", "",INDEX(Inventario!A:A, MATCH(C203, Inventario!B:B, 0)))</f>
        <v/>
      </c>
      <c r="G203" s="24" t="str">
        <f aca="false">_xlfn.IFNA(IF(D203 &lt;= INDEX(Inventario!$E$2:$E$1000, MATCH(C203, Inventario!$B$2:$B$1000, 0)), "✅ Sí", "🔴 NO"),"")</f>
        <v/>
      </c>
    </row>
    <row r="204" customFormat="false" ht="17.35" hidden="false" customHeight="false" outlineLevel="0" collapsed="false">
      <c r="B204" s="26" t="str">
        <f aca="false">IF(C204="", "",INDEX(Inventario!A:A, MATCH(C204, Inventario!B:B, 0)))</f>
        <v/>
      </c>
      <c r="G204" s="24" t="str">
        <f aca="false">_xlfn.IFNA(IF(D204 &lt;= INDEX(Inventario!$E$2:$E$1000, MATCH(C204, Inventario!$B$2:$B$1000, 0)), "✅ Sí", "🔴 NO"),"")</f>
        <v/>
      </c>
    </row>
    <row r="205" customFormat="false" ht="17.35" hidden="false" customHeight="false" outlineLevel="0" collapsed="false">
      <c r="B205" s="26" t="str">
        <f aca="false">IF(C205="", "",INDEX(Inventario!A:A, MATCH(C205, Inventario!B:B, 0)))</f>
        <v/>
      </c>
      <c r="G205" s="24" t="str">
        <f aca="false">_xlfn.IFNA(IF(D205 &lt;= INDEX(Inventario!$E$2:$E$1000, MATCH(C205, Inventario!$B$2:$B$1000, 0)), "✅ Sí", "🔴 NO"),"")</f>
        <v/>
      </c>
    </row>
    <row r="206" customFormat="false" ht="17.35" hidden="false" customHeight="false" outlineLevel="0" collapsed="false">
      <c r="B206" s="26" t="str">
        <f aca="false">IF(C206="", "",INDEX(Inventario!A:A, MATCH(C206, Inventario!B:B, 0)))</f>
        <v/>
      </c>
      <c r="G206" s="24" t="str">
        <f aca="false">_xlfn.IFNA(IF(D206 &lt;= INDEX(Inventario!$E$2:$E$1000, MATCH(C206, Inventario!$B$2:$B$1000, 0)), "✅ Sí", "🔴 NO"),"")</f>
        <v/>
      </c>
    </row>
    <row r="207" customFormat="false" ht="17.35" hidden="false" customHeight="false" outlineLevel="0" collapsed="false">
      <c r="B207" s="26" t="str">
        <f aca="false">IF(C207="", "",INDEX(Inventario!A:A, MATCH(C207, Inventario!B:B, 0)))</f>
        <v/>
      </c>
      <c r="G207" s="24" t="str">
        <f aca="false">_xlfn.IFNA(IF(D207 &lt;= INDEX(Inventario!$E$2:$E$1000, MATCH(C207, Inventario!$B$2:$B$1000, 0)), "✅ Sí", "🔴 NO"),"")</f>
        <v/>
      </c>
    </row>
    <row r="208" customFormat="false" ht="17.35" hidden="false" customHeight="false" outlineLevel="0" collapsed="false">
      <c r="B208" s="26" t="str">
        <f aca="false">IF(C208="", "",INDEX(Inventario!A:A, MATCH(C208, Inventario!B:B, 0)))</f>
        <v/>
      </c>
      <c r="G208" s="24" t="str">
        <f aca="false">_xlfn.IFNA(IF(D208 &lt;= INDEX(Inventario!$E$2:$E$1000, MATCH(C208, Inventario!$B$2:$B$1000, 0)), "✅ Sí", "🔴 NO"),"")</f>
        <v/>
      </c>
    </row>
    <row r="209" customFormat="false" ht="17.35" hidden="false" customHeight="false" outlineLevel="0" collapsed="false">
      <c r="B209" s="26" t="str">
        <f aca="false">IF(C209="", "",INDEX(Inventario!A:A, MATCH(C209, Inventario!B:B, 0)))</f>
        <v/>
      </c>
      <c r="G209" s="24" t="str">
        <f aca="false">_xlfn.IFNA(IF(D209 &lt;= INDEX(Inventario!$E$2:$E$1000, MATCH(C209, Inventario!$B$2:$B$1000, 0)), "✅ Sí", "🔴 NO"),"")</f>
        <v/>
      </c>
    </row>
    <row r="210" customFormat="false" ht="17.35" hidden="false" customHeight="false" outlineLevel="0" collapsed="false">
      <c r="B210" s="26" t="str">
        <f aca="false">IF(C210="", "",INDEX(Inventario!A:A, MATCH(C210, Inventario!B:B, 0)))</f>
        <v/>
      </c>
      <c r="G210" s="24" t="str">
        <f aca="false">_xlfn.IFNA(IF(D210 &lt;= INDEX(Inventario!$E$2:$E$1000, MATCH(C210, Inventario!$B$2:$B$1000, 0)), "✅ Sí", "🔴 NO"),"")</f>
        <v/>
      </c>
    </row>
    <row r="211" customFormat="false" ht="17.35" hidden="false" customHeight="false" outlineLevel="0" collapsed="false">
      <c r="B211" s="26" t="str">
        <f aca="false">IF(C211="", "",INDEX(Inventario!A:A, MATCH(C211, Inventario!B:B, 0)))</f>
        <v/>
      </c>
      <c r="G211" s="24" t="str">
        <f aca="false">_xlfn.IFNA(IF(D211 &lt;= INDEX(Inventario!$E$2:$E$1000, MATCH(C211, Inventario!$B$2:$B$1000, 0)), "✅ Sí", "🔴 NO"),"")</f>
        <v/>
      </c>
    </row>
    <row r="212" customFormat="false" ht="17.35" hidden="false" customHeight="false" outlineLevel="0" collapsed="false">
      <c r="B212" s="26" t="str">
        <f aca="false">IF(C212="", "",INDEX(Inventario!A:A, MATCH(C212, Inventario!B:B, 0)))</f>
        <v/>
      </c>
      <c r="G212" s="24" t="str">
        <f aca="false">_xlfn.IFNA(IF(D212 &lt;= INDEX(Inventario!$E$2:$E$1000, MATCH(C212, Inventario!$B$2:$B$1000, 0)), "✅ Sí", "🔴 NO"),"")</f>
        <v/>
      </c>
    </row>
    <row r="213" customFormat="false" ht="17.35" hidden="false" customHeight="false" outlineLevel="0" collapsed="false">
      <c r="B213" s="26" t="str">
        <f aca="false">IF(C213="", "",INDEX(Inventario!A:A, MATCH(C213, Inventario!B:B, 0)))</f>
        <v/>
      </c>
      <c r="G213" s="24" t="str">
        <f aca="false">_xlfn.IFNA(IF(D213 &lt;= INDEX(Inventario!$E$2:$E$1000, MATCH(C213, Inventario!$B$2:$B$1000, 0)), "✅ Sí", "🔴 NO"),"")</f>
        <v/>
      </c>
    </row>
    <row r="214" customFormat="false" ht="17.35" hidden="false" customHeight="false" outlineLevel="0" collapsed="false">
      <c r="B214" s="26" t="str">
        <f aca="false">IF(C214="", "",INDEX(Inventario!A:A, MATCH(C214, Inventario!B:B, 0)))</f>
        <v/>
      </c>
      <c r="G214" s="24" t="str">
        <f aca="false">_xlfn.IFNA(IF(D214 &lt;= INDEX(Inventario!$E$2:$E$1000, MATCH(C214, Inventario!$B$2:$B$1000, 0)), "✅ Sí", "🔴 NO"),"")</f>
        <v/>
      </c>
    </row>
    <row r="215" customFormat="false" ht="17.35" hidden="false" customHeight="false" outlineLevel="0" collapsed="false">
      <c r="B215" s="26" t="str">
        <f aca="false">IF(C215="", "",INDEX(Inventario!A:A, MATCH(C215, Inventario!B:B, 0)))</f>
        <v/>
      </c>
      <c r="G215" s="24" t="str">
        <f aca="false">_xlfn.IFNA(IF(D215 &lt;= INDEX(Inventario!$E$2:$E$1000, MATCH(C215, Inventario!$B$2:$B$1000, 0)), "✅ Sí", "🔴 NO"),"")</f>
        <v/>
      </c>
    </row>
    <row r="216" customFormat="false" ht="17.35" hidden="false" customHeight="false" outlineLevel="0" collapsed="false">
      <c r="B216" s="26" t="str">
        <f aca="false">IF(C216="", "",INDEX(Inventario!A:A, MATCH(C216, Inventario!B:B, 0)))</f>
        <v/>
      </c>
      <c r="G216" s="24" t="str">
        <f aca="false">_xlfn.IFNA(IF(D216 &lt;= INDEX(Inventario!$E$2:$E$1000, MATCH(C216, Inventario!$B$2:$B$1000, 0)), "✅ Sí", "🔴 NO"),"")</f>
        <v/>
      </c>
    </row>
    <row r="217" customFormat="false" ht="17.35" hidden="false" customHeight="false" outlineLevel="0" collapsed="false">
      <c r="B217" s="26" t="str">
        <f aca="false">IF(C217="", "",INDEX(Inventario!A:A, MATCH(C217, Inventario!B:B, 0)))</f>
        <v/>
      </c>
      <c r="G217" s="24" t="str">
        <f aca="false">_xlfn.IFNA(IF(D217 &lt;= INDEX(Inventario!$E$2:$E$1000, MATCH(C217, Inventario!$B$2:$B$1000, 0)), "✅ Sí", "🔴 NO"),"")</f>
        <v/>
      </c>
    </row>
    <row r="218" customFormat="false" ht="17.35" hidden="false" customHeight="false" outlineLevel="0" collapsed="false">
      <c r="B218" s="26" t="str">
        <f aca="false">IF(C218="", "",INDEX(Inventario!A:A, MATCH(C218, Inventario!B:B, 0)))</f>
        <v/>
      </c>
      <c r="G218" s="24" t="str">
        <f aca="false">_xlfn.IFNA(IF(D218 &lt;= INDEX(Inventario!$E$2:$E$1000, MATCH(C218, Inventario!$B$2:$B$1000, 0)), "✅ Sí", "🔴 NO"),"")</f>
        <v/>
      </c>
    </row>
    <row r="219" customFormat="false" ht="17.35" hidden="false" customHeight="false" outlineLevel="0" collapsed="false">
      <c r="B219" s="26" t="str">
        <f aca="false">IF(C219="", "",INDEX(Inventario!A:A, MATCH(C219, Inventario!B:B, 0)))</f>
        <v/>
      </c>
      <c r="G219" s="24" t="str">
        <f aca="false">_xlfn.IFNA(IF(D219 &lt;= INDEX(Inventario!$E$2:$E$1000, MATCH(C219, Inventario!$B$2:$B$1000, 0)), "✅ Sí", "🔴 NO"),"")</f>
        <v/>
      </c>
    </row>
    <row r="220" customFormat="false" ht="17.35" hidden="false" customHeight="false" outlineLevel="0" collapsed="false">
      <c r="B220" s="26" t="str">
        <f aca="false">IF(C220="", "",INDEX(Inventario!A:A, MATCH(C220, Inventario!B:B, 0)))</f>
        <v/>
      </c>
      <c r="G220" s="24" t="str">
        <f aca="false">_xlfn.IFNA(IF(D220 &lt;= INDEX(Inventario!$E$2:$E$1000, MATCH(C220, Inventario!$B$2:$B$1000, 0)), "✅ Sí", "🔴 NO"),"")</f>
        <v/>
      </c>
    </row>
    <row r="221" customFormat="false" ht="17.35" hidden="false" customHeight="false" outlineLevel="0" collapsed="false">
      <c r="B221" s="26" t="str">
        <f aca="false">IF(C221="", "",INDEX(Inventario!A:A, MATCH(C221, Inventario!B:B, 0)))</f>
        <v/>
      </c>
      <c r="G221" s="24" t="str">
        <f aca="false">_xlfn.IFNA(IF(D221 &lt;= INDEX(Inventario!$E$2:$E$1000, MATCH(C221, Inventario!$B$2:$B$1000, 0)), "✅ Sí", "🔴 NO"),"")</f>
        <v/>
      </c>
    </row>
    <row r="222" customFormat="false" ht="17.35" hidden="false" customHeight="false" outlineLevel="0" collapsed="false">
      <c r="B222" s="26" t="str">
        <f aca="false">IF(C222="", "",INDEX(Inventario!A:A, MATCH(C222, Inventario!B:B, 0)))</f>
        <v/>
      </c>
      <c r="G222" s="24" t="str">
        <f aca="false">_xlfn.IFNA(IF(D222 &lt;= INDEX(Inventario!$E$2:$E$1000, MATCH(C222, Inventario!$B$2:$B$1000, 0)), "✅ Sí", "🔴 NO"),"")</f>
        <v/>
      </c>
    </row>
    <row r="223" customFormat="false" ht="17.35" hidden="false" customHeight="false" outlineLevel="0" collapsed="false">
      <c r="B223" s="26" t="str">
        <f aca="false">IF(C223="", "",INDEX(Inventario!A:A, MATCH(C223, Inventario!B:B, 0)))</f>
        <v/>
      </c>
      <c r="G223" s="24" t="str">
        <f aca="false">_xlfn.IFNA(IF(D223 &lt;= INDEX(Inventario!$E$2:$E$1000, MATCH(C223, Inventario!$B$2:$B$1000, 0)), "✅ Sí", "🔴 NO"),"")</f>
        <v/>
      </c>
    </row>
    <row r="224" customFormat="false" ht="17.35" hidden="false" customHeight="false" outlineLevel="0" collapsed="false">
      <c r="B224" s="26" t="str">
        <f aca="false">IF(C224="", "",INDEX(Inventario!A:A, MATCH(C224, Inventario!B:B, 0)))</f>
        <v/>
      </c>
      <c r="G224" s="24" t="str">
        <f aca="false">_xlfn.IFNA(IF(D224 &lt;= INDEX(Inventario!$E$2:$E$1000, MATCH(C224, Inventario!$B$2:$B$1000, 0)), "✅ Sí", "🔴 NO"),"")</f>
        <v/>
      </c>
    </row>
    <row r="225" customFormat="false" ht="17.35" hidden="false" customHeight="false" outlineLevel="0" collapsed="false">
      <c r="B225" s="26" t="str">
        <f aca="false">IF(C225="", "",INDEX(Inventario!A:A, MATCH(C225, Inventario!B:B, 0)))</f>
        <v/>
      </c>
      <c r="G225" s="24" t="str">
        <f aca="false">_xlfn.IFNA(IF(D225 &lt;= INDEX(Inventario!$E$2:$E$1000, MATCH(C225, Inventario!$B$2:$B$1000, 0)), "✅ Sí", "🔴 NO"),"")</f>
        <v/>
      </c>
    </row>
    <row r="226" customFormat="false" ht="17.35" hidden="false" customHeight="false" outlineLevel="0" collapsed="false">
      <c r="B226" s="26" t="str">
        <f aca="false">IF(C226="", "",INDEX(Inventario!A:A, MATCH(C226, Inventario!B:B, 0)))</f>
        <v/>
      </c>
      <c r="G226" s="24" t="str">
        <f aca="false">_xlfn.IFNA(IF(D226 &lt;= INDEX(Inventario!$E$2:$E$1000, MATCH(C226, Inventario!$B$2:$B$1000, 0)), "✅ Sí", "🔴 NO"),"")</f>
        <v/>
      </c>
    </row>
    <row r="227" customFormat="false" ht="17.35" hidden="false" customHeight="false" outlineLevel="0" collapsed="false">
      <c r="B227" s="26" t="str">
        <f aca="false">IF(C227="", "",INDEX(Inventario!A:A, MATCH(C227, Inventario!B:B, 0)))</f>
        <v/>
      </c>
      <c r="G227" s="24" t="str">
        <f aca="false">_xlfn.IFNA(IF(D227 &lt;= INDEX(Inventario!$E$2:$E$1000, MATCH(C227, Inventario!$B$2:$B$1000, 0)), "✅ Sí", "🔴 NO"),"")</f>
        <v/>
      </c>
    </row>
    <row r="228" customFormat="false" ht="17.35" hidden="false" customHeight="false" outlineLevel="0" collapsed="false">
      <c r="B228" s="26" t="str">
        <f aca="false">IF(C228="", "",INDEX(Inventario!A:A, MATCH(C228, Inventario!B:B, 0)))</f>
        <v/>
      </c>
      <c r="G228" s="24" t="str">
        <f aca="false">_xlfn.IFNA(IF(D228 &lt;= INDEX(Inventario!$E$2:$E$1000, MATCH(C228, Inventario!$B$2:$B$1000, 0)), "✅ Sí", "🔴 NO"),"")</f>
        <v/>
      </c>
    </row>
    <row r="229" customFormat="false" ht="17.35" hidden="false" customHeight="false" outlineLevel="0" collapsed="false">
      <c r="B229" s="26" t="str">
        <f aca="false">IF(C229="", "",INDEX(Inventario!A:A, MATCH(C229, Inventario!B:B, 0)))</f>
        <v/>
      </c>
      <c r="G229" s="24" t="str">
        <f aca="false">_xlfn.IFNA(IF(D229 &lt;= INDEX(Inventario!$E$2:$E$1000, MATCH(C229, Inventario!$B$2:$B$1000, 0)), "✅ Sí", "🔴 NO"),"")</f>
        <v/>
      </c>
    </row>
    <row r="230" customFormat="false" ht="17.35" hidden="false" customHeight="false" outlineLevel="0" collapsed="false">
      <c r="B230" s="26" t="str">
        <f aca="false">IF(C230="", "",INDEX(Inventario!A:A, MATCH(C230, Inventario!B:B, 0)))</f>
        <v/>
      </c>
      <c r="G230" s="24" t="str">
        <f aca="false">_xlfn.IFNA(IF(D230 &lt;= INDEX(Inventario!$E$2:$E$1000, MATCH(C230, Inventario!$B$2:$B$1000, 0)), "✅ Sí", "🔴 NO"),"")</f>
        <v/>
      </c>
    </row>
    <row r="231" customFormat="false" ht="17.35" hidden="false" customHeight="false" outlineLevel="0" collapsed="false">
      <c r="B231" s="26" t="str">
        <f aca="false">IF(C231="", "",INDEX(Inventario!A:A, MATCH(C231, Inventario!B:B, 0)))</f>
        <v/>
      </c>
      <c r="G231" s="24" t="str">
        <f aca="false">_xlfn.IFNA(IF(D231 &lt;= INDEX(Inventario!$E$2:$E$1000, MATCH(C231, Inventario!$B$2:$B$1000, 0)), "✅ Sí", "🔴 NO"),"")</f>
        <v/>
      </c>
    </row>
    <row r="232" customFormat="false" ht="17.35" hidden="false" customHeight="false" outlineLevel="0" collapsed="false">
      <c r="B232" s="26" t="str">
        <f aca="false">IF(C232="", "",INDEX(Inventario!A:A, MATCH(C232, Inventario!B:B, 0)))</f>
        <v/>
      </c>
      <c r="G232" s="24" t="str">
        <f aca="false">_xlfn.IFNA(IF(D232 &lt;= INDEX(Inventario!$E$2:$E$1000, MATCH(C232, Inventario!$B$2:$B$1000, 0)), "✅ Sí", "🔴 NO"),"")</f>
        <v/>
      </c>
    </row>
    <row r="233" customFormat="false" ht="17.35" hidden="false" customHeight="false" outlineLevel="0" collapsed="false">
      <c r="B233" s="26" t="str">
        <f aca="false">IF(C233="", "",INDEX(Inventario!A:A, MATCH(C233, Inventario!B:B, 0)))</f>
        <v/>
      </c>
      <c r="G233" s="24" t="str">
        <f aca="false">_xlfn.IFNA(IF(D233 &lt;= INDEX(Inventario!$E$2:$E$1000, MATCH(C233, Inventario!$B$2:$B$1000, 0)), "✅ Sí", "🔴 NO"),"")</f>
        <v/>
      </c>
    </row>
    <row r="234" customFormat="false" ht="17.35" hidden="false" customHeight="false" outlineLevel="0" collapsed="false">
      <c r="B234" s="26" t="str">
        <f aca="false">IF(C234="", "",INDEX(Inventario!A:A, MATCH(C234, Inventario!B:B, 0)))</f>
        <v/>
      </c>
      <c r="G234" s="24" t="str">
        <f aca="false">_xlfn.IFNA(IF(D234 &lt;= INDEX(Inventario!$E$2:$E$1000, MATCH(C234, Inventario!$B$2:$B$1000, 0)), "✅ Sí", "🔴 NO"),"")</f>
        <v/>
      </c>
    </row>
    <row r="235" customFormat="false" ht="17.35" hidden="false" customHeight="false" outlineLevel="0" collapsed="false">
      <c r="B235" s="26" t="str">
        <f aca="false">IF(C235="", "",INDEX(Inventario!A:A, MATCH(C235, Inventario!B:B, 0)))</f>
        <v/>
      </c>
      <c r="G235" s="24" t="str">
        <f aca="false">_xlfn.IFNA(IF(D235 &lt;= INDEX(Inventario!$E$2:$E$1000, MATCH(C235, Inventario!$B$2:$B$1000, 0)), "✅ Sí", "🔴 NO"),"")</f>
        <v/>
      </c>
    </row>
    <row r="236" customFormat="false" ht="17.35" hidden="false" customHeight="false" outlineLevel="0" collapsed="false">
      <c r="B236" s="26" t="str">
        <f aca="false">IF(C236="", "",INDEX(Inventario!A:A, MATCH(C236, Inventario!B:B, 0)))</f>
        <v/>
      </c>
      <c r="G236" s="24" t="str">
        <f aca="false">_xlfn.IFNA(IF(D236 &lt;= INDEX(Inventario!$E$2:$E$1000, MATCH(C236, Inventario!$B$2:$B$1000, 0)), "✅ Sí", "🔴 NO"),"")</f>
        <v/>
      </c>
    </row>
    <row r="237" customFormat="false" ht="17.35" hidden="false" customHeight="false" outlineLevel="0" collapsed="false">
      <c r="B237" s="26" t="str">
        <f aca="false">IF(C237="", "",INDEX(Inventario!A:A, MATCH(C237, Inventario!B:B, 0)))</f>
        <v/>
      </c>
      <c r="G237" s="24" t="str">
        <f aca="false">_xlfn.IFNA(IF(D237 &lt;= INDEX(Inventario!$E$2:$E$1000, MATCH(C237, Inventario!$B$2:$B$1000, 0)), "✅ Sí", "🔴 NO"),"")</f>
        <v/>
      </c>
    </row>
    <row r="238" customFormat="false" ht="17.35" hidden="false" customHeight="false" outlineLevel="0" collapsed="false">
      <c r="B238" s="26" t="str">
        <f aca="false">IF(C238="", "",INDEX(Inventario!A:A, MATCH(C238, Inventario!B:B, 0)))</f>
        <v/>
      </c>
      <c r="G238" s="24" t="str">
        <f aca="false">_xlfn.IFNA(IF(D238 &lt;= INDEX(Inventario!$E$2:$E$1000, MATCH(C238, Inventario!$B$2:$B$1000, 0)), "✅ Sí", "🔴 NO"),"")</f>
        <v/>
      </c>
    </row>
    <row r="239" customFormat="false" ht="17.35" hidden="false" customHeight="false" outlineLevel="0" collapsed="false">
      <c r="B239" s="26" t="str">
        <f aca="false">IF(C239="", "",INDEX(Inventario!A:A, MATCH(C239, Inventario!B:B, 0)))</f>
        <v/>
      </c>
      <c r="G239" s="24" t="str">
        <f aca="false">_xlfn.IFNA(IF(D239 &lt;= INDEX(Inventario!$E$2:$E$1000, MATCH(C239, Inventario!$B$2:$B$1000, 0)), "✅ Sí", "🔴 NO"),"")</f>
        <v/>
      </c>
    </row>
    <row r="240" customFormat="false" ht="17.35" hidden="false" customHeight="false" outlineLevel="0" collapsed="false">
      <c r="B240" s="26" t="str">
        <f aca="false">IF(C240="", "",INDEX(Inventario!A:A, MATCH(C240, Inventario!B:B, 0)))</f>
        <v/>
      </c>
      <c r="G240" s="24" t="str">
        <f aca="false">_xlfn.IFNA(IF(D240 &lt;= INDEX(Inventario!$E$2:$E$1000, MATCH(C240, Inventario!$B$2:$B$1000, 0)), "✅ Sí", "🔴 NO"),"")</f>
        <v/>
      </c>
    </row>
    <row r="241" customFormat="false" ht="17.35" hidden="false" customHeight="false" outlineLevel="0" collapsed="false">
      <c r="B241" s="26" t="str">
        <f aca="false">IF(C241="", "",INDEX(Inventario!A:A, MATCH(C241, Inventario!B:B, 0)))</f>
        <v/>
      </c>
      <c r="G241" s="24" t="str">
        <f aca="false">_xlfn.IFNA(IF(D241 &lt;= INDEX(Inventario!$E$2:$E$1000, MATCH(C241, Inventario!$B$2:$B$1000, 0)), "✅ Sí", "🔴 NO"),"")</f>
        <v/>
      </c>
    </row>
    <row r="242" customFormat="false" ht="17.35" hidden="false" customHeight="false" outlineLevel="0" collapsed="false">
      <c r="B242" s="26" t="str">
        <f aca="false">IF(C242="", "",INDEX(Inventario!A:A, MATCH(C242, Inventario!B:B, 0)))</f>
        <v/>
      </c>
      <c r="G242" s="24" t="str">
        <f aca="false">_xlfn.IFNA(IF(D242 &lt;= INDEX(Inventario!$E$2:$E$1000, MATCH(C242, Inventario!$B$2:$B$1000, 0)), "✅ Sí", "🔴 NO"),"")</f>
        <v/>
      </c>
    </row>
    <row r="243" customFormat="false" ht="17.35" hidden="false" customHeight="false" outlineLevel="0" collapsed="false">
      <c r="B243" s="26" t="str">
        <f aca="false">IF(C243="", "",INDEX(Inventario!A:A, MATCH(C243, Inventario!B:B, 0)))</f>
        <v/>
      </c>
      <c r="G243" s="24" t="str">
        <f aca="false">_xlfn.IFNA(IF(D243 &lt;= INDEX(Inventario!$E$2:$E$1000, MATCH(C243, Inventario!$B$2:$B$1000, 0)), "✅ Sí", "🔴 NO"),"")</f>
        <v/>
      </c>
    </row>
    <row r="244" customFormat="false" ht="17.35" hidden="false" customHeight="false" outlineLevel="0" collapsed="false">
      <c r="B244" s="26" t="str">
        <f aca="false">IF(C244="", "",INDEX(Inventario!A:A, MATCH(C244, Inventario!B:B, 0)))</f>
        <v/>
      </c>
      <c r="G244" s="24" t="str">
        <f aca="false">_xlfn.IFNA(IF(D244 &lt;= INDEX(Inventario!$E$2:$E$1000, MATCH(C244, Inventario!$B$2:$B$1000, 0)), "✅ Sí", "🔴 NO"),"")</f>
        <v/>
      </c>
    </row>
    <row r="245" customFormat="false" ht="17.35" hidden="false" customHeight="false" outlineLevel="0" collapsed="false">
      <c r="B245" s="26" t="str">
        <f aca="false">IF(C245="", "",INDEX(Inventario!A:A, MATCH(C245, Inventario!B:B, 0)))</f>
        <v/>
      </c>
      <c r="G245" s="24" t="str">
        <f aca="false">_xlfn.IFNA(IF(D245 &lt;= INDEX(Inventario!$E$2:$E$1000, MATCH(C245, Inventario!$B$2:$B$1000, 0)), "✅ Sí", "🔴 NO"),"")</f>
        <v/>
      </c>
    </row>
    <row r="246" customFormat="false" ht="17.35" hidden="false" customHeight="false" outlineLevel="0" collapsed="false">
      <c r="B246" s="26" t="str">
        <f aca="false">IF(C246="", "",INDEX(Inventario!A:A, MATCH(C246, Inventario!B:B, 0)))</f>
        <v/>
      </c>
      <c r="G246" s="24" t="str">
        <f aca="false">_xlfn.IFNA(IF(D246 &lt;= INDEX(Inventario!$E$2:$E$1000, MATCH(C246, Inventario!$B$2:$B$1000, 0)), "✅ Sí", "🔴 NO"),"")</f>
        <v/>
      </c>
    </row>
    <row r="247" customFormat="false" ht="17.35" hidden="false" customHeight="false" outlineLevel="0" collapsed="false">
      <c r="B247" s="26" t="str">
        <f aca="false">IF(C247="", "",INDEX(Inventario!A:A, MATCH(C247, Inventario!B:B, 0)))</f>
        <v/>
      </c>
      <c r="G247" s="24" t="str">
        <f aca="false">_xlfn.IFNA(IF(D247 &lt;= INDEX(Inventario!$E$2:$E$1000, MATCH(C247, Inventario!$B$2:$B$1000, 0)), "✅ Sí", "🔴 NO"),"")</f>
        <v/>
      </c>
    </row>
    <row r="248" customFormat="false" ht="17.35" hidden="false" customHeight="false" outlineLevel="0" collapsed="false">
      <c r="B248" s="26" t="str">
        <f aca="false">IF(C248="", "",INDEX(Inventario!A:A, MATCH(C248, Inventario!B:B, 0)))</f>
        <v/>
      </c>
      <c r="G248" s="24" t="str">
        <f aca="false">_xlfn.IFNA(IF(D248 &lt;= INDEX(Inventario!$E$2:$E$1000, MATCH(C248, Inventario!$B$2:$B$1000, 0)), "✅ Sí", "🔴 NO"),"")</f>
        <v/>
      </c>
    </row>
    <row r="249" customFormat="false" ht="17.35" hidden="false" customHeight="false" outlineLevel="0" collapsed="false">
      <c r="B249" s="26" t="str">
        <f aca="false">IF(C249="", "",INDEX(Inventario!A:A, MATCH(C249, Inventario!B:B, 0)))</f>
        <v/>
      </c>
      <c r="G249" s="24" t="str">
        <f aca="false">_xlfn.IFNA(IF(D249 &lt;= INDEX(Inventario!$E$2:$E$1000, MATCH(C249, Inventario!$B$2:$B$1000, 0)), "✅ Sí", "🔴 NO"),"")</f>
        <v/>
      </c>
    </row>
    <row r="250" customFormat="false" ht="17.35" hidden="false" customHeight="false" outlineLevel="0" collapsed="false">
      <c r="B250" s="26" t="str">
        <f aca="false">IF(C250="", "",INDEX(Inventario!A:A, MATCH(C250, Inventario!B:B, 0)))</f>
        <v/>
      </c>
      <c r="G250" s="24" t="str">
        <f aca="false">_xlfn.IFNA(IF(D250 &lt;= INDEX(Inventario!$E$2:$E$1000, MATCH(C250, Inventario!$B$2:$B$1000, 0)), "✅ Sí", "🔴 NO"),"")</f>
        <v/>
      </c>
    </row>
    <row r="251" customFormat="false" ht="17.35" hidden="false" customHeight="false" outlineLevel="0" collapsed="false">
      <c r="B251" s="26" t="str">
        <f aca="false">IF(C251="", "",INDEX(Inventario!A:A, MATCH(C251, Inventario!B:B, 0)))</f>
        <v/>
      </c>
      <c r="G251" s="24" t="str">
        <f aca="false">_xlfn.IFNA(IF(D251 &lt;= INDEX(Inventario!$E$2:$E$1000, MATCH(C251, Inventario!$B$2:$B$1000, 0)), "✅ Sí", "🔴 NO"),"")</f>
        <v/>
      </c>
    </row>
    <row r="252" customFormat="false" ht="17.35" hidden="false" customHeight="false" outlineLevel="0" collapsed="false">
      <c r="B252" s="26" t="str">
        <f aca="false">IF(C252="", "",INDEX(Inventario!A:A, MATCH(C252, Inventario!B:B, 0)))</f>
        <v/>
      </c>
      <c r="G252" s="24" t="str">
        <f aca="false">_xlfn.IFNA(IF(D252 &lt;= INDEX(Inventario!$E$2:$E$1000, MATCH(C252, Inventario!$B$2:$B$1000, 0)), "✅ Sí", "🔴 NO"),"")</f>
        <v/>
      </c>
    </row>
    <row r="253" customFormat="false" ht="17.35" hidden="false" customHeight="false" outlineLevel="0" collapsed="false">
      <c r="B253" s="26" t="str">
        <f aca="false">IF(C253="", "",INDEX(Inventario!A:A, MATCH(C253, Inventario!B:B, 0)))</f>
        <v/>
      </c>
      <c r="G253" s="24" t="str">
        <f aca="false">_xlfn.IFNA(IF(D253 &lt;= INDEX(Inventario!$E$2:$E$1000, MATCH(C253, Inventario!$B$2:$B$1000, 0)), "✅ Sí", "🔴 NO"),"")</f>
        <v/>
      </c>
    </row>
    <row r="254" customFormat="false" ht="17.35" hidden="false" customHeight="false" outlineLevel="0" collapsed="false">
      <c r="B254" s="26" t="str">
        <f aca="false">IF(C254="", "",INDEX(Inventario!A:A, MATCH(C254, Inventario!B:B, 0)))</f>
        <v/>
      </c>
      <c r="G254" s="24" t="str">
        <f aca="false">_xlfn.IFNA(IF(D254 &lt;= INDEX(Inventario!$E$2:$E$1000, MATCH(C254, Inventario!$B$2:$B$1000, 0)), "✅ Sí", "🔴 NO"),"")</f>
        <v/>
      </c>
    </row>
    <row r="255" customFormat="false" ht="17.35" hidden="false" customHeight="false" outlineLevel="0" collapsed="false">
      <c r="B255" s="26" t="str">
        <f aca="false">IF(C255="", "",INDEX(Inventario!A:A, MATCH(C255, Inventario!B:B, 0)))</f>
        <v/>
      </c>
      <c r="G255" s="24" t="str">
        <f aca="false">_xlfn.IFNA(IF(D255 &lt;= INDEX(Inventario!$E$2:$E$1000, MATCH(C255, Inventario!$B$2:$B$1000, 0)), "✅ Sí", "🔴 NO"),"")</f>
        <v/>
      </c>
    </row>
    <row r="256" customFormat="false" ht="17.35" hidden="false" customHeight="false" outlineLevel="0" collapsed="false">
      <c r="B256" s="26" t="str">
        <f aca="false">IF(C256="", "",INDEX(Inventario!A:A, MATCH(C256, Inventario!B:B, 0)))</f>
        <v/>
      </c>
      <c r="G256" s="24" t="str">
        <f aca="false">_xlfn.IFNA(IF(D256 &lt;= INDEX(Inventario!$E$2:$E$1000, MATCH(C256, Inventario!$B$2:$B$1000, 0)), "✅ Sí", "🔴 NO"),"")</f>
        <v/>
      </c>
    </row>
    <row r="257" customFormat="false" ht="17.35" hidden="false" customHeight="false" outlineLevel="0" collapsed="false">
      <c r="B257" s="26" t="str">
        <f aca="false">IF(C257="", "",INDEX(Inventario!A:A, MATCH(C257, Inventario!B:B, 0)))</f>
        <v/>
      </c>
      <c r="G257" s="24" t="str">
        <f aca="false">_xlfn.IFNA(IF(D257 &lt;= INDEX(Inventario!$E$2:$E$1000, MATCH(C257, Inventario!$B$2:$B$1000, 0)), "✅ Sí", "🔴 NO"),"")</f>
        <v/>
      </c>
    </row>
    <row r="258" customFormat="false" ht="17.35" hidden="false" customHeight="false" outlineLevel="0" collapsed="false">
      <c r="B258" s="26" t="str">
        <f aca="false">IF(C258="", "",INDEX(Inventario!A:A, MATCH(C258, Inventario!B:B, 0)))</f>
        <v/>
      </c>
      <c r="G258" s="24" t="str">
        <f aca="false">_xlfn.IFNA(IF(D258 &lt;= INDEX(Inventario!$E$2:$E$1000, MATCH(C258, Inventario!$B$2:$B$1000, 0)), "✅ Sí", "🔴 NO"),"")</f>
        <v/>
      </c>
    </row>
    <row r="259" customFormat="false" ht="17.35" hidden="false" customHeight="false" outlineLevel="0" collapsed="false">
      <c r="B259" s="26" t="str">
        <f aca="false">IF(C259="", "",INDEX(Inventario!A:A, MATCH(C259, Inventario!B:B, 0)))</f>
        <v/>
      </c>
      <c r="G259" s="24" t="str">
        <f aca="false">_xlfn.IFNA(IF(D259 &lt;= INDEX(Inventario!$E$2:$E$1000, MATCH(C259, Inventario!$B$2:$B$1000, 0)), "✅ Sí", "🔴 NO"),"")</f>
        <v/>
      </c>
    </row>
    <row r="260" customFormat="false" ht="17.35" hidden="false" customHeight="false" outlineLevel="0" collapsed="false">
      <c r="B260" s="26" t="str">
        <f aca="false">IF(C260="", "",INDEX(Inventario!A:A, MATCH(C260, Inventario!B:B, 0)))</f>
        <v/>
      </c>
      <c r="G260" s="24" t="str">
        <f aca="false">_xlfn.IFNA(IF(D260 &lt;= INDEX(Inventario!$E$2:$E$1000, MATCH(C260, Inventario!$B$2:$B$1000, 0)), "✅ Sí", "🔴 NO"),"")</f>
        <v/>
      </c>
    </row>
    <row r="261" customFormat="false" ht="17.35" hidden="false" customHeight="false" outlineLevel="0" collapsed="false">
      <c r="B261" s="26" t="str">
        <f aca="false">IF(C261="", "",INDEX(Inventario!A:A, MATCH(C261, Inventario!B:B, 0)))</f>
        <v/>
      </c>
      <c r="G261" s="24" t="str">
        <f aca="false">_xlfn.IFNA(IF(D261 &lt;= INDEX(Inventario!$E$2:$E$1000, MATCH(C261, Inventario!$B$2:$B$1000, 0)), "✅ Sí", "🔴 NO"),"")</f>
        <v/>
      </c>
    </row>
    <row r="262" customFormat="false" ht="17.35" hidden="false" customHeight="false" outlineLevel="0" collapsed="false">
      <c r="B262" s="26" t="str">
        <f aca="false">IF(C262="", "",INDEX(Inventario!A:A, MATCH(C262, Inventario!B:B, 0)))</f>
        <v/>
      </c>
      <c r="G262" s="24" t="str">
        <f aca="false">_xlfn.IFNA(IF(D262 &lt;= INDEX(Inventario!$E$2:$E$1000, MATCH(C262, Inventario!$B$2:$B$1000, 0)), "✅ Sí", "🔴 NO"),"")</f>
        <v/>
      </c>
    </row>
    <row r="263" customFormat="false" ht="17.35" hidden="false" customHeight="false" outlineLevel="0" collapsed="false">
      <c r="B263" s="26" t="str">
        <f aca="false">IF(C263="", "",INDEX(Inventario!A:A, MATCH(C263, Inventario!B:B, 0)))</f>
        <v/>
      </c>
      <c r="G263" s="24" t="str">
        <f aca="false">_xlfn.IFNA(IF(D263 &lt;= INDEX(Inventario!$E$2:$E$1000, MATCH(C263, Inventario!$B$2:$B$1000, 0)), "✅ Sí", "🔴 NO"),"")</f>
        <v/>
      </c>
    </row>
    <row r="264" customFormat="false" ht="17.35" hidden="false" customHeight="false" outlineLevel="0" collapsed="false">
      <c r="B264" s="26" t="str">
        <f aca="false">IF(C264="", "",INDEX(Inventario!A:A, MATCH(C264, Inventario!B:B, 0)))</f>
        <v/>
      </c>
      <c r="G264" s="24" t="str">
        <f aca="false">_xlfn.IFNA(IF(D264 &lt;= INDEX(Inventario!$E$2:$E$1000, MATCH(C264, Inventario!$B$2:$B$1000, 0)), "✅ Sí", "🔴 NO"),"")</f>
        <v/>
      </c>
    </row>
    <row r="265" customFormat="false" ht="17.35" hidden="false" customHeight="false" outlineLevel="0" collapsed="false">
      <c r="B265" s="26" t="str">
        <f aca="false">IF(C265="", "",INDEX(Inventario!A:A, MATCH(C265, Inventario!B:B, 0)))</f>
        <v/>
      </c>
      <c r="G265" s="24" t="str">
        <f aca="false">_xlfn.IFNA(IF(D265 &lt;= INDEX(Inventario!$E$2:$E$1000, MATCH(C265, Inventario!$B$2:$B$1000, 0)), "✅ Sí", "🔴 NO"),"")</f>
        <v/>
      </c>
    </row>
    <row r="266" customFormat="false" ht="17.35" hidden="false" customHeight="false" outlineLevel="0" collapsed="false">
      <c r="B266" s="26" t="str">
        <f aca="false">IF(C266="", "",INDEX(Inventario!A:A, MATCH(C266, Inventario!B:B, 0)))</f>
        <v/>
      </c>
      <c r="G266" s="24" t="str">
        <f aca="false">_xlfn.IFNA(IF(D266 &lt;= INDEX(Inventario!$E$2:$E$1000, MATCH(C266, Inventario!$B$2:$B$1000, 0)), "✅ Sí", "🔴 NO"),"")</f>
        <v/>
      </c>
    </row>
    <row r="267" customFormat="false" ht="17.35" hidden="false" customHeight="false" outlineLevel="0" collapsed="false">
      <c r="B267" s="26" t="str">
        <f aca="false">IF(C267="", "",INDEX(Inventario!A:A, MATCH(C267, Inventario!B:B, 0)))</f>
        <v/>
      </c>
      <c r="G267" s="24" t="str">
        <f aca="false">_xlfn.IFNA(IF(D267 &lt;= INDEX(Inventario!$E$2:$E$1000, MATCH(C267, Inventario!$B$2:$B$1000, 0)), "✅ Sí", "🔴 NO"),"")</f>
        <v/>
      </c>
    </row>
    <row r="268" customFormat="false" ht="17.35" hidden="false" customHeight="false" outlineLevel="0" collapsed="false">
      <c r="B268" s="26" t="str">
        <f aca="false">IF(C268="", "",INDEX(Inventario!A:A, MATCH(C268, Inventario!B:B, 0)))</f>
        <v/>
      </c>
      <c r="G268" s="24" t="str">
        <f aca="false">_xlfn.IFNA(IF(D268 &lt;= INDEX(Inventario!$E$2:$E$1000, MATCH(C268, Inventario!$B$2:$B$1000, 0)), "✅ Sí", "🔴 NO"),"")</f>
        <v/>
      </c>
    </row>
    <row r="269" customFormat="false" ht="17.35" hidden="false" customHeight="false" outlineLevel="0" collapsed="false">
      <c r="B269" s="26" t="str">
        <f aca="false">IF(C269="", "",INDEX(Inventario!A:A, MATCH(C269, Inventario!B:B, 0)))</f>
        <v/>
      </c>
      <c r="G269" s="24" t="str">
        <f aca="false">_xlfn.IFNA(IF(D269 &lt;= INDEX(Inventario!$E$2:$E$1000, MATCH(C269, Inventario!$B$2:$B$1000, 0)), "✅ Sí", "🔴 NO"),"")</f>
        <v/>
      </c>
    </row>
    <row r="270" customFormat="false" ht="17.35" hidden="false" customHeight="false" outlineLevel="0" collapsed="false">
      <c r="B270" s="26" t="str">
        <f aca="false">IF(C270="", "",INDEX(Inventario!A:A, MATCH(C270, Inventario!B:B, 0)))</f>
        <v/>
      </c>
      <c r="G270" s="24" t="str">
        <f aca="false">_xlfn.IFNA(IF(D270 &lt;= INDEX(Inventario!$E$2:$E$1000, MATCH(C270, Inventario!$B$2:$B$1000, 0)), "✅ Sí", "🔴 NO"),"")</f>
        <v/>
      </c>
    </row>
    <row r="271" customFormat="false" ht="17.35" hidden="false" customHeight="false" outlineLevel="0" collapsed="false">
      <c r="B271" s="26" t="str">
        <f aca="false">IF(C271="", "",INDEX(Inventario!A:A, MATCH(C271, Inventario!B:B, 0)))</f>
        <v/>
      </c>
      <c r="G271" s="24" t="str">
        <f aca="false">_xlfn.IFNA(IF(D271 &lt;= INDEX(Inventario!$E$2:$E$1000, MATCH(C271, Inventario!$B$2:$B$1000, 0)), "✅ Sí", "🔴 NO"),"")</f>
        <v/>
      </c>
    </row>
    <row r="272" customFormat="false" ht="17.35" hidden="false" customHeight="false" outlineLevel="0" collapsed="false">
      <c r="B272" s="26" t="str">
        <f aca="false">IF(C272="", "",INDEX(Inventario!A:A, MATCH(C272, Inventario!B:B, 0)))</f>
        <v/>
      </c>
      <c r="G272" s="24" t="str">
        <f aca="false">_xlfn.IFNA(IF(D272 &lt;= INDEX(Inventario!$E$2:$E$1000, MATCH(C272, Inventario!$B$2:$B$1000, 0)), "✅ Sí", "🔴 NO"),"")</f>
        <v/>
      </c>
    </row>
    <row r="273" customFormat="false" ht="17.35" hidden="false" customHeight="false" outlineLevel="0" collapsed="false">
      <c r="B273" s="26" t="str">
        <f aca="false">IF(C273="", "",INDEX(Inventario!A:A, MATCH(C273, Inventario!B:B, 0)))</f>
        <v/>
      </c>
      <c r="G273" s="24" t="str">
        <f aca="false">_xlfn.IFNA(IF(D273 &lt;= INDEX(Inventario!$E$2:$E$1000, MATCH(C273, Inventario!$B$2:$B$1000, 0)), "✅ Sí", "🔴 NO"),"")</f>
        <v/>
      </c>
    </row>
    <row r="274" customFormat="false" ht="17.35" hidden="false" customHeight="false" outlineLevel="0" collapsed="false">
      <c r="B274" s="26" t="str">
        <f aca="false">IF(C274="", "",INDEX(Inventario!A:A, MATCH(C274, Inventario!B:B, 0)))</f>
        <v/>
      </c>
      <c r="G274" s="24" t="str">
        <f aca="false">_xlfn.IFNA(IF(D274 &lt;= INDEX(Inventario!$E$2:$E$1000, MATCH(C274, Inventario!$B$2:$B$1000, 0)), "✅ Sí", "🔴 NO"),"")</f>
        <v/>
      </c>
    </row>
    <row r="275" customFormat="false" ht="17.35" hidden="false" customHeight="false" outlineLevel="0" collapsed="false">
      <c r="B275" s="26" t="str">
        <f aca="false">IF(C275="", "",INDEX(Inventario!A:A, MATCH(C275, Inventario!B:B, 0)))</f>
        <v/>
      </c>
      <c r="G275" s="24" t="str">
        <f aca="false">_xlfn.IFNA(IF(D275 &lt;= INDEX(Inventario!$E$2:$E$1000, MATCH(C275, Inventario!$B$2:$B$1000, 0)), "✅ Sí", "🔴 NO"),"")</f>
        <v/>
      </c>
    </row>
    <row r="276" customFormat="false" ht="17.35" hidden="false" customHeight="false" outlineLevel="0" collapsed="false">
      <c r="B276" s="26" t="str">
        <f aca="false">IF(C276="", "",INDEX(Inventario!A:A, MATCH(C276, Inventario!B:B, 0)))</f>
        <v/>
      </c>
      <c r="G276" s="24" t="str">
        <f aca="false">_xlfn.IFNA(IF(D276 &lt;= INDEX(Inventario!$E$2:$E$1000, MATCH(C276, Inventario!$B$2:$B$1000, 0)), "✅ Sí", "🔴 NO"),"")</f>
        <v/>
      </c>
    </row>
    <row r="277" customFormat="false" ht="17.35" hidden="false" customHeight="false" outlineLevel="0" collapsed="false">
      <c r="B277" s="26" t="str">
        <f aca="false">IF(C277="", "",INDEX(Inventario!A:A, MATCH(C277, Inventario!B:B, 0)))</f>
        <v/>
      </c>
      <c r="G277" s="24" t="str">
        <f aca="false">_xlfn.IFNA(IF(D277 &lt;= INDEX(Inventario!$E$2:$E$1000, MATCH(C277, Inventario!$B$2:$B$1000, 0)), "✅ Sí", "🔴 NO"),"")</f>
        <v/>
      </c>
    </row>
    <row r="278" customFormat="false" ht="17.35" hidden="false" customHeight="false" outlineLevel="0" collapsed="false">
      <c r="B278" s="26" t="str">
        <f aca="false">IF(C278="", "",INDEX(Inventario!A:A, MATCH(C278, Inventario!B:B, 0)))</f>
        <v/>
      </c>
      <c r="G278" s="24" t="str">
        <f aca="false">_xlfn.IFNA(IF(D278 &lt;= INDEX(Inventario!$E$2:$E$1000, MATCH(C278, Inventario!$B$2:$B$1000, 0)), "✅ Sí", "🔴 NO"),"")</f>
        <v/>
      </c>
    </row>
    <row r="279" customFormat="false" ht="17.35" hidden="false" customHeight="false" outlineLevel="0" collapsed="false">
      <c r="B279" s="26" t="str">
        <f aca="false">IF(C279="", "",INDEX(Inventario!A:A, MATCH(C279, Inventario!B:B, 0)))</f>
        <v/>
      </c>
      <c r="G279" s="24" t="str">
        <f aca="false">_xlfn.IFNA(IF(D279 &lt;= INDEX(Inventario!$E$2:$E$1000, MATCH(C279, Inventario!$B$2:$B$1000, 0)), "✅ Sí", "🔴 NO"),"")</f>
        <v/>
      </c>
    </row>
    <row r="280" customFormat="false" ht="17.35" hidden="false" customHeight="false" outlineLevel="0" collapsed="false">
      <c r="B280" s="26" t="str">
        <f aca="false">IF(C280="", "",INDEX(Inventario!A:A, MATCH(C280, Inventario!B:B, 0)))</f>
        <v/>
      </c>
      <c r="G280" s="24" t="str">
        <f aca="false">_xlfn.IFNA(IF(D280 &lt;= INDEX(Inventario!$E$2:$E$1000, MATCH(C280, Inventario!$B$2:$B$1000, 0)), "✅ Sí", "🔴 NO"),"")</f>
        <v/>
      </c>
    </row>
    <row r="281" customFormat="false" ht="17.35" hidden="false" customHeight="false" outlineLevel="0" collapsed="false">
      <c r="B281" s="26" t="str">
        <f aca="false">IF(C281="", "",INDEX(Inventario!A:A, MATCH(C281, Inventario!B:B, 0)))</f>
        <v/>
      </c>
      <c r="G281" s="24" t="str">
        <f aca="false">_xlfn.IFNA(IF(D281 &lt;= INDEX(Inventario!$E$2:$E$1000, MATCH(C281, Inventario!$B$2:$B$1000, 0)), "✅ Sí", "🔴 NO"),"")</f>
        <v/>
      </c>
    </row>
    <row r="282" customFormat="false" ht="17.35" hidden="false" customHeight="false" outlineLevel="0" collapsed="false">
      <c r="B282" s="26" t="str">
        <f aca="false">IF(C282="", "",INDEX(Inventario!A:A, MATCH(C282, Inventario!B:B, 0)))</f>
        <v/>
      </c>
      <c r="G282" s="24" t="str">
        <f aca="false">_xlfn.IFNA(IF(D282 &lt;= INDEX(Inventario!$E$2:$E$1000, MATCH(C282, Inventario!$B$2:$B$1000, 0)), "✅ Sí", "🔴 NO"),"")</f>
        <v/>
      </c>
    </row>
    <row r="283" customFormat="false" ht="17.35" hidden="false" customHeight="false" outlineLevel="0" collapsed="false">
      <c r="B283" s="26" t="str">
        <f aca="false">IF(C283="", "",INDEX(Inventario!A:A, MATCH(C283, Inventario!B:B, 0)))</f>
        <v/>
      </c>
      <c r="G283" s="24" t="str">
        <f aca="false">_xlfn.IFNA(IF(D283 &lt;= INDEX(Inventario!$E$2:$E$1000, MATCH(C283, Inventario!$B$2:$B$1000, 0)), "✅ Sí", "🔴 NO"),"")</f>
        <v/>
      </c>
    </row>
    <row r="284" customFormat="false" ht="17.35" hidden="false" customHeight="false" outlineLevel="0" collapsed="false">
      <c r="B284" s="26" t="str">
        <f aca="false">IF(C284="", "",INDEX(Inventario!A:A, MATCH(C284, Inventario!B:B, 0)))</f>
        <v/>
      </c>
      <c r="G284" s="24" t="str">
        <f aca="false">_xlfn.IFNA(IF(D284 &lt;= INDEX(Inventario!$E$2:$E$1000, MATCH(C284, Inventario!$B$2:$B$1000, 0)), "✅ Sí", "🔴 NO"),"")</f>
        <v/>
      </c>
    </row>
    <row r="285" customFormat="false" ht="17.35" hidden="false" customHeight="false" outlineLevel="0" collapsed="false">
      <c r="B285" s="26" t="str">
        <f aca="false">IF(C285="", "",INDEX(Inventario!A:A, MATCH(C285, Inventario!B:B, 0)))</f>
        <v/>
      </c>
      <c r="G285" s="24" t="str">
        <f aca="false">_xlfn.IFNA(IF(D285 &lt;= INDEX(Inventario!$E$2:$E$1000, MATCH(C285, Inventario!$B$2:$B$1000, 0)), "✅ Sí", "🔴 NO"),"")</f>
        <v/>
      </c>
    </row>
    <row r="286" customFormat="false" ht="17.35" hidden="false" customHeight="false" outlineLevel="0" collapsed="false">
      <c r="B286" s="26" t="str">
        <f aca="false">IF(C286="", "",INDEX(Inventario!A:A, MATCH(C286, Inventario!B:B, 0)))</f>
        <v/>
      </c>
      <c r="G286" s="24" t="str">
        <f aca="false">_xlfn.IFNA(IF(D286 &lt;= INDEX(Inventario!$E$2:$E$1000, MATCH(C286, Inventario!$B$2:$B$1000, 0)), "✅ Sí", "🔴 NO"),"")</f>
        <v/>
      </c>
    </row>
    <row r="287" customFormat="false" ht="17.35" hidden="false" customHeight="false" outlineLevel="0" collapsed="false">
      <c r="B287" s="26" t="str">
        <f aca="false">IF(C287="", "",INDEX(Inventario!A:A, MATCH(C287, Inventario!B:B, 0)))</f>
        <v/>
      </c>
      <c r="G287" s="24" t="str">
        <f aca="false">_xlfn.IFNA(IF(D287 &lt;= INDEX(Inventario!$E$2:$E$1000, MATCH(C287, Inventario!$B$2:$B$1000, 0)), "✅ Sí", "🔴 NO"),"")</f>
        <v/>
      </c>
    </row>
    <row r="288" customFormat="false" ht="17.35" hidden="false" customHeight="false" outlineLevel="0" collapsed="false">
      <c r="B288" s="26" t="str">
        <f aca="false">IF(C288="", "",INDEX(Inventario!A:A, MATCH(C288, Inventario!B:B, 0)))</f>
        <v/>
      </c>
      <c r="G288" s="24" t="str">
        <f aca="false">_xlfn.IFNA(IF(D288 &lt;= INDEX(Inventario!$E$2:$E$1000, MATCH(C288, Inventario!$B$2:$B$1000, 0)), "✅ Sí", "🔴 NO"),"")</f>
        <v/>
      </c>
    </row>
    <row r="289" customFormat="false" ht="17.35" hidden="false" customHeight="false" outlineLevel="0" collapsed="false">
      <c r="B289" s="26" t="str">
        <f aca="false">IF(C289="", "",INDEX(Inventario!A:A, MATCH(C289, Inventario!B:B, 0)))</f>
        <v/>
      </c>
      <c r="G289" s="24" t="str">
        <f aca="false">_xlfn.IFNA(IF(D289 &lt;= INDEX(Inventario!$E$2:$E$1000, MATCH(C289, Inventario!$B$2:$B$1000, 0)), "✅ Sí", "🔴 NO"),"")</f>
        <v/>
      </c>
    </row>
    <row r="290" customFormat="false" ht="17.35" hidden="false" customHeight="false" outlineLevel="0" collapsed="false">
      <c r="B290" s="26" t="str">
        <f aca="false">IF(C290="", "",INDEX(Inventario!A:A, MATCH(C290, Inventario!B:B, 0)))</f>
        <v/>
      </c>
      <c r="G290" s="24" t="str">
        <f aca="false">_xlfn.IFNA(IF(D290 &lt;= INDEX(Inventario!$E$2:$E$1000, MATCH(C290, Inventario!$B$2:$B$1000, 0)), "✅ Sí", "🔴 NO"),"")</f>
        <v/>
      </c>
    </row>
    <row r="291" customFormat="false" ht="17.35" hidden="false" customHeight="false" outlineLevel="0" collapsed="false">
      <c r="B291" s="26" t="str">
        <f aca="false">IF(C291="", "",INDEX(Inventario!A:A, MATCH(C291, Inventario!B:B, 0)))</f>
        <v/>
      </c>
      <c r="G291" s="24" t="str">
        <f aca="false">_xlfn.IFNA(IF(D291 &lt;= INDEX(Inventario!$E$2:$E$1000, MATCH(C291, Inventario!$B$2:$B$1000, 0)), "✅ Sí", "🔴 NO"),"")</f>
        <v/>
      </c>
    </row>
    <row r="292" customFormat="false" ht="17.35" hidden="false" customHeight="false" outlineLevel="0" collapsed="false">
      <c r="B292" s="26" t="str">
        <f aca="false">IF(C292="", "",INDEX(Inventario!A:A, MATCH(C292, Inventario!B:B, 0)))</f>
        <v/>
      </c>
      <c r="G292" s="24" t="str">
        <f aca="false">_xlfn.IFNA(IF(D292 &lt;= INDEX(Inventario!$E$2:$E$1000, MATCH(C292, Inventario!$B$2:$B$1000, 0)), "✅ Sí", "🔴 NO"),"")</f>
        <v/>
      </c>
    </row>
    <row r="293" customFormat="false" ht="17.35" hidden="false" customHeight="false" outlineLevel="0" collapsed="false">
      <c r="B293" s="26" t="str">
        <f aca="false">IF(C293="", "",INDEX(Inventario!A:A, MATCH(C293, Inventario!B:B, 0)))</f>
        <v/>
      </c>
      <c r="G293" s="24" t="str">
        <f aca="false">_xlfn.IFNA(IF(D293 &lt;= INDEX(Inventario!$E$2:$E$1000, MATCH(C293, Inventario!$B$2:$B$1000, 0)), "✅ Sí", "🔴 NO"),"")</f>
        <v/>
      </c>
    </row>
    <row r="294" customFormat="false" ht="17.35" hidden="false" customHeight="false" outlineLevel="0" collapsed="false">
      <c r="B294" s="26" t="str">
        <f aca="false">IF(C294="", "",INDEX(Inventario!A:A, MATCH(C294, Inventario!B:B, 0)))</f>
        <v/>
      </c>
      <c r="G294" s="24" t="str">
        <f aca="false">_xlfn.IFNA(IF(D294 &lt;= INDEX(Inventario!$E$2:$E$1000, MATCH(C294, Inventario!$B$2:$B$1000, 0)), "✅ Sí", "🔴 NO"),"")</f>
        <v/>
      </c>
    </row>
    <row r="295" customFormat="false" ht="17.35" hidden="false" customHeight="false" outlineLevel="0" collapsed="false">
      <c r="B295" s="26" t="str">
        <f aca="false">IF(C295="", "",INDEX(Inventario!A:A, MATCH(C295, Inventario!B:B, 0)))</f>
        <v/>
      </c>
      <c r="G295" s="24" t="str">
        <f aca="false">_xlfn.IFNA(IF(D295 &lt;= INDEX(Inventario!$E$2:$E$1000, MATCH(C295, Inventario!$B$2:$B$1000, 0)), "✅ Sí", "🔴 NO"),"")</f>
        <v/>
      </c>
    </row>
    <row r="296" customFormat="false" ht="17.35" hidden="false" customHeight="false" outlineLevel="0" collapsed="false">
      <c r="B296" s="26" t="str">
        <f aca="false">IF(C296="", "",INDEX(Inventario!A:A, MATCH(C296, Inventario!B:B, 0)))</f>
        <v/>
      </c>
      <c r="G296" s="24" t="str">
        <f aca="false">_xlfn.IFNA(IF(D296 &lt;= INDEX(Inventario!$E$2:$E$1000, MATCH(C296, Inventario!$B$2:$B$1000, 0)), "✅ Sí", "🔴 NO"),"")</f>
        <v/>
      </c>
    </row>
    <row r="297" customFormat="false" ht="17.35" hidden="false" customHeight="false" outlineLevel="0" collapsed="false">
      <c r="B297" s="26" t="str">
        <f aca="false">IF(C297="", "",INDEX(Inventario!A:A, MATCH(C297, Inventario!B:B, 0)))</f>
        <v/>
      </c>
      <c r="G297" s="24" t="str">
        <f aca="false">_xlfn.IFNA(IF(D297 &lt;= INDEX(Inventario!$E$2:$E$1000, MATCH(C297, Inventario!$B$2:$B$1000, 0)), "✅ Sí", "🔴 NO"),"")</f>
        <v/>
      </c>
    </row>
    <row r="298" customFormat="false" ht="17.35" hidden="false" customHeight="false" outlineLevel="0" collapsed="false">
      <c r="B298" s="26" t="str">
        <f aca="false">IF(C298="", "",INDEX(Inventario!A:A, MATCH(C298, Inventario!B:B, 0)))</f>
        <v/>
      </c>
      <c r="G298" s="24" t="str">
        <f aca="false">_xlfn.IFNA(IF(D298 &lt;= INDEX(Inventario!$E$2:$E$1000, MATCH(C298, Inventario!$B$2:$B$1000, 0)), "✅ Sí", "🔴 NO"),"")</f>
        <v/>
      </c>
    </row>
    <row r="299" customFormat="false" ht="17.35" hidden="false" customHeight="false" outlineLevel="0" collapsed="false">
      <c r="B299" s="26" t="str">
        <f aca="false">IF(C299="", "",INDEX(Inventario!A:A, MATCH(C299, Inventario!B:B, 0)))</f>
        <v/>
      </c>
      <c r="G299" s="24" t="str">
        <f aca="false">_xlfn.IFNA(IF(D299 &lt;= INDEX(Inventario!$E$2:$E$1000, MATCH(C299, Inventario!$B$2:$B$1000, 0)), "✅ Sí", "🔴 NO"),"")</f>
        <v/>
      </c>
    </row>
    <row r="300" customFormat="false" ht="17.35" hidden="false" customHeight="false" outlineLevel="0" collapsed="false">
      <c r="B300" s="26" t="str">
        <f aca="false">IF(C300="", "",INDEX(Inventario!A:A, MATCH(C300, Inventario!B:B, 0)))</f>
        <v/>
      </c>
      <c r="G300" s="24" t="str">
        <f aca="false">_xlfn.IFNA(IF(D300 &lt;= INDEX(Inventario!$E$2:$E$1000, MATCH(C300, Inventario!$B$2:$B$1000, 0)), "✅ Sí", "🔴 NO"),"")</f>
        <v/>
      </c>
    </row>
    <row r="301" customFormat="false" ht="17.35" hidden="false" customHeight="false" outlineLevel="0" collapsed="false">
      <c r="B301" s="26" t="str">
        <f aca="false">IF(C301="", "",INDEX(Inventario!A:A, MATCH(C301, Inventario!B:B, 0)))</f>
        <v/>
      </c>
      <c r="G301" s="24" t="str">
        <f aca="false">_xlfn.IFNA(IF(D301 &lt;= INDEX(Inventario!$E$2:$E$1000, MATCH(C301, Inventario!$B$2:$B$1000, 0)), "✅ Sí", "🔴 NO"),"")</f>
        <v/>
      </c>
    </row>
    <row r="302" customFormat="false" ht="17.35" hidden="false" customHeight="false" outlineLevel="0" collapsed="false">
      <c r="B302" s="26" t="str">
        <f aca="false">IF(C302="", "",INDEX(Inventario!A:A, MATCH(C302, Inventario!B:B, 0)))</f>
        <v/>
      </c>
      <c r="G302" s="24" t="str">
        <f aca="false">_xlfn.IFNA(IF(D302 &lt;= INDEX(Inventario!$E$2:$E$1000, MATCH(C302, Inventario!$B$2:$B$1000, 0)), "✅ Sí", "🔴 NO"),"")</f>
        <v/>
      </c>
    </row>
    <row r="303" customFormat="false" ht="17.35" hidden="false" customHeight="false" outlineLevel="0" collapsed="false">
      <c r="B303" s="26" t="str">
        <f aca="false">IF(C303="", "",INDEX(Inventario!A:A, MATCH(C303, Inventario!B:B, 0)))</f>
        <v/>
      </c>
      <c r="G303" s="24" t="str">
        <f aca="false">_xlfn.IFNA(IF(D303 &lt;= INDEX(Inventario!$E$2:$E$1000, MATCH(C303, Inventario!$B$2:$B$1000, 0)), "✅ Sí", "🔴 NO"),"")</f>
        <v/>
      </c>
    </row>
    <row r="304" customFormat="false" ht="17.35" hidden="false" customHeight="false" outlineLevel="0" collapsed="false">
      <c r="B304" s="26" t="str">
        <f aca="false">IF(C304="", "",INDEX(Inventario!A:A, MATCH(C304, Inventario!B:B, 0)))</f>
        <v/>
      </c>
      <c r="G304" s="24" t="str">
        <f aca="false">_xlfn.IFNA(IF(D304 &lt;= INDEX(Inventario!$E$2:$E$1000, MATCH(C304, Inventario!$B$2:$B$1000, 0)), "✅ Sí", "🔴 NO"),"")</f>
        <v/>
      </c>
    </row>
    <row r="305" customFormat="false" ht="17.35" hidden="false" customHeight="false" outlineLevel="0" collapsed="false">
      <c r="B305" s="26" t="str">
        <f aca="false">IF(C305="", "",INDEX(Inventario!A:A, MATCH(C305, Inventario!B:B, 0)))</f>
        <v/>
      </c>
      <c r="G305" s="24" t="str">
        <f aca="false">_xlfn.IFNA(IF(D305 &lt;= INDEX(Inventario!$E$2:$E$1000, MATCH(C305, Inventario!$B$2:$B$1000, 0)), "✅ Sí", "🔴 NO"),"")</f>
        <v/>
      </c>
    </row>
    <row r="306" customFormat="false" ht="17.35" hidden="false" customHeight="false" outlineLevel="0" collapsed="false">
      <c r="B306" s="26" t="str">
        <f aca="false">IF(C306="", "",INDEX(Inventario!A:A, MATCH(C306, Inventario!B:B, 0)))</f>
        <v/>
      </c>
      <c r="G306" s="24" t="str">
        <f aca="false">_xlfn.IFNA(IF(D306 &lt;= INDEX(Inventario!$E$2:$E$1000, MATCH(C306, Inventario!$B$2:$B$1000, 0)), "✅ Sí", "🔴 NO"),"")</f>
        <v/>
      </c>
    </row>
    <row r="307" customFormat="false" ht="17.35" hidden="false" customHeight="false" outlineLevel="0" collapsed="false">
      <c r="B307" s="26" t="str">
        <f aca="false">IF(C307="", "",INDEX(Inventario!A:A, MATCH(C307, Inventario!B:B, 0)))</f>
        <v/>
      </c>
      <c r="G307" s="24" t="str">
        <f aca="false">_xlfn.IFNA(IF(D307 &lt;= INDEX(Inventario!$E$2:$E$1000, MATCH(C307, Inventario!$B$2:$B$1000, 0)), "✅ Sí", "🔴 NO"),"")</f>
        <v/>
      </c>
    </row>
    <row r="308" customFormat="false" ht="17.35" hidden="false" customHeight="false" outlineLevel="0" collapsed="false">
      <c r="B308" s="26" t="str">
        <f aca="false">IF(C308="", "",INDEX(Inventario!A:A, MATCH(C308, Inventario!B:B, 0)))</f>
        <v/>
      </c>
      <c r="G308" s="24" t="str">
        <f aca="false">_xlfn.IFNA(IF(D308 &lt;= INDEX(Inventario!$E$2:$E$1000, MATCH(C308, Inventario!$B$2:$B$1000, 0)), "✅ Sí", "🔴 NO"),"")</f>
        <v/>
      </c>
    </row>
    <row r="309" customFormat="false" ht="17.35" hidden="false" customHeight="false" outlineLevel="0" collapsed="false">
      <c r="B309" s="26" t="str">
        <f aca="false">IF(C309="", "",INDEX(Inventario!A:A, MATCH(C309, Inventario!B:B, 0)))</f>
        <v/>
      </c>
      <c r="G309" s="24" t="str">
        <f aca="false">_xlfn.IFNA(IF(D309 &lt;= INDEX(Inventario!$E$2:$E$1000, MATCH(C309, Inventario!$B$2:$B$1000, 0)), "✅ Sí", "🔴 NO"),"")</f>
        <v/>
      </c>
    </row>
    <row r="310" customFormat="false" ht="17.35" hidden="false" customHeight="false" outlineLevel="0" collapsed="false">
      <c r="B310" s="26" t="str">
        <f aca="false">IF(C310="", "",INDEX(Inventario!A:A, MATCH(C310, Inventario!B:B, 0)))</f>
        <v/>
      </c>
      <c r="G310" s="24" t="str">
        <f aca="false">_xlfn.IFNA(IF(D310 &lt;= INDEX(Inventario!$E$2:$E$1000, MATCH(C310, Inventario!$B$2:$B$1000, 0)), "✅ Sí", "🔴 NO"),"")</f>
        <v/>
      </c>
    </row>
    <row r="311" customFormat="false" ht="17.35" hidden="false" customHeight="false" outlineLevel="0" collapsed="false">
      <c r="B311" s="26" t="str">
        <f aca="false">IF(C311="", "",INDEX(Inventario!A:A, MATCH(C311, Inventario!B:B, 0)))</f>
        <v/>
      </c>
      <c r="G311" s="24" t="str">
        <f aca="false">_xlfn.IFNA(IF(D311 &lt;= INDEX(Inventario!$E$2:$E$1000, MATCH(C311, Inventario!$B$2:$B$1000, 0)), "✅ Sí", "🔴 NO"),"")</f>
        <v/>
      </c>
    </row>
    <row r="312" customFormat="false" ht="17.35" hidden="false" customHeight="false" outlineLevel="0" collapsed="false">
      <c r="B312" s="26" t="str">
        <f aca="false">IF(C312="", "",INDEX(Inventario!A:A, MATCH(C312, Inventario!B:B, 0)))</f>
        <v/>
      </c>
      <c r="G312" s="24" t="str">
        <f aca="false">_xlfn.IFNA(IF(D312 &lt;= INDEX(Inventario!$E$2:$E$1000, MATCH(C312, Inventario!$B$2:$B$1000, 0)), "✅ Sí", "🔴 NO"),"")</f>
        <v/>
      </c>
    </row>
    <row r="313" customFormat="false" ht="17.35" hidden="false" customHeight="false" outlineLevel="0" collapsed="false">
      <c r="B313" s="26" t="str">
        <f aca="false">IF(C313="", "",INDEX(Inventario!A:A, MATCH(C313, Inventario!B:B, 0)))</f>
        <v/>
      </c>
      <c r="G313" s="24" t="str">
        <f aca="false">_xlfn.IFNA(IF(D313 &lt;= INDEX(Inventario!$E$2:$E$1000, MATCH(C313, Inventario!$B$2:$B$1000, 0)), "✅ Sí", "🔴 NO"),"")</f>
        <v/>
      </c>
    </row>
    <row r="314" customFormat="false" ht="17.35" hidden="false" customHeight="false" outlineLevel="0" collapsed="false">
      <c r="B314" s="26" t="str">
        <f aca="false">IF(C314="", "",INDEX(Inventario!A:A, MATCH(C314, Inventario!B:B, 0)))</f>
        <v/>
      </c>
      <c r="G314" s="24" t="str">
        <f aca="false">_xlfn.IFNA(IF(D314 &lt;= INDEX(Inventario!$E$2:$E$1000, MATCH(C314, Inventario!$B$2:$B$1000, 0)), "✅ Sí", "🔴 NO"),"")</f>
        <v/>
      </c>
    </row>
    <row r="315" customFormat="false" ht="17.35" hidden="false" customHeight="false" outlineLevel="0" collapsed="false">
      <c r="B315" s="26" t="str">
        <f aca="false">IF(C315="", "",INDEX(Inventario!A:A, MATCH(C315, Inventario!B:B, 0)))</f>
        <v/>
      </c>
      <c r="G315" s="24" t="str">
        <f aca="false">_xlfn.IFNA(IF(D315 &lt;= INDEX(Inventario!$E$2:$E$1000, MATCH(C315, Inventario!$B$2:$B$1000, 0)), "✅ Sí", "🔴 NO"),"")</f>
        <v/>
      </c>
    </row>
    <row r="316" customFormat="false" ht="17.35" hidden="false" customHeight="false" outlineLevel="0" collapsed="false">
      <c r="B316" s="26" t="str">
        <f aca="false">IF(C316="", "",INDEX(Inventario!A:A, MATCH(C316, Inventario!B:B, 0)))</f>
        <v/>
      </c>
      <c r="G316" s="24" t="str">
        <f aca="false">_xlfn.IFNA(IF(D316 &lt;= INDEX(Inventario!$E$2:$E$1000, MATCH(C316, Inventario!$B$2:$B$1000, 0)), "✅ Sí", "🔴 NO"),"")</f>
        <v/>
      </c>
    </row>
    <row r="317" customFormat="false" ht="17.35" hidden="false" customHeight="false" outlineLevel="0" collapsed="false">
      <c r="B317" s="26" t="str">
        <f aca="false">IF(C317="", "",INDEX(Inventario!A:A, MATCH(C317, Inventario!B:B, 0)))</f>
        <v/>
      </c>
      <c r="G317" s="24" t="str">
        <f aca="false">_xlfn.IFNA(IF(D317 &lt;= INDEX(Inventario!$E$2:$E$1000, MATCH(C317, Inventario!$B$2:$B$1000, 0)), "✅ Sí", "🔴 NO"),"")</f>
        <v/>
      </c>
    </row>
    <row r="318" customFormat="false" ht="17.35" hidden="false" customHeight="false" outlineLevel="0" collapsed="false">
      <c r="B318" s="26" t="str">
        <f aca="false">IF(C318="", "",INDEX(Inventario!A:A, MATCH(C318, Inventario!B:B, 0)))</f>
        <v/>
      </c>
      <c r="G318" s="24" t="str">
        <f aca="false">_xlfn.IFNA(IF(D318 &lt;= INDEX(Inventario!$E$2:$E$1000, MATCH(C318, Inventario!$B$2:$B$1000, 0)), "✅ Sí", "🔴 NO"),"")</f>
        <v/>
      </c>
    </row>
    <row r="319" customFormat="false" ht="17.35" hidden="false" customHeight="false" outlineLevel="0" collapsed="false">
      <c r="B319" s="26" t="str">
        <f aca="false">IF(C319="", "",INDEX(Inventario!A:A, MATCH(C319, Inventario!B:B, 0)))</f>
        <v/>
      </c>
      <c r="G319" s="24" t="str">
        <f aca="false">_xlfn.IFNA(IF(D319 &lt;= INDEX(Inventario!$E$2:$E$1000, MATCH(C319, Inventario!$B$2:$B$1000, 0)), "✅ Sí", "🔴 NO"),"")</f>
        <v/>
      </c>
    </row>
    <row r="320" customFormat="false" ht="17.35" hidden="false" customHeight="false" outlineLevel="0" collapsed="false">
      <c r="B320" s="26" t="str">
        <f aca="false">IF(C320="", "",INDEX(Inventario!A:A, MATCH(C320, Inventario!B:B, 0)))</f>
        <v/>
      </c>
      <c r="G320" s="24" t="str">
        <f aca="false">_xlfn.IFNA(IF(D320 &lt;= INDEX(Inventario!$E$2:$E$1000, MATCH(C320, Inventario!$B$2:$B$1000, 0)), "✅ Sí", "🔴 NO"),"")</f>
        <v/>
      </c>
    </row>
    <row r="321" customFormat="false" ht="17.35" hidden="false" customHeight="false" outlineLevel="0" collapsed="false">
      <c r="B321" s="26" t="str">
        <f aca="false">IF(C321="", "",INDEX(Inventario!A:A, MATCH(C321, Inventario!B:B, 0)))</f>
        <v/>
      </c>
      <c r="G321" s="24" t="str">
        <f aca="false">_xlfn.IFNA(IF(D321 &lt;= INDEX(Inventario!$E$2:$E$1000, MATCH(C321, Inventario!$B$2:$B$1000, 0)), "✅ Sí", "🔴 NO"),"")</f>
        <v/>
      </c>
    </row>
    <row r="322" customFormat="false" ht="17.35" hidden="false" customHeight="false" outlineLevel="0" collapsed="false">
      <c r="B322" s="26" t="str">
        <f aca="false">IF(C322="", "",INDEX(Inventario!A:A, MATCH(C322, Inventario!B:B, 0)))</f>
        <v/>
      </c>
      <c r="G322" s="24" t="str">
        <f aca="false">_xlfn.IFNA(IF(D322 &lt;= INDEX(Inventario!$E$2:$E$1000, MATCH(C322, Inventario!$B$2:$B$1000, 0)), "✅ Sí", "🔴 NO"),"")</f>
        <v/>
      </c>
    </row>
    <row r="323" customFormat="false" ht="17.35" hidden="false" customHeight="false" outlineLevel="0" collapsed="false">
      <c r="B323" s="26" t="str">
        <f aca="false">IF(C323="", "",INDEX(Inventario!A:A, MATCH(C323, Inventario!B:B, 0)))</f>
        <v/>
      </c>
      <c r="G323" s="24" t="str">
        <f aca="false">_xlfn.IFNA(IF(D323 &lt;= INDEX(Inventario!$E$2:$E$1000, MATCH(C323, Inventario!$B$2:$B$1000, 0)), "✅ Sí", "🔴 NO"),"")</f>
        <v/>
      </c>
    </row>
    <row r="324" customFormat="false" ht="17.35" hidden="false" customHeight="false" outlineLevel="0" collapsed="false">
      <c r="B324" s="26" t="str">
        <f aca="false">IF(C324="", "",INDEX(Inventario!A:A, MATCH(C324, Inventario!B:B, 0)))</f>
        <v/>
      </c>
      <c r="G324" s="24" t="str">
        <f aca="false">_xlfn.IFNA(IF(D324 &lt;= INDEX(Inventario!$E$2:$E$1000, MATCH(C324, Inventario!$B$2:$B$1000, 0)), "✅ Sí", "🔴 NO"),"")</f>
        <v/>
      </c>
    </row>
    <row r="325" customFormat="false" ht="17.35" hidden="false" customHeight="false" outlineLevel="0" collapsed="false">
      <c r="B325" s="26" t="str">
        <f aca="false">IF(C325="", "",INDEX(Inventario!A:A, MATCH(C325, Inventario!B:B, 0)))</f>
        <v/>
      </c>
      <c r="G325" s="24" t="str">
        <f aca="false">_xlfn.IFNA(IF(D325 &lt;= INDEX(Inventario!$E$2:$E$1000, MATCH(C325, Inventario!$B$2:$B$1000, 0)), "✅ Sí", "🔴 NO"),"")</f>
        <v/>
      </c>
    </row>
    <row r="326" customFormat="false" ht="17.35" hidden="false" customHeight="false" outlineLevel="0" collapsed="false">
      <c r="B326" s="26" t="str">
        <f aca="false">IF(C326="", "",INDEX(Inventario!A:A, MATCH(C326, Inventario!B:B, 0)))</f>
        <v/>
      </c>
      <c r="G326" s="24" t="str">
        <f aca="false">_xlfn.IFNA(IF(D326 &lt;= INDEX(Inventario!$E$2:$E$1000, MATCH(C326, Inventario!$B$2:$B$1000, 0)), "✅ Sí", "🔴 NO"),"")</f>
        <v/>
      </c>
    </row>
    <row r="327" customFormat="false" ht="17.35" hidden="false" customHeight="false" outlineLevel="0" collapsed="false">
      <c r="B327" s="26" t="str">
        <f aca="false">IF(C327="", "",INDEX(Inventario!A:A, MATCH(C327, Inventario!B:B, 0)))</f>
        <v/>
      </c>
      <c r="G327" s="24" t="str">
        <f aca="false">_xlfn.IFNA(IF(D327 &lt;= INDEX(Inventario!$E$2:$E$1000, MATCH(C327, Inventario!$B$2:$B$1000, 0)), "✅ Sí", "🔴 NO"),"")</f>
        <v/>
      </c>
    </row>
    <row r="328" customFormat="false" ht="17.35" hidden="false" customHeight="false" outlineLevel="0" collapsed="false">
      <c r="B328" s="26" t="str">
        <f aca="false">IF(C328="", "",INDEX(Inventario!A:A, MATCH(C328, Inventario!B:B, 0)))</f>
        <v/>
      </c>
      <c r="G328" s="24" t="str">
        <f aca="false">_xlfn.IFNA(IF(D328 &lt;= INDEX(Inventario!$E$2:$E$1000, MATCH(C328, Inventario!$B$2:$B$1000, 0)), "✅ Sí", "🔴 NO"),"")</f>
        <v/>
      </c>
    </row>
    <row r="329" customFormat="false" ht="17.35" hidden="false" customHeight="false" outlineLevel="0" collapsed="false">
      <c r="B329" s="26" t="str">
        <f aca="false">IF(C329="", "",INDEX(Inventario!A:A, MATCH(C329, Inventario!B:B, 0)))</f>
        <v/>
      </c>
      <c r="G329" s="24" t="str">
        <f aca="false">_xlfn.IFNA(IF(D329 &lt;= INDEX(Inventario!$E$2:$E$1000, MATCH(C329, Inventario!$B$2:$B$1000, 0)), "✅ Sí", "🔴 NO"),"")</f>
        <v/>
      </c>
    </row>
    <row r="330" customFormat="false" ht="17.35" hidden="false" customHeight="false" outlineLevel="0" collapsed="false">
      <c r="B330" s="26" t="str">
        <f aca="false">IF(C330="", "",INDEX(Inventario!A:A, MATCH(C330, Inventario!B:B, 0)))</f>
        <v/>
      </c>
      <c r="G330" s="24" t="str">
        <f aca="false">_xlfn.IFNA(IF(D330 &lt;= INDEX(Inventario!$E$2:$E$1000, MATCH(C330, Inventario!$B$2:$B$1000, 0)), "✅ Sí", "🔴 NO"),"")</f>
        <v/>
      </c>
    </row>
    <row r="331" customFormat="false" ht="17.35" hidden="false" customHeight="false" outlineLevel="0" collapsed="false">
      <c r="B331" s="26" t="str">
        <f aca="false">IF(C331="", "",INDEX(Inventario!A:A, MATCH(C331, Inventario!B:B, 0)))</f>
        <v/>
      </c>
      <c r="G331" s="24" t="str">
        <f aca="false">_xlfn.IFNA(IF(D331 &lt;= INDEX(Inventario!$E$2:$E$1000, MATCH(C331, Inventario!$B$2:$B$1000, 0)), "✅ Sí", "🔴 NO"),"")</f>
        <v/>
      </c>
    </row>
    <row r="332" customFormat="false" ht="17.35" hidden="false" customHeight="false" outlineLevel="0" collapsed="false">
      <c r="B332" s="26" t="str">
        <f aca="false">IF(C332="", "",INDEX(Inventario!A:A, MATCH(C332, Inventario!B:B, 0)))</f>
        <v/>
      </c>
      <c r="G332" s="24" t="str">
        <f aca="false">_xlfn.IFNA(IF(D332 &lt;= INDEX(Inventario!$E$2:$E$1000, MATCH(C332, Inventario!$B$2:$B$1000, 0)), "✅ Sí", "🔴 NO"),"")</f>
        <v/>
      </c>
    </row>
    <row r="333" customFormat="false" ht="17.35" hidden="false" customHeight="false" outlineLevel="0" collapsed="false">
      <c r="B333" s="26" t="str">
        <f aca="false">IF(C333="", "",INDEX(Inventario!A:A, MATCH(C333, Inventario!B:B, 0)))</f>
        <v/>
      </c>
      <c r="G333" s="24" t="str">
        <f aca="false">_xlfn.IFNA(IF(D333 &lt;= INDEX(Inventario!$E$2:$E$1000, MATCH(C333, Inventario!$B$2:$B$1000, 0)), "✅ Sí", "🔴 NO"),"")</f>
        <v/>
      </c>
    </row>
    <row r="334" customFormat="false" ht="17.35" hidden="false" customHeight="false" outlineLevel="0" collapsed="false">
      <c r="B334" s="26" t="str">
        <f aca="false">IF(C334="", "",INDEX(Inventario!A:A, MATCH(C334, Inventario!B:B, 0)))</f>
        <v/>
      </c>
      <c r="G334" s="24" t="str">
        <f aca="false">_xlfn.IFNA(IF(D334 &lt;= INDEX(Inventario!$E$2:$E$1000, MATCH(C334, Inventario!$B$2:$B$1000, 0)), "✅ Sí", "🔴 NO"),"")</f>
        <v/>
      </c>
    </row>
    <row r="335" customFormat="false" ht="17.35" hidden="false" customHeight="false" outlineLevel="0" collapsed="false">
      <c r="B335" s="26" t="str">
        <f aca="false">IF(C335="", "",INDEX(Inventario!A:A, MATCH(C335, Inventario!B:B, 0)))</f>
        <v/>
      </c>
      <c r="G335" s="24" t="str">
        <f aca="false">_xlfn.IFNA(IF(D335 &lt;= INDEX(Inventario!$E$2:$E$1000, MATCH(C335, Inventario!$B$2:$B$1000, 0)), "✅ Sí", "🔴 NO"),"")</f>
        <v/>
      </c>
    </row>
    <row r="336" customFormat="false" ht="17.35" hidden="false" customHeight="false" outlineLevel="0" collapsed="false">
      <c r="B336" s="26" t="str">
        <f aca="false">IF(C336="", "",INDEX(Inventario!A:A, MATCH(C336, Inventario!B:B, 0)))</f>
        <v/>
      </c>
      <c r="G336" s="24" t="str">
        <f aca="false">_xlfn.IFNA(IF(D336 &lt;= INDEX(Inventario!$E$2:$E$1000, MATCH(C336, Inventario!$B$2:$B$1000, 0)), "✅ Sí", "🔴 NO"),"")</f>
        <v/>
      </c>
    </row>
    <row r="337" customFormat="false" ht="17.35" hidden="false" customHeight="false" outlineLevel="0" collapsed="false">
      <c r="B337" s="26" t="str">
        <f aca="false">IF(C337="", "",INDEX(Inventario!A:A, MATCH(C337, Inventario!B:B, 0)))</f>
        <v/>
      </c>
      <c r="G337" s="24" t="str">
        <f aca="false">_xlfn.IFNA(IF(D337 &lt;= INDEX(Inventario!$E$2:$E$1000, MATCH(C337, Inventario!$B$2:$B$1000, 0)), "✅ Sí", "🔴 NO"),"")</f>
        <v/>
      </c>
    </row>
    <row r="338" customFormat="false" ht="17.35" hidden="false" customHeight="false" outlineLevel="0" collapsed="false">
      <c r="B338" s="26" t="str">
        <f aca="false">IF(C338="", "",INDEX(Inventario!A:A, MATCH(C338, Inventario!B:B, 0)))</f>
        <v/>
      </c>
      <c r="G338" s="24" t="str">
        <f aca="false">_xlfn.IFNA(IF(D338 &lt;= INDEX(Inventario!$E$2:$E$1000, MATCH(C338, Inventario!$B$2:$B$1000, 0)), "✅ Sí", "🔴 NO"),"")</f>
        <v/>
      </c>
    </row>
    <row r="339" customFormat="false" ht="17.35" hidden="false" customHeight="false" outlineLevel="0" collapsed="false">
      <c r="B339" s="26" t="str">
        <f aca="false">IF(C339="", "",INDEX(Inventario!A:A, MATCH(C339, Inventario!B:B, 0)))</f>
        <v/>
      </c>
      <c r="G339" s="24" t="str">
        <f aca="false">_xlfn.IFNA(IF(D339 &lt;= INDEX(Inventario!$E$2:$E$1000, MATCH(C339, Inventario!$B$2:$B$1000, 0)), "✅ Sí", "🔴 NO"),"")</f>
        <v/>
      </c>
    </row>
    <row r="340" customFormat="false" ht="17.35" hidden="false" customHeight="false" outlineLevel="0" collapsed="false">
      <c r="B340" s="26" t="str">
        <f aca="false">IF(C340="", "",INDEX(Inventario!A:A, MATCH(C340, Inventario!B:B, 0)))</f>
        <v/>
      </c>
      <c r="G340" s="24" t="str">
        <f aca="false">_xlfn.IFNA(IF(D340 &lt;= INDEX(Inventario!$E$2:$E$1000, MATCH(C340, Inventario!$B$2:$B$1000, 0)), "✅ Sí", "🔴 NO"),"")</f>
        <v/>
      </c>
    </row>
    <row r="341" customFormat="false" ht="17.35" hidden="false" customHeight="false" outlineLevel="0" collapsed="false">
      <c r="B341" s="26" t="str">
        <f aca="false">IF(C341="", "",INDEX(Inventario!A:A, MATCH(C341, Inventario!B:B, 0)))</f>
        <v/>
      </c>
      <c r="G341" s="24" t="str">
        <f aca="false">_xlfn.IFNA(IF(D341 &lt;= INDEX(Inventario!$E$2:$E$1000, MATCH(C341, Inventario!$B$2:$B$1000, 0)), "✅ Sí", "🔴 NO"),"")</f>
        <v/>
      </c>
    </row>
    <row r="342" customFormat="false" ht="17.35" hidden="false" customHeight="false" outlineLevel="0" collapsed="false">
      <c r="B342" s="26" t="str">
        <f aca="false">IF(C342="", "",INDEX(Inventario!A:A, MATCH(C342, Inventario!B:B, 0)))</f>
        <v/>
      </c>
      <c r="G342" s="24" t="str">
        <f aca="false">_xlfn.IFNA(IF(D342 &lt;= INDEX(Inventario!$E$2:$E$1000, MATCH(C342, Inventario!$B$2:$B$1000, 0)), "✅ Sí", "🔴 NO"),"")</f>
        <v/>
      </c>
    </row>
    <row r="343" customFormat="false" ht="17.35" hidden="false" customHeight="false" outlineLevel="0" collapsed="false">
      <c r="B343" s="26" t="str">
        <f aca="false">IF(C343="", "",INDEX(Inventario!A:A, MATCH(C343, Inventario!B:B, 0)))</f>
        <v/>
      </c>
      <c r="G343" s="24" t="str">
        <f aca="false">_xlfn.IFNA(IF(D343 &lt;= INDEX(Inventario!$E$2:$E$1000, MATCH(C343, Inventario!$B$2:$B$1000, 0)), "✅ Sí", "🔴 NO"),"")</f>
        <v/>
      </c>
    </row>
    <row r="344" customFormat="false" ht="17.35" hidden="false" customHeight="false" outlineLevel="0" collapsed="false">
      <c r="B344" s="26" t="str">
        <f aca="false">IF(C344="", "",INDEX(Inventario!A:A, MATCH(C344, Inventario!B:B, 0)))</f>
        <v/>
      </c>
      <c r="G344" s="24" t="str">
        <f aca="false">_xlfn.IFNA(IF(D344 &lt;= INDEX(Inventario!$E$2:$E$1000, MATCH(C344, Inventario!$B$2:$B$1000, 0)), "✅ Sí", "🔴 NO"),"")</f>
        <v/>
      </c>
    </row>
    <row r="345" customFormat="false" ht="17.35" hidden="false" customHeight="false" outlineLevel="0" collapsed="false">
      <c r="B345" s="26" t="str">
        <f aca="false">IF(C345="", "",INDEX(Inventario!A:A, MATCH(C345, Inventario!B:B, 0)))</f>
        <v/>
      </c>
      <c r="G345" s="24" t="str">
        <f aca="false">_xlfn.IFNA(IF(D345 &lt;= INDEX(Inventario!$E$2:$E$1000, MATCH(C345, Inventario!$B$2:$B$1000, 0)), "✅ Sí", "🔴 NO"),"")</f>
        <v/>
      </c>
    </row>
    <row r="346" customFormat="false" ht="17.35" hidden="false" customHeight="false" outlineLevel="0" collapsed="false">
      <c r="B346" s="26" t="str">
        <f aca="false">IF(C346="", "",INDEX(Inventario!A:A, MATCH(C346, Inventario!B:B, 0)))</f>
        <v/>
      </c>
      <c r="G346" s="24" t="str">
        <f aca="false">_xlfn.IFNA(IF(D346 &lt;= INDEX(Inventario!$E$2:$E$1000, MATCH(C346, Inventario!$B$2:$B$1000, 0)), "✅ Sí", "🔴 NO"),"")</f>
        <v/>
      </c>
    </row>
    <row r="347" customFormat="false" ht="17.35" hidden="false" customHeight="false" outlineLevel="0" collapsed="false">
      <c r="B347" s="26" t="str">
        <f aca="false">IF(C347="", "",INDEX(Inventario!A:A, MATCH(C347, Inventario!B:B, 0)))</f>
        <v/>
      </c>
      <c r="G347" s="24" t="str">
        <f aca="false">_xlfn.IFNA(IF(D347 &lt;= INDEX(Inventario!$E$2:$E$1000, MATCH(C347, Inventario!$B$2:$B$1000, 0)), "✅ Sí", "🔴 NO"),"")</f>
        <v/>
      </c>
    </row>
    <row r="348" customFormat="false" ht="17.35" hidden="false" customHeight="false" outlineLevel="0" collapsed="false">
      <c r="B348" s="26" t="str">
        <f aca="false">IF(C348="", "",INDEX(Inventario!A:A, MATCH(C348, Inventario!B:B, 0)))</f>
        <v/>
      </c>
      <c r="G348" s="24" t="str">
        <f aca="false">_xlfn.IFNA(IF(D348 &lt;= INDEX(Inventario!$E$2:$E$1000, MATCH(C348, Inventario!$B$2:$B$1000, 0)), "✅ Sí", "🔴 NO"),"")</f>
        <v/>
      </c>
    </row>
    <row r="349" customFormat="false" ht="17.35" hidden="false" customHeight="false" outlineLevel="0" collapsed="false">
      <c r="B349" s="26" t="str">
        <f aca="false">IF(C349="", "",INDEX(Inventario!A:A, MATCH(C349, Inventario!B:B, 0)))</f>
        <v/>
      </c>
      <c r="G349" s="24" t="str">
        <f aca="false">_xlfn.IFNA(IF(D349 &lt;= INDEX(Inventario!$E$2:$E$1000, MATCH(C349, Inventario!$B$2:$B$1000, 0)), "✅ Sí", "🔴 NO"),"")</f>
        <v/>
      </c>
    </row>
    <row r="350" customFormat="false" ht="17.35" hidden="false" customHeight="false" outlineLevel="0" collapsed="false">
      <c r="B350" s="26" t="str">
        <f aca="false">IF(C350="", "",INDEX(Inventario!A:A, MATCH(C350, Inventario!B:B, 0)))</f>
        <v/>
      </c>
      <c r="G350" s="24" t="str">
        <f aca="false">_xlfn.IFNA(IF(D350 &lt;= INDEX(Inventario!$E$2:$E$1000, MATCH(C350, Inventario!$B$2:$B$1000, 0)), "✅ Sí", "🔴 NO"),"")</f>
        <v/>
      </c>
    </row>
    <row r="351" customFormat="false" ht="17.35" hidden="false" customHeight="false" outlineLevel="0" collapsed="false">
      <c r="B351" s="26" t="str">
        <f aca="false">IF(C351="", "",INDEX(Inventario!A:A, MATCH(C351, Inventario!B:B, 0)))</f>
        <v/>
      </c>
      <c r="G351" s="24" t="str">
        <f aca="false">_xlfn.IFNA(IF(D351 &lt;= INDEX(Inventario!$E$2:$E$1000, MATCH(C351, Inventario!$B$2:$B$1000, 0)), "✅ Sí", "🔴 NO"),"")</f>
        <v/>
      </c>
    </row>
    <row r="352" customFormat="false" ht="17.35" hidden="false" customHeight="false" outlineLevel="0" collapsed="false">
      <c r="B352" s="26" t="str">
        <f aca="false">IF(C352="", "",INDEX(Inventario!A:A, MATCH(C352, Inventario!B:B, 0)))</f>
        <v/>
      </c>
      <c r="G352" s="24" t="str">
        <f aca="false">_xlfn.IFNA(IF(D352 &lt;= INDEX(Inventario!$E$2:$E$1000, MATCH(C352, Inventario!$B$2:$B$1000, 0)), "✅ Sí", "🔴 NO"),"")</f>
        <v/>
      </c>
    </row>
    <row r="353" customFormat="false" ht="17.35" hidden="false" customHeight="false" outlineLevel="0" collapsed="false">
      <c r="B353" s="26" t="str">
        <f aca="false">IF(C353="", "",INDEX(Inventario!A:A, MATCH(C353, Inventario!B:B, 0)))</f>
        <v/>
      </c>
      <c r="G353" s="24" t="str">
        <f aca="false">_xlfn.IFNA(IF(D353 &lt;= INDEX(Inventario!$E$2:$E$1000, MATCH(C353, Inventario!$B$2:$B$1000, 0)), "✅ Sí", "🔴 NO"),"")</f>
        <v/>
      </c>
    </row>
    <row r="354" customFormat="false" ht="17.35" hidden="false" customHeight="false" outlineLevel="0" collapsed="false">
      <c r="B354" s="26" t="str">
        <f aca="false">IF(C354="", "",INDEX(Inventario!A:A, MATCH(C354, Inventario!B:B, 0)))</f>
        <v/>
      </c>
      <c r="G354" s="24" t="str">
        <f aca="false">_xlfn.IFNA(IF(D354 &lt;= INDEX(Inventario!$E$2:$E$1000, MATCH(C354, Inventario!$B$2:$B$1000, 0)), "✅ Sí", "🔴 NO"),"")</f>
        <v/>
      </c>
    </row>
    <row r="355" customFormat="false" ht="17.35" hidden="false" customHeight="false" outlineLevel="0" collapsed="false">
      <c r="B355" s="26" t="str">
        <f aca="false">IF(C355="", "",INDEX(Inventario!A:A, MATCH(C355, Inventario!B:B, 0)))</f>
        <v/>
      </c>
      <c r="G355" s="24" t="str">
        <f aca="false">_xlfn.IFNA(IF(D355 &lt;= INDEX(Inventario!$E$2:$E$1000, MATCH(C355, Inventario!$B$2:$B$1000, 0)), "✅ Sí", "🔴 NO"),"")</f>
        <v/>
      </c>
    </row>
    <row r="356" customFormat="false" ht="17.35" hidden="false" customHeight="false" outlineLevel="0" collapsed="false">
      <c r="B356" s="26" t="str">
        <f aca="false">IF(C356="", "",INDEX(Inventario!A:A, MATCH(C356, Inventario!B:B, 0)))</f>
        <v/>
      </c>
      <c r="G356" s="24" t="str">
        <f aca="false">_xlfn.IFNA(IF(D356 &lt;= INDEX(Inventario!$E$2:$E$1000, MATCH(C356, Inventario!$B$2:$B$1000, 0)), "✅ Sí", "🔴 NO"),"")</f>
        <v/>
      </c>
    </row>
    <row r="357" customFormat="false" ht="17.35" hidden="false" customHeight="false" outlineLevel="0" collapsed="false">
      <c r="B357" s="26" t="str">
        <f aca="false">IF(C357="", "",INDEX(Inventario!A:A, MATCH(C357, Inventario!B:B, 0)))</f>
        <v/>
      </c>
      <c r="G357" s="24" t="str">
        <f aca="false">_xlfn.IFNA(IF(D357 &lt;= INDEX(Inventario!$E$2:$E$1000, MATCH(C357, Inventario!$B$2:$B$1000, 0)), "✅ Sí", "🔴 NO"),"")</f>
        <v/>
      </c>
    </row>
    <row r="358" customFormat="false" ht="17.35" hidden="false" customHeight="false" outlineLevel="0" collapsed="false">
      <c r="B358" s="26" t="str">
        <f aca="false">IF(C358="", "",INDEX(Inventario!A:A, MATCH(C358, Inventario!B:B, 0)))</f>
        <v/>
      </c>
      <c r="G358" s="24" t="str">
        <f aca="false">_xlfn.IFNA(IF(D358 &lt;= INDEX(Inventario!$E$2:$E$1000, MATCH(C358, Inventario!$B$2:$B$1000, 0)), "✅ Sí", "🔴 NO"),"")</f>
        <v/>
      </c>
    </row>
    <row r="359" customFormat="false" ht="17.35" hidden="false" customHeight="false" outlineLevel="0" collapsed="false">
      <c r="B359" s="26" t="str">
        <f aca="false">IF(C359="", "",INDEX(Inventario!A:A, MATCH(C359, Inventario!B:B, 0)))</f>
        <v/>
      </c>
      <c r="G359" s="24" t="str">
        <f aca="false">_xlfn.IFNA(IF(D359 &lt;= INDEX(Inventario!$E$2:$E$1000, MATCH(C359, Inventario!$B$2:$B$1000, 0)), "✅ Sí", "🔴 NO"),"")</f>
        <v/>
      </c>
    </row>
    <row r="360" customFormat="false" ht="17.35" hidden="false" customHeight="false" outlineLevel="0" collapsed="false">
      <c r="B360" s="26" t="str">
        <f aca="false">IF(C360="", "",INDEX(Inventario!A:A, MATCH(C360, Inventario!B:B, 0)))</f>
        <v/>
      </c>
      <c r="G360" s="24" t="str">
        <f aca="false">_xlfn.IFNA(IF(D360 &lt;= INDEX(Inventario!$E$2:$E$1000, MATCH(C360, Inventario!$B$2:$B$1000, 0)), "✅ Sí", "🔴 NO"),"")</f>
        <v/>
      </c>
    </row>
    <row r="361" customFormat="false" ht="17.35" hidden="false" customHeight="false" outlineLevel="0" collapsed="false">
      <c r="B361" s="26" t="str">
        <f aca="false">IF(C361="", "",INDEX(Inventario!A:A, MATCH(C361, Inventario!B:B, 0)))</f>
        <v/>
      </c>
      <c r="G361" s="24" t="str">
        <f aca="false">_xlfn.IFNA(IF(D361 &lt;= INDEX(Inventario!$E$2:$E$1000, MATCH(C361, Inventario!$B$2:$B$1000, 0)), "✅ Sí", "🔴 NO"),"")</f>
        <v/>
      </c>
    </row>
    <row r="362" customFormat="false" ht="17.35" hidden="false" customHeight="false" outlineLevel="0" collapsed="false">
      <c r="B362" s="26" t="str">
        <f aca="false">IF(C362="", "",INDEX(Inventario!A:A, MATCH(C362, Inventario!B:B, 0)))</f>
        <v/>
      </c>
      <c r="G362" s="24" t="str">
        <f aca="false">_xlfn.IFNA(IF(D362 &lt;= INDEX(Inventario!$E$2:$E$1000, MATCH(C362, Inventario!$B$2:$B$1000, 0)), "✅ Sí", "🔴 NO"),"")</f>
        <v/>
      </c>
    </row>
    <row r="363" customFormat="false" ht="17.35" hidden="false" customHeight="false" outlineLevel="0" collapsed="false">
      <c r="B363" s="26" t="str">
        <f aca="false">IF(C363="", "",INDEX(Inventario!A:A, MATCH(C363, Inventario!B:B, 0)))</f>
        <v/>
      </c>
      <c r="G363" s="24" t="str">
        <f aca="false">_xlfn.IFNA(IF(D363 &lt;= INDEX(Inventario!$E$2:$E$1000, MATCH(C363, Inventario!$B$2:$B$1000, 0)), "✅ Sí", "🔴 NO"),"")</f>
        <v/>
      </c>
    </row>
    <row r="364" customFormat="false" ht="17.35" hidden="false" customHeight="false" outlineLevel="0" collapsed="false">
      <c r="B364" s="26" t="str">
        <f aca="false">IF(C364="", "",INDEX(Inventario!A:A, MATCH(C364, Inventario!B:B, 0)))</f>
        <v/>
      </c>
      <c r="G364" s="24" t="str">
        <f aca="false">_xlfn.IFNA(IF(D364 &lt;= INDEX(Inventario!$E$2:$E$1000, MATCH(C364, Inventario!$B$2:$B$1000, 0)), "✅ Sí", "🔴 NO"),"")</f>
        <v/>
      </c>
    </row>
    <row r="365" customFormat="false" ht="17.35" hidden="false" customHeight="false" outlineLevel="0" collapsed="false">
      <c r="B365" s="26" t="str">
        <f aca="false">IF(C365="", "",INDEX(Inventario!A:A, MATCH(C365, Inventario!B:B, 0)))</f>
        <v/>
      </c>
      <c r="G365" s="24" t="str">
        <f aca="false">_xlfn.IFNA(IF(D365 &lt;= INDEX(Inventario!$E$2:$E$1000, MATCH(C365, Inventario!$B$2:$B$1000, 0)), "✅ Sí", "🔴 NO"),"")</f>
        <v/>
      </c>
    </row>
    <row r="366" customFormat="false" ht="17.35" hidden="false" customHeight="false" outlineLevel="0" collapsed="false">
      <c r="B366" s="26" t="str">
        <f aca="false">IF(C366="", "",INDEX(Inventario!A:A, MATCH(C366, Inventario!B:B, 0)))</f>
        <v/>
      </c>
      <c r="G366" s="24" t="str">
        <f aca="false">_xlfn.IFNA(IF(D366 &lt;= INDEX(Inventario!$E$2:$E$1000, MATCH(C366, Inventario!$B$2:$B$1000, 0)), "✅ Sí", "🔴 NO"),"")</f>
        <v/>
      </c>
    </row>
    <row r="367" customFormat="false" ht="17.35" hidden="false" customHeight="false" outlineLevel="0" collapsed="false">
      <c r="B367" s="26" t="str">
        <f aca="false">IF(C367="", "",INDEX(Inventario!A:A, MATCH(C367, Inventario!B:B, 0)))</f>
        <v/>
      </c>
      <c r="G367" s="24" t="str">
        <f aca="false">_xlfn.IFNA(IF(D367 &lt;= INDEX(Inventario!$E$2:$E$1000, MATCH(C367, Inventario!$B$2:$B$1000, 0)), "✅ Sí", "🔴 NO"),"")</f>
        <v/>
      </c>
    </row>
    <row r="368" customFormat="false" ht="17.35" hidden="false" customHeight="false" outlineLevel="0" collapsed="false">
      <c r="B368" s="26" t="str">
        <f aca="false">IF(C368="", "",INDEX(Inventario!A:A, MATCH(C368, Inventario!B:B, 0)))</f>
        <v/>
      </c>
      <c r="G368" s="24" t="str">
        <f aca="false">_xlfn.IFNA(IF(D368 &lt;= INDEX(Inventario!$E$2:$E$1000, MATCH(C368, Inventario!$B$2:$B$1000, 0)), "✅ Sí", "🔴 NO"),"")</f>
        <v/>
      </c>
    </row>
    <row r="369" customFormat="false" ht="17.35" hidden="false" customHeight="false" outlineLevel="0" collapsed="false">
      <c r="B369" s="26" t="str">
        <f aca="false">IF(C369="", "",INDEX(Inventario!A:A, MATCH(C369, Inventario!B:B, 0)))</f>
        <v/>
      </c>
      <c r="G369" s="24" t="str">
        <f aca="false">_xlfn.IFNA(IF(D369 &lt;= INDEX(Inventario!$E$2:$E$1000, MATCH(C369, Inventario!$B$2:$B$1000, 0)), "✅ Sí", "🔴 NO"),"")</f>
        <v/>
      </c>
    </row>
    <row r="370" customFormat="false" ht="17.35" hidden="false" customHeight="false" outlineLevel="0" collapsed="false">
      <c r="B370" s="26" t="str">
        <f aca="false">IF(C370="", "",INDEX(Inventario!A:A, MATCH(C370, Inventario!B:B, 0)))</f>
        <v/>
      </c>
      <c r="G370" s="24" t="str">
        <f aca="false">_xlfn.IFNA(IF(D370 &lt;= INDEX(Inventario!$E$2:$E$1000, MATCH(C370, Inventario!$B$2:$B$1000, 0)), "✅ Sí", "🔴 NO"),"")</f>
        <v/>
      </c>
    </row>
    <row r="371" customFormat="false" ht="17.35" hidden="false" customHeight="false" outlineLevel="0" collapsed="false">
      <c r="B371" s="26" t="str">
        <f aca="false">IF(C371="", "",INDEX(Inventario!A:A, MATCH(C371, Inventario!B:B, 0)))</f>
        <v/>
      </c>
      <c r="G371" s="24" t="str">
        <f aca="false">_xlfn.IFNA(IF(D371 &lt;= INDEX(Inventario!$E$2:$E$1000, MATCH(C371, Inventario!$B$2:$B$1000, 0)), "✅ Sí", "🔴 NO"),"")</f>
        <v/>
      </c>
    </row>
    <row r="372" customFormat="false" ht="17.35" hidden="false" customHeight="false" outlineLevel="0" collapsed="false">
      <c r="B372" s="26" t="str">
        <f aca="false">IF(C372="", "",INDEX(Inventario!A:A, MATCH(C372, Inventario!B:B, 0)))</f>
        <v/>
      </c>
      <c r="G372" s="24" t="str">
        <f aca="false">_xlfn.IFNA(IF(D372 &lt;= INDEX(Inventario!$E$2:$E$1000, MATCH(C372, Inventario!$B$2:$B$1000, 0)), "✅ Sí", "🔴 NO"),"")</f>
        <v/>
      </c>
    </row>
    <row r="373" customFormat="false" ht="17.35" hidden="false" customHeight="false" outlineLevel="0" collapsed="false">
      <c r="B373" s="26" t="str">
        <f aca="false">IF(C373="", "",INDEX(Inventario!A:A, MATCH(C373, Inventario!B:B, 0)))</f>
        <v/>
      </c>
      <c r="G373" s="24" t="str">
        <f aca="false">_xlfn.IFNA(IF(D373 &lt;= INDEX(Inventario!$E$2:$E$1000, MATCH(C373, Inventario!$B$2:$B$1000, 0)), "✅ Sí", "🔴 NO"),"")</f>
        <v/>
      </c>
    </row>
    <row r="374" customFormat="false" ht="17.35" hidden="false" customHeight="false" outlineLevel="0" collapsed="false">
      <c r="B374" s="26" t="str">
        <f aca="false">IF(C374="", "",INDEX(Inventario!A:A, MATCH(C374, Inventario!B:B, 0)))</f>
        <v/>
      </c>
      <c r="G374" s="24" t="str">
        <f aca="false">_xlfn.IFNA(IF(D374 &lt;= INDEX(Inventario!$E$2:$E$1000, MATCH(C374, Inventario!$B$2:$B$1000, 0)), "✅ Sí", "🔴 NO"),"")</f>
        <v/>
      </c>
    </row>
    <row r="375" customFormat="false" ht="17.35" hidden="false" customHeight="false" outlineLevel="0" collapsed="false">
      <c r="B375" s="26" t="str">
        <f aca="false">IF(C375="", "",INDEX(Inventario!A:A, MATCH(C375, Inventario!B:B, 0)))</f>
        <v/>
      </c>
      <c r="G375" s="24" t="str">
        <f aca="false">_xlfn.IFNA(IF(D375 &lt;= INDEX(Inventario!$E$2:$E$1000, MATCH(C375, Inventario!$B$2:$B$1000, 0)), "✅ Sí", "🔴 NO"),"")</f>
        <v/>
      </c>
    </row>
    <row r="376" customFormat="false" ht="17.35" hidden="false" customHeight="false" outlineLevel="0" collapsed="false">
      <c r="B376" s="26" t="str">
        <f aca="false">IF(C376="", "",INDEX(Inventario!A:A, MATCH(C376, Inventario!B:B, 0)))</f>
        <v/>
      </c>
      <c r="G376" s="24" t="str">
        <f aca="false">_xlfn.IFNA(IF(D376 &lt;= INDEX(Inventario!$E$2:$E$1000, MATCH(C376, Inventario!$B$2:$B$1000, 0)), "✅ Sí", "🔴 NO"),"")</f>
        <v/>
      </c>
    </row>
    <row r="377" customFormat="false" ht="17.35" hidden="false" customHeight="false" outlineLevel="0" collapsed="false">
      <c r="B377" s="26" t="str">
        <f aca="false">IF(C377="", "",INDEX(Inventario!A:A, MATCH(C377, Inventario!B:B, 0)))</f>
        <v/>
      </c>
      <c r="G377" s="24" t="str">
        <f aca="false">_xlfn.IFNA(IF(D377 &lt;= INDEX(Inventario!$E$2:$E$1000, MATCH(C377, Inventario!$B$2:$B$1000, 0)), "✅ Sí", "🔴 NO"),"")</f>
        <v/>
      </c>
    </row>
    <row r="378" customFormat="false" ht="17.35" hidden="false" customHeight="false" outlineLevel="0" collapsed="false">
      <c r="B378" s="26" t="str">
        <f aca="false">IF(C378="", "",INDEX(Inventario!A:A, MATCH(C378, Inventario!B:B, 0)))</f>
        <v/>
      </c>
      <c r="G378" s="24" t="str">
        <f aca="false">_xlfn.IFNA(IF(D378 &lt;= INDEX(Inventario!$E$2:$E$1000, MATCH(C378, Inventario!$B$2:$B$1000, 0)), "✅ Sí", "🔴 NO"),"")</f>
        <v/>
      </c>
    </row>
    <row r="379" customFormat="false" ht="17.35" hidden="false" customHeight="false" outlineLevel="0" collapsed="false">
      <c r="B379" s="26" t="str">
        <f aca="false">IF(C379="", "",INDEX(Inventario!A:A, MATCH(C379, Inventario!B:B, 0)))</f>
        <v/>
      </c>
      <c r="G379" s="24" t="str">
        <f aca="false">_xlfn.IFNA(IF(D379 &lt;= INDEX(Inventario!$E$2:$E$1000, MATCH(C379, Inventario!$B$2:$B$1000, 0)), "✅ Sí", "🔴 NO"),"")</f>
        <v/>
      </c>
    </row>
    <row r="380" customFormat="false" ht="17.35" hidden="false" customHeight="false" outlineLevel="0" collapsed="false">
      <c r="B380" s="26" t="str">
        <f aca="false">IF(C380="", "",INDEX(Inventario!A:A, MATCH(C380, Inventario!B:B, 0)))</f>
        <v/>
      </c>
      <c r="G380" s="24" t="str">
        <f aca="false">_xlfn.IFNA(IF(D380 &lt;= INDEX(Inventario!$E$2:$E$1000, MATCH(C380, Inventario!$B$2:$B$1000, 0)), "✅ Sí", "🔴 NO"),"")</f>
        <v/>
      </c>
    </row>
    <row r="381" customFormat="false" ht="17.35" hidden="false" customHeight="false" outlineLevel="0" collapsed="false">
      <c r="B381" s="26" t="str">
        <f aca="false">IF(C381="", "",INDEX(Inventario!A:A, MATCH(C381, Inventario!B:B, 0)))</f>
        <v/>
      </c>
      <c r="G381" s="24" t="str">
        <f aca="false">_xlfn.IFNA(IF(D381 &lt;= INDEX(Inventario!$E$2:$E$1000, MATCH(C381, Inventario!$B$2:$B$1000, 0)), "✅ Sí", "🔴 NO"),"")</f>
        <v/>
      </c>
    </row>
    <row r="382" customFormat="false" ht="17.35" hidden="false" customHeight="false" outlineLevel="0" collapsed="false">
      <c r="B382" s="26" t="str">
        <f aca="false">IF(C382="", "",INDEX(Inventario!A:A, MATCH(C382, Inventario!B:B, 0)))</f>
        <v/>
      </c>
      <c r="G382" s="24" t="str">
        <f aca="false">_xlfn.IFNA(IF(D382 &lt;= INDEX(Inventario!$E$2:$E$1000, MATCH(C382, Inventario!$B$2:$B$1000, 0)), "✅ Sí", "🔴 NO"),"")</f>
        <v/>
      </c>
    </row>
    <row r="383" customFormat="false" ht="17.35" hidden="false" customHeight="false" outlineLevel="0" collapsed="false">
      <c r="B383" s="26" t="str">
        <f aca="false">IF(C383="", "",INDEX(Inventario!A:A, MATCH(C383, Inventario!B:B, 0)))</f>
        <v/>
      </c>
      <c r="G383" s="24" t="str">
        <f aca="false">_xlfn.IFNA(IF(D383 &lt;= INDEX(Inventario!$E$2:$E$1000, MATCH(C383, Inventario!$B$2:$B$1000, 0)), "✅ Sí", "🔴 NO"),"")</f>
        <v/>
      </c>
    </row>
    <row r="384" customFormat="false" ht="17.35" hidden="false" customHeight="false" outlineLevel="0" collapsed="false">
      <c r="B384" s="26" t="str">
        <f aca="false">IF(C384="", "",INDEX(Inventario!A:A, MATCH(C384, Inventario!B:B, 0)))</f>
        <v/>
      </c>
      <c r="G384" s="24" t="str">
        <f aca="false">_xlfn.IFNA(IF(D384 &lt;= INDEX(Inventario!$E$2:$E$1000, MATCH(C384, Inventario!$B$2:$B$1000, 0)), "✅ Sí", "🔴 NO"),"")</f>
        <v/>
      </c>
    </row>
    <row r="385" customFormat="false" ht="17.35" hidden="false" customHeight="false" outlineLevel="0" collapsed="false">
      <c r="B385" s="26" t="str">
        <f aca="false">IF(C385="", "",INDEX(Inventario!A:A, MATCH(C385, Inventario!B:B, 0)))</f>
        <v/>
      </c>
      <c r="G385" s="24" t="str">
        <f aca="false">_xlfn.IFNA(IF(D385 &lt;= INDEX(Inventario!$E$2:$E$1000, MATCH(C385, Inventario!$B$2:$B$1000, 0)), "✅ Sí", "🔴 NO"),"")</f>
        <v/>
      </c>
    </row>
    <row r="386" customFormat="false" ht="17.35" hidden="false" customHeight="false" outlineLevel="0" collapsed="false">
      <c r="B386" s="26" t="str">
        <f aca="false">IF(C386="", "",INDEX(Inventario!A:A, MATCH(C386, Inventario!B:B, 0)))</f>
        <v/>
      </c>
      <c r="G386" s="24" t="str">
        <f aca="false">_xlfn.IFNA(IF(D386 &lt;= INDEX(Inventario!$E$2:$E$1000, MATCH(C386, Inventario!$B$2:$B$1000, 0)), "✅ Sí", "🔴 NO"),"")</f>
        <v/>
      </c>
    </row>
    <row r="387" customFormat="false" ht="17.35" hidden="false" customHeight="false" outlineLevel="0" collapsed="false">
      <c r="B387" s="26" t="str">
        <f aca="false">IF(C387="", "",INDEX(Inventario!A:A, MATCH(C387, Inventario!B:B, 0)))</f>
        <v/>
      </c>
      <c r="G387" s="24" t="str">
        <f aca="false">_xlfn.IFNA(IF(D387 &lt;= INDEX(Inventario!$E$2:$E$1000, MATCH(C387, Inventario!$B$2:$B$1000, 0)), "✅ Sí", "🔴 NO"),"")</f>
        <v/>
      </c>
    </row>
    <row r="388" customFormat="false" ht="17.35" hidden="false" customHeight="false" outlineLevel="0" collapsed="false">
      <c r="B388" s="26" t="str">
        <f aca="false">IF(C388="", "",INDEX(Inventario!A:A, MATCH(C388, Inventario!B:B, 0)))</f>
        <v/>
      </c>
      <c r="G388" s="24" t="str">
        <f aca="false">_xlfn.IFNA(IF(D388 &lt;= INDEX(Inventario!$E$2:$E$1000, MATCH(C388, Inventario!$B$2:$B$1000, 0)), "✅ Sí", "🔴 NO"),"")</f>
        <v/>
      </c>
    </row>
    <row r="389" customFormat="false" ht="17.35" hidden="false" customHeight="false" outlineLevel="0" collapsed="false">
      <c r="B389" s="26" t="str">
        <f aca="false">IF(C389="", "",INDEX(Inventario!A:A, MATCH(C389, Inventario!B:B, 0)))</f>
        <v/>
      </c>
      <c r="G389" s="24" t="str">
        <f aca="false">_xlfn.IFNA(IF(D389 &lt;= INDEX(Inventario!$E$2:$E$1000, MATCH(C389, Inventario!$B$2:$B$1000, 0)), "✅ Sí", "🔴 NO"),"")</f>
        <v/>
      </c>
    </row>
    <row r="390" customFormat="false" ht="17.35" hidden="false" customHeight="false" outlineLevel="0" collapsed="false">
      <c r="B390" s="26" t="str">
        <f aca="false">IF(C390="", "",INDEX(Inventario!A:A, MATCH(C390, Inventario!B:B, 0)))</f>
        <v/>
      </c>
      <c r="G390" s="24" t="str">
        <f aca="false">_xlfn.IFNA(IF(D390 &lt;= INDEX(Inventario!$E$2:$E$1000, MATCH(C390, Inventario!$B$2:$B$1000, 0)), "✅ Sí", "🔴 NO"),"")</f>
        <v/>
      </c>
    </row>
    <row r="391" customFormat="false" ht="17.35" hidden="false" customHeight="false" outlineLevel="0" collapsed="false">
      <c r="B391" s="26" t="str">
        <f aca="false">IF(C391="", "",INDEX(Inventario!A:A, MATCH(C391, Inventario!B:B, 0)))</f>
        <v/>
      </c>
      <c r="G391" s="24" t="str">
        <f aca="false">_xlfn.IFNA(IF(D391 &lt;= INDEX(Inventario!$E$2:$E$1000, MATCH(C391, Inventario!$B$2:$B$1000, 0)), "✅ Sí", "🔴 NO"),"")</f>
        <v/>
      </c>
    </row>
    <row r="392" customFormat="false" ht="17.35" hidden="false" customHeight="false" outlineLevel="0" collapsed="false">
      <c r="B392" s="26" t="str">
        <f aca="false">IF(C392="", "",INDEX(Inventario!A:A, MATCH(C392, Inventario!B:B, 0)))</f>
        <v/>
      </c>
      <c r="G392" s="24" t="str">
        <f aca="false">_xlfn.IFNA(IF(D392 &lt;= INDEX(Inventario!$E$2:$E$1000, MATCH(C392, Inventario!$B$2:$B$1000, 0)), "✅ Sí", "🔴 NO"),"")</f>
        <v/>
      </c>
    </row>
    <row r="393" customFormat="false" ht="17.35" hidden="false" customHeight="false" outlineLevel="0" collapsed="false">
      <c r="B393" s="26" t="str">
        <f aca="false">IF(C393="", "",INDEX(Inventario!A:A, MATCH(C393, Inventario!B:B, 0)))</f>
        <v/>
      </c>
      <c r="G393" s="24" t="str">
        <f aca="false">_xlfn.IFNA(IF(D393 &lt;= INDEX(Inventario!$E$2:$E$1000, MATCH(C393, Inventario!$B$2:$B$1000, 0)), "✅ Sí", "🔴 NO"),"")</f>
        <v/>
      </c>
    </row>
    <row r="394" customFormat="false" ht="17.35" hidden="false" customHeight="false" outlineLevel="0" collapsed="false">
      <c r="B394" s="26" t="str">
        <f aca="false">IF(C394="", "",INDEX(Inventario!A:A, MATCH(C394, Inventario!B:B, 0)))</f>
        <v/>
      </c>
      <c r="G394" s="24" t="str">
        <f aca="false">_xlfn.IFNA(IF(D394 &lt;= INDEX(Inventario!$E$2:$E$1000, MATCH(C394, Inventario!$B$2:$B$1000, 0)), "✅ Sí", "🔴 NO"),"")</f>
        <v/>
      </c>
    </row>
    <row r="395" customFormat="false" ht="17.35" hidden="false" customHeight="false" outlineLevel="0" collapsed="false">
      <c r="B395" s="26" t="str">
        <f aca="false">IF(C395="", "",INDEX(Inventario!A:A, MATCH(C395, Inventario!B:B, 0)))</f>
        <v/>
      </c>
      <c r="G395" s="24" t="str">
        <f aca="false">_xlfn.IFNA(IF(D395 &lt;= INDEX(Inventario!$E$2:$E$1000, MATCH(C395, Inventario!$B$2:$B$1000, 0)), "✅ Sí", "🔴 NO"),"")</f>
        <v/>
      </c>
    </row>
    <row r="396" customFormat="false" ht="17.35" hidden="false" customHeight="false" outlineLevel="0" collapsed="false">
      <c r="B396" s="26" t="str">
        <f aca="false">IF(C396="", "",INDEX(Inventario!A:A, MATCH(C396, Inventario!B:B, 0)))</f>
        <v/>
      </c>
      <c r="G396" s="24" t="str">
        <f aca="false">_xlfn.IFNA(IF(D396 &lt;= INDEX(Inventario!$E$2:$E$1000, MATCH(C396, Inventario!$B$2:$B$1000, 0)), "✅ Sí", "🔴 NO"),"")</f>
        <v/>
      </c>
    </row>
    <row r="397" customFormat="false" ht="17.35" hidden="false" customHeight="false" outlineLevel="0" collapsed="false">
      <c r="B397" s="26" t="str">
        <f aca="false">IF(C397="", "",INDEX(Inventario!A:A, MATCH(C397, Inventario!B:B, 0)))</f>
        <v/>
      </c>
      <c r="G397" s="24" t="str">
        <f aca="false">_xlfn.IFNA(IF(D397 &lt;= INDEX(Inventario!$E$2:$E$1000, MATCH(C397, Inventario!$B$2:$B$1000, 0)), "✅ Sí", "🔴 NO"),"")</f>
        <v/>
      </c>
    </row>
    <row r="398" customFormat="false" ht="17.35" hidden="false" customHeight="false" outlineLevel="0" collapsed="false">
      <c r="B398" s="26" t="str">
        <f aca="false">IF(C398="", "",INDEX(Inventario!A:A, MATCH(C398, Inventario!B:B, 0)))</f>
        <v/>
      </c>
      <c r="G398" s="24" t="str">
        <f aca="false">_xlfn.IFNA(IF(D398 &lt;= INDEX(Inventario!$E$2:$E$1000, MATCH(C398, Inventario!$B$2:$B$1000, 0)), "✅ Sí", "🔴 NO"),"")</f>
        <v/>
      </c>
    </row>
    <row r="399" customFormat="false" ht="17.35" hidden="false" customHeight="false" outlineLevel="0" collapsed="false">
      <c r="B399" s="26" t="str">
        <f aca="false">IF(C399="", "",INDEX(Inventario!A:A, MATCH(C399, Inventario!B:B, 0)))</f>
        <v/>
      </c>
      <c r="G399" s="24" t="str">
        <f aca="false">_xlfn.IFNA(IF(D399 &lt;= INDEX(Inventario!$E$2:$E$1000, MATCH(C399, Inventario!$B$2:$B$1000, 0)), "✅ Sí", "🔴 NO"),"")</f>
        <v/>
      </c>
    </row>
    <row r="400" customFormat="false" ht="17.35" hidden="false" customHeight="false" outlineLevel="0" collapsed="false">
      <c r="B400" s="26" t="str">
        <f aca="false">IF(C400="", "",INDEX(Inventario!A:A, MATCH(C400, Inventario!B:B, 0)))</f>
        <v/>
      </c>
      <c r="G400" s="24" t="str">
        <f aca="false">_xlfn.IFNA(IF(D400 &lt;= INDEX(Inventario!$E$2:$E$1000, MATCH(C400, Inventario!$B$2:$B$1000, 0)), "✅ Sí", "🔴 NO"),"")</f>
        <v/>
      </c>
    </row>
    <row r="401" customFormat="false" ht="17.35" hidden="false" customHeight="false" outlineLevel="0" collapsed="false">
      <c r="B401" s="26" t="str">
        <f aca="false">IF(C401="", "",INDEX(Inventario!A:A, MATCH(C401, Inventario!B:B, 0)))</f>
        <v/>
      </c>
      <c r="G401" s="24" t="str">
        <f aca="false">_xlfn.IFNA(IF(D401 &lt;= INDEX(Inventario!$E$2:$E$1000, MATCH(C401, Inventario!$B$2:$B$1000, 0)), "✅ Sí", "🔴 NO"),"")</f>
        <v/>
      </c>
    </row>
    <row r="402" customFormat="false" ht="17.35" hidden="false" customHeight="false" outlineLevel="0" collapsed="false">
      <c r="B402" s="26" t="str">
        <f aca="false">IF(C402="", "",INDEX(Inventario!A:A, MATCH(C402, Inventario!B:B, 0)))</f>
        <v/>
      </c>
      <c r="G402" s="24" t="str">
        <f aca="false">_xlfn.IFNA(IF(D402 &lt;= INDEX(Inventario!$E$2:$E$1000, MATCH(C402, Inventario!$B$2:$B$1000, 0)), "✅ Sí", "🔴 NO"),"")</f>
        <v/>
      </c>
    </row>
    <row r="403" customFormat="false" ht="17.35" hidden="false" customHeight="false" outlineLevel="0" collapsed="false">
      <c r="B403" s="26" t="str">
        <f aca="false">IF(C403="", "",INDEX(Inventario!A:A, MATCH(C403, Inventario!B:B, 0)))</f>
        <v/>
      </c>
      <c r="G403" s="24" t="str">
        <f aca="false">_xlfn.IFNA(IF(D403 &lt;= INDEX(Inventario!$E$2:$E$1000, MATCH(C403, Inventario!$B$2:$B$1000, 0)), "✅ Sí", "🔴 NO"),"")</f>
        <v/>
      </c>
    </row>
    <row r="404" customFormat="false" ht="17.35" hidden="false" customHeight="false" outlineLevel="0" collapsed="false">
      <c r="B404" s="26" t="str">
        <f aca="false">IF(C404="", "",INDEX(Inventario!A:A, MATCH(C404, Inventario!B:B, 0)))</f>
        <v/>
      </c>
      <c r="G404" s="24" t="str">
        <f aca="false">_xlfn.IFNA(IF(D404 &lt;= INDEX(Inventario!$E$2:$E$1000, MATCH(C404, Inventario!$B$2:$B$1000, 0)), "✅ Sí", "🔴 NO"),"")</f>
        <v/>
      </c>
    </row>
    <row r="405" customFormat="false" ht="17.35" hidden="false" customHeight="false" outlineLevel="0" collapsed="false">
      <c r="B405" s="26" t="str">
        <f aca="false">IF(C405="", "",INDEX(Inventario!A:A, MATCH(C405, Inventario!B:B, 0)))</f>
        <v/>
      </c>
      <c r="G405" s="24" t="str">
        <f aca="false">_xlfn.IFNA(IF(D405 &lt;= INDEX(Inventario!$E$2:$E$1000, MATCH(C405, Inventario!$B$2:$B$1000, 0)), "✅ Sí", "🔴 NO"),"")</f>
        <v/>
      </c>
    </row>
    <row r="406" customFormat="false" ht="17.35" hidden="false" customHeight="false" outlineLevel="0" collapsed="false">
      <c r="B406" s="26" t="str">
        <f aca="false">IF(C406="", "",INDEX(Inventario!A:A, MATCH(C406, Inventario!B:B, 0)))</f>
        <v/>
      </c>
      <c r="G406" s="24" t="str">
        <f aca="false">_xlfn.IFNA(IF(D406 &lt;= INDEX(Inventario!$E$2:$E$1000, MATCH(C406, Inventario!$B$2:$B$1000, 0)), "✅ Sí", "🔴 NO"),"")</f>
        <v/>
      </c>
    </row>
    <row r="407" customFormat="false" ht="17.35" hidden="false" customHeight="false" outlineLevel="0" collapsed="false">
      <c r="B407" s="26" t="str">
        <f aca="false">IF(C407="", "",INDEX(Inventario!A:A, MATCH(C407, Inventario!B:B, 0)))</f>
        <v/>
      </c>
      <c r="G407" s="24" t="str">
        <f aca="false">_xlfn.IFNA(IF(D407 &lt;= INDEX(Inventario!$E$2:$E$1000, MATCH(C407, Inventario!$B$2:$B$1000, 0)), "✅ Sí", "🔴 NO"),"")</f>
        <v/>
      </c>
    </row>
    <row r="408" customFormat="false" ht="17.35" hidden="false" customHeight="false" outlineLevel="0" collapsed="false">
      <c r="B408" s="26" t="str">
        <f aca="false">IF(C408="", "",INDEX(Inventario!A:A, MATCH(C408, Inventario!B:B, 0)))</f>
        <v/>
      </c>
      <c r="G408" s="24" t="str">
        <f aca="false">_xlfn.IFNA(IF(D408 &lt;= INDEX(Inventario!$E$2:$E$1000, MATCH(C408, Inventario!$B$2:$B$1000, 0)), "✅ Sí", "🔴 NO"),"")</f>
        <v/>
      </c>
    </row>
    <row r="409" customFormat="false" ht="17.35" hidden="false" customHeight="false" outlineLevel="0" collapsed="false">
      <c r="B409" s="26" t="str">
        <f aca="false">IF(C409="", "",INDEX(Inventario!A:A, MATCH(C409, Inventario!B:B, 0)))</f>
        <v/>
      </c>
      <c r="G409" s="24" t="str">
        <f aca="false">_xlfn.IFNA(IF(D409 &lt;= INDEX(Inventario!$E$2:$E$1000, MATCH(C409, Inventario!$B$2:$B$1000, 0)), "✅ Sí", "🔴 NO"),"")</f>
        <v/>
      </c>
    </row>
    <row r="410" customFormat="false" ht="17.35" hidden="false" customHeight="false" outlineLevel="0" collapsed="false">
      <c r="B410" s="26" t="str">
        <f aca="false">IF(C410="", "",INDEX(Inventario!A:A, MATCH(C410, Inventario!B:B, 0)))</f>
        <v/>
      </c>
      <c r="G410" s="24" t="str">
        <f aca="false">_xlfn.IFNA(IF(D410 &lt;= INDEX(Inventario!$E$2:$E$1000, MATCH(C410, Inventario!$B$2:$B$1000, 0)), "✅ Sí", "🔴 NO"),"")</f>
        <v/>
      </c>
    </row>
    <row r="411" customFormat="false" ht="17.35" hidden="false" customHeight="false" outlineLevel="0" collapsed="false">
      <c r="B411" s="26" t="str">
        <f aca="false">IF(C411="", "",INDEX(Inventario!A:A, MATCH(C411, Inventario!B:B, 0)))</f>
        <v/>
      </c>
      <c r="G411" s="24" t="str">
        <f aca="false">_xlfn.IFNA(IF(D411 &lt;= INDEX(Inventario!$E$2:$E$1000, MATCH(C411, Inventario!$B$2:$B$1000, 0)), "✅ Sí", "🔴 NO"),"")</f>
        <v/>
      </c>
    </row>
    <row r="412" customFormat="false" ht="17.35" hidden="false" customHeight="false" outlineLevel="0" collapsed="false">
      <c r="B412" s="26" t="str">
        <f aca="false">IF(C412="", "",INDEX(Inventario!A:A, MATCH(C412, Inventario!B:B, 0)))</f>
        <v/>
      </c>
      <c r="G412" s="24" t="str">
        <f aca="false">_xlfn.IFNA(IF(D412 &lt;= INDEX(Inventario!$E$2:$E$1000, MATCH(C412, Inventario!$B$2:$B$1000, 0)), "✅ Sí", "🔴 NO"),"")</f>
        <v/>
      </c>
    </row>
    <row r="413" customFormat="false" ht="17.35" hidden="false" customHeight="false" outlineLevel="0" collapsed="false">
      <c r="B413" s="26" t="str">
        <f aca="false">IF(C413="", "",INDEX(Inventario!A:A, MATCH(C413, Inventario!B:B, 0)))</f>
        <v/>
      </c>
      <c r="G413" s="24" t="str">
        <f aca="false">_xlfn.IFNA(IF(D413 &lt;= INDEX(Inventario!$E$2:$E$1000, MATCH(C413, Inventario!$B$2:$B$1000, 0)), "✅ Sí", "🔴 NO"),"")</f>
        <v/>
      </c>
    </row>
    <row r="414" customFormat="false" ht="17.35" hidden="false" customHeight="false" outlineLevel="0" collapsed="false">
      <c r="B414" s="26" t="str">
        <f aca="false">IF(C414="", "",INDEX(Inventario!A:A, MATCH(C414, Inventario!B:B, 0)))</f>
        <v/>
      </c>
      <c r="G414" s="24" t="str">
        <f aca="false">_xlfn.IFNA(IF(D414 &lt;= INDEX(Inventario!$E$2:$E$1000, MATCH(C414, Inventario!$B$2:$B$1000, 0)), "✅ Sí", "🔴 NO"),"")</f>
        <v/>
      </c>
    </row>
    <row r="415" customFormat="false" ht="17.35" hidden="false" customHeight="false" outlineLevel="0" collapsed="false">
      <c r="B415" s="26" t="str">
        <f aca="false">IF(C415="", "",INDEX(Inventario!A:A, MATCH(C415, Inventario!B:B, 0)))</f>
        <v/>
      </c>
      <c r="G415" s="24" t="str">
        <f aca="false">_xlfn.IFNA(IF(D415 &lt;= INDEX(Inventario!$E$2:$E$1000, MATCH(C415, Inventario!$B$2:$B$1000, 0)), "✅ Sí", "🔴 NO"),"")</f>
        <v/>
      </c>
    </row>
    <row r="416" customFormat="false" ht="17.35" hidden="false" customHeight="false" outlineLevel="0" collapsed="false">
      <c r="B416" s="26" t="str">
        <f aca="false">IF(C416="", "",INDEX(Inventario!A:A, MATCH(C416, Inventario!B:B, 0)))</f>
        <v/>
      </c>
      <c r="G416" s="24" t="str">
        <f aca="false">_xlfn.IFNA(IF(D416 &lt;= INDEX(Inventario!$E$2:$E$1000, MATCH(C416, Inventario!$B$2:$B$1000, 0)), "✅ Sí", "🔴 NO"),"")</f>
        <v/>
      </c>
    </row>
    <row r="417" customFormat="false" ht="17.35" hidden="false" customHeight="false" outlineLevel="0" collapsed="false">
      <c r="B417" s="26" t="str">
        <f aca="false">IF(C417="", "",INDEX(Inventario!A:A, MATCH(C417, Inventario!B:B, 0)))</f>
        <v/>
      </c>
      <c r="G417" s="24" t="str">
        <f aca="false">_xlfn.IFNA(IF(D417 &lt;= INDEX(Inventario!$E$2:$E$1000, MATCH(C417, Inventario!$B$2:$B$1000, 0)), "✅ Sí", "🔴 NO"),"")</f>
        <v/>
      </c>
    </row>
    <row r="418" customFormat="false" ht="17.35" hidden="false" customHeight="false" outlineLevel="0" collapsed="false">
      <c r="B418" s="26" t="str">
        <f aca="false">IF(C418="", "",INDEX(Inventario!A:A, MATCH(C418, Inventario!B:B, 0)))</f>
        <v/>
      </c>
      <c r="G418" s="24" t="str">
        <f aca="false">_xlfn.IFNA(IF(D418 &lt;= INDEX(Inventario!$E$2:$E$1000, MATCH(C418, Inventario!$B$2:$B$1000, 0)), "✅ Sí", "🔴 NO"),"")</f>
        <v/>
      </c>
    </row>
    <row r="419" customFormat="false" ht="17.35" hidden="false" customHeight="false" outlineLevel="0" collapsed="false">
      <c r="B419" s="26" t="str">
        <f aca="false">IF(C419="", "",INDEX(Inventario!A:A, MATCH(C419, Inventario!B:B, 0)))</f>
        <v/>
      </c>
      <c r="G419" s="24" t="str">
        <f aca="false">_xlfn.IFNA(IF(D419 &lt;= INDEX(Inventario!$E$2:$E$1000, MATCH(C419, Inventario!$B$2:$B$1000, 0)), "✅ Sí", "🔴 NO"),"")</f>
        <v/>
      </c>
    </row>
    <row r="420" customFormat="false" ht="17.35" hidden="false" customHeight="false" outlineLevel="0" collapsed="false">
      <c r="B420" s="26" t="str">
        <f aca="false">IF(C420="", "",INDEX(Inventario!A:A, MATCH(C420, Inventario!B:B, 0)))</f>
        <v/>
      </c>
      <c r="G420" s="24" t="str">
        <f aca="false">_xlfn.IFNA(IF(D420 &lt;= INDEX(Inventario!$E$2:$E$1000, MATCH(C420, Inventario!$B$2:$B$1000, 0)), "✅ Sí", "🔴 NO"),"")</f>
        <v/>
      </c>
    </row>
    <row r="421" customFormat="false" ht="17.35" hidden="false" customHeight="false" outlineLevel="0" collapsed="false">
      <c r="B421" s="26" t="str">
        <f aca="false">IF(C421="", "",INDEX(Inventario!A:A, MATCH(C421, Inventario!B:B, 0)))</f>
        <v/>
      </c>
      <c r="G421" s="24" t="str">
        <f aca="false">_xlfn.IFNA(IF(D421 &lt;= INDEX(Inventario!$E$2:$E$1000, MATCH(C421, Inventario!$B$2:$B$1000, 0)), "✅ Sí", "🔴 NO"),"")</f>
        <v/>
      </c>
    </row>
    <row r="422" customFormat="false" ht="17.35" hidden="false" customHeight="false" outlineLevel="0" collapsed="false">
      <c r="B422" s="26" t="str">
        <f aca="false">IF(C422="", "",INDEX(Inventario!A:A, MATCH(C422, Inventario!B:B, 0)))</f>
        <v/>
      </c>
      <c r="G422" s="24" t="str">
        <f aca="false">_xlfn.IFNA(IF(D422 &lt;= INDEX(Inventario!$E$2:$E$1000, MATCH(C422, Inventario!$B$2:$B$1000, 0)), "✅ Sí", "🔴 NO"),"")</f>
        <v/>
      </c>
    </row>
    <row r="423" customFormat="false" ht="17.35" hidden="false" customHeight="false" outlineLevel="0" collapsed="false">
      <c r="B423" s="26" t="str">
        <f aca="false">IF(C423="", "",INDEX(Inventario!A:A, MATCH(C423, Inventario!B:B, 0)))</f>
        <v/>
      </c>
      <c r="G423" s="24" t="str">
        <f aca="false">_xlfn.IFNA(IF(D423 &lt;= INDEX(Inventario!$E$2:$E$1000, MATCH(C423, Inventario!$B$2:$B$1000, 0)), "✅ Sí", "🔴 NO"),"")</f>
        <v/>
      </c>
    </row>
    <row r="424" customFormat="false" ht="17.35" hidden="false" customHeight="false" outlineLevel="0" collapsed="false">
      <c r="B424" s="26" t="str">
        <f aca="false">IF(C424="", "",INDEX(Inventario!A:A, MATCH(C424, Inventario!B:B, 0)))</f>
        <v/>
      </c>
      <c r="G424" s="24" t="str">
        <f aca="false">_xlfn.IFNA(IF(D424 &lt;= INDEX(Inventario!$E$2:$E$1000, MATCH(C424, Inventario!$B$2:$B$1000, 0)), "✅ Sí", "🔴 NO"),"")</f>
        <v/>
      </c>
    </row>
    <row r="425" customFormat="false" ht="17.35" hidden="false" customHeight="false" outlineLevel="0" collapsed="false">
      <c r="B425" s="26" t="str">
        <f aca="false">IF(C425="", "",INDEX(Inventario!A:A, MATCH(C425, Inventario!B:B, 0)))</f>
        <v/>
      </c>
      <c r="G425" s="24" t="str">
        <f aca="false">_xlfn.IFNA(IF(D425 &lt;= INDEX(Inventario!$E$2:$E$1000, MATCH(C425, Inventario!$B$2:$B$1000, 0)), "✅ Sí", "🔴 NO"),"")</f>
        <v/>
      </c>
    </row>
    <row r="426" customFormat="false" ht="17.35" hidden="false" customHeight="false" outlineLevel="0" collapsed="false">
      <c r="B426" s="26" t="str">
        <f aca="false">IF(C426="", "",INDEX(Inventario!A:A, MATCH(C426, Inventario!B:B, 0)))</f>
        <v/>
      </c>
      <c r="G426" s="24" t="str">
        <f aca="false">_xlfn.IFNA(IF(D426 &lt;= INDEX(Inventario!$E$2:$E$1000, MATCH(C426, Inventario!$B$2:$B$1000, 0)), "✅ Sí", "🔴 NO"),"")</f>
        <v/>
      </c>
    </row>
    <row r="427" customFormat="false" ht="17.35" hidden="false" customHeight="false" outlineLevel="0" collapsed="false">
      <c r="B427" s="26" t="str">
        <f aca="false">IF(C427="", "",INDEX(Inventario!A:A, MATCH(C427, Inventario!B:B, 0)))</f>
        <v/>
      </c>
      <c r="G427" s="24" t="str">
        <f aca="false">_xlfn.IFNA(IF(D427 &lt;= INDEX(Inventario!$E$2:$E$1000, MATCH(C427, Inventario!$B$2:$B$1000, 0)), "✅ Sí", "🔴 NO"),"")</f>
        <v/>
      </c>
    </row>
    <row r="428" customFormat="false" ht="17.35" hidden="false" customHeight="false" outlineLevel="0" collapsed="false">
      <c r="B428" s="26" t="str">
        <f aca="false">IF(C428="", "",INDEX(Inventario!A:A, MATCH(C428, Inventario!B:B, 0)))</f>
        <v/>
      </c>
      <c r="G428" s="24" t="str">
        <f aca="false">_xlfn.IFNA(IF(D428 &lt;= INDEX(Inventario!$E$2:$E$1000, MATCH(C428, Inventario!$B$2:$B$1000, 0)), "✅ Sí", "🔴 NO"),"")</f>
        <v/>
      </c>
    </row>
    <row r="429" customFormat="false" ht="17.35" hidden="false" customHeight="false" outlineLevel="0" collapsed="false">
      <c r="B429" s="26" t="str">
        <f aca="false">IF(C429="", "",INDEX(Inventario!A:A, MATCH(C429, Inventario!B:B, 0)))</f>
        <v/>
      </c>
      <c r="G429" s="24" t="str">
        <f aca="false">_xlfn.IFNA(IF(D429 &lt;= INDEX(Inventario!$E$2:$E$1000, MATCH(C429, Inventario!$B$2:$B$1000, 0)), "✅ Sí", "🔴 NO"),"")</f>
        <v/>
      </c>
    </row>
    <row r="430" customFormat="false" ht="17.35" hidden="false" customHeight="false" outlineLevel="0" collapsed="false">
      <c r="B430" s="26" t="str">
        <f aca="false">IF(C430="", "",INDEX(Inventario!A:A, MATCH(C430, Inventario!B:B, 0)))</f>
        <v/>
      </c>
      <c r="G430" s="24" t="str">
        <f aca="false">_xlfn.IFNA(IF(D430 &lt;= INDEX(Inventario!$E$2:$E$1000, MATCH(C430, Inventario!$B$2:$B$1000, 0)), "✅ Sí", "🔴 NO"),"")</f>
        <v/>
      </c>
    </row>
    <row r="431" customFormat="false" ht="17.35" hidden="false" customHeight="false" outlineLevel="0" collapsed="false">
      <c r="B431" s="26" t="str">
        <f aca="false">IF(C431="", "",INDEX(Inventario!A:A, MATCH(C431, Inventario!B:B, 0)))</f>
        <v/>
      </c>
      <c r="G431" s="24" t="str">
        <f aca="false">_xlfn.IFNA(IF(D431 &lt;= INDEX(Inventario!$E$2:$E$1000, MATCH(C431, Inventario!$B$2:$B$1000, 0)), "✅ Sí", "🔴 NO"),"")</f>
        <v/>
      </c>
    </row>
    <row r="432" customFormat="false" ht="17.35" hidden="false" customHeight="false" outlineLevel="0" collapsed="false">
      <c r="B432" s="26" t="str">
        <f aca="false">IF(C432="", "",INDEX(Inventario!A:A, MATCH(C432, Inventario!B:B, 0)))</f>
        <v/>
      </c>
      <c r="G432" s="24" t="str">
        <f aca="false">_xlfn.IFNA(IF(D432 &lt;= INDEX(Inventario!$E$2:$E$1000, MATCH(C432, Inventario!$B$2:$B$1000, 0)), "✅ Sí", "🔴 NO"),"")</f>
        <v/>
      </c>
    </row>
    <row r="433" customFormat="false" ht="17.35" hidden="false" customHeight="false" outlineLevel="0" collapsed="false">
      <c r="B433" s="26" t="str">
        <f aca="false">IF(C433="", "",INDEX(Inventario!A:A, MATCH(C433, Inventario!B:B, 0)))</f>
        <v/>
      </c>
      <c r="G433" s="24" t="str">
        <f aca="false">_xlfn.IFNA(IF(D433 &lt;= INDEX(Inventario!$E$2:$E$1000, MATCH(C433, Inventario!$B$2:$B$1000, 0)), "✅ Sí", "🔴 NO"),"")</f>
        <v/>
      </c>
    </row>
    <row r="434" customFormat="false" ht="17.35" hidden="false" customHeight="false" outlineLevel="0" collapsed="false">
      <c r="B434" s="26" t="str">
        <f aca="false">IF(C434="", "",INDEX(Inventario!A:A, MATCH(C434, Inventario!B:B, 0)))</f>
        <v/>
      </c>
      <c r="G434" s="24" t="str">
        <f aca="false">_xlfn.IFNA(IF(D434 &lt;= INDEX(Inventario!$E$2:$E$1000, MATCH(C434, Inventario!$B$2:$B$1000, 0)), "✅ Sí", "🔴 NO"),"")</f>
        <v/>
      </c>
    </row>
    <row r="435" customFormat="false" ht="17.35" hidden="false" customHeight="false" outlineLevel="0" collapsed="false">
      <c r="B435" s="26" t="str">
        <f aca="false">IF(C435="", "",INDEX(Inventario!A:A, MATCH(C435, Inventario!B:B, 0)))</f>
        <v/>
      </c>
      <c r="G435" s="24" t="str">
        <f aca="false">_xlfn.IFNA(IF(D435 &lt;= INDEX(Inventario!$E$2:$E$1000, MATCH(C435, Inventario!$B$2:$B$1000, 0)), "✅ Sí", "🔴 NO"),"")</f>
        <v/>
      </c>
    </row>
    <row r="436" customFormat="false" ht="17.35" hidden="false" customHeight="false" outlineLevel="0" collapsed="false">
      <c r="B436" s="26" t="str">
        <f aca="false">IF(C436="", "",INDEX(Inventario!A:A, MATCH(C436, Inventario!B:B, 0)))</f>
        <v/>
      </c>
      <c r="G436" s="24" t="str">
        <f aca="false">_xlfn.IFNA(IF(D436 &lt;= INDEX(Inventario!$E$2:$E$1000, MATCH(C436, Inventario!$B$2:$B$1000, 0)), "✅ Sí", "🔴 NO"),"")</f>
        <v/>
      </c>
    </row>
    <row r="437" customFormat="false" ht="17.35" hidden="false" customHeight="false" outlineLevel="0" collapsed="false">
      <c r="B437" s="26" t="str">
        <f aca="false">IF(C437="", "",INDEX(Inventario!A:A, MATCH(C437, Inventario!B:B, 0)))</f>
        <v/>
      </c>
      <c r="G437" s="24" t="str">
        <f aca="false">_xlfn.IFNA(IF(D437 &lt;= INDEX(Inventario!$E$2:$E$1000, MATCH(C437, Inventario!$B$2:$B$1000, 0)), "✅ Sí", "🔴 NO"),"")</f>
        <v/>
      </c>
    </row>
    <row r="438" customFormat="false" ht="17.35" hidden="false" customHeight="false" outlineLevel="0" collapsed="false">
      <c r="B438" s="26" t="str">
        <f aca="false">IF(C438="", "",INDEX(Inventario!A:A, MATCH(C438, Inventario!B:B, 0)))</f>
        <v/>
      </c>
      <c r="G438" s="24" t="str">
        <f aca="false">_xlfn.IFNA(IF(D438 &lt;= INDEX(Inventario!$E$2:$E$1000, MATCH(C438, Inventario!$B$2:$B$1000, 0)), "✅ Sí", "🔴 NO"),"")</f>
        <v/>
      </c>
    </row>
    <row r="439" customFormat="false" ht="17.35" hidden="false" customHeight="false" outlineLevel="0" collapsed="false">
      <c r="B439" s="26" t="str">
        <f aca="false">IF(C439="", "",INDEX(Inventario!A:A, MATCH(C439, Inventario!B:B, 0)))</f>
        <v/>
      </c>
      <c r="G439" s="24" t="str">
        <f aca="false">_xlfn.IFNA(IF(D439 &lt;= INDEX(Inventario!$E$2:$E$1000, MATCH(C439, Inventario!$B$2:$B$1000, 0)), "✅ Sí", "🔴 NO"),"")</f>
        <v/>
      </c>
    </row>
    <row r="440" customFormat="false" ht="17.35" hidden="false" customHeight="false" outlineLevel="0" collapsed="false">
      <c r="B440" s="26" t="str">
        <f aca="false">IF(C440="", "",INDEX(Inventario!A:A, MATCH(C440, Inventario!B:B, 0)))</f>
        <v/>
      </c>
      <c r="G440" s="24" t="str">
        <f aca="false">_xlfn.IFNA(IF(D440 &lt;= INDEX(Inventario!$E$2:$E$1000, MATCH(C440, Inventario!$B$2:$B$1000, 0)), "✅ Sí", "🔴 NO"),"")</f>
        <v/>
      </c>
    </row>
    <row r="441" customFormat="false" ht="17.35" hidden="false" customHeight="false" outlineLevel="0" collapsed="false">
      <c r="B441" s="26" t="str">
        <f aca="false">IF(C441="", "",INDEX(Inventario!A:A, MATCH(C441, Inventario!B:B, 0)))</f>
        <v/>
      </c>
      <c r="G441" s="24" t="str">
        <f aca="false">_xlfn.IFNA(IF(D441 &lt;= INDEX(Inventario!$E$2:$E$1000, MATCH(C441, Inventario!$B$2:$B$1000, 0)), "✅ Sí", "🔴 NO"),"")</f>
        <v/>
      </c>
    </row>
    <row r="442" customFormat="false" ht="17.35" hidden="false" customHeight="false" outlineLevel="0" collapsed="false">
      <c r="B442" s="26" t="str">
        <f aca="false">IF(C442="", "",INDEX(Inventario!A:A, MATCH(C442, Inventario!B:B, 0)))</f>
        <v/>
      </c>
      <c r="G442" s="24" t="str">
        <f aca="false">_xlfn.IFNA(IF(D442 &lt;= INDEX(Inventario!$E$2:$E$1000, MATCH(C442, Inventario!$B$2:$B$1000, 0)), "✅ Sí", "🔴 NO"),"")</f>
        <v/>
      </c>
    </row>
    <row r="443" customFormat="false" ht="17.35" hidden="false" customHeight="false" outlineLevel="0" collapsed="false">
      <c r="B443" s="26" t="str">
        <f aca="false">IF(C443="", "",INDEX(Inventario!A:A, MATCH(C443, Inventario!B:B, 0)))</f>
        <v/>
      </c>
      <c r="G443" s="24" t="str">
        <f aca="false">_xlfn.IFNA(IF(D443 &lt;= INDEX(Inventario!$E$2:$E$1000, MATCH(C443, Inventario!$B$2:$B$1000, 0)), "✅ Sí", "🔴 NO"),"")</f>
        <v/>
      </c>
    </row>
    <row r="444" customFormat="false" ht="17.35" hidden="false" customHeight="false" outlineLevel="0" collapsed="false">
      <c r="B444" s="26" t="str">
        <f aca="false">IF(C444="", "",INDEX(Inventario!A:A, MATCH(C444, Inventario!B:B, 0)))</f>
        <v/>
      </c>
      <c r="G444" s="24" t="str">
        <f aca="false">_xlfn.IFNA(IF(D444 &lt;= INDEX(Inventario!$E$2:$E$1000, MATCH(C444, Inventario!$B$2:$B$1000, 0)), "✅ Sí", "🔴 NO"),"")</f>
        <v/>
      </c>
    </row>
    <row r="445" customFormat="false" ht="17.35" hidden="false" customHeight="false" outlineLevel="0" collapsed="false">
      <c r="B445" s="26" t="str">
        <f aca="false">IF(C445="", "",INDEX(Inventario!A:A, MATCH(C445, Inventario!B:B, 0)))</f>
        <v/>
      </c>
      <c r="G445" s="24" t="str">
        <f aca="false">_xlfn.IFNA(IF(D445 &lt;= INDEX(Inventario!$E$2:$E$1000, MATCH(C445, Inventario!$B$2:$B$1000, 0)), "✅ Sí", "🔴 NO"),"")</f>
        <v/>
      </c>
    </row>
    <row r="446" customFormat="false" ht="17.35" hidden="false" customHeight="false" outlineLevel="0" collapsed="false">
      <c r="B446" s="26" t="str">
        <f aca="false">IF(C446="", "",INDEX(Inventario!A:A, MATCH(C446, Inventario!B:B, 0)))</f>
        <v/>
      </c>
      <c r="G446" s="24" t="str">
        <f aca="false">_xlfn.IFNA(IF(D446 &lt;= INDEX(Inventario!$E$2:$E$1000, MATCH(C446, Inventario!$B$2:$B$1000, 0)), "✅ Sí", "🔴 NO"),"")</f>
        <v/>
      </c>
    </row>
    <row r="447" customFormat="false" ht="17.35" hidden="false" customHeight="false" outlineLevel="0" collapsed="false">
      <c r="B447" s="26" t="str">
        <f aca="false">IF(C447="", "",INDEX(Inventario!A:A, MATCH(C447, Inventario!B:B, 0)))</f>
        <v/>
      </c>
      <c r="G447" s="24" t="str">
        <f aca="false">_xlfn.IFNA(IF(D447 &lt;= INDEX(Inventario!$E$2:$E$1000, MATCH(C447, Inventario!$B$2:$B$1000, 0)), "✅ Sí", "🔴 NO"),"")</f>
        <v/>
      </c>
    </row>
    <row r="448" customFormat="false" ht="17.35" hidden="false" customHeight="false" outlineLevel="0" collapsed="false">
      <c r="B448" s="26" t="str">
        <f aca="false">IF(C448="", "",INDEX(Inventario!A:A, MATCH(C448, Inventario!B:B, 0)))</f>
        <v/>
      </c>
      <c r="G448" s="24" t="str">
        <f aca="false">_xlfn.IFNA(IF(D448 &lt;= INDEX(Inventario!$E$2:$E$1000, MATCH(C448, Inventario!$B$2:$B$1000, 0)), "✅ Sí", "🔴 NO"),"")</f>
        <v/>
      </c>
    </row>
    <row r="449" customFormat="false" ht="17.35" hidden="false" customHeight="false" outlineLevel="0" collapsed="false">
      <c r="B449" s="26" t="str">
        <f aca="false">IF(C449="", "",INDEX(Inventario!A:A, MATCH(C449, Inventario!B:B, 0)))</f>
        <v/>
      </c>
      <c r="G449" s="24" t="str">
        <f aca="false">_xlfn.IFNA(IF(D449 &lt;= INDEX(Inventario!$E$2:$E$1000, MATCH(C449, Inventario!$B$2:$B$1000, 0)), "✅ Sí", "🔴 NO"),"")</f>
        <v/>
      </c>
    </row>
    <row r="450" customFormat="false" ht="17.35" hidden="false" customHeight="false" outlineLevel="0" collapsed="false">
      <c r="B450" s="26" t="str">
        <f aca="false">IF(C450="", "",INDEX(Inventario!A:A, MATCH(C450, Inventario!B:B, 0)))</f>
        <v/>
      </c>
      <c r="G450" s="24" t="str">
        <f aca="false">_xlfn.IFNA(IF(D450 &lt;= INDEX(Inventario!$E$2:$E$1000, MATCH(C450, Inventario!$B$2:$B$1000, 0)), "✅ Sí", "🔴 NO"),"")</f>
        <v/>
      </c>
    </row>
    <row r="451" customFormat="false" ht="17.35" hidden="false" customHeight="false" outlineLevel="0" collapsed="false">
      <c r="B451" s="26" t="str">
        <f aca="false">IF(C451="", "",INDEX(Inventario!A:A, MATCH(C451, Inventario!B:B, 0)))</f>
        <v/>
      </c>
      <c r="G451" s="24" t="str">
        <f aca="false">_xlfn.IFNA(IF(D451 &lt;= INDEX(Inventario!$E$2:$E$1000, MATCH(C451, Inventario!$B$2:$B$1000, 0)), "✅ Sí", "🔴 NO"),"")</f>
        <v/>
      </c>
    </row>
    <row r="452" customFormat="false" ht="17.35" hidden="false" customHeight="false" outlineLevel="0" collapsed="false">
      <c r="B452" s="26" t="str">
        <f aca="false">IF(C452="", "",INDEX(Inventario!A:A, MATCH(C452, Inventario!B:B, 0)))</f>
        <v/>
      </c>
      <c r="G452" s="24" t="str">
        <f aca="false">_xlfn.IFNA(IF(D452 &lt;= INDEX(Inventario!$E$2:$E$1000, MATCH(C452, Inventario!$B$2:$B$1000, 0)), "✅ Sí", "🔴 NO"),"")</f>
        <v/>
      </c>
    </row>
    <row r="453" customFormat="false" ht="17.35" hidden="false" customHeight="false" outlineLevel="0" collapsed="false">
      <c r="B453" s="26" t="str">
        <f aca="false">IF(C453="", "",INDEX(Inventario!A:A, MATCH(C453, Inventario!B:B, 0)))</f>
        <v/>
      </c>
      <c r="G453" s="24" t="str">
        <f aca="false">_xlfn.IFNA(IF(D453 &lt;= INDEX(Inventario!$E$2:$E$1000, MATCH(C453, Inventario!$B$2:$B$1000, 0)), "✅ Sí", "🔴 NO"),"")</f>
        <v/>
      </c>
    </row>
    <row r="454" customFormat="false" ht="17.35" hidden="false" customHeight="false" outlineLevel="0" collapsed="false">
      <c r="B454" s="26" t="str">
        <f aca="false">IF(C454="", "",INDEX(Inventario!A:A, MATCH(C454, Inventario!B:B, 0)))</f>
        <v/>
      </c>
      <c r="G454" s="24" t="str">
        <f aca="false">_xlfn.IFNA(IF(D454 &lt;= INDEX(Inventario!$E$2:$E$1000, MATCH(C454, Inventario!$B$2:$B$1000, 0)), "✅ Sí", "🔴 NO"),"")</f>
        <v/>
      </c>
    </row>
    <row r="455" customFormat="false" ht="17.35" hidden="false" customHeight="false" outlineLevel="0" collapsed="false">
      <c r="B455" s="26" t="str">
        <f aca="false">IF(C455="", "",INDEX(Inventario!A:A, MATCH(C455, Inventario!B:B, 0)))</f>
        <v/>
      </c>
      <c r="G455" s="24" t="str">
        <f aca="false">_xlfn.IFNA(IF(D455 &lt;= INDEX(Inventario!$E$2:$E$1000, MATCH(C455, Inventario!$B$2:$B$1000, 0)), "✅ Sí", "🔴 NO"),"")</f>
        <v/>
      </c>
    </row>
    <row r="456" customFormat="false" ht="17.35" hidden="false" customHeight="false" outlineLevel="0" collapsed="false">
      <c r="B456" s="26" t="str">
        <f aca="false">IF(C456="", "",INDEX(Inventario!A:A, MATCH(C456, Inventario!B:B, 0)))</f>
        <v/>
      </c>
      <c r="G456" s="24" t="str">
        <f aca="false">_xlfn.IFNA(IF(D456 &lt;= INDEX(Inventario!$E$2:$E$1000, MATCH(C456, Inventario!$B$2:$B$1000, 0)), "✅ Sí", "🔴 NO"),"")</f>
        <v/>
      </c>
    </row>
    <row r="457" customFormat="false" ht="17.35" hidden="false" customHeight="false" outlineLevel="0" collapsed="false">
      <c r="B457" s="26" t="str">
        <f aca="false">IF(C457="", "",INDEX(Inventario!A:A, MATCH(C457, Inventario!B:B, 0)))</f>
        <v/>
      </c>
      <c r="G457" s="24" t="str">
        <f aca="false">_xlfn.IFNA(IF(D457 &lt;= INDEX(Inventario!$E$2:$E$1000, MATCH(C457, Inventario!$B$2:$B$1000, 0)), "✅ Sí", "🔴 NO"),"")</f>
        <v/>
      </c>
    </row>
    <row r="458" customFormat="false" ht="17.35" hidden="false" customHeight="false" outlineLevel="0" collapsed="false">
      <c r="B458" s="26" t="str">
        <f aca="false">IF(C458="", "",INDEX(Inventario!A:A, MATCH(C458, Inventario!B:B, 0)))</f>
        <v/>
      </c>
      <c r="G458" s="24" t="str">
        <f aca="false">_xlfn.IFNA(IF(D458 &lt;= INDEX(Inventario!$E$2:$E$1000, MATCH(C458, Inventario!$B$2:$B$1000, 0)), "✅ Sí", "🔴 NO"),"")</f>
        <v/>
      </c>
    </row>
    <row r="459" customFormat="false" ht="17.35" hidden="false" customHeight="false" outlineLevel="0" collapsed="false">
      <c r="B459" s="26" t="str">
        <f aca="false">IF(C459="", "",INDEX(Inventario!A:A, MATCH(C459, Inventario!B:B, 0)))</f>
        <v/>
      </c>
      <c r="G459" s="24" t="str">
        <f aca="false">_xlfn.IFNA(IF(D459 &lt;= INDEX(Inventario!$E$2:$E$1000, MATCH(C459, Inventario!$B$2:$B$1000, 0)), "✅ Sí", "🔴 NO"),"")</f>
        <v/>
      </c>
    </row>
    <row r="460" customFormat="false" ht="17.35" hidden="false" customHeight="false" outlineLevel="0" collapsed="false">
      <c r="B460" s="26" t="str">
        <f aca="false">IF(C460="", "",INDEX(Inventario!A:A, MATCH(C460, Inventario!B:B, 0)))</f>
        <v/>
      </c>
      <c r="G460" s="24" t="str">
        <f aca="false">_xlfn.IFNA(IF(D460 &lt;= INDEX(Inventario!$E$2:$E$1000, MATCH(C460, Inventario!$B$2:$B$1000, 0)), "✅ Sí", "🔴 NO"),"")</f>
        <v/>
      </c>
    </row>
    <row r="461" customFormat="false" ht="17.35" hidden="false" customHeight="false" outlineLevel="0" collapsed="false">
      <c r="B461" s="26" t="str">
        <f aca="false">IF(C461="", "",INDEX(Inventario!A:A, MATCH(C461, Inventario!B:B, 0)))</f>
        <v/>
      </c>
      <c r="G461" s="24" t="str">
        <f aca="false">_xlfn.IFNA(IF(D461 &lt;= INDEX(Inventario!$E$2:$E$1000, MATCH(C461, Inventario!$B$2:$B$1000, 0)), "✅ Sí", "🔴 NO"),"")</f>
        <v/>
      </c>
    </row>
    <row r="462" customFormat="false" ht="17.35" hidden="false" customHeight="false" outlineLevel="0" collapsed="false">
      <c r="B462" s="26" t="str">
        <f aca="false">IF(C462="", "",INDEX(Inventario!A:A, MATCH(C462, Inventario!B:B, 0)))</f>
        <v/>
      </c>
      <c r="G462" s="24" t="str">
        <f aca="false">_xlfn.IFNA(IF(D462 &lt;= INDEX(Inventario!$E$2:$E$1000, MATCH(C462, Inventario!$B$2:$B$1000, 0)), "✅ Sí", "🔴 NO"),"")</f>
        <v/>
      </c>
    </row>
    <row r="463" customFormat="false" ht="17.35" hidden="false" customHeight="false" outlineLevel="0" collapsed="false">
      <c r="B463" s="26" t="str">
        <f aca="false">IF(C463="", "",INDEX(Inventario!A:A, MATCH(C463, Inventario!B:B, 0)))</f>
        <v/>
      </c>
      <c r="G463" s="24" t="str">
        <f aca="false">_xlfn.IFNA(IF(D463 &lt;= INDEX(Inventario!$E$2:$E$1000, MATCH(C463, Inventario!$B$2:$B$1000, 0)), "✅ Sí", "🔴 NO"),"")</f>
        <v/>
      </c>
    </row>
    <row r="464" customFormat="false" ht="17.35" hidden="false" customHeight="false" outlineLevel="0" collapsed="false">
      <c r="B464" s="26" t="str">
        <f aca="false">IF(C464="", "",INDEX(Inventario!A:A, MATCH(C464, Inventario!B:B, 0)))</f>
        <v/>
      </c>
      <c r="G464" s="24" t="str">
        <f aca="false">_xlfn.IFNA(IF(D464 &lt;= INDEX(Inventario!$E$2:$E$1000, MATCH(C464, Inventario!$B$2:$B$1000, 0)), "✅ Sí", "🔴 NO"),"")</f>
        <v/>
      </c>
    </row>
    <row r="465" customFormat="false" ht="17.35" hidden="false" customHeight="false" outlineLevel="0" collapsed="false">
      <c r="B465" s="26" t="str">
        <f aca="false">IF(C465="", "",INDEX(Inventario!A:A, MATCH(C465, Inventario!B:B, 0)))</f>
        <v/>
      </c>
      <c r="G465" s="24" t="str">
        <f aca="false">_xlfn.IFNA(IF(D465 &lt;= INDEX(Inventario!$E$2:$E$1000, MATCH(C465, Inventario!$B$2:$B$1000, 0)), "✅ Sí", "🔴 NO"),"")</f>
        <v/>
      </c>
    </row>
    <row r="466" customFormat="false" ht="17.35" hidden="false" customHeight="false" outlineLevel="0" collapsed="false">
      <c r="B466" s="26" t="str">
        <f aca="false">IF(C466="", "",INDEX(Inventario!A:A, MATCH(C466, Inventario!B:B, 0)))</f>
        <v/>
      </c>
      <c r="G466" s="24" t="str">
        <f aca="false">_xlfn.IFNA(IF(D466 &lt;= INDEX(Inventario!$E$2:$E$1000, MATCH(C466, Inventario!$B$2:$B$1000, 0)), "✅ Sí", "🔴 NO"),"")</f>
        <v/>
      </c>
    </row>
    <row r="467" customFormat="false" ht="17.35" hidden="false" customHeight="false" outlineLevel="0" collapsed="false">
      <c r="B467" s="26" t="str">
        <f aca="false">IF(C467="", "",INDEX(Inventario!A:A, MATCH(C467, Inventario!B:B, 0)))</f>
        <v/>
      </c>
      <c r="G467" s="24" t="str">
        <f aca="false">_xlfn.IFNA(IF(D467 &lt;= INDEX(Inventario!$E$2:$E$1000, MATCH(C467, Inventario!$B$2:$B$1000, 0)), "✅ Sí", "🔴 NO"),"")</f>
        <v/>
      </c>
    </row>
    <row r="468" customFormat="false" ht="17.35" hidden="false" customHeight="false" outlineLevel="0" collapsed="false">
      <c r="B468" s="26" t="str">
        <f aca="false">IF(C468="", "",INDEX(Inventario!A:A, MATCH(C468, Inventario!B:B, 0)))</f>
        <v/>
      </c>
      <c r="G468" s="24" t="str">
        <f aca="false">_xlfn.IFNA(IF(D468 &lt;= INDEX(Inventario!$E$2:$E$1000, MATCH(C468, Inventario!$B$2:$B$1000, 0)), "✅ Sí", "🔴 NO"),"")</f>
        <v/>
      </c>
    </row>
    <row r="469" customFormat="false" ht="17.35" hidden="false" customHeight="false" outlineLevel="0" collapsed="false">
      <c r="B469" s="26" t="str">
        <f aca="false">IF(C469="", "",INDEX(Inventario!A:A, MATCH(C469, Inventario!B:B, 0)))</f>
        <v/>
      </c>
      <c r="G469" s="24" t="str">
        <f aca="false">_xlfn.IFNA(IF(D469 &lt;= INDEX(Inventario!$E$2:$E$1000, MATCH(C469, Inventario!$B$2:$B$1000, 0)), "✅ Sí", "🔴 NO"),"")</f>
        <v/>
      </c>
    </row>
    <row r="470" customFormat="false" ht="17.35" hidden="false" customHeight="false" outlineLevel="0" collapsed="false">
      <c r="B470" s="26" t="str">
        <f aca="false">IF(C470="", "",INDEX(Inventario!A:A, MATCH(C470, Inventario!B:B, 0)))</f>
        <v/>
      </c>
      <c r="G470" s="24" t="str">
        <f aca="false">_xlfn.IFNA(IF(D470 &lt;= INDEX(Inventario!$E$2:$E$1000, MATCH(C470, Inventario!$B$2:$B$1000, 0)), "✅ Sí", "🔴 NO"),"")</f>
        <v/>
      </c>
    </row>
    <row r="471" customFormat="false" ht="17.35" hidden="false" customHeight="false" outlineLevel="0" collapsed="false">
      <c r="B471" s="26" t="str">
        <f aca="false">IF(C471="", "",INDEX(Inventario!A:A, MATCH(C471, Inventario!B:B, 0)))</f>
        <v/>
      </c>
      <c r="G471" s="24" t="str">
        <f aca="false">_xlfn.IFNA(IF(D471 &lt;= INDEX(Inventario!$E$2:$E$1000, MATCH(C471, Inventario!$B$2:$B$1000, 0)), "✅ Sí", "🔴 NO"),"")</f>
        <v/>
      </c>
    </row>
    <row r="472" customFormat="false" ht="17.35" hidden="false" customHeight="false" outlineLevel="0" collapsed="false">
      <c r="B472" s="26" t="str">
        <f aca="false">IF(C472="", "",INDEX(Inventario!A:A, MATCH(C472, Inventario!B:B, 0)))</f>
        <v/>
      </c>
      <c r="G472" s="24" t="str">
        <f aca="false">_xlfn.IFNA(IF(D472 &lt;= INDEX(Inventario!$E$2:$E$1000, MATCH(C472, Inventario!$B$2:$B$1000, 0)), "✅ Sí", "🔴 NO"),"")</f>
        <v/>
      </c>
    </row>
    <row r="473" customFormat="false" ht="17.35" hidden="false" customHeight="false" outlineLevel="0" collapsed="false">
      <c r="B473" s="26" t="str">
        <f aca="false">IF(C473="", "",INDEX(Inventario!A:A, MATCH(C473, Inventario!B:B, 0)))</f>
        <v/>
      </c>
      <c r="G473" s="24" t="str">
        <f aca="false">_xlfn.IFNA(IF(D473 &lt;= INDEX(Inventario!$E$2:$E$1000, MATCH(C473, Inventario!$B$2:$B$1000, 0)), "✅ Sí", "🔴 NO"),"")</f>
        <v/>
      </c>
    </row>
    <row r="474" customFormat="false" ht="17.35" hidden="false" customHeight="false" outlineLevel="0" collapsed="false">
      <c r="B474" s="26" t="str">
        <f aca="false">IF(C474="", "",INDEX(Inventario!A:A, MATCH(C474, Inventario!B:B, 0)))</f>
        <v/>
      </c>
      <c r="G474" s="24" t="str">
        <f aca="false">_xlfn.IFNA(IF(D474 &lt;= INDEX(Inventario!$E$2:$E$1000, MATCH(C474, Inventario!$B$2:$B$1000, 0)), "✅ Sí", "🔴 NO"),"")</f>
        <v/>
      </c>
    </row>
    <row r="475" customFormat="false" ht="17.35" hidden="false" customHeight="false" outlineLevel="0" collapsed="false">
      <c r="B475" s="26" t="str">
        <f aca="false">IF(C475="", "",INDEX(Inventario!A:A, MATCH(C475, Inventario!B:B, 0)))</f>
        <v/>
      </c>
      <c r="G475" s="24" t="str">
        <f aca="false">_xlfn.IFNA(IF(D475 &lt;= INDEX(Inventario!$E$2:$E$1000, MATCH(C475, Inventario!$B$2:$B$1000, 0)), "✅ Sí", "🔴 NO"),"")</f>
        <v/>
      </c>
    </row>
    <row r="476" customFormat="false" ht="17.35" hidden="false" customHeight="false" outlineLevel="0" collapsed="false">
      <c r="B476" s="26" t="str">
        <f aca="false">IF(C476="", "",INDEX(Inventario!A:A, MATCH(C476, Inventario!B:B, 0)))</f>
        <v/>
      </c>
      <c r="G476" s="24" t="str">
        <f aca="false">_xlfn.IFNA(IF(D476 &lt;= INDEX(Inventario!$E$2:$E$1000, MATCH(C476, Inventario!$B$2:$B$1000, 0)), "✅ Sí", "🔴 NO"),"")</f>
        <v/>
      </c>
    </row>
    <row r="477" customFormat="false" ht="17.35" hidden="false" customHeight="false" outlineLevel="0" collapsed="false">
      <c r="B477" s="26" t="str">
        <f aca="false">IF(C477="", "",INDEX(Inventario!A:A, MATCH(C477, Inventario!B:B, 0)))</f>
        <v/>
      </c>
      <c r="G477" s="24" t="str">
        <f aca="false">_xlfn.IFNA(IF(D477 &lt;= INDEX(Inventario!$E$2:$E$1000, MATCH(C477, Inventario!$B$2:$B$1000, 0)), "✅ Sí", "🔴 NO"),"")</f>
        <v/>
      </c>
    </row>
    <row r="478" customFormat="false" ht="17.35" hidden="false" customHeight="false" outlineLevel="0" collapsed="false">
      <c r="B478" s="26" t="str">
        <f aca="false">IF(C478="", "",INDEX(Inventario!A:A, MATCH(C478, Inventario!B:B, 0)))</f>
        <v/>
      </c>
      <c r="G478" s="24" t="str">
        <f aca="false">_xlfn.IFNA(IF(D478 &lt;= INDEX(Inventario!$E$2:$E$1000, MATCH(C478, Inventario!$B$2:$B$1000, 0)), "✅ Sí", "🔴 NO"),"")</f>
        <v/>
      </c>
    </row>
    <row r="479" customFormat="false" ht="17.35" hidden="false" customHeight="false" outlineLevel="0" collapsed="false">
      <c r="B479" s="26" t="str">
        <f aca="false">IF(C479="", "",INDEX(Inventario!A:A, MATCH(C479, Inventario!B:B, 0)))</f>
        <v/>
      </c>
      <c r="G479" s="24" t="str">
        <f aca="false">_xlfn.IFNA(IF(D479 &lt;= INDEX(Inventario!$E$2:$E$1000, MATCH(C479, Inventario!$B$2:$B$1000, 0)), "✅ Sí", "🔴 NO"),"")</f>
        <v/>
      </c>
    </row>
    <row r="480" customFormat="false" ht="17.35" hidden="false" customHeight="false" outlineLevel="0" collapsed="false">
      <c r="B480" s="26" t="str">
        <f aca="false">IF(C480="", "",INDEX(Inventario!A:A, MATCH(C480, Inventario!B:B, 0)))</f>
        <v/>
      </c>
      <c r="G480" s="24" t="str">
        <f aca="false">_xlfn.IFNA(IF(D480 &lt;= INDEX(Inventario!$E$2:$E$1000, MATCH(C480, Inventario!$B$2:$B$1000, 0)), "✅ Sí", "🔴 NO"),"")</f>
        <v/>
      </c>
    </row>
    <row r="481" customFormat="false" ht="17.35" hidden="false" customHeight="false" outlineLevel="0" collapsed="false">
      <c r="B481" s="26" t="str">
        <f aca="false">IF(C481="", "",INDEX(Inventario!A:A, MATCH(C481, Inventario!B:B, 0)))</f>
        <v/>
      </c>
      <c r="G481" s="24" t="str">
        <f aca="false">_xlfn.IFNA(IF(D481 &lt;= INDEX(Inventario!$E$2:$E$1000, MATCH(C481, Inventario!$B$2:$B$1000, 0)), "✅ Sí", "🔴 NO"),"")</f>
        <v/>
      </c>
    </row>
    <row r="482" customFormat="false" ht="17.35" hidden="false" customHeight="false" outlineLevel="0" collapsed="false">
      <c r="B482" s="26" t="str">
        <f aca="false">IF(C482="", "",INDEX(Inventario!A:A, MATCH(C482, Inventario!B:B, 0)))</f>
        <v/>
      </c>
      <c r="G482" s="24" t="str">
        <f aca="false">_xlfn.IFNA(IF(D482 &lt;= INDEX(Inventario!$E$2:$E$1000, MATCH(C482, Inventario!$B$2:$B$1000, 0)), "✅ Sí", "🔴 NO"),"")</f>
        <v/>
      </c>
    </row>
    <row r="483" customFormat="false" ht="17.35" hidden="false" customHeight="false" outlineLevel="0" collapsed="false">
      <c r="B483" s="26" t="str">
        <f aca="false">IF(C483="", "",INDEX(Inventario!A:A, MATCH(C483, Inventario!B:B, 0)))</f>
        <v/>
      </c>
      <c r="G483" s="24" t="str">
        <f aca="false">_xlfn.IFNA(IF(D483 &lt;= INDEX(Inventario!$E$2:$E$1000, MATCH(C483, Inventario!$B$2:$B$1000, 0)), "✅ Sí", "🔴 NO"),"")</f>
        <v/>
      </c>
    </row>
    <row r="484" customFormat="false" ht="17.35" hidden="false" customHeight="false" outlineLevel="0" collapsed="false">
      <c r="B484" s="26" t="str">
        <f aca="false">IF(C484="", "",INDEX(Inventario!A:A, MATCH(C484, Inventario!B:B, 0)))</f>
        <v/>
      </c>
      <c r="G484" s="24" t="str">
        <f aca="false">_xlfn.IFNA(IF(D484 &lt;= INDEX(Inventario!$E$2:$E$1000, MATCH(C484, Inventario!$B$2:$B$1000, 0)), "✅ Sí", "🔴 NO"),"")</f>
        <v/>
      </c>
    </row>
    <row r="485" customFormat="false" ht="17.35" hidden="false" customHeight="false" outlineLevel="0" collapsed="false">
      <c r="B485" s="26" t="str">
        <f aca="false">IF(C485="", "",INDEX(Inventario!A:A, MATCH(C485, Inventario!B:B, 0)))</f>
        <v/>
      </c>
      <c r="G485" s="24" t="str">
        <f aca="false">_xlfn.IFNA(IF(D485 &lt;= INDEX(Inventario!$E$2:$E$1000, MATCH(C485, Inventario!$B$2:$B$1000, 0)), "✅ Sí", "🔴 NO"),"")</f>
        <v/>
      </c>
    </row>
    <row r="486" customFormat="false" ht="17.35" hidden="false" customHeight="false" outlineLevel="0" collapsed="false">
      <c r="B486" s="26" t="str">
        <f aca="false">IF(C486="", "",INDEX(Inventario!A:A, MATCH(C486, Inventario!B:B, 0)))</f>
        <v/>
      </c>
      <c r="G486" s="24" t="str">
        <f aca="false">_xlfn.IFNA(IF(D486 &lt;= INDEX(Inventario!$E$2:$E$1000, MATCH(C486, Inventario!$B$2:$B$1000, 0)), "✅ Sí", "🔴 NO"),"")</f>
        <v/>
      </c>
    </row>
    <row r="487" customFormat="false" ht="17.35" hidden="false" customHeight="false" outlineLevel="0" collapsed="false">
      <c r="B487" s="26" t="str">
        <f aca="false">IF(C487="", "",INDEX(Inventario!A:A, MATCH(C487, Inventario!B:B, 0)))</f>
        <v/>
      </c>
      <c r="G487" s="24" t="str">
        <f aca="false">_xlfn.IFNA(IF(D487 &lt;= INDEX(Inventario!$E$2:$E$1000, MATCH(C487, Inventario!$B$2:$B$1000, 0)), "✅ Sí", "🔴 NO"),"")</f>
        <v/>
      </c>
    </row>
    <row r="488" customFormat="false" ht="17.35" hidden="false" customHeight="false" outlineLevel="0" collapsed="false">
      <c r="B488" s="26" t="str">
        <f aca="false">IF(C488="", "",INDEX(Inventario!A:A, MATCH(C488, Inventario!B:B, 0)))</f>
        <v/>
      </c>
      <c r="G488" s="24" t="str">
        <f aca="false">_xlfn.IFNA(IF(D488 &lt;= INDEX(Inventario!$E$2:$E$1000, MATCH(C488, Inventario!$B$2:$B$1000, 0)), "✅ Sí", "🔴 NO"),"")</f>
        <v/>
      </c>
    </row>
    <row r="489" customFormat="false" ht="17.35" hidden="false" customHeight="false" outlineLevel="0" collapsed="false">
      <c r="B489" s="26" t="str">
        <f aca="false">IF(C489="", "",INDEX(Inventario!A:A, MATCH(C489, Inventario!B:B, 0)))</f>
        <v/>
      </c>
      <c r="G489" s="24" t="str">
        <f aca="false">_xlfn.IFNA(IF(D489 &lt;= INDEX(Inventario!$E$2:$E$1000, MATCH(C489, Inventario!$B$2:$B$1000, 0)), "✅ Sí", "🔴 NO"),"")</f>
        <v/>
      </c>
    </row>
    <row r="490" customFormat="false" ht="17.35" hidden="false" customHeight="false" outlineLevel="0" collapsed="false">
      <c r="B490" s="26" t="str">
        <f aca="false">IF(C490="", "",INDEX(Inventario!A:A, MATCH(C490, Inventario!B:B, 0)))</f>
        <v/>
      </c>
      <c r="G490" s="24" t="str">
        <f aca="false">_xlfn.IFNA(IF(D490 &lt;= INDEX(Inventario!$E$2:$E$1000, MATCH(C490, Inventario!$B$2:$B$1000, 0)), "✅ Sí", "🔴 NO"),"")</f>
        <v/>
      </c>
    </row>
    <row r="491" customFormat="false" ht="17.35" hidden="false" customHeight="false" outlineLevel="0" collapsed="false">
      <c r="B491" s="26" t="str">
        <f aca="false">IF(C491="", "",INDEX(Inventario!A:A, MATCH(C491, Inventario!B:B, 0)))</f>
        <v/>
      </c>
      <c r="G491" s="24" t="str">
        <f aca="false">_xlfn.IFNA(IF(D491 &lt;= INDEX(Inventario!$E$2:$E$1000, MATCH(C491, Inventario!$B$2:$B$1000, 0)), "✅ Sí", "🔴 NO"),"")</f>
        <v/>
      </c>
    </row>
    <row r="492" customFormat="false" ht="17.35" hidden="false" customHeight="false" outlineLevel="0" collapsed="false">
      <c r="B492" s="26" t="str">
        <f aca="false">IF(C492="", "",INDEX(Inventario!A:A, MATCH(C492, Inventario!B:B, 0)))</f>
        <v/>
      </c>
      <c r="G492" s="24" t="str">
        <f aca="false">_xlfn.IFNA(IF(D492 &lt;= INDEX(Inventario!$E$2:$E$1000, MATCH(C492, Inventario!$B$2:$B$1000, 0)), "✅ Sí", "🔴 NO"),"")</f>
        <v/>
      </c>
    </row>
    <row r="493" customFormat="false" ht="17.35" hidden="false" customHeight="false" outlineLevel="0" collapsed="false">
      <c r="B493" s="26" t="str">
        <f aca="false">IF(C493="", "",INDEX(Inventario!A:A, MATCH(C493, Inventario!B:B, 0)))</f>
        <v/>
      </c>
      <c r="G493" s="24" t="str">
        <f aca="false">_xlfn.IFNA(IF(D493 &lt;= INDEX(Inventario!$E$2:$E$1000, MATCH(C493, Inventario!$B$2:$B$1000, 0)), "✅ Sí", "🔴 NO"),"")</f>
        <v/>
      </c>
    </row>
    <row r="494" customFormat="false" ht="17.35" hidden="false" customHeight="false" outlineLevel="0" collapsed="false">
      <c r="B494" s="26" t="str">
        <f aca="false">IF(C494="", "",INDEX(Inventario!A:A, MATCH(C494, Inventario!B:B, 0)))</f>
        <v/>
      </c>
      <c r="G494" s="24" t="str">
        <f aca="false">_xlfn.IFNA(IF(D494 &lt;= INDEX(Inventario!$E$2:$E$1000, MATCH(C494, Inventario!$B$2:$B$1000, 0)), "✅ Sí", "🔴 NO"),"")</f>
        <v/>
      </c>
    </row>
    <row r="495" customFormat="false" ht="17.35" hidden="false" customHeight="false" outlineLevel="0" collapsed="false">
      <c r="B495" s="26" t="str">
        <f aca="false">IF(C495="", "",INDEX(Inventario!A:A, MATCH(C495, Inventario!B:B, 0)))</f>
        <v/>
      </c>
      <c r="G495" s="24" t="str">
        <f aca="false">_xlfn.IFNA(IF(D495 &lt;= INDEX(Inventario!$E$2:$E$1000, MATCH(C495, Inventario!$B$2:$B$1000, 0)), "✅ Sí", "🔴 NO"),"")</f>
        <v/>
      </c>
    </row>
    <row r="496" customFormat="false" ht="17.35" hidden="false" customHeight="false" outlineLevel="0" collapsed="false">
      <c r="B496" s="26" t="str">
        <f aca="false">IF(C496="", "",INDEX(Inventario!A:A, MATCH(C496, Inventario!B:B, 0)))</f>
        <v/>
      </c>
      <c r="G496" s="24" t="str">
        <f aca="false">_xlfn.IFNA(IF(D496 &lt;= INDEX(Inventario!$E$2:$E$1000, MATCH(C496, Inventario!$B$2:$B$1000, 0)), "✅ Sí", "🔴 NO"),"")</f>
        <v/>
      </c>
    </row>
    <row r="497" customFormat="false" ht="17.35" hidden="false" customHeight="false" outlineLevel="0" collapsed="false">
      <c r="B497" s="26" t="str">
        <f aca="false">IF(C497="", "",INDEX(Inventario!A:A, MATCH(C497, Inventario!B:B, 0)))</f>
        <v/>
      </c>
      <c r="G497" s="24" t="str">
        <f aca="false">_xlfn.IFNA(IF(D497 &lt;= INDEX(Inventario!$E$2:$E$1000, MATCH(C497, Inventario!$B$2:$B$1000, 0)), "✅ Sí", "🔴 NO"),"")</f>
        <v/>
      </c>
    </row>
    <row r="498" customFormat="false" ht="17.35" hidden="false" customHeight="false" outlineLevel="0" collapsed="false">
      <c r="B498" s="26" t="str">
        <f aca="false">IF(C498="", "",INDEX(Inventario!A:A, MATCH(C498, Inventario!B:B, 0)))</f>
        <v/>
      </c>
      <c r="G498" s="24" t="str">
        <f aca="false">_xlfn.IFNA(IF(D498 &lt;= INDEX(Inventario!$E$2:$E$1000, MATCH(C498, Inventario!$B$2:$B$1000, 0)), "✅ Sí", "🔴 NO"),"")</f>
        <v/>
      </c>
    </row>
    <row r="499" customFormat="false" ht="17.35" hidden="false" customHeight="false" outlineLevel="0" collapsed="false">
      <c r="B499" s="26" t="str">
        <f aca="false">IF(C499="", "",INDEX(Inventario!A:A, MATCH(C499, Inventario!B:B, 0)))</f>
        <v/>
      </c>
      <c r="G499" s="24" t="str">
        <f aca="false">_xlfn.IFNA(IF(D499 &lt;= INDEX(Inventario!$E$2:$E$1000, MATCH(C499, Inventario!$B$2:$B$1000, 0)), "✅ Sí", "🔴 NO"),"")</f>
        <v/>
      </c>
    </row>
    <row r="500" customFormat="false" ht="17.35" hidden="false" customHeight="false" outlineLevel="0" collapsed="false">
      <c r="B500" s="26" t="str">
        <f aca="false">IF(C500="", "",INDEX(Inventario!A:A, MATCH(C500, Inventario!B:B, 0)))</f>
        <v/>
      </c>
      <c r="G500" s="24" t="str">
        <f aca="false">_xlfn.IFNA(IF(D500 &lt;= INDEX(Inventario!$E$2:$E$1000, MATCH(C500, Inventario!$B$2:$B$1000, 0)), "✅ Sí", "🔴 NO"),"")</f>
        <v/>
      </c>
    </row>
  </sheetData>
  <dataValidations count="3">
    <dataValidation allowBlank="true" error="El valor debe ser uno o mas sin decimales." errorStyle="stop" errorTitle="Valores Enteros" operator="greaterThanOrEqual" showDropDown="false" showErrorMessage="true" showInputMessage="false" sqref="D2:D1000" type="whole">
      <formula1>1</formula1>
      <formula2>0</formula2>
    </dataValidation>
    <dataValidation allowBlank="true" errorStyle="stop" operator="equal" showDropDown="false" showErrorMessage="true" showInputMessage="false" sqref="C2:C1000" type="list">
      <formula1>Inventario!$B$2:$B$1000</formula1>
      <formula2>0</formula2>
    </dataValidation>
    <dataValidation allowBlank="false" errorStyle="stop" operator="equal" showDropDown="false" showErrorMessage="true" showInputMessage="false" sqref="F2:F500" type="list">
      <formula1>Parámetros!$H$1:$H$51</formula1>
      <formula2>0</formula2>
    </dataValidation>
  </dataValidation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77BC65"/>
    <pageSetUpPr fitToPage="false"/>
  </sheetPr>
  <dimension ref="A1:H1000"/>
  <sheetViews>
    <sheetView showFormulas="false" showGridLines="true" showRowColHeaders="true" showZeros="true" rightToLeft="false" tabSelected="false" showOutlineSymbols="true" defaultGridColor="true" view="normal" topLeftCell="A1" colorId="64" zoomScale="79" zoomScaleNormal="79" zoomScalePageLayoutView="100" workbookViewId="0">
      <selection pane="topLeft" activeCell="A1" activeCellId="0" sqref="A1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6" width="18.14"/>
    <col collapsed="false" customWidth="true" hidden="false" outlineLevel="0" max="2" min="2" style="24" width="52.29"/>
    <col collapsed="false" customWidth="true" hidden="false" outlineLevel="0" max="3" min="3" style="24" width="18.57"/>
    <col collapsed="false" customWidth="true" hidden="false" outlineLevel="0" max="4" min="4" style="24" width="14"/>
    <col collapsed="false" customWidth="true" hidden="false" outlineLevel="0" max="5" min="5" style="24" width="17.42"/>
    <col collapsed="false" customWidth="true" hidden="false" outlineLevel="0" max="6" min="6" style="24" width="17"/>
    <col collapsed="false" customWidth="true" hidden="false" outlineLevel="0" max="7" min="7" style="26" width="20.14"/>
    <col collapsed="false" customWidth="true" hidden="false" outlineLevel="0" max="8" min="8" style="24" width="15.57"/>
    <col collapsed="false" customWidth="true" hidden="false" outlineLevel="0" max="9" min="9" style="24" width="19"/>
    <col collapsed="false" customWidth="true" hidden="false" outlineLevel="0" max="10" min="10" style="24" width="20.14"/>
    <col collapsed="false" customWidth="false" hidden="false" outlineLevel="0" max="16384" min="11" style="24" width="8.71"/>
  </cols>
  <sheetData>
    <row r="1" customFormat="false" ht="17.35" hidden="false" customHeight="false" outlineLevel="0" collapsed="false">
      <c r="A1" s="26" t="s">
        <v>312</v>
      </c>
      <c r="B1" s="26" t="s">
        <v>316</v>
      </c>
      <c r="C1" s="26" t="s">
        <v>371</v>
      </c>
      <c r="D1" s="26" t="s">
        <v>372</v>
      </c>
      <c r="E1" s="26" t="s">
        <v>373</v>
      </c>
      <c r="F1" s="26" t="s">
        <v>374</v>
      </c>
      <c r="G1" s="26" t="s">
        <v>375</v>
      </c>
      <c r="H1" s="26" t="s">
        <v>376</v>
      </c>
    </row>
    <row r="2" customFormat="false" ht="17.35" hidden="false" customHeight="false" outlineLevel="0" collapsed="false">
      <c r="A2" s="35" t="n">
        <v>45741</v>
      </c>
      <c r="B2" s="24" t="s">
        <v>187</v>
      </c>
      <c r="C2" s="24" t="s">
        <v>320</v>
      </c>
      <c r="D2" s="32" t="n">
        <v>1400</v>
      </c>
      <c r="E2" s="32" t="n">
        <v>0</v>
      </c>
      <c r="F2" s="32" t="n">
        <f aca="false">IF(B2="","",D2-E2)</f>
        <v>1400</v>
      </c>
      <c r="G2" s="38" t="n">
        <f aca="false">IF(OR(A2="", B2=""), "", A2 + INDEX(Proveedores!$H$2:$H$1000, MATCH(TRIM(B2), Proveedores!$B$2:$B$1000, 0)))</f>
        <v>45771</v>
      </c>
      <c r="H2" s="24" t="str">
        <f aca="false">IF(B2="","",IF(F2=0,"✅ Pagado","🟡 Pendiente"))</f>
        <v>🟡 Pendiente</v>
      </c>
    </row>
    <row r="3" customFormat="false" ht="17.35" hidden="false" customHeight="false" outlineLevel="0" collapsed="false">
      <c r="A3" s="35" t="n">
        <v>45757</v>
      </c>
      <c r="B3" s="24" t="s">
        <v>193</v>
      </c>
      <c r="C3" s="24" t="s">
        <v>323</v>
      </c>
      <c r="D3" s="32" t="n">
        <v>1400</v>
      </c>
      <c r="E3" s="32" t="n">
        <v>0</v>
      </c>
      <c r="F3" s="32" t="n">
        <f aca="false">IF(B3="","",D3-E3)</f>
        <v>1400</v>
      </c>
      <c r="G3" s="38" t="n">
        <f aca="false">IF(OR(A3="", B3=""), "", A3 + INDEX(Proveedores!$H$2:$H$1000, MATCH(TRIM(B3), Proveedores!$B$2:$B$1000, 0)))</f>
        <v>45757</v>
      </c>
      <c r="H3" s="24" t="str">
        <f aca="false">IF(B3="","",IF(F3=0,"✅ Pagado","🟡 Pendiente"))</f>
        <v>🟡 Pendiente</v>
      </c>
    </row>
    <row r="4" customFormat="false" ht="17.35" hidden="false" customHeight="false" outlineLevel="0" collapsed="false">
      <c r="A4" s="35" t="n">
        <v>45759</v>
      </c>
      <c r="B4" s="24" t="s">
        <v>198</v>
      </c>
      <c r="C4" s="24" t="s">
        <v>326</v>
      </c>
      <c r="D4" s="32" t="n">
        <v>1800</v>
      </c>
      <c r="E4" s="32" t="n">
        <v>1800</v>
      </c>
      <c r="F4" s="32" t="n">
        <f aca="false">IF(B4="","",D4-E4)</f>
        <v>0</v>
      </c>
      <c r="G4" s="38" t="n">
        <f aca="false">IF(OR(A4="", B4=""), "", A4 + INDEX(Proveedores!$H$2:$H$1000, MATCH(TRIM(B4), Proveedores!$B$2:$B$1000, 0)))</f>
        <v>45774</v>
      </c>
      <c r="H4" s="24" t="str">
        <f aca="false">IF(B4="","",IF(F4=0,"✅ Pagado","🟡 Pendiente"))</f>
        <v>✅ Pagado</v>
      </c>
    </row>
    <row r="5" customFormat="false" ht="17.35" hidden="false" customHeight="false" outlineLevel="0" collapsed="false">
      <c r="A5" s="35" t="n">
        <v>45760</v>
      </c>
      <c r="B5" s="24" t="s">
        <v>204</v>
      </c>
      <c r="C5" s="24" t="s">
        <v>329</v>
      </c>
      <c r="D5" s="32" t="n">
        <v>2550</v>
      </c>
      <c r="E5" s="32" t="n">
        <v>0</v>
      </c>
      <c r="F5" s="32" t="n">
        <f aca="false">IF(B5="","",D5-E5)</f>
        <v>2550</v>
      </c>
      <c r="G5" s="38" t="n">
        <f aca="false">IF(OR(A5="", B5=""), "", A5 + INDEX(Proveedores!$H$2:$H$1000, MATCH(TRIM(B5), Proveedores!$B$2:$B$1000, 0)))</f>
        <v>45790</v>
      </c>
      <c r="H5" s="24" t="str">
        <f aca="false">IF(B5="","",IF(F5=0,"✅ Pagado","🟡 Pendiente"))</f>
        <v>🟡 Pendiente</v>
      </c>
    </row>
    <row r="6" customFormat="false" ht="17.35" hidden="false" customHeight="false" outlineLevel="0" collapsed="false">
      <c r="A6" s="35" t="n">
        <v>45761</v>
      </c>
      <c r="B6" s="24" t="s">
        <v>187</v>
      </c>
      <c r="C6" s="24" t="s">
        <v>332</v>
      </c>
      <c r="D6" s="32" t="n">
        <v>900</v>
      </c>
      <c r="E6" s="32" t="n">
        <v>900</v>
      </c>
      <c r="F6" s="32" t="n">
        <f aca="false">IF(B6="","",D6-E6)</f>
        <v>0</v>
      </c>
      <c r="G6" s="38" t="n">
        <f aca="false">IF(OR(A6="", B6=""), "", A6 + INDEX(Proveedores!$H$2:$H$1000, MATCH(TRIM(B6), Proveedores!$B$2:$B$1000, 0)))</f>
        <v>45791</v>
      </c>
      <c r="H6" s="24" t="str">
        <f aca="false">IF(B6="","",IF(F6=0,"✅ Pagado","🟡 Pendiente"))</f>
        <v>✅ Pagado</v>
      </c>
    </row>
    <row r="7" customFormat="false" ht="17.35" hidden="false" customHeight="false" outlineLevel="0" collapsed="false">
      <c r="A7" s="35" t="n">
        <v>45762</v>
      </c>
      <c r="B7" s="24" t="s">
        <v>198</v>
      </c>
      <c r="C7" s="24" t="s">
        <v>334</v>
      </c>
      <c r="D7" s="32" t="n">
        <v>1300</v>
      </c>
      <c r="E7" s="32" t="n">
        <v>500</v>
      </c>
      <c r="F7" s="32" t="n">
        <f aca="false">IF(B7="","",D7-E7)</f>
        <v>800</v>
      </c>
      <c r="G7" s="38" t="n">
        <f aca="false">IF(OR(A7="", B7=""), "", A7 + INDEX(Proveedores!$H$2:$H$1000, MATCH(TRIM(B7), Proveedores!$B$2:$B$1000, 0)))</f>
        <v>45777</v>
      </c>
      <c r="H7" s="24" t="str">
        <f aca="false">IF(B7="","",IF(F7=0,"✅ Pagado","🟡 Pendiente"))</f>
        <v>🟡 Pendiente</v>
      </c>
    </row>
    <row r="8" customFormat="false" ht="17.35" hidden="false" customHeight="false" outlineLevel="0" collapsed="false">
      <c r="A8" s="35" t="n">
        <v>45763</v>
      </c>
      <c r="B8" s="24" t="s">
        <v>193</v>
      </c>
      <c r="C8" s="24" t="s">
        <v>336</v>
      </c>
      <c r="D8" s="32" t="n">
        <v>1250</v>
      </c>
      <c r="E8" s="32" t="n">
        <v>0</v>
      </c>
      <c r="F8" s="32" t="n">
        <f aca="false">IF(B8="","",D8-E8)</f>
        <v>1250</v>
      </c>
      <c r="G8" s="38" t="n">
        <f aca="false">IF(OR(A8="", B8=""), "", A8 + INDEX(Proveedores!$H$2:$H$1000, MATCH(TRIM(B8), Proveedores!$B$2:$B$1000, 0)))</f>
        <v>45763</v>
      </c>
      <c r="H8" s="24" t="str">
        <f aca="false">IF(B8="","",IF(F8=0,"✅ Pagado","🟡 Pendiente"))</f>
        <v>🟡 Pendiente</v>
      </c>
    </row>
    <row r="9" customFormat="false" ht="17.35" hidden="false" customHeight="false" outlineLevel="0" collapsed="false">
      <c r="A9" s="35" t="n">
        <v>45764</v>
      </c>
      <c r="B9" s="24" t="s">
        <v>204</v>
      </c>
      <c r="C9" s="24" t="s">
        <v>338</v>
      </c>
      <c r="D9" s="32" t="n">
        <v>1200</v>
      </c>
      <c r="E9" s="32" t="n">
        <v>1200</v>
      </c>
      <c r="F9" s="32" t="n">
        <f aca="false">IF(B9="","",D9-E9)</f>
        <v>0</v>
      </c>
      <c r="G9" s="38" t="n">
        <f aca="false">IF(OR(A9="", B9=""), "", A9 + INDEX(Proveedores!$H$2:$H$1000, MATCH(TRIM(B9), Proveedores!$B$2:$B$1000, 0)))</f>
        <v>45794</v>
      </c>
      <c r="H9" s="24" t="str">
        <f aca="false">IF(B9="","",IF(F9=0,"✅ Pagado","🟡 Pendiente"))</f>
        <v>✅ Pagado</v>
      </c>
    </row>
    <row r="10" customFormat="false" ht="17.35" hidden="false" customHeight="false" outlineLevel="0" collapsed="false">
      <c r="A10" s="35" t="n">
        <v>45765</v>
      </c>
      <c r="B10" s="24" t="s">
        <v>204</v>
      </c>
      <c r="C10" s="24" t="s">
        <v>340</v>
      </c>
      <c r="D10" s="32" t="n">
        <v>2000</v>
      </c>
      <c r="E10" s="32" t="n">
        <v>0</v>
      </c>
      <c r="F10" s="32" t="n">
        <f aca="false">IF(B10="","",D10-E10)</f>
        <v>2000</v>
      </c>
      <c r="G10" s="38" t="n">
        <f aca="false">IF(OR(A10="", B10=""), "", A10 + INDEX(Proveedores!$H$2:$H$1000, MATCH(TRIM(B10), Proveedores!$B$2:$B$1000, 0)))</f>
        <v>45795</v>
      </c>
      <c r="H10" s="24" t="str">
        <f aca="false">IF(B10="","",IF(F10=0,"✅ Pagado","🟡 Pendiente"))</f>
        <v>🟡 Pendiente</v>
      </c>
    </row>
    <row r="11" customFormat="false" ht="17.35" hidden="false" customHeight="false" outlineLevel="0" collapsed="false">
      <c r="A11" s="35" t="n">
        <v>45766</v>
      </c>
      <c r="B11" s="24" t="s">
        <v>204</v>
      </c>
      <c r="C11" s="24" t="s">
        <v>342</v>
      </c>
      <c r="D11" s="32" t="n">
        <v>1500</v>
      </c>
      <c r="E11" s="32" t="n">
        <v>0</v>
      </c>
      <c r="F11" s="32" t="n">
        <f aca="false">IF(B11="","",D11-E11)</f>
        <v>1500</v>
      </c>
      <c r="G11" s="38" t="n">
        <f aca="false">IF(OR(A11="", B11=""), "", A11 + INDEX(Proveedores!$H$2:$H$1000, MATCH(TRIM(B11), Proveedores!$B$2:$B$1000, 0)))</f>
        <v>45796</v>
      </c>
      <c r="H11" s="24" t="str">
        <f aca="false">IF(B11="","",IF(F11=0,"✅ Pagado","🟡 Pendiente"))</f>
        <v>🟡 Pendiente</v>
      </c>
    </row>
    <row r="12" customFormat="false" ht="17.35" hidden="false" customHeight="false" outlineLevel="0" collapsed="false">
      <c r="A12" s="35" t="n">
        <v>45767</v>
      </c>
      <c r="B12" s="24" t="s">
        <v>214</v>
      </c>
      <c r="C12" s="24" t="s">
        <v>344</v>
      </c>
      <c r="D12" s="32" t="n">
        <v>1000</v>
      </c>
      <c r="E12" s="32" t="n">
        <v>1000</v>
      </c>
      <c r="F12" s="32" t="n">
        <f aca="false">IF(B12="","",D12-E12)</f>
        <v>0</v>
      </c>
      <c r="G12" s="38" t="n">
        <f aca="false">IF(OR(A12="", B12=""), "", A12 + INDEX(Proveedores!$H$2:$H$1000, MATCH(TRIM(B12), Proveedores!$B$2:$B$1000, 0)))</f>
        <v>45797</v>
      </c>
      <c r="H12" s="24" t="str">
        <f aca="false">IF(B12="","",IF(F12=0,"✅ Pagado","🟡 Pendiente"))</f>
        <v>✅ Pagado</v>
      </c>
    </row>
    <row r="13" customFormat="false" ht="17.35" hidden="false" customHeight="false" outlineLevel="0" collapsed="false">
      <c r="A13" s="35" t="n">
        <v>45859</v>
      </c>
      <c r="B13" s="24" t="s">
        <v>198</v>
      </c>
      <c r="C13" s="24" t="s">
        <v>347</v>
      </c>
      <c r="D13" s="32" t="n">
        <v>900</v>
      </c>
      <c r="E13" s="32" t="n">
        <v>0</v>
      </c>
      <c r="F13" s="32" t="n">
        <f aca="false">IF(B13="","",D13-E13)</f>
        <v>900</v>
      </c>
      <c r="G13" s="38" t="n">
        <f aca="false">IF(OR(A13="", B13=""), "", A13 + INDEX(Proveedores!$H$2:$H$1000, MATCH(TRIM(B13), Proveedores!$B$2:$B$1000, 0)))</f>
        <v>45874</v>
      </c>
      <c r="H13" s="24" t="str">
        <f aca="false">IF(B13="","",IF(F13=0,"✅ Pagado","🟡 Pendiente"))</f>
        <v>🟡 Pendiente</v>
      </c>
    </row>
    <row r="14" customFormat="false" ht="17.35" hidden="false" customHeight="false" outlineLevel="0" collapsed="false">
      <c r="A14" s="35" t="n">
        <v>45862</v>
      </c>
      <c r="B14" s="24" t="s">
        <v>198</v>
      </c>
      <c r="C14" s="24" t="s">
        <v>349</v>
      </c>
      <c r="D14" s="32" t="n">
        <v>1350</v>
      </c>
      <c r="E14" s="32" t="n">
        <v>0</v>
      </c>
      <c r="F14" s="32" t="n">
        <f aca="false">IF(B14="","",D14-E14)</f>
        <v>1350</v>
      </c>
      <c r="G14" s="38" t="n">
        <f aca="false">IF(OR(A14="", B14=""), "", A14 + INDEX(Proveedores!$H$2:$H$1000, MATCH(TRIM(B14), Proveedores!$B$2:$B$1000, 0)))</f>
        <v>45877</v>
      </c>
      <c r="H14" s="24" t="str">
        <f aca="false">IF(B14="","",IF(F14=0,"✅ Pagado","🟡 Pendiente"))</f>
        <v>🟡 Pendiente</v>
      </c>
    </row>
    <row r="15" customFormat="false" ht="17.35" hidden="false" customHeight="false" outlineLevel="0" collapsed="false">
      <c r="A15" s="35" t="n">
        <v>45853</v>
      </c>
      <c r="B15" s="24" t="s">
        <v>218</v>
      </c>
      <c r="C15" s="24" t="s">
        <v>351</v>
      </c>
      <c r="D15" s="32" t="n">
        <v>2400</v>
      </c>
      <c r="E15" s="32" t="n">
        <v>0</v>
      </c>
      <c r="F15" s="32" t="n">
        <f aca="false">IF(B15="","",D15-E15)</f>
        <v>2400</v>
      </c>
      <c r="G15" s="38" t="n">
        <f aca="false">IF(OR(A15="", B15=""), "", A15 + INDEX(Proveedores!$H$2:$H$1000, MATCH(TRIM(B15), Proveedores!$B$2:$B$1000, 0)))</f>
        <v>45883</v>
      </c>
      <c r="H15" s="24" t="str">
        <f aca="false">IF(B15="","",IF(F15=0,"✅ Pagado","🟡 Pendiente"))</f>
        <v>🟡 Pendiente</v>
      </c>
    </row>
    <row r="16" customFormat="false" ht="17.35" hidden="true" customHeight="false" outlineLevel="0" collapsed="false">
      <c r="A16" s="35" t="n">
        <v>45770</v>
      </c>
      <c r="B16" s="24" t="s">
        <v>223</v>
      </c>
      <c r="C16" s="24" t="s">
        <v>354</v>
      </c>
      <c r="D16" s="32" t="n">
        <v>1000</v>
      </c>
      <c r="E16" s="32" t="n">
        <v>1000</v>
      </c>
      <c r="F16" s="32" t="n">
        <f aca="false">IF(B16="","",D16-E16)</f>
        <v>0</v>
      </c>
      <c r="G16" s="38" t="n">
        <f aca="false">IF(OR(A16="", B16=""), "", A16 + INDEX(Proveedores!$H$2:$H$1000, MATCH(TRIM(B16), Proveedores!$B$2:$B$1000, 0)))</f>
        <v>45770</v>
      </c>
      <c r="H16" s="24" t="str">
        <f aca="false">IF(B16="","",IF(F16=0,"✅ Pagado","🟡 Pendiente"))</f>
        <v>✅ Pagado</v>
      </c>
    </row>
    <row r="17" customFormat="false" ht="17.35" hidden="true" customHeight="false" outlineLevel="0" collapsed="false">
      <c r="D17" s="32"/>
      <c r="E17" s="32"/>
      <c r="F17" s="32" t="str">
        <f aca="false">IF(B17="","",D17-E17)</f>
        <v/>
      </c>
      <c r="G17" s="38" t="str">
        <f aca="false">IF(OR(A17="", B17=""), "", A17 + INDEX(Proveedores!$H$2:$H$1000, MATCH(TRIM(B17), Proveedores!$B$2:$B$1000, 0)))</f>
        <v/>
      </c>
      <c r="H17" s="24" t="str">
        <f aca="false">IF(B17="","",IF(F17=0,"✅ Pagado","🟡 Pendiente"))</f>
        <v/>
      </c>
    </row>
    <row r="18" customFormat="false" ht="17.35" hidden="true" customHeight="false" outlineLevel="0" collapsed="false">
      <c r="D18" s="32"/>
      <c r="E18" s="32"/>
      <c r="F18" s="32" t="str">
        <f aca="false">IF(B18="","",D18-E18)</f>
        <v/>
      </c>
      <c r="G18" s="38" t="str">
        <f aca="false">IF(OR(A18="", B18=""), "", A18 + INDEX(Proveedores!$H$2:$H$1000, MATCH(TRIM(B18), Proveedores!$B$2:$B$1000, 0)))</f>
        <v/>
      </c>
      <c r="H18" s="24" t="str">
        <f aca="false">IF(B18="","",IF(F18=0,"✅ Pagado","🟡 Pendiente"))</f>
        <v/>
      </c>
    </row>
    <row r="19" customFormat="false" ht="17.35" hidden="true" customHeight="false" outlineLevel="0" collapsed="false">
      <c r="D19" s="32"/>
      <c r="E19" s="32"/>
      <c r="F19" s="32" t="str">
        <f aca="false">IF(B19="","",D19-E19)</f>
        <v/>
      </c>
      <c r="G19" s="39"/>
      <c r="H19" s="24" t="str">
        <f aca="false">IF(B19="","",IF(F19=0,"✅ Pagado","🟡 Pendiente"))</f>
        <v/>
      </c>
    </row>
    <row r="20" customFormat="false" ht="17.35" hidden="true" customHeight="false" outlineLevel="0" collapsed="false">
      <c r="D20" s="32"/>
      <c r="E20" s="32"/>
      <c r="F20" s="32" t="str">
        <f aca="false">IF(B20="","",D20-E20)</f>
        <v/>
      </c>
      <c r="G20" s="39"/>
      <c r="H20" s="24" t="str">
        <f aca="false">IF(B20="","",IF(F20=0,"✅ Pagado","🟡 Pendiente"))</f>
        <v/>
      </c>
    </row>
    <row r="21" customFormat="false" ht="17.35" hidden="true" customHeight="false" outlineLevel="0" collapsed="false">
      <c r="D21" s="32"/>
      <c r="E21" s="32"/>
      <c r="F21" s="32" t="str">
        <f aca="false">IF(B21="","",D21-E21)</f>
        <v/>
      </c>
      <c r="G21" s="39"/>
      <c r="H21" s="24" t="str">
        <f aca="false">IF(B21="","",IF(F21=0,"✅ Pagado","🟡 Pendiente"))</f>
        <v/>
      </c>
    </row>
    <row r="22" customFormat="false" ht="17.35" hidden="true" customHeight="false" outlineLevel="0" collapsed="false">
      <c r="D22" s="32"/>
      <c r="E22" s="32"/>
      <c r="F22" s="32" t="str">
        <f aca="false">IF(B22="","",D22-E22)</f>
        <v/>
      </c>
      <c r="G22" s="39"/>
      <c r="H22" s="24" t="str">
        <f aca="false">IF(B22="","",IF(F22=0,"✅ Pagado","🟡 Pendiente"))</f>
        <v/>
      </c>
    </row>
    <row r="23" customFormat="false" ht="17.35" hidden="true" customHeight="false" outlineLevel="0" collapsed="false">
      <c r="D23" s="32"/>
      <c r="E23" s="32"/>
      <c r="F23" s="32" t="str">
        <f aca="false">IF(B23="","",D23-E23)</f>
        <v/>
      </c>
      <c r="G23" s="39"/>
      <c r="H23" s="24" t="str">
        <f aca="false">IF(B23="","",IF(F23=0,"✅ Pagado","🟡 Pendiente"))</f>
        <v/>
      </c>
    </row>
    <row r="24" customFormat="false" ht="17.35" hidden="true" customHeight="false" outlineLevel="0" collapsed="false">
      <c r="D24" s="32"/>
      <c r="E24" s="32"/>
      <c r="F24" s="32" t="str">
        <f aca="false">IF(B24="","",D24-E24)</f>
        <v/>
      </c>
      <c r="G24" s="39"/>
      <c r="H24" s="24" t="str">
        <f aca="false">IF(B24="","",IF(F24=0,"✅ Pagado","🟡 Pendiente"))</f>
        <v/>
      </c>
    </row>
    <row r="25" customFormat="false" ht="17.35" hidden="true" customHeight="false" outlineLevel="0" collapsed="false">
      <c r="D25" s="32"/>
      <c r="E25" s="32"/>
      <c r="F25" s="32"/>
      <c r="G25" s="39"/>
      <c r="H25" s="24" t="str">
        <f aca="false">IF(B25="","",IF(F25=0,"✅ Pagado","🟡 Pendiente"))</f>
        <v/>
      </c>
    </row>
    <row r="26" customFormat="false" ht="17.35" hidden="true" customHeight="false" outlineLevel="0" collapsed="false">
      <c r="D26" s="32"/>
      <c r="E26" s="32"/>
      <c r="F26" s="32"/>
      <c r="G26" s="39"/>
      <c r="H26" s="24" t="str">
        <f aca="false">IF(B26="","",IF(F26=0,"✅ Pagado","🟡 Pendiente"))</f>
        <v/>
      </c>
    </row>
    <row r="27" customFormat="false" ht="17.35" hidden="true" customHeight="false" outlineLevel="0" collapsed="false">
      <c r="D27" s="32"/>
      <c r="E27" s="32"/>
      <c r="F27" s="32"/>
      <c r="G27" s="39"/>
      <c r="H27" s="24" t="str">
        <f aca="false">IF(B27="","",IF(F27=0,"✅ Pagado","🟡 Pendiente"))</f>
        <v/>
      </c>
    </row>
    <row r="28" customFormat="false" ht="17.35" hidden="true" customHeight="false" outlineLevel="0" collapsed="false">
      <c r="D28" s="32"/>
      <c r="E28" s="32"/>
      <c r="F28" s="32"/>
      <c r="G28" s="39"/>
      <c r="H28" s="24" t="str">
        <f aca="false">IF(B28="","",IF(F28=0,"✅ Pagado","🟡 Pendiente"))</f>
        <v/>
      </c>
    </row>
    <row r="29" customFormat="false" ht="17.35" hidden="true" customHeight="false" outlineLevel="0" collapsed="false">
      <c r="D29" s="32"/>
      <c r="E29" s="32"/>
      <c r="F29" s="32"/>
      <c r="G29" s="39"/>
      <c r="H29" s="24" t="str">
        <f aca="false">IF(B29="","",IF(F29=0,"✅ Pagado","🟡 Pendiente"))</f>
        <v/>
      </c>
    </row>
    <row r="30" customFormat="false" ht="17.35" hidden="true" customHeight="false" outlineLevel="0" collapsed="false">
      <c r="D30" s="32"/>
      <c r="E30" s="32"/>
      <c r="F30" s="32"/>
      <c r="G30" s="39"/>
      <c r="H30" s="24" t="str">
        <f aca="false">IF(B30="","",IF(F30=0,"✅ Pagado","🟡 Pendiente"))</f>
        <v/>
      </c>
    </row>
    <row r="31" customFormat="false" ht="17.35" hidden="true" customHeight="false" outlineLevel="0" collapsed="false">
      <c r="D31" s="32"/>
      <c r="E31" s="32"/>
      <c r="F31" s="32"/>
      <c r="G31" s="39"/>
      <c r="H31" s="24" t="str">
        <f aca="false">IF(B31="","",IF(F31=0,"✅ Pagado","🟡 Pendiente"))</f>
        <v/>
      </c>
    </row>
    <row r="32" customFormat="false" ht="17.35" hidden="true" customHeight="false" outlineLevel="0" collapsed="false">
      <c r="D32" s="32"/>
      <c r="E32" s="32"/>
      <c r="F32" s="32"/>
      <c r="G32" s="39"/>
      <c r="H32" s="24" t="str">
        <f aca="false">IF(B32="","",IF(F32=0,"✅ Pagado","🟡 Pendiente"))</f>
        <v/>
      </c>
    </row>
    <row r="33" customFormat="false" ht="17.35" hidden="true" customHeight="false" outlineLevel="0" collapsed="false">
      <c r="D33" s="32"/>
      <c r="E33" s="32"/>
      <c r="F33" s="32"/>
      <c r="G33" s="39"/>
      <c r="H33" s="24" t="str">
        <f aca="false">IF(B33="","",IF(F33=0,"✅ Pagado","🟡 Pendiente"))</f>
        <v/>
      </c>
    </row>
    <row r="34" customFormat="false" ht="17.35" hidden="true" customHeight="false" outlineLevel="0" collapsed="false">
      <c r="D34" s="32"/>
      <c r="E34" s="32"/>
      <c r="F34" s="32"/>
      <c r="G34" s="39"/>
      <c r="H34" s="24" t="str">
        <f aca="false">IF(B34="","",IF(F34=0,"✅ Pagado","🟡 Pendiente"))</f>
        <v/>
      </c>
    </row>
    <row r="35" customFormat="false" ht="17.35" hidden="true" customHeight="false" outlineLevel="0" collapsed="false">
      <c r="D35" s="32"/>
      <c r="E35" s="32"/>
      <c r="F35" s="32"/>
      <c r="G35" s="39"/>
      <c r="H35" s="24" t="str">
        <f aca="false">IF(B35="","",IF(F35=0,"✅ Pagado","🟡 Pendiente"))</f>
        <v/>
      </c>
    </row>
    <row r="36" customFormat="false" ht="17.35" hidden="true" customHeight="false" outlineLevel="0" collapsed="false">
      <c r="D36" s="32"/>
      <c r="E36" s="32"/>
      <c r="F36" s="32"/>
      <c r="G36" s="39"/>
      <c r="H36" s="24" t="str">
        <f aca="false">IF(B36="","",IF(F36=0,"✅ Pagado","🟡 Pendiente"))</f>
        <v/>
      </c>
    </row>
    <row r="37" customFormat="false" ht="17.35" hidden="true" customHeight="false" outlineLevel="0" collapsed="false">
      <c r="D37" s="32"/>
      <c r="E37" s="32"/>
      <c r="F37" s="32"/>
      <c r="G37" s="39"/>
      <c r="H37" s="24" t="str">
        <f aca="false">IF(B37="","",IF(F37=0,"✅ Pagado","🟡 Pendiente"))</f>
        <v/>
      </c>
    </row>
    <row r="38" customFormat="false" ht="17.35" hidden="true" customHeight="false" outlineLevel="0" collapsed="false">
      <c r="D38" s="32"/>
      <c r="E38" s="32"/>
      <c r="F38" s="32"/>
      <c r="G38" s="39"/>
      <c r="H38" s="24" t="str">
        <f aca="false">IF(B38="","",IF(F38=0,"✅ Pagado","🟡 Pendiente"))</f>
        <v/>
      </c>
    </row>
    <row r="39" customFormat="false" ht="17.35" hidden="true" customHeight="false" outlineLevel="0" collapsed="false">
      <c r="D39" s="32"/>
      <c r="E39" s="32"/>
      <c r="F39" s="32"/>
      <c r="G39" s="39"/>
      <c r="H39" s="24" t="str">
        <f aca="false">IF(B39="","",IF(F39=0,"✅ Pagado","🟡 Pendiente"))</f>
        <v/>
      </c>
    </row>
    <row r="40" customFormat="false" ht="17.35" hidden="true" customHeight="false" outlineLevel="0" collapsed="false">
      <c r="D40" s="32"/>
      <c r="E40" s="32"/>
      <c r="F40" s="32"/>
      <c r="G40" s="39"/>
      <c r="H40" s="24" t="str">
        <f aca="false">IF(B40="","",IF(F40=0,"✅ Pagado","🟡 Pendiente"))</f>
        <v/>
      </c>
    </row>
    <row r="41" customFormat="false" ht="17.35" hidden="true" customHeight="false" outlineLevel="0" collapsed="false">
      <c r="D41" s="32"/>
      <c r="E41" s="32"/>
      <c r="F41" s="32"/>
      <c r="G41" s="39"/>
      <c r="H41" s="24" t="str">
        <f aca="false">IF(B41="","",IF(F41=0,"✅ Pagado","🟡 Pendiente"))</f>
        <v/>
      </c>
    </row>
    <row r="42" customFormat="false" ht="17.35" hidden="true" customHeight="false" outlineLevel="0" collapsed="false">
      <c r="D42" s="32"/>
      <c r="E42" s="32"/>
      <c r="F42" s="32"/>
      <c r="G42" s="39"/>
      <c r="H42" s="24" t="str">
        <f aca="false">IF(B42="","",IF(F42=0,"✅ Pagado","🟡 Pendiente"))</f>
        <v/>
      </c>
    </row>
    <row r="43" customFormat="false" ht="17.35" hidden="true" customHeight="false" outlineLevel="0" collapsed="false">
      <c r="D43" s="32"/>
      <c r="E43" s="32"/>
      <c r="F43" s="32"/>
      <c r="G43" s="39"/>
      <c r="H43" s="24" t="str">
        <f aca="false">IF(B43="","",IF(F43=0,"✅ Pagado","🟡 Pendiente"))</f>
        <v/>
      </c>
    </row>
    <row r="44" customFormat="false" ht="17.35" hidden="true" customHeight="false" outlineLevel="0" collapsed="false">
      <c r="D44" s="32"/>
      <c r="E44" s="32"/>
      <c r="F44" s="32"/>
      <c r="G44" s="39"/>
      <c r="H44" s="24" t="str">
        <f aca="false">IF(B44="","",IF(F44=0,"✅ Pagado","🟡 Pendiente"))</f>
        <v/>
      </c>
    </row>
    <row r="45" customFormat="false" ht="17.35" hidden="true" customHeight="false" outlineLevel="0" collapsed="false">
      <c r="D45" s="32"/>
      <c r="E45" s="32"/>
      <c r="F45" s="32"/>
      <c r="G45" s="39"/>
      <c r="H45" s="24" t="str">
        <f aca="false">IF(B45="","",IF(F45=0,"✅ Pagado","🟡 Pendiente"))</f>
        <v/>
      </c>
    </row>
    <row r="46" customFormat="false" ht="17.35" hidden="true" customHeight="false" outlineLevel="0" collapsed="false">
      <c r="D46" s="32"/>
      <c r="E46" s="32"/>
      <c r="F46" s="32"/>
      <c r="G46" s="39"/>
      <c r="H46" s="24" t="str">
        <f aca="false">IF(B46="","",IF(F46=0,"✅ Pagado","🟡 Pendiente"))</f>
        <v/>
      </c>
    </row>
    <row r="47" customFormat="false" ht="17.35" hidden="true" customHeight="false" outlineLevel="0" collapsed="false">
      <c r="D47" s="32"/>
      <c r="E47" s="32"/>
      <c r="F47" s="32"/>
      <c r="G47" s="39"/>
      <c r="H47" s="24" t="str">
        <f aca="false">IF(B47="","",IF(F47=0,"✅ Pagado","🟡 Pendiente"))</f>
        <v/>
      </c>
    </row>
    <row r="48" customFormat="false" ht="17.35" hidden="true" customHeight="false" outlineLevel="0" collapsed="false">
      <c r="D48" s="32"/>
      <c r="E48" s="32"/>
      <c r="F48" s="32"/>
      <c r="G48" s="39"/>
      <c r="H48" s="24" t="str">
        <f aca="false">IF(B48="","",IF(F48=0,"✅ Pagado","🟡 Pendiente"))</f>
        <v/>
      </c>
    </row>
    <row r="49" customFormat="false" ht="17.35" hidden="true" customHeight="false" outlineLevel="0" collapsed="false">
      <c r="D49" s="32"/>
      <c r="E49" s="32"/>
      <c r="F49" s="32"/>
      <c r="G49" s="39"/>
      <c r="H49" s="24" t="str">
        <f aca="false">IF(B49="","",IF(F49=0,"✅ Pagado","🟡 Pendiente"))</f>
        <v/>
      </c>
    </row>
    <row r="50" customFormat="false" ht="17.35" hidden="true" customHeight="false" outlineLevel="0" collapsed="false">
      <c r="D50" s="32"/>
      <c r="E50" s="32"/>
      <c r="F50" s="32"/>
      <c r="G50" s="39"/>
      <c r="H50" s="24" t="str">
        <f aca="false">IF(B50="","",IF(F50=0,"✅ Pagado","🟡 Pendiente"))</f>
        <v/>
      </c>
    </row>
    <row r="51" customFormat="false" ht="17.35" hidden="true" customHeight="false" outlineLevel="0" collapsed="false">
      <c r="D51" s="32"/>
      <c r="E51" s="32"/>
      <c r="F51" s="32"/>
      <c r="G51" s="39"/>
      <c r="H51" s="24" t="str">
        <f aca="false">IF(B51="","",IF(F51=0,"✅ Pagado","🟡 Pendiente"))</f>
        <v/>
      </c>
    </row>
    <row r="52" customFormat="false" ht="17.35" hidden="true" customHeight="false" outlineLevel="0" collapsed="false">
      <c r="D52" s="32"/>
      <c r="E52" s="32"/>
      <c r="F52" s="32"/>
      <c r="G52" s="39"/>
      <c r="H52" s="24" t="str">
        <f aca="false">IF(B52="","",IF(F52=0,"✅ Pagado","🟡 Pendiente"))</f>
        <v/>
      </c>
    </row>
    <row r="53" customFormat="false" ht="17.35" hidden="true" customHeight="false" outlineLevel="0" collapsed="false">
      <c r="D53" s="32"/>
      <c r="E53" s="32"/>
      <c r="F53" s="32"/>
      <c r="G53" s="39"/>
      <c r="H53" s="24" t="str">
        <f aca="false">IF(B53="","",IF(F53=0,"✅ Pagado","🟡 Pendiente"))</f>
        <v/>
      </c>
    </row>
    <row r="54" customFormat="false" ht="17.35" hidden="true" customHeight="false" outlineLevel="0" collapsed="false">
      <c r="D54" s="32"/>
      <c r="E54" s="32"/>
      <c r="F54" s="32"/>
      <c r="G54" s="39"/>
      <c r="H54" s="24" t="str">
        <f aca="false">IF(B54="","",IF(F54=0,"✅ Pagado","🟡 Pendiente"))</f>
        <v/>
      </c>
    </row>
    <row r="55" customFormat="false" ht="17.35" hidden="true" customHeight="false" outlineLevel="0" collapsed="false">
      <c r="D55" s="32"/>
      <c r="E55" s="32"/>
      <c r="F55" s="32"/>
      <c r="G55" s="39"/>
      <c r="H55" s="24" t="str">
        <f aca="false">IF(B55="","",IF(F55=0,"✅ Pagado","🟡 Pendiente"))</f>
        <v/>
      </c>
    </row>
    <row r="56" customFormat="false" ht="17.35" hidden="true" customHeight="false" outlineLevel="0" collapsed="false">
      <c r="D56" s="32"/>
      <c r="E56" s="32"/>
      <c r="F56" s="32"/>
      <c r="G56" s="39"/>
      <c r="H56" s="24" t="str">
        <f aca="false">IF(B56="","",IF(F56=0,"✅ Pagado","🟡 Pendiente"))</f>
        <v/>
      </c>
    </row>
    <row r="57" customFormat="false" ht="17.35" hidden="true" customHeight="false" outlineLevel="0" collapsed="false">
      <c r="D57" s="32"/>
      <c r="E57" s="32"/>
      <c r="F57" s="32"/>
      <c r="G57" s="39"/>
      <c r="H57" s="24" t="str">
        <f aca="false">IF(B57="","",IF(F57=0,"✅ Pagado","🟡 Pendiente"))</f>
        <v/>
      </c>
    </row>
    <row r="58" customFormat="false" ht="17.35" hidden="true" customHeight="false" outlineLevel="0" collapsed="false">
      <c r="D58" s="32"/>
      <c r="E58" s="32"/>
      <c r="F58" s="32"/>
      <c r="G58" s="39"/>
      <c r="H58" s="24" t="str">
        <f aca="false">IF(B58="","",IF(F58=0,"✅ Pagado","🟡 Pendiente"))</f>
        <v/>
      </c>
    </row>
    <row r="59" customFormat="false" ht="17.35" hidden="true" customHeight="false" outlineLevel="0" collapsed="false">
      <c r="D59" s="32"/>
      <c r="E59" s="32"/>
      <c r="F59" s="32"/>
      <c r="G59" s="39"/>
      <c r="H59" s="24" t="str">
        <f aca="false">IF(B59="","",IF(F59=0,"✅ Pagado","🟡 Pendiente"))</f>
        <v/>
      </c>
    </row>
    <row r="60" customFormat="false" ht="17.35" hidden="true" customHeight="false" outlineLevel="0" collapsed="false">
      <c r="D60" s="32"/>
      <c r="E60" s="32"/>
      <c r="F60" s="32"/>
      <c r="G60" s="39"/>
      <c r="H60" s="24" t="str">
        <f aca="false">IF(B60="","",IF(F60=0,"✅ Pagado","🟡 Pendiente"))</f>
        <v/>
      </c>
    </row>
    <row r="61" customFormat="false" ht="17.35" hidden="true" customHeight="false" outlineLevel="0" collapsed="false">
      <c r="D61" s="32"/>
      <c r="E61" s="32"/>
      <c r="F61" s="32"/>
      <c r="G61" s="39"/>
      <c r="H61" s="24" t="str">
        <f aca="false">IF(B61="","",IF(F61=0,"✅ Pagado","🟡 Pendiente"))</f>
        <v/>
      </c>
    </row>
    <row r="62" customFormat="false" ht="17.35" hidden="true" customHeight="false" outlineLevel="0" collapsed="false">
      <c r="D62" s="32"/>
      <c r="E62" s="32"/>
      <c r="F62" s="32"/>
      <c r="G62" s="39"/>
      <c r="H62" s="24" t="str">
        <f aca="false">IF(B62="","",IF(F62=0,"✅ Pagado","🟡 Pendiente"))</f>
        <v/>
      </c>
    </row>
    <row r="63" customFormat="false" ht="17.35" hidden="true" customHeight="false" outlineLevel="0" collapsed="false">
      <c r="D63" s="32"/>
      <c r="E63" s="32"/>
      <c r="F63" s="32"/>
      <c r="G63" s="39"/>
      <c r="H63" s="24" t="str">
        <f aca="false">IF(B63="","",IF(F63=0,"✅ Pagado","🟡 Pendiente"))</f>
        <v/>
      </c>
    </row>
    <row r="64" customFormat="false" ht="17.35" hidden="true" customHeight="false" outlineLevel="0" collapsed="false">
      <c r="D64" s="32"/>
      <c r="E64" s="32"/>
      <c r="F64" s="32"/>
      <c r="G64" s="39"/>
      <c r="H64" s="24" t="str">
        <f aca="false">IF(B64="","",IF(F64=0,"✅ Pagado","🟡 Pendiente"))</f>
        <v/>
      </c>
    </row>
    <row r="65" customFormat="false" ht="17.35" hidden="true" customHeight="false" outlineLevel="0" collapsed="false">
      <c r="D65" s="32"/>
      <c r="E65" s="32"/>
      <c r="F65" s="32"/>
      <c r="G65" s="39"/>
      <c r="H65" s="24" t="str">
        <f aca="false">IF(B65="","",IF(F65=0,"✅ Pagado","🟡 Pendiente"))</f>
        <v/>
      </c>
    </row>
    <row r="66" customFormat="false" ht="17.35" hidden="true" customHeight="false" outlineLevel="0" collapsed="false">
      <c r="D66" s="32"/>
      <c r="E66" s="32"/>
      <c r="F66" s="32"/>
      <c r="G66" s="39"/>
      <c r="H66" s="24" t="str">
        <f aca="false">IF(B66="","",IF(F66=0,"✅ Pagado","🟡 Pendiente"))</f>
        <v/>
      </c>
    </row>
    <row r="67" customFormat="false" ht="17.35" hidden="true" customHeight="false" outlineLevel="0" collapsed="false">
      <c r="D67" s="32"/>
      <c r="E67" s="32"/>
      <c r="F67" s="32"/>
      <c r="G67" s="39"/>
      <c r="H67" s="24" t="str">
        <f aca="false">IF(B67="","",IF(F67=0,"✅ Pagado","🟡 Pendiente"))</f>
        <v/>
      </c>
    </row>
    <row r="68" customFormat="false" ht="17.35" hidden="true" customHeight="false" outlineLevel="0" collapsed="false">
      <c r="D68" s="32"/>
      <c r="E68" s="32"/>
      <c r="F68" s="32"/>
      <c r="G68" s="39"/>
      <c r="H68" s="24" t="str">
        <f aca="false">IF(B68="","",IF(F68=0,"✅ Pagado","🟡 Pendiente"))</f>
        <v/>
      </c>
    </row>
    <row r="69" customFormat="false" ht="17.35" hidden="true" customHeight="false" outlineLevel="0" collapsed="false">
      <c r="D69" s="32"/>
      <c r="E69" s="32"/>
      <c r="F69" s="32"/>
      <c r="G69" s="39"/>
      <c r="H69" s="24" t="str">
        <f aca="false">IF(B69="","",IF(F69=0,"✅ Pagado","🟡 Pendiente"))</f>
        <v/>
      </c>
    </row>
    <row r="70" customFormat="false" ht="17.35" hidden="true" customHeight="false" outlineLevel="0" collapsed="false">
      <c r="D70" s="32"/>
      <c r="E70" s="32"/>
      <c r="F70" s="32"/>
      <c r="G70" s="39"/>
      <c r="H70" s="24" t="str">
        <f aca="false">IF(B70="","",IF(F70=0,"✅ Pagado","🟡 Pendiente"))</f>
        <v/>
      </c>
    </row>
    <row r="71" customFormat="false" ht="17.35" hidden="true" customHeight="false" outlineLevel="0" collapsed="false">
      <c r="D71" s="32"/>
      <c r="E71" s="32"/>
      <c r="F71" s="32"/>
      <c r="G71" s="39"/>
      <c r="H71" s="24" t="str">
        <f aca="false">IF(B71="","",IF(F71=0,"✅ Pagado","🟡 Pendiente"))</f>
        <v/>
      </c>
    </row>
    <row r="72" customFormat="false" ht="17.35" hidden="true" customHeight="false" outlineLevel="0" collapsed="false">
      <c r="D72" s="32"/>
      <c r="E72" s="32"/>
      <c r="F72" s="32"/>
      <c r="G72" s="39"/>
      <c r="H72" s="24" t="str">
        <f aca="false">IF(B72="","",IF(F72=0,"✅ Pagado","🟡 Pendiente"))</f>
        <v/>
      </c>
    </row>
    <row r="73" customFormat="false" ht="17.35" hidden="true" customHeight="false" outlineLevel="0" collapsed="false">
      <c r="D73" s="32"/>
      <c r="E73" s="32"/>
      <c r="F73" s="32"/>
      <c r="G73" s="39"/>
      <c r="H73" s="24" t="str">
        <f aca="false">IF(B73="","",IF(F73=0,"✅ Pagado","🟡 Pendiente"))</f>
        <v/>
      </c>
    </row>
    <row r="74" customFormat="false" ht="17.35" hidden="true" customHeight="false" outlineLevel="0" collapsed="false">
      <c r="D74" s="32"/>
      <c r="E74" s="32"/>
      <c r="F74" s="32"/>
      <c r="G74" s="39"/>
      <c r="H74" s="24" t="str">
        <f aca="false">IF(B74="","",IF(F74=0,"✅ Pagado","🟡 Pendiente"))</f>
        <v/>
      </c>
    </row>
    <row r="75" customFormat="false" ht="17.35" hidden="true" customHeight="false" outlineLevel="0" collapsed="false">
      <c r="D75" s="32"/>
      <c r="E75" s="32"/>
      <c r="F75" s="32"/>
      <c r="G75" s="39"/>
      <c r="H75" s="24" t="str">
        <f aca="false">IF(B75="","",IF(F75=0,"✅ Pagado","🟡 Pendiente"))</f>
        <v/>
      </c>
    </row>
    <row r="76" customFormat="false" ht="17.35" hidden="true" customHeight="false" outlineLevel="0" collapsed="false">
      <c r="D76" s="32"/>
      <c r="E76" s="32"/>
      <c r="F76" s="32"/>
      <c r="G76" s="39"/>
      <c r="H76" s="24" t="str">
        <f aca="false">IF(B76="","",IF(F76=0,"✅ Pagado","🟡 Pendiente"))</f>
        <v/>
      </c>
    </row>
    <row r="77" customFormat="false" ht="17.35" hidden="true" customHeight="false" outlineLevel="0" collapsed="false">
      <c r="D77" s="32"/>
      <c r="E77" s="32"/>
      <c r="F77" s="32"/>
      <c r="G77" s="39"/>
      <c r="H77" s="24" t="str">
        <f aca="false">IF(B77="","",IF(F77=0,"✅ Pagado","🟡 Pendiente"))</f>
        <v/>
      </c>
    </row>
    <row r="78" customFormat="false" ht="17.35" hidden="true" customHeight="false" outlineLevel="0" collapsed="false">
      <c r="D78" s="32"/>
      <c r="E78" s="32"/>
      <c r="F78" s="32"/>
      <c r="G78" s="39"/>
      <c r="H78" s="24" t="str">
        <f aca="false">IF(B78="","",IF(F78=0,"✅ Pagado","🟡 Pendiente"))</f>
        <v/>
      </c>
    </row>
    <row r="79" customFormat="false" ht="17.35" hidden="true" customHeight="false" outlineLevel="0" collapsed="false">
      <c r="D79" s="32"/>
      <c r="E79" s="32"/>
      <c r="F79" s="32"/>
      <c r="G79" s="39"/>
      <c r="H79" s="24" t="str">
        <f aca="false">IF(B79="","",IF(F79=0,"✅ Pagado","🟡 Pendiente"))</f>
        <v/>
      </c>
    </row>
    <row r="80" customFormat="false" ht="17.35" hidden="true" customHeight="false" outlineLevel="0" collapsed="false">
      <c r="D80" s="32"/>
      <c r="E80" s="32"/>
      <c r="F80" s="32"/>
      <c r="G80" s="39"/>
      <c r="H80" s="24" t="str">
        <f aca="false">IF(B80="","",IF(F80=0,"✅ Pagado","🟡 Pendiente"))</f>
        <v/>
      </c>
    </row>
    <row r="81" customFormat="false" ht="17.35" hidden="true" customHeight="false" outlineLevel="0" collapsed="false">
      <c r="D81" s="32"/>
      <c r="E81" s="32"/>
      <c r="F81" s="32"/>
      <c r="G81" s="39"/>
      <c r="H81" s="24" t="str">
        <f aca="false">IF(B81="","",IF(F81=0,"✅ Pagado","🟡 Pendiente"))</f>
        <v/>
      </c>
    </row>
    <row r="82" customFormat="false" ht="17.35" hidden="true" customHeight="false" outlineLevel="0" collapsed="false">
      <c r="D82" s="32"/>
      <c r="E82" s="32"/>
      <c r="F82" s="32"/>
      <c r="G82" s="39"/>
      <c r="H82" s="24" t="str">
        <f aca="false">IF(B82="","",IF(F82=0,"✅ Pagado","🟡 Pendiente"))</f>
        <v/>
      </c>
    </row>
    <row r="83" customFormat="false" ht="17.35" hidden="true" customHeight="false" outlineLevel="0" collapsed="false">
      <c r="D83" s="32"/>
      <c r="E83" s="32"/>
      <c r="F83" s="32"/>
      <c r="G83" s="39"/>
      <c r="H83" s="24" t="str">
        <f aca="false">IF(B83="","",IF(F83=0,"✅ Pagado","🟡 Pendiente"))</f>
        <v/>
      </c>
    </row>
    <row r="84" customFormat="false" ht="17.35" hidden="true" customHeight="false" outlineLevel="0" collapsed="false">
      <c r="D84" s="32"/>
      <c r="E84" s="32"/>
      <c r="F84" s="32"/>
      <c r="G84" s="39"/>
      <c r="H84" s="24" t="str">
        <f aca="false">IF(B84="","",IF(F84=0,"✅ Pagado","🟡 Pendiente"))</f>
        <v/>
      </c>
    </row>
    <row r="85" customFormat="false" ht="17.35" hidden="true" customHeight="false" outlineLevel="0" collapsed="false">
      <c r="D85" s="32"/>
      <c r="E85" s="32"/>
      <c r="F85" s="32"/>
      <c r="G85" s="39"/>
      <c r="H85" s="24" t="str">
        <f aca="false">IF(B85="","",IF(F85=0,"✅ Pagado","🟡 Pendiente"))</f>
        <v/>
      </c>
    </row>
    <row r="86" customFormat="false" ht="17.35" hidden="true" customHeight="false" outlineLevel="0" collapsed="false">
      <c r="D86" s="32"/>
      <c r="E86" s="32"/>
      <c r="F86" s="32"/>
      <c r="G86" s="39"/>
      <c r="H86" s="24" t="str">
        <f aca="false">IF(B86="","",IF(F86=0,"✅ Pagado","🟡 Pendiente"))</f>
        <v/>
      </c>
    </row>
    <row r="87" customFormat="false" ht="17.35" hidden="true" customHeight="false" outlineLevel="0" collapsed="false">
      <c r="D87" s="32"/>
      <c r="E87" s="32"/>
      <c r="F87" s="32"/>
      <c r="G87" s="39"/>
      <c r="H87" s="24" t="str">
        <f aca="false">IF(B87="","",IF(F87=0,"✅ Pagado","🟡 Pendiente"))</f>
        <v/>
      </c>
    </row>
    <row r="88" customFormat="false" ht="17.35" hidden="true" customHeight="false" outlineLevel="0" collapsed="false">
      <c r="D88" s="32"/>
      <c r="E88" s="32"/>
      <c r="F88" s="32"/>
      <c r="G88" s="39"/>
      <c r="H88" s="24" t="str">
        <f aca="false">IF(B88="","",IF(F88=0,"✅ Pagado","🟡 Pendiente"))</f>
        <v/>
      </c>
    </row>
    <row r="89" customFormat="false" ht="17.35" hidden="true" customHeight="false" outlineLevel="0" collapsed="false">
      <c r="D89" s="32"/>
      <c r="E89" s="32"/>
      <c r="F89" s="32"/>
      <c r="G89" s="39"/>
      <c r="H89" s="24" t="str">
        <f aca="false">IF(B89="","",IF(F89=0,"✅ Pagado","🟡 Pendiente"))</f>
        <v/>
      </c>
    </row>
    <row r="90" customFormat="false" ht="17.35" hidden="true" customHeight="false" outlineLevel="0" collapsed="false">
      <c r="D90" s="32"/>
      <c r="E90" s="32"/>
      <c r="F90" s="32"/>
      <c r="G90" s="39"/>
      <c r="H90" s="24" t="str">
        <f aca="false">IF(B90="","",IF(F90=0,"✅ Pagado","🟡 Pendiente"))</f>
        <v/>
      </c>
    </row>
    <row r="91" customFormat="false" ht="17.35" hidden="true" customHeight="false" outlineLevel="0" collapsed="false">
      <c r="D91" s="32"/>
      <c r="E91" s="32"/>
      <c r="F91" s="32"/>
      <c r="G91" s="39"/>
      <c r="H91" s="24" t="str">
        <f aca="false">IF(B91="","",IF(F91=0,"✅ Pagado","🟡 Pendiente"))</f>
        <v/>
      </c>
    </row>
    <row r="92" customFormat="false" ht="17.35" hidden="true" customHeight="false" outlineLevel="0" collapsed="false">
      <c r="D92" s="32"/>
      <c r="E92" s="32"/>
      <c r="F92" s="32"/>
      <c r="G92" s="39"/>
      <c r="H92" s="24" t="str">
        <f aca="false">IF(B92="","",IF(F92=0,"✅ Pagado","🟡 Pendiente"))</f>
        <v/>
      </c>
    </row>
    <row r="93" customFormat="false" ht="17.35" hidden="true" customHeight="false" outlineLevel="0" collapsed="false">
      <c r="D93" s="32"/>
      <c r="E93" s="32"/>
      <c r="F93" s="32"/>
      <c r="G93" s="39"/>
      <c r="H93" s="24" t="str">
        <f aca="false">IF(B93="","",IF(F93=0,"✅ Pagado","🟡 Pendiente"))</f>
        <v/>
      </c>
    </row>
    <row r="94" customFormat="false" ht="17.35" hidden="true" customHeight="false" outlineLevel="0" collapsed="false">
      <c r="D94" s="32"/>
      <c r="E94" s="32"/>
      <c r="F94" s="32"/>
      <c r="G94" s="39"/>
      <c r="H94" s="24" t="str">
        <f aca="false">IF(B94="","",IF(F94=0,"✅ Pagado","🟡 Pendiente"))</f>
        <v/>
      </c>
    </row>
    <row r="95" customFormat="false" ht="17.35" hidden="true" customHeight="false" outlineLevel="0" collapsed="false">
      <c r="D95" s="32"/>
      <c r="E95" s="32"/>
      <c r="F95" s="32"/>
      <c r="G95" s="39"/>
      <c r="H95" s="24" t="str">
        <f aca="false">IF(B95="","",IF(F95=0,"✅ Pagado","🟡 Pendiente"))</f>
        <v/>
      </c>
    </row>
    <row r="96" customFormat="false" ht="17.35" hidden="true" customHeight="false" outlineLevel="0" collapsed="false">
      <c r="D96" s="32"/>
      <c r="E96" s="32"/>
      <c r="F96" s="32"/>
      <c r="G96" s="39"/>
      <c r="H96" s="24" t="str">
        <f aca="false">IF(B96="","",IF(F96=0,"✅ Pagado","🟡 Pendiente"))</f>
        <v/>
      </c>
    </row>
    <row r="97" customFormat="false" ht="17.35" hidden="true" customHeight="false" outlineLevel="0" collapsed="false">
      <c r="D97" s="32"/>
      <c r="E97" s="32"/>
      <c r="F97" s="32"/>
      <c r="G97" s="39"/>
      <c r="H97" s="24" t="str">
        <f aca="false">IF(B97="","",IF(F97=0,"✅ Pagado","🟡 Pendiente"))</f>
        <v/>
      </c>
    </row>
    <row r="98" customFormat="false" ht="17.35" hidden="true" customHeight="false" outlineLevel="0" collapsed="false">
      <c r="D98" s="32"/>
      <c r="E98" s="32"/>
      <c r="F98" s="32"/>
      <c r="G98" s="39"/>
      <c r="H98" s="24" t="str">
        <f aca="false">IF(B98="","",IF(F98=0,"✅ Pagado","🟡 Pendiente"))</f>
        <v/>
      </c>
    </row>
    <row r="99" customFormat="false" ht="17.35" hidden="true" customHeight="false" outlineLevel="0" collapsed="false">
      <c r="D99" s="32"/>
      <c r="E99" s="32"/>
      <c r="F99" s="32"/>
      <c r="G99" s="39"/>
      <c r="H99" s="24" t="str">
        <f aca="false">IF(B99="","",IF(F99=0,"✅ Pagado","🟡 Pendiente"))</f>
        <v/>
      </c>
    </row>
    <row r="100" customFormat="false" ht="17.35" hidden="true" customHeight="false" outlineLevel="0" collapsed="false">
      <c r="D100" s="32"/>
      <c r="E100" s="32"/>
      <c r="F100" s="32"/>
      <c r="G100" s="39"/>
      <c r="H100" s="24" t="str">
        <f aca="false">IF(B100="","",IF(F100=0,"✅ Pagado","🟡 Pendiente"))</f>
        <v/>
      </c>
    </row>
    <row r="101" customFormat="false" ht="17.35" hidden="true" customHeight="false" outlineLevel="0" collapsed="false">
      <c r="D101" s="32"/>
      <c r="E101" s="32"/>
      <c r="F101" s="32"/>
      <c r="G101" s="39"/>
      <c r="H101" s="24" t="str">
        <f aca="false">IF(B101="","",IF(F101=0,"✅ Pagado","🟡 Pendiente"))</f>
        <v/>
      </c>
    </row>
    <row r="102" customFormat="false" ht="17.35" hidden="true" customHeight="false" outlineLevel="0" collapsed="false">
      <c r="D102" s="32"/>
      <c r="E102" s="32"/>
      <c r="F102" s="32"/>
      <c r="G102" s="39"/>
      <c r="H102" s="24" t="str">
        <f aca="false">IF(B102="","",IF(F102=0,"✅ Pagado","🟡 Pendiente"))</f>
        <v/>
      </c>
    </row>
    <row r="103" customFormat="false" ht="17.35" hidden="true" customHeight="false" outlineLevel="0" collapsed="false">
      <c r="D103" s="32"/>
      <c r="E103" s="32"/>
      <c r="F103" s="32"/>
      <c r="G103" s="39"/>
      <c r="H103" s="24" t="str">
        <f aca="false">IF(B103="","",IF(F103=0,"✅ Pagado","🟡 Pendiente"))</f>
        <v/>
      </c>
    </row>
    <row r="104" customFormat="false" ht="17.35" hidden="true" customHeight="false" outlineLevel="0" collapsed="false">
      <c r="D104" s="32"/>
      <c r="E104" s="32"/>
      <c r="F104" s="32"/>
      <c r="G104" s="39"/>
      <c r="H104" s="24" t="str">
        <f aca="false">IF(B104="","",IF(F104=0,"✅ Pagado","🟡 Pendiente"))</f>
        <v/>
      </c>
    </row>
    <row r="105" customFormat="false" ht="17.35" hidden="true" customHeight="false" outlineLevel="0" collapsed="false">
      <c r="D105" s="32"/>
      <c r="E105" s="32"/>
      <c r="F105" s="32"/>
      <c r="G105" s="39"/>
      <c r="H105" s="24" t="str">
        <f aca="false">IF(B105="","",IF(F105=0,"✅ Pagado","🟡 Pendiente"))</f>
        <v/>
      </c>
    </row>
    <row r="106" customFormat="false" ht="17.35" hidden="true" customHeight="false" outlineLevel="0" collapsed="false">
      <c r="D106" s="32"/>
      <c r="E106" s="32"/>
      <c r="F106" s="32"/>
      <c r="G106" s="39"/>
      <c r="H106" s="24" t="str">
        <f aca="false">IF(B106="","",IF(F106=0,"✅ Pagado","🟡 Pendiente"))</f>
        <v/>
      </c>
    </row>
    <row r="107" customFormat="false" ht="17.35" hidden="true" customHeight="false" outlineLevel="0" collapsed="false">
      <c r="D107" s="32"/>
      <c r="E107" s="32"/>
      <c r="F107" s="32"/>
      <c r="G107" s="39"/>
      <c r="H107" s="24" t="str">
        <f aca="false">IF(B107="","",IF(F107=0,"✅ Pagado","🟡 Pendiente"))</f>
        <v/>
      </c>
    </row>
    <row r="108" customFormat="false" ht="17.35" hidden="true" customHeight="false" outlineLevel="0" collapsed="false">
      <c r="D108" s="32"/>
      <c r="E108" s="32"/>
      <c r="F108" s="32"/>
      <c r="G108" s="39"/>
      <c r="H108" s="24" t="str">
        <f aca="false">IF(B108="","",IF(F108=0,"✅ Pagado","🟡 Pendiente"))</f>
        <v/>
      </c>
    </row>
    <row r="109" customFormat="false" ht="17.35" hidden="true" customHeight="false" outlineLevel="0" collapsed="false">
      <c r="D109" s="32"/>
      <c r="E109" s="32"/>
      <c r="F109" s="32"/>
      <c r="G109" s="39"/>
      <c r="H109" s="24" t="str">
        <f aca="false">IF(B109="","",IF(F109=0,"✅ Pagado","🟡 Pendiente"))</f>
        <v/>
      </c>
    </row>
    <row r="110" customFormat="false" ht="17.35" hidden="true" customHeight="false" outlineLevel="0" collapsed="false">
      <c r="D110" s="32"/>
      <c r="E110" s="32"/>
      <c r="F110" s="32"/>
      <c r="G110" s="39"/>
      <c r="H110" s="24" t="str">
        <f aca="false">IF(B110="","",IF(F110=0,"✅ Pagado","🟡 Pendiente"))</f>
        <v/>
      </c>
    </row>
    <row r="111" customFormat="false" ht="17.35" hidden="true" customHeight="false" outlineLevel="0" collapsed="false">
      <c r="D111" s="32"/>
      <c r="E111" s="32"/>
      <c r="F111" s="32"/>
      <c r="G111" s="39"/>
      <c r="H111" s="24" t="str">
        <f aca="false">IF(B111="","",IF(F111=0,"✅ Pagado","🟡 Pendiente"))</f>
        <v/>
      </c>
    </row>
    <row r="112" customFormat="false" ht="17.35" hidden="true" customHeight="false" outlineLevel="0" collapsed="false">
      <c r="D112" s="32"/>
      <c r="E112" s="32"/>
      <c r="F112" s="32"/>
      <c r="G112" s="39"/>
      <c r="H112" s="24" t="str">
        <f aca="false">IF(B112="","",IF(F112=0,"✅ Pagado","🟡 Pendiente"))</f>
        <v/>
      </c>
    </row>
    <row r="113" customFormat="false" ht="17.35" hidden="true" customHeight="false" outlineLevel="0" collapsed="false">
      <c r="D113" s="32"/>
      <c r="E113" s="32"/>
      <c r="F113" s="32"/>
      <c r="G113" s="39"/>
      <c r="H113" s="24" t="str">
        <f aca="false">IF(B113="","",IF(F113=0,"✅ Pagado","🟡 Pendiente"))</f>
        <v/>
      </c>
    </row>
    <row r="114" customFormat="false" ht="17.35" hidden="true" customHeight="false" outlineLevel="0" collapsed="false">
      <c r="D114" s="32"/>
      <c r="E114" s="32"/>
      <c r="F114" s="32"/>
      <c r="G114" s="39"/>
      <c r="H114" s="24" t="str">
        <f aca="false">IF(B114="","",IF(F114=0,"✅ Pagado","🟡 Pendiente"))</f>
        <v/>
      </c>
    </row>
    <row r="115" customFormat="false" ht="17.35" hidden="true" customHeight="false" outlineLevel="0" collapsed="false">
      <c r="D115" s="32"/>
      <c r="E115" s="32"/>
      <c r="F115" s="32"/>
      <c r="G115" s="39"/>
      <c r="H115" s="24" t="str">
        <f aca="false">IF(B115="","",IF(F115=0,"✅ Pagado","🟡 Pendiente"))</f>
        <v/>
      </c>
    </row>
    <row r="116" customFormat="false" ht="17.35" hidden="true" customHeight="false" outlineLevel="0" collapsed="false">
      <c r="D116" s="32"/>
      <c r="E116" s="32"/>
      <c r="F116" s="32"/>
      <c r="G116" s="39"/>
      <c r="H116" s="24" t="str">
        <f aca="false">IF(B116="","",IF(F116=0,"✅ Pagado","🟡 Pendiente"))</f>
        <v/>
      </c>
    </row>
    <row r="117" customFormat="false" ht="17.35" hidden="true" customHeight="false" outlineLevel="0" collapsed="false">
      <c r="D117" s="32"/>
      <c r="E117" s="32"/>
      <c r="F117" s="32"/>
      <c r="G117" s="39"/>
      <c r="H117" s="24" t="str">
        <f aca="false">IF(B117="","",IF(F117=0,"✅ Pagado","🟡 Pendiente"))</f>
        <v/>
      </c>
    </row>
    <row r="118" customFormat="false" ht="17.35" hidden="true" customHeight="false" outlineLevel="0" collapsed="false">
      <c r="D118" s="32"/>
      <c r="E118" s="32"/>
      <c r="F118" s="32"/>
      <c r="G118" s="39"/>
      <c r="H118" s="24" t="str">
        <f aca="false">IF(B118="","",IF(F118=0,"✅ Pagado","🟡 Pendiente"))</f>
        <v/>
      </c>
    </row>
    <row r="119" customFormat="false" ht="17.35" hidden="true" customHeight="false" outlineLevel="0" collapsed="false">
      <c r="D119" s="32"/>
      <c r="E119" s="32"/>
      <c r="F119" s="32"/>
      <c r="G119" s="39"/>
      <c r="H119" s="24" t="str">
        <f aca="false">IF(B119="","",IF(F119=0,"✅ Pagado","🟡 Pendiente"))</f>
        <v/>
      </c>
    </row>
    <row r="120" customFormat="false" ht="17.35" hidden="true" customHeight="false" outlineLevel="0" collapsed="false">
      <c r="D120" s="32"/>
      <c r="E120" s="32"/>
      <c r="F120" s="32"/>
      <c r="G120" s="39"/>
      <c r="H120" s="24" t="str">
        <f aca="false">IF(B120="","",IF(F120=0,"✅ Pagado","🟡 Pendiente"))</f>
        <v/>
      </c>
    </row>
    <row r="121" customFormat="false" ht="17.35" hidden="true" customHeight="false" outlineLevel="0" collapsed="false">
      <c r="D121" s="32"/>
      <c r="E121" s="32"/>
      <c r="F121" s="32"/>
      <c r="G121" s="39"/>
      <c r="H121" s="24" t="str">
        <f aca="false">IF(B121="","",IF(F121=0,"✅ Pagado","🟡 Pendiente"))</f>
        <v/>
      </c>
    </row>
    <row r="122" customFormat="false" ht="17.35" hidden="true" customHeight="false" outlineLevel="0" collapsed="false">
      <c r="D122" s="32"/>
      <c r="E122" s="32"/>
      <c r="F122" s="32"/>
      <c r="G122" s="39"/>
      <c r="H122" s="24" t="str">
        <f aca="false">IF(B122="","",IF(F122=0,"✅ Pagado","🟡 Pendiente"))</f>
        <v/>
      </c>
    </row>
    <row r="123" customFormat="false" ht="17.35" hidden="true" customHeight="false" outlineLevel="0" collapsed="false">
      <c r="D123" s="32"/>
      <c r="E123" s="32"/>
      <c r="F123" s="32"/>
      <c r="G123" s="39"/>
      <c r="H123" s="24" t="str">
        <f aca="false">IF(B123="","",IF(F123=0,"✅ Pagado","🟡 Pendiente"))</f>
        <v/>
      </c>
    </row>
    <row r="124" customFormat="false" ht="17.35" hidden="true" customHeight="false" outlineLevel="0" collapsed="false">
      <c r="D124" s="32"/>
      <c r="E124" s="32"/>
      <c r="F124" s="32"/>
      <c r="G124" s="39"/>
      <c r="H124" s="24" t="str">
        <f aca="false">IF(B124="","",IF(F124=0,"✅ Pagado","🟡 Pendiente"))</f>
        <v/>
      </c>
    </row>
    <row r="125" customFormat="false" ht="17.35" hidden="true" customHeight="false" outlineLevel="0" collapsed="false">
      <c r="D125" s="32"/>
      <c r="E125" s="32"/>
      <c r="F125" s="32"/>
      <c r="G125" s="39"/>
      <c r="H125" s="24" t="str">
        <f aca="false">IF(B125="","",IF(F125=0,"✅ Pagado","🟡 Pendiente"))</f>
        <v/>
      </c>
    </row>
    <row r="126" customFormat="false" ht="17.35" hidden="true" customHeight="false" outlineLevel="0" collapsed="false">
      <c r="D126" s="32"/>
      <c r="E126" s="32"/>
      <c r="F126" s="32"/>
      <c r="G126" s="39"/>
      <c r="H126" s="24" t="str">
        <f aca="false">IF(B126="","",IF(F126=0,"✅ Pagado","🟡 Pendiente"))</f>
        <v/>
      </c>
    </row>
    <row r="127" customFormat="false" ht="17.35" hidden="true" customHeight="false" outlineLevel="0" collapsed="false">
      <c r="D127" s="32"/>
      <c r="E127" s="32"/>
      <c r="F127" s="32"/>
      <c r="G127" s="39"/>
      <c r="H127" s="24" t="str">
        <f aca="false">IF(B127="","",IF(F127=0,"✅ Pagado","🟡 Pendiente"))</f>
        <v/>
      </c>
    </row>
    <row r="128" customFormat="false" ht="17.35" hidden="true" customHeight="false" outlineLevel="0" collapsed="false">
      <c r="D128" s="32"/>
      <c r="E128" s="32"/>
      <c r="F128" s="32"/>
      <c r="G128" s="39"/>
      <c r="H128" s="24" t="str">
        <f aca="false">IF(B128="","",IF(F128=0,"✅ Pagado","🟡 Pendiente"))</f>
        <v/>
      </c>
    </row>
    <row r="129" customFormat="false" ht="17.35" hidden="true" customHeight="false" outlineLevel="0" collapsed="false">
      <c r="D129" s="32"/>
      <c r="E129" s="32"/>
      <c r="F129" s="32"/>
      <c r="G129" s="39"/>
      <c r="H129" s="24" t="str">
        <f aca="false">IF(B129="","",IF(F129=0,"✅ Pagado","🟡 Pendiente"))</f>
        <v/>
      </c>
    </row>
    <row r="130" customFormat="false" ht="17.35" hidden="true" customHeight="false" outlineLevel="0" collapsed="false">
      <c r="D130" s="32"/>
      <c r="E130" s="32"/>
      <c r="F130" s="32"/>
      <c r="G130" s="39"/>
      <c r="H130" s="24" t="str">
        <f aca="false">IF(B130="","",IF(F130=0,"✅ Pagado","🟡 Pendiente"))</f>
        <v/>
      </c>
    </row>
    <row r="131" customFormat="false" ht="17.35" hidden="true" customHeight="false" outlineLevel="0" collapsed="false">
      <c r="D131" s="32"/>
      <c r="E131" s="32"/>
      <c r="F131" s="32"/>
      <c r="G131" s="39"/>
      <c r="H131" s="24" t="str">
        <f aca="false">IF(B131="","",IF(F131=0,"✅ Pagado","🟡 Pendiente"))</f>
        <v/>
      </c>
    </row>
    <row r="132" customFormat="false" ht="17.35" hidden="true" customHeight="false" outlineLevel="0" collapsed="false">
      <c r="D132" s="32"/>
      <c r="E132" s="32"/>
      <c r="F132" s="32"/>
      <c r="G132" s="39"/>
      <c r="H132" s="24" t="str">
        <f aca="false">IF(B132="","",IF(F132=0,"✅ Pagado","🟡 Pendiente"))</f>
        <v/>
      </c>
    </row>
    <row r="133" customFormat="false" ht="17.35" hidden="true" customHeight="false" outlineLevel="0" collapsed="false">
      <c r="D133" s="32"/>
      <c r="E133" s="32"/>
      <c r="F133" s="32"/>
      <c r="G133" s="39"/>
      <c r="H133" s="24" t="str">
        <f aca="false">IF(B133="","",IF(F133=0,"✅ Pagado","🟡 Pendiente"))</f>
        <v/>
      </c>
    </row>
    <row r="134" customFormat="false" ht="17.35" hidden="true" customHeight="false" outlineLevel="0" collapsed="false">
      <c r="D134" s="32"/>
      <c r="E134" s="32"/>
      <c r="F134" s="32"/>
      <c r="G134" s="39"/>
      <c r="H134" s="24" t="str">
        <f aca="false">IF(B134="","",IF(F134=0,"✅ Pagado","🟡 Pendiente"))</f>
        <v/>
      </c>
    </row>
    <row r="135" customFormat="false" ht="17.35" hidden="true" customHeight="false" outlineLevel="0" collapsed="false">
      <c r="D135" s="32"/>
      <c r="E135" s="32"/>
      <c r="F135" s="32"/>
      <c r="G135" s="39"/>
      <c r="H135" s="24" t="str">
        <f aca="false">IF(B135="","",IF(F135=0,"✅ Pagado","🟡 Pendiente"))</f>
        <v/>
      </c>
    </row>
    <row r="136" customFormat="false" ht="17.35" hidden="true" customHeight="false" outlineLevel="0" collapsed="false">
      <c r="D136" s="32"/>
      <c r="E136" s="32"/>
      <c r="F136" s="32"/>
      <c r="G136" s="39"/>
      <c r="H136" s="24" t="str">
        <f aca="false">IF(B136="","",IF(F136=0,"✅ Pagado","🟡 Pendiente"))</f>
        <v/>
      </c>
    </row>
    <row r="137" customFormat="false" ht="17.35" hidden="true" customHeight="false" outlineLevel="0" collapsed="false">
      <c r="D137" s="32"/>
      <c r="E137" s="32"/>
      <c r="F137" s="32"/>
      <c r="G137" s="39"/>
      <c r="H137" s="24" t="str">
        <f aca="false">IF(B137="","",IF(F137=0,"✅ Pagado","🟡 Pendiente"))</f>
        <v/>
      </c>
    </row>
    <row r="138" customFormat="false" ht="17.35" hidden="true" customHeight="false" outlineLevel="0" collapsed="false">
      <c r="D138" s="32"/>
      <c r="E138" s="32"/>
      <c r="F138" s="32"/>
      <c r="G138" s="39"/>
      <c r="H138" s="24" t="str">
        <f aca="false">IF(B138="","",IF(F138=0,"✅ Pagado","🟡 Pendiente"))</f>
        <v/>
      </c>
    </row>
    <row r="139" customFormat="false" ht="17.35" hidden="true" customHeight="false" outlineLevel="0" collapsed="false">
      <c r="D139" s="32"/>
      <c r="E139" s="32"/>
      <c r="F139" s="32"/>
      <c r="G139" s="39"/>
      <c r="H139" s="24" t="str">
        <f aca="false">IF(B139="","",IF(F139=0,"✅ Pagado","🟡 Pendiente"))</f>
        <v/>
      </c>
    </row>
    <row r="140" customFormat="false" ht="17.35" hidden="true" customHeight="false" outlineLevel="0" collapsed="false">
      <c r="D140" s="32"/>
      <c r="E140" s="32"/>
      <c r="F140" s="32"/>
      <c r="G140" s="39"/>
      <c r="H140" s="24" t="str">
        <f aca="false">IF(B140="","",IF(F140=0,"✅ Pagado","🟡 Pendiente"))</f>
        <v/>
      </c>
    </row>
    <row r="141" customFormat="false" ht="17.35" hidden="true" customHeight="false" outlineLevel="0" collapsed="false">
      <c r="D141" s="32"/>
      <c r="E141" s="32"/>
      <c r="F141" s="32"/>
      <c r="G141" s="39"/>
      <c r="H141" s="24" t="str">
        <f aca="false">IF(B141="","",IF(F141=0,"✅ Pagado","🟡 Pendiente"))</f>
        <v/>
      </c>
    </row>
    <row r="142" customFormat="false" ht="17.35" hidden="true" customHeight="false" outlineLevel="0" collapsed="false">
      <c r="D142" s="32"/>
      <c r="E142" s="32"/>
      <c r="F142" s="32"/>
      <c r="G142" s="39"/>
      <c r="H142" s="24" t="str">
        <f aca="false">IF(B142="","",IF(F142=0,"✅ Pagado","🟡 Pendiente"))</f>
        <v/>
      </c>
    </row>
    <row r="143" customFormat="false" ht="17.35" hidden="true" customHeight="false" outlineLevel="0" collapsed="false">
      <c r="D143" s="32"/>
      <c r="E143" s="32"/>
      <c r="F143" s="32"/>
      <c r="G143" s="39"/>
      <c r="H143" s="24" t="str">
        <f aca="false">IF(B143="","",IF(F143=0,"✅ Pagado","🟡 Pendiente"))</f>
        <v/>
      </c>
    </row>
    <row r="144" customFormat="false" ht="17.35" hidden="true" customHeight="false" outlineLevel="0" collapsed="false">
      <c r="D144" s="32"/>
      <c r="E144" s="32"/>
      <c r="F144" s="32"/>
      <c r="G144" s="39"/>
      <c r="H144" s="24" t="str">
        <f aca="false">IF(B144="","",IF(F144=0,"✅ Pagado","🟡 Pendiente"))</f>
        <v/>
      </c>
    </row>
    <row r="145" customFormat="false" ht="17.35" hidden="true" customHeight="false" outlineLevel="0" collapsed="false">
      <c r="D145" s="32"/>
      <c r="E145" s="32"/>
      <c r="F145" s="32"/>
      <c r="G145" s="39"/>
      <c r="H145" s="24" t="str">
        <f aca="false">IF(B145="","",IF(F145=0,"✅ Pagado","🟡 Pendiente"))</f>
        <v/>
      </c>
    </row>
    <row r="146" customFormat="false" ht="17.35" hidden="true" customHeight="false" outlineLevel="0" collapsed="false">
      <c r="D146" s="32"/>
      <c r="E146" s="32"/>
      <c r="F146" s="32"/>
      <c r="G146" s="39"/>
      <c r="H146" s="24" t="str">
        <f aca="false">IF(B146="","",IF(F146=0,"✅ Pagado","🟡 Pendiente"))</f>
        <v/>
      </c>
    </row>
    <row r="147" customFormat="false" ht="17.35" hidden="true" customHeight="false" outlineLevel="0" collapsed="false">
      <c r="D147" s="32"/>
      <c r="E147" s="32"/>
      <c r="F147" s="32"/>
      <c r="G147" s="39"/>
      <c r="H147" s="24" t="str">
        <f aca="false">IF(B147="","",IF(F147=0,"✅ Pagado","🟡 Pendiente"))</f>
        <v/>
      </c>
    </row>
    <row r="148" customFormat="false" ht="17.35" hidden="true" customHeight="false" outlineLevel="0" collapsed="false">
      <c r="D148" s="32"/>
      <c r="E148" s="32"/>
      <c r="F148" s="32"/>
      <c r="G148" s="39"/>
      <c r="H148" s="24" t="str">
        <f aca="false">IF(B148="","",IF(F148=0,"✅ Pagado","🟡 Pendiente"))</f>
        <v/>
      </c>
    </row>
    <row r="149" customFormat="false" ht="17.35" hidden="true" customHeight="false" outlineLevel="0" collapsed="false">
      <c r="D149" s="32"/>
      <c r="E149" s="32"/>
      <c r="F149" s="32"/>
      <c r="G149" s="39"/>
      <c r="H149" s="24" t="str">
        <f aca="false">IF(B149="","",IF(F149=0,"✅ Pagado","🟡 Pendiente"))</f>
        <v/>
      </c>
    </row>
    <row r="150" customFormat="false" ht="17.35" hidden="true" customHeight="false" outlineLevel="0" collapsed="false">
      <c r="D150" s="32"/>
      <c r="E150" s="32"/>
      <c r="F150" s="32"/>
      <c r="G150" s="39"/>
      <c r="H150" s="24" t="str">
        <f aca="false">IF(B150="","",IF(F150=0,"✅ Pagado","🟡 Pendiente"))</f>
        <v/>
      </c>
    </row>
    <row r="151" customFormat="false" ht="17.35" hidden="true" customHeight="false" outlineLevel="0" collapsed="false">
      <c r="D151" s="32"/>
      <c r="E151" s="32"/>
      <c r="F151" s="32"/>
      <c r="G151" s="39"/>
      <c r="H151" s="24" t="str">
        <f aca="false">IF(B151="","",IF(F151=0,"✅ Pagado","🟡 Pendiente"))</f>
        <v/>
      </c>
    </row>
    <row r="152" customFormat="false" ht="17.35" hidden="true" customHeight="false" outlineLevel="0" collapsed="false">
      <c r="D152" s="32"/>
      <c r="E152" s="32"/>
      <c r="F152" s="32"/>
      <c r="G152" s="39"/>
      <c r="H152" s="24" t="str">
        <f aca="false">IF(B152="","",IF(F152=0,"✅ Pagado","🟡 Pendiente"))</f>
        <v/>
      </c>
    </row>
    <row r="153" customFormat="false" ht="17.35" hidden="true" customHeight="false" outlineLevel="0" collapsed="false">
      <c r="D153" s="32"/>
      <c r="E153" s="32"/>
      <c r="F153" s="32"/>
      <c r="G153" s="39"/>
      <c r="H153" s="24" t="str">
        <f aca="false">IF(B153="","",IF(F153=0,"✅ Pagado","🟡 Pendiente"))</f>
        <v/>
      </c>
    </row>
    <row r="154" customFormat="false" ht="17.35" hidden="true" customHeight="false" outlineLevel="0" collapsed="false">
      <c r="D154" s="32"/>
      <c r="E154" s="32"/>
      <c r="F154" s="32"/>
      <c r="G154" s="39"/>
      <c r="H154" s="24" t="str">
        <f aca="false">IF(B154="","",IF(F154=0,"✅ Pagado","🟡 Pendiente"))</f>
        <v/>
      </c>
    </row>
    <row r="155" customFormat="false" ht="17.35" hidden="true" customHeight="false" outlineLevel="0" collapsed="false">
      <c r="D155" s="32"/>
      <c r="E155" s="32"/>
      <c r="F155" s="32"/>
      <c r="G155" s="39"/>
      <c r="H155" s="24" t="str">
        <f aca="false">IF(B155="","",IF(F155=0,"✅ Pagado","🟡 Pendiente"))</f>
        <v/>
      </c>
    </row>
    <row r="156" customFormat="false" ht="17.35" hidden="true" customHeight="false" outlineLevel="0" collapsed="false">
      <c r="D156" s="32"/>
      <c r="E156" s="32"/>
      <c r="F156" s="32"/>
      <c r="G156" s="39"/>
      <c r="H156" s="24" t="str">
        <f aca="false">IF(B156="","",IF(F156=0,"✅ Pagado","🟡 Pendiente"))</f>
        <v/>
      </c>
    </row>
    <row r="157" customFormat="false" ht="17.35" hidden="true" customHeight="false" outlineLevel="0" collapsed="false">
      <c r="D157" s="32"/>
      <c r="E157" s="32"/>
      <c r="F157" s="32"/>
      <c r="G157" s="39"/>
      <c r="H157" s="24" t="str">
        <f aca="false">IF(B157="","",IF(F157=0,"✅ Pagado","🟡 Pendiente"))</f>
        <v/>
      </c>
    </row>
    <row r="158" customFormat="false" ht="17.35" hidden="true" customHeight="false" outlineLevel="0" collapsed="false">
      <c r="D158" s="32"/>
      <c r="E158" s="32"/>
      <c r="F158" s="32"/>
      <c r="G158" s="39"/>
      <c r="H158" s="24" t="str">
        <f aca="false">IF(B158="","",IF(F158=0,"✅ Pagado","🟡 Pendiente"))</f>
        <v/>
      </c>
    </row>
    <row r="159" customFormat="false" ht="17.35" hidden="true" customHeight="false" outlineLevel="0" collapsed="false">
      <c r="D159" s="32"/>
      <c r="E159" s="32"/>
      <c r="F159" s="32"/>
      <c r="G159" s="39"/>
      <c r="H159" s="24" t="str">
        <f aca="false">IF(B159="","",IF(F159=0,"✅ Pagado","🟡 Pendiente"))</f>
        <v/>
      </c>
    </row>
    <row r="160" customFormat="false" ht="17.35" hidden="true" customHeight="false" outlineLevel="0" collapsed="false">
      <c r="D160" s="32"/>
      <c r="E160" s="32"/>
      <c r="F160" s="32"/>
      <c r="G160" s="39"/>
      <c r="H160" s="24" t="str">
        <f aca="false">IF(B160="","",IF(F160=0,"✅ Pagado","🟡 Pendiente"))</f>
        <v/>
      </c>
    </row>
    <row r="161" customFormat="false" ht="17.35" hidden="true" customHeight="false" outlineLevel="0" collapsed="false">
      <c r="D161" s="32"/>
      <c r="E161" s="32"/>
      <c r="F161" s="32"/>
      <c r="G161" s="39"/>
      <c r="H161" s="24" t="str">
        <f aca="false">IF(B161="","",IF(F161=0,"✅ Pagado","🟡 Pendiente"))</f>
        <v/>
      </c>
    </row>
    <row r="162" customFormat="false" ht="17.35" hidden="true" customHeight="false" outlineLevel="0" collapsed="false">
      <c r="D162" s="32"/>
      <c r="E162" s="32"/>
      <c r="F162" s="32"/>
      <c r="G162" s="39"/>
      <c r="H162" s="24" t="str">
        <f aca="false">IF(B162="","",IF(F162=0,"✅ Pagado","🟡 Pendiente"))</f>
        <v/>
      </c>
    </row>
    <row r="163" customFormat="false" ht="17.35" hidden="true" customHeight="false" outlineLevel="0" collapsed="false">
      <c r="D163" s="32"/>
      <c r="E163" s="32"/>
      <c r="F163" s="32"/>
      <c r="G163" s="39"/>
      <c r="H163" s="24" t="str">
        <f aca="false">IF(B163="","",IF(F163=0,"✅ Pagado","🟡 Pendiente"))</f>
        <v/>
      </c>
    </row>
    <row r="164" customFormat="false" ht="17.35" hidden="true" customHeight="false" outlineLevel="0" collapsed="false">
      <c r="D164" s="32"/>
      <c r="E164" s="32"/>
      <c r="F164" s="32"/>
      <c r="G164" s="39"/>
      <c r="H164" s="24" t="str">
        <f aca="false">IF(B164="","",IF(F164=0,"✅ Pagado","🟡 Pendiente"))</f>
        <v/>
      </c>
    </row>
    <row r="165" customFormat="false" ht="17.35" hidden="true" customHeight="false" outlineLevel="0" collapsed="false">
      <c r="D165" s="32"/>
      <c r="E165" s="32"/>
      <c r="F165" s="32"/>
      <c r="G165" s="39"/>
      <c r="H165" s="24" t="str">
        <f aca="false">IF(B165="","",IF(F165=0,"✅ Pagado","🟡 Pendiente"))</f>
        <v/>
      </c>
    </row>
    <row r="166" customFormat="false" ht="17.35" hidden="true" customHeight="false" outlineLevel="0" collapsed="false">
      <c r="D166" s="32"/>
      <c r="E166" s="32"/>
      <c r="F166" s="32"/>
      <c r="G166" s="39"/>
      <c r="H166" s="24" t="str">
        <f aca="false">IF(B166="","",IF(F166=0,"✅ Pagado","🟡 Pendiente"))</f>
        <v/>
      </c>
    </row>
    <row r="167" customFormat="false" ht="17.35" hidden="true" customHeight="false" outlineLevel="0" collapsed="false">
      <c r="D167" s="32"/>
      <c r="E167" s="32"/>
      <c r="F167" s="32"/>
      <c r="G167" s="39"/>
      <c r="H167" s="24" t="str">
        <f aca="false">IF(B167="","",IF(F167=0,"✅ Pagado","🟡 Pendiente"))</f>
        <v/>
      </c>
    </row>
    <row r="168" customFormat="false" ht="17.35" hidden="true" customHeight="false" outlineLevel="0" collapsed="false">
      <c r="D168" s="32"/>
      <c r="E168" s="32"/>
      <c r="F168" s="32"/>
      <c r="G168" s="39"/>
      <c r="H168" s="24" t="str">
        <f aca="false">IF(B168="","",IF(F168=0,"✅ Pagado","🟡 Pendiente"))</f>
        <v/>
      </c>
    </row>
    <row r="169" customFormat="false" ht="17.35" hidden="true" customHeight="false" outlineLevel="0" collapsed="false">
      <c r="D169" s="32"/>
      <c r="E169" s="32"/>
      <c r="F169" s="32"/>
      <c r="G169" s="39"/>
      <c r="H169" s="24" t="str">
        <f aca="false">IF(B169="","",IF(F169=0,"✅ Pagado","🟡 Pendiente"))</f>
        <v/>
      </c>
    </row>
    <row r="170" customFormat="false" ht="17.35" hidden="true" customHeight="false" outlineLevel="0" collapsed="false">
      <c r="D170" s="32"/>
      <c r="E170" s="32"/>
      <c r="F170" s="32"/>
      <c r="G170" s="39"/>
      <c r="H170" s="24" t="str">
        <f aca="false">IF(B170="","",IF(F170=0,"✅ Pagado","🟡 Pendiente"))</f>
        <v/>
      </c>
    </row>
    <row r="171" customFormat="false" ht="17.35" hidden="true" customHeight="false" outlineLevel="0" collapsed="false">
      <c r="D171" s="32"/>
      <c r="E171" s="32"/>
      <c r="F171" s="32"/>
      <c r="G171" s="39"/>
      <c r="H171" s="24" t="str">
        <f aca="false">IF(B171="","",IF(F171=0,"✅ Pagado","🟡 Pendiente"))</f>
        <v/>
      </c>
    </row>
    <row r="172" customFormat="false" ht="17.35" hidden="true" customHeight="false" outlineLevel="0" collapsed="false">
      <c r="D172" s="32"/>
      <c r="E172" s="32"/>
      <c r="F172" s="32"/>
      <c r="G172" s="39"/>
      <c r="H172" s="24" t="str">
        <f aca="false">IF(B172="","",IF(F172=0,"✅ Pagado","🟡 Pendiente"))</f>
        <v/>
      </c>
    </row>
    <row r="173" customFormat="false" ht="17.35" hidden="true" customHeight="false" outlineLevel="0" collapsed="false">
      <c r="D173" s="32"/>
      <c r="E173" s="32"/>
      <c r="F173" s="32"/>
      <c r="G173" s="39"/>
      <c r="H173" s="24" t="str">
        <f aca="false">IF(B173="","",IF(F173=0,"✅ Pagado","🟡 Pendiente"))</f>
        <v/>
      </c>
    </row>
    <row r="174" customFormat="false" ht="17.35" hidden="true" customHeight="false" outlineLevel="0" collapsed="false">
      <c r="D174" s="32"/>
      <c r="E174" s="32"/>
      <c r="F174" s="32"/>
      <c r="G174" s="39"/>
      <c r="H174" s="24" t="str">
        <f aca="false">IF(B174="","",IF(F174=0,"✅ Pagado","🟡 Pendiente"))</f>
        <v/>
      </c>
    </row>
    <row r="175" customFormat="false" ht="17.35" hidden="true" customHeight="false" outlineLevel="0" collapsed="false">
      <c r="D175" s="32"/>
      <c r="E175" s="32"/>
      <c r="F175" s="32"/>
      <c r="G175" s="39"/>
      <c r="H175" s="24" t="str">
        <f aca="false">IF(B175="","",IF(F175=0,"✅ Pagado","🟡 Pendiente"))</f>
        <v/>
      </c>
    </row>
    <row r="176" customFormat="false" ht="17.35" hidden="true" customHeight="false" outlineLevel="0" collapsed="false">
      <c r="D176" s="32"/>
      <c r="E176" s="32"/>
      <c r="F176" s="32"/>
      <c r="G176" s="39"/>
      <c r="H176" s="24" t="str">
        <f aca="false">IF(B176="","",IF(F176=0,"✅ Pagado","🟡 Pendiente"))</f>
        <v/>
      </c>
    </row>
    <row r="177" customFormat="false" ht="17.35" hidden="true" customHeight="false" outlineLevel="0" collapsed="false">
      <c r="D177" s="32"/>
      <c r="E177" s="32"/>
      <c r="F177" s="32"/>
      <c r="G177" s="39"/>
      <c r="H177" s="24" t="str">
        <f aca="false">IF(B177="","",IF(F177=0,"✅ Pagado","🟡 Pendiente"))</f>
        <v/>
      </c>
    </row>
    <row r="178" customFormat="false" ht="17.35" hidden="true" customHeight="false" outlineLevel="0" collapsed="false">
      <c r="D178" s="32"/>
      <c r="E178" s="32"/>
      <c r="F178" s="32"/>
      <c r="G178" s="39"/>
      <c r="H178" s="24" t="str">
        <f aca="false">IF(B178="","",IF(F178=0,"✅ Pagado","🟡 Pendiente"))</f>
        <v/>
      </c>
    </row>
    <row r="179" customFormat="false" ht="17.35" hidden="true" customHeight="false" outlineLevel="0" collapsed="false">
      <c r="D179" s="32"/>
      <c r="E179" s="32"/>
      <c r="F179" s="32"/>
      <c r="G179" s="39"/>
      <c r="H179" s="24" t="str">
        <f aca="false">IF(B179="","",IF(F179=0,"✅ Pagado","🟡 Pendiente"))</f>
        <v/>
      </c>
    </row>
    <row r="180" customFormat="false" ht="17.35" hidden="true" customHeight="false" outlineLevel="0" collapsed="false">
      <c r="D180" s="32"/>
      <c r="E180" s="32"/>
      <c r="F180" s="32"/>
      <c r="G180" s="39"/>
      <c r="H180" s="24" t="str">
        <f aca="false">IF(B180="","",IF(F180=0,"✅ Pagado","🟡 Pendiente"))</f>
        <v/>
      </c>
    </row>
    <row r="181" customFormat="false" ht="17.35" hidden="true" customHeight="false" outlineLevel="0" collapsed="false">
      <c r="D181" s="32"/>
      <c r="E181" s="32"/>
      <c r="F181" s="32"/>
      <c r="G181" s="39"/>
      <c r="H181" s="24" t="str">
        <f aca="false">IF(B181="","",IF(F181=0,"✅ Pagado","🟡 Pendiente"))</f>
        <v/>
      </c>
    </row>
    <row r="182" customFormat="false" ht="17.35" hidden="true" customHeight="false" outlineLevel="0" collapsed="false">
      <c r="D182" s="32"/>
      <c r="E182" s="32"/>
      <c r="F182" s="32"/>
      <c r="G182" s="39"/>
      <c r="H182" s="24" t="str">
        <f aca="false">IF(B182="","",IF(F182=0,"✅ Pagado","🟡 Pendiente"))</f>
        <v/>
      </c>
    </row>
    <row r="183" customFormat="false" ht="17.35" hidden="true" customHeight="false" outlineLevel="0" collapsed="false">
      <c r="D183" s="32"/>
      <c r="E183" s="32"/>
      <c r="F183" s="32"/>
      <c r="G183" s="39"/>
      <c r="H183" s="24" t="str">
        <f aca="false">IF(B183="","",IF(F183=0,"✅ Pagado","🟡 Pendiente"))</f>
        <v/>
      </c>
    </row>
    <row r="184" customFormat="false" ht="17.35" hidden="true" customHeight="false" outlineLevel="0" collapsed="false">
      <c r="D184" s="32"/>
      <c r="E184" s="32"/>
      <c r="F184" s="32"/>
      <c r="G184" s="39"/>
      <c r="H184" s="24" t="str">
        <f aca="false">IF(B184="","",IF(F184=0,"✅ Pagado","🟡 Pendiente"))</f>
        <v/>
      </c>
    </row>
    <row r="185" customFormat="false" ht="17.35" hidden="true" customHeight="false" outlineLevel="0" collapsed="false">
      <c r="D185" s="32"/>
      <c r="E185" s="32"/>
      <c r="F185" s="32"/>
      <c r="G185" s="39"/>
      <c r="H185" s="24" t="str">
        <f aca="false">IF(B185="","",IF(F185=0,"✅ Pagado","🟡 Pendiente"))</f>
        <v/>
      </c>
    </row>
    <row r="186" customFormat="false" ht="17.35" hidden="true" customHeight="false" outlineLevel="0" collapsed="false">
      <c r="D186" s="32"/>
      <c r="E186" s="32"/>
      <c r="F186" s="32"/>
      <c r="G186" s="39"/>
      <c r="H186" s="24" t="str">
        <f aca="false">IF(B186="","",IF(F186=0,"✅ Pagado","🟡 Pendiente"))</f>
        <v/>
      </c>
    </row>
    <row r="187" customFormat="false" ht="17.35" hidden="true" customHeight="false" outlineLevel="0" collapsed="false">
      <c r="D187" s="32"/>
      <c r="E187" s="32"/>
      <c r="F187" s="32"/>
      <c r="G187" s="39"/>
      <c r="H187" s="24" t="str">
        <f aca="false">IF(B187="","",IF(F187=0,"✅ Pagado","🟡 Pendiente"))</f>
        <v/>
      </c>
    </row>
    <row r="188" customFormat="false" ht="17.35" hidden="true" customHeight="false" outlineLevel="0" collapsed="false">
      <c r="D188" s="32"/>
      <c r="E188" s="32"/>
      <c r="F188" s="32"/>
      <c r="G188" s="39"/>
      <c r="H188" s="24" t="str">
        <f aca="false">IF(B188="","",IF(F188=0,"✅ Pagado","🟡 Pendiente"))</f>
        <v/>
      </c>
    </row>
    <row r="189" customFormat="false" ht="17.35" hidden="true" customHeight="false" outlineLevel="0" collapsed="false">
      <c r="D189" s="32"/>
      <c r="E189" s="32"/>
      <c r="F189" s="32"/>
      <c r="G189" s="39"/>
      <c r="H189" s="24" t="str">
        <f aca="false">IF(B189="","",IF(F189=0,"✅ Pagado","🟡 Pendiente"))</f>
        <v/>
      </c>
    </row>
    <row r="190" customFormat="false" ht="17.35" hidden="true" customHeight="false" outlineLevel="0" collapsed="false">
      <c r="D190" s="32"/>
      <c r="E190" s="32"/>
      <c r="F190" s="32"/>
      <c r="G190" s="39"/>
      <c r="H190" s="24" t="str">
        <f aca="false">IF(B190="","",IF(F190=0,"✅ Pagado","🟡 Pendiente"))</f>
        <v/>
      </c>
    </row>
    <row r="191" customFormat="false" ht="17.35" hidden="true" customHeight="false" outlineLevel="0" collapsed="false">
      <c r="D191" s="32"/>
      <c r="E191" s="32"/>
      <c r="F191" s="32"/>
      <c r="G191" s="39"/>
      <c r="H191" s="24" t="str">
        <f aca="false">IF(B191="","",IF(F191=0,"✅ Pagado","🟡 Pendiente"))</f>
        <v/>
      </c>
    </row>
    <row r="192" customFormat="false" ht="17.35" hidden="true" customHeight="false" outlineLevel="0" collapsed="false">
      <c r="D192" s="32"/>
      <c r="E192" s="32"/>
      <c r="F192" s="32"/>
      <c r="G192" s="39"/>
      <c r="H192" s="24" t="str">
        <f aca="false">IF(B192="","",IF(F192=0,"✅ Pagado","🟡 Pendiente"))</f>
        <v/>
      </c>
    </row>
    <row r="193" customFormat="false" ht="17.35" hidden="true" customHeight="false" outlineLevel="0" collapsed="false">
      <c r="D193" s="32"/>
      <c r="E193" s="32"/>
      <c r="F193" s="32"/>
      <c r="G193" s="39"/>
      <c r="H193" s="24" t="str">
        <f aca="false">IF(B193="","",IF(F193=0,"✅ Pagado","🟡 Pendiente"))</f>
        <v/>
      </c>
    </row>
    <row r="194" customFormat="false" ht="17.35" hidden="true" customHeight="false" outlineLevel="0" collapsed="false">
      <c r="D194" s="32"/>
      <c r="E194" s="32"/>
      <c r="F194" s="32"/>
      <c r="G194" s="39"/>
      <c r="H194" s="24" t="str">
        <f aca="false">IF(B194="","",IF(F194=0,"✅ Pagado","🟡 Pendiente"))</f>
        <v/>
      </c>
    </row>
    <row r="195" customFormat="false" ht="17.35" hidden="true" customHeight="false" outlineLevel="0" collapsed="false">
      <c r="D195" s="32"/>
      <c r="E195" s="32"/>
      <c r="F195" s="32"/>
      <c r="G195" s="39"/>
      <c r="H195" s="24" t="str">
        <f aca="false">IF(B195="","",IF(F195=0,"✅ Pagado","🟡 Pendiente"))</f>
        <v/>
      </c>
    </row>
    <row r="196" customFormat="false" ht="17.35" hidden="true" customHeight="false" outlineLevel="0" collapsed="false">
      <c r="D196" s="32"/>
      <c r="E196" s="32"/>
      <c r="F196" s="32"/>
      <c r="G196" s="39"/>
      <c r="H196" s="24" t="str">
        <f aca="false">IF(B196="","",IF(F196=0,"✅ Pagado","🟡 Pendiente"))</f>
        <v/>
      </c>
    </row>
    <row r="197" customFormat="false" ht="17.35" hidden="true" customHeight="false" outlineLevel="0" collapsed="false">
      <c r="D197" s="32"/>
      <c r="E197" s="32"/>
      <c r="F197" s="32"/>
      <c r="G197" s="39"/>
      <c r="H197" s="24" t="str">
        <f aca="false">IF(B197="","",IF(F197=0,"✅ Pagado","🟡 Pendiente"))</f>
        <v/>
      </c>
    </row>
    <row r="198" customFormat="false" ht="17.35" hidden="true" customHeight="false" outlineLevel="0" collapsed="false">
      <c r="D198" s="32"/>
      <c r="E198" s="32"/>
      <c r="F198" s="32"/>
      <c r="G198" s="39"/>
      <c r="H198" s="24" t="str">
        <f aca="false">IF(B198="","",IF(F198=0,"✅ Pagado","🟡 Pendiente"))</f>
        <v/>
      </c>
    </row>
    <row r="199" customFormat="false" ht="17.35" hidden="true" customHeight="false" outlineLevel="0" collapsed="false">
      <c r="D199" s="32"/>
      <c r="E199" s="32"/>
      <c r="F199" s="32"/>
      <c r="G199" s="39"/>
      <c r="H199" s="24" t="str">
        <f aca="false">IF(B199="","",IF(F199=0,"✅ Pagado","🟡 Pendiente"))</f>
        <v/>
      </c>
    </row>
    <row r="200" customFormat="false" ht="17.35" hidden="true" customHeight="false" outlineLevel="0" collapsed="false">
      <c r="D200" s="32"/>
      <c r="E200" s="32"/>
      <c r="F200" s="32"/>
      <c r="G200" s="39"/>
      <c r="H200" s="24" t="str">
        <f aca="false">IF(B200="","",IF(F200=0,"✅ Pagado","🟡 Pendiente"))</f>
        <v/>
      </c>
    </row>
    <row r="201" customFormat="false" ht="17.35" hidden="true" customHeight="false" outlineLevel="0" collapsed="false">
      <c r="D201" s="32"/>
      <c r="E201" s="32"/>
      <c r="F201" s="32"/>
      <c r="G201" s="39"/>
      <c r="H201" s="24" t="str">
        <f aca="false">IF(B201="","",IF(F201=0,"✅ Pagado","🟡 Pendiente"))</f>
        <v/>
      </c>
    </row>
    <row r="202" customFormat="false" ht="17.35" hidden="true" customHeight="false" outlineLevel="0" collapsed="false">
      <c r="D202" s="32"/>
      <c r="E202" s="32"/>
      <c r="F202" s="32"/>
      <c r="G202" s="39"/>
      <c r="H202" s="24" t="str">
        <f aca="false">IF(B202="","",IF(F202=0,"✅ Pagado","🟡 Pendiente"))</f>
        <v/>
      </c>
    </row>
    <row r="203" customFormat="false" ht="17.35" hidden="true" customHeight="false" outlineLevel="0" collapsed="false">
      <c r="D203" s="32"/>
      <c r="E203" s="32"/>
      <c r="F203" s="32"/>
      <c r="G203" s="39"/>
      <c r="H203" s="24" t="str">
        <f aca="false">IF(B203="","",IF(F203=0,"✅ Pagado","🟡 Pendiente"))</f>
        <v/>
      </c>
    </row>
    <row r="204" customFormat="false" ht="17.35" hidden="true" customHeight="false" outlineLevel="0" collapsed="false">
      <c r="D204" s="32"/>
      <c r="E204" s="32"/>
      <c r="F204" s="32"/>
      <c r="G204" s="39"/>
      <c r="H204" s="24" t="str">
        <f aca="false">IF(B204="","",IF(F204=0,"✅ Pagado","🟡 Pendiente"))</f>
        <v/>
      </c>
    </row>
    <row r="205" customFormat="false" ht="17.35" hidden="true" customHeight="false" outlineLevel="0" collapsed="false">
      <c r="D205" s="32"/>
      <c r="E205" s="32"/>
      <c r="F205" s="32"/>
      <c r="G205" s="39"/>
      <c r="H205" s="24" t="str">
        <f aca="false">IF(B205="","",IF(F205=0,"✅ Pagado","🟡 Pendiente"))</f>
        <v/>
      </c>
    </row>
    <row r="206" customFormat="false" ht="17.35" hidden="true" customHeight="false" outlineLevel="0" collapsed="false">
      <c r="D206" s="32"/>
      <c r="E206" s="32"/>
      <c r="F206" s="32"/>
      <c r="G206" s="39"/>
      <c r="H206" s="24" t="str">
        <f aca="false">IF(B206="","",IF(F206=0,"✅ Pagado","🟡 Pendiente"))</f>
        <v/>
      </c>
    </row>
    <row r="207" customFormat="false" ht="17.35" hidden="true" customHeight="false" outlineLevel="0" collapsed="false">
      <c r="D207" s="32"/>
      <c r="E207" s="32"/>
      <c r="F207" s="32"/>
      <c r="G207" s="39"/>
      <c r="H207" s="24" t="str">
        <f aca="false">IF(B207="","",IF(F207=0,"✅ Pagado","🟡 Pendiente"))</f>
        <v/>
      </c>
    </row>
    <row r="208" customFormat="false" ht="17.35" hidden="true" customHeight="false" outlineLevel="0" collapsed="false">
      <c r="D208" s="32"/>
      <c r="E208" s="32"/>
      <c r="F208" s="32"/>
      <c r="G208" s="39"/>
      <c r="H208" s="24" t="str">
        <f aca="false">IF(B208="","",IF(F208=0,"✅ Pagado","🟡 Pendiente"))</f>
        <v/>
      </c>
    </row>
    <row r="209" customFormat="false" ht="17.35" hidden="true" customHeight="false" outlineLevel="0" collapsed="false">
      <c r="D209" s="32"/>
      <c r="E209" s="32"/>
      <c r="F209" s="32"/>
      <c r="G209" s="39"/>
      <c r="H209" s="24" t="str">
        <f aca="false">IF(B209="","",IF(F209=0,"✅ Pagado","🟡 Pendiente"))</f>
        <v/>
      </c>
    </row>
    <row r="210" customFormat="false" ht="17.35" hidden="true" customHeight="false" outlineLevel="0" collapsed="false">
      <c r="D210" s="32"/>
      <c r="E210" s="32"/>
      <c r="F210" s="32"/>
      <c r="G210" s="39"/>
      <c r="H210" s="24" t="str">
        <f aca="false">IF(B210="","",IF(F210=0,"✅ Pagado","🟡 Pendiente"))</f>
        <v/>
      </c>
    </row>
    <row r="211" customFormat="false" ht="17.35" hidden="true" customHeight="false" outlineLevel="0" collapsed="false">
      <c r="D211" s="32"/>
      <c r="E211" s="32"/>
      <c r="F211" s="32"/>
      <c r="G211" s="39"/>
      <c r="H211" s="24" t="str">
        <f aca="false">IF(B211="","",IF(F211=0,"✅ Pagado","🟡 Pendiente"))</f>
        <v/>
      </c>
    </row>
    <row r="212" customFormat="false" ht="17.35" hidden="true" customHeight="false" outlineLevel="0" collapsed="false">
      <c r="D212" s="32"/>
      <c r="E212" s="32"/>
      <c r="F212" s="32"/>
      <c r="G212" s="39"/>
      <c r="H212" s="24" t="str">
        <f aca="false">IF(B212="","",IF(F212=0,"✅ Pagado","🟡 Pendiente"))</f>
        <v/>
      </c>
    </row>
    <row r="213" customFormat="false" ht="17.35" hidden="true" customHeight="false" outlineLevel="0" collapsed="false">
      <c r="D213" s="32"/>
      <c r="E213" s="32"/>
      <c r="F213" s="32"/>
      <c r="G213" s="39"/>
      <c r="H213" s="24" t="str">
        <f aca="false">IF(B213="","",IF(F213=0,"✅ Pagado","🟡 Pendiente"))</f>
        <v/>
      </c>
    </row>
    <row r="214" customFormat="false" ht="17.35" hidden="true" customHeight="false" outlineLevel="0" collapsed="false">
      <c r="D214" s="32"/>
      <c r="E214" s="32"/>
      <c r="F214" s="32"/>
      <c r="G214" s="39"/>
      <c r="H214" s="24" t="str">
        <f aca="false">IF(B214="","",IF(F214=0,"✅ Pagado","🟡 Pendiente"))</f>
        <v/>
      </c>
    </row>
    <row r="215" customFormat="false" ht="17.35" hidden="true" customHeight="false" outlineLevel="0" collapsed="false">
      <c r="D215" s="32"/>
      <c r="E215" s="32"/>
      <c r="F215" s="32"/>
      <c r="G215" s="39"/>
      <c r="H215" s="24" t="str">
        <f aca="false">IF(B215="","",IF(F215=0,"✅ Pagado","🟡 Pendiente"))</f>
        <v/>
      </c>
    </row>
    <row r="216" customFormat="false" ht="17.35" hidden="true" customHeight="false" outlineLevel="0" collapsed="false">
      <c r="D216" s="32"/>
      <c r="E216" s="32"/>
      <c r="F216" s="32"/>
      <c r="G216" s="39"/>
      <c r="H216" s="24" t="str">
        <f aca="false">IF(B216="","",IF(F216=0,"✅ Pagado","🟡 Pendiente"))</f>
        <v/>
      </c>
    </row>
    <row r="217" customFormat="false" ht="17.35" hidden="true" customHeight="false" outlineLevel="0" collapsed="false">
      <c r="D217" s="32"/>
      <c r="E217" s="32"/>
      <c r="F217" s="32"/>
      <c r="G217" s="39"/>
      <c r="H217" s="24" t="str">
        <f aca="false">IF(B217="","",IF(F217=0,"✅ Pagado","🟡 Pendiente"))</f>
        <v/>
      </c>
    </row>
    <row r="218" customFormat="false" ht="17.35" hidden="true" customHeight="false" outlineLevel="0" collapsed="false">
      <c r="D218" s="32"/>
      <c r="E218" s="32"/>
      <c r="F218" s="32"/>
      <c r="G218" s="39"/>
      <c r="H218" s="24" t="str">
        <f aca="false">IF(B218="","",IF(F218=0,"✅ Pagado","🟡 Pendiente"))</f>
        <v/>
      </c>
    </row>
    <row r="219" customFormat="false" ht="17.35" hidden="true" customHeight="false" outlineLevel="0" collapsed="false">
      <c r="D219" s="32"/>
      <c r="E219" s="32"/>
      <c r="F219" s="32"/>
      <c r="G219" s="39"/>
      <c r="H219" s="24" t="str">
        <f aca="false">IF(B219="","",IF(F219=0,"✅ Pagado","🟡 Pendiente"))</f>
        <v/>
      </c>
    </row>
    <row r="220" customFormat="false" ht="17.35" hidden="true" customHeight="false" outlineLevel="0" collapsed="false">
      <c r="D220" s="32"/>
      <c r="E220" s="32"/>
      <c r="F220" s="32"/>
      <c r="G220" s="39"/>
      <c r="H220" s="24" t="str">
        <f aca="false">IF(B220="","",IF(F220=0,"✅ Pagado","🟡 Pendiente"))</f>
        <v/>
      </c>
    </row>
    <row r="221" customFormat="false" ht="17.35" hidden="true" customHeight="false" outlineLevel="0" collapsed="false">
      <c r="D221" s="32"/>
      <c r="E221" s="32"/>
      <c r="F221" s="32"/>
      <c r="G221" s="39"/>
      <c r="H221" s="24" t="str">
        <f aca="false">IF(B221="","",IF(F221=0,"✅ Pagado","🟡 Pendiente"))</f>
        <v/>
      </c>
    </row>
    <row r="222" customFormat="false" ht="17.35" hidden="true" customHeight="false" outlineLevel="0" collapsed="false">
      <c r="D222" s="32"/>
      <c r="E222" s="32"/>
      <c r="F222" s="32"/>
      <c r="G222" s="39"/>
      <c r="H222" s="24" t="str">
        <f aca="false">IF(B222="","",IF(F222=0,"✅ Pagado","🟡 Pendiente"))</f>
        <v/>
      </c>
    </row>
    <row r="223" customFormat="false" ht="17.35" hidden="true" customHeight="false" outlineLevel="0" collapsed="false">
      <c r="D223" s="32"/>
      <c r="E223" s="32"/>
      <c r="F223" s="32"/>
      <c r="G223" s="39"/>
      <c r="H223" s="24" t="str">
        <f aca="false">IF(B223="","",IF(F223=0,"✅ Pagado","🟡 Pendiente"))</f>
        <v/>
      </c>
    </row>
    <row r="224" customFormat="false" ht="17.35" hidden="true" customHeight="false" outlineLevel="0" collapsed="false">
      <c r="D224" s="32"/>
      <c r="E224" s="32"/>
      <c r="F224" s="32"/>
      <c r="G224" s="39"/>
      <c r="H224" s="24" t="str">
        <f aca="false">IF(B224="","",IF(F224=0,"✅ Pagado","🟡 Pendiente"))</f>
        <v/>
      </c>
    </row>
    <row r="225" customFormat="false" ht="17.35" hidden="true" customHeight="false" outlineLevel="0" collapsed="false">
      <c r="D225" s="32"/>
      <c r="E225" s="32"/>
      <c r="F225" s="32"/>
      <c r="G225" s="39"/>
      <c r="H225" s="24" t="str">
        <f aca="false">IF(B225="","",IF(F225=0,"✅ Pagado","🟡 Pendiente"))</f>
        <v/>
      </c>
    </row>
    <row r="226" customFormat="false" ht="17.35" hidden="true" customHeight="false" outlineLevel="0" collapsed="false">
      <c r="D226" s="32"/>
      <c r="E226" s="32"/>
      <c r="F226" s="32"/>
      <c r="G226" s="39"/>
      <c r="H226" s="24" t="str">
        <f aca="false">IF(B226="","",IF(F226=0,"✅ Pagado","🟡 Pendiente"))</f>
        <v/>
      </c>
    </row>
    <row r="227" customFormat="false" ht="17.35" hidden="true" customHeight="false" outlineLevel="0" collapsed="false">
      <c r="D227" s="32"/>
      <c r="E227" s="32"/>
      <c r="F227" s="32"/>
      <c r="G227" s="39"/>
      <c r="H227" s="24" t="str">
        <f aca="false">IF(B227="","",IF(F227=0,"✅ Pagado","🟡 Pendiente"))</f>
        <v/>
      </c>
    </row>
    <row r="228" customFormat="false" ht="17.35" hidden="true" customHeight="false" outlineLevel="0" collapsed="false">
      <c r="D228" s="32"/>
      <c r="E228" s="32"/>
      <c r="F228" s="32"/>
      <c r="G228" s="39"/>
      <c r="H228" s="24" t="str">
        <f aca="false">IF(B228="","",IF(F228=0,"✅ Pagado","🟡 Pendiente"))</f>
        <v/>
      </c>
    </row>
    <row r="229" customFormat="false" ht="17.35" hidden="true" customHeight="false" outlineLevel="0" collapsed="false">
      <c r="D229" s="32"/>
      <c r="E229" s="32"/>
      <c r="F229" s="32"/>
      <c r="G229" s="39"/>
      <c r="H229" s="24" t="str">
        <f aca="false">IF(B229="","",IF(F229=0,"✅ Pagado","🟡 Pendiente"))</f>
        <v/>
      </c>
    </row>
    <row r="230" customFormat="false" ht="17.35" hidden="true" customHeight="false" outlineLevel="0" collapsed="false">
      <c r="D230" s="32"/>
      <c r="E230" s="32"/>
      <c r="F230" s="32"/>
      <c r="G230" s="39"/>
      <c r="H230" s="24" t="str">
        <f aca="false">IF(B230="","",IF(F230=0,"✅ Pagado","🟡 Pendiente"))</f>
        <v/>
      </c>
    </row>
    <row r="231" customFormat="false" ht="17.35" hidden="true" customHeight="false" outlineLevel="0" collapsed="false">
      <c r="D231" s="32"/>
      <c r="E231" s="32"/>
      <c r="F231" s="32"/>
      <c r="G231" s="39"/>
      <c r="H231" s="24" t="str">
        <f aca="false">IF(B231="","",IF(F231=0,"✅ Pagado","🟡 Pendiente"))</f>
        <v/>
      </c>
    </row>
    <row r="232" customFormat="false" ht="17.35" hidden="true" customHeight="false" outlineLevel="0" collapsed="false">
      <c r="D232" s="32"/>
      <c r="E232" s="32"/>
      <c r="F232" s="32"/>
      <c r="G232" s="39"/>
      <c r="H232" s="24" t="str">
        <f aca="false">IF(B232="","",IF(F232=0,"✅ Pagado","🟡 Pendiente"))</f>
        <v/>
      </c>
    </row>
    <row r="233" customFormat="false" ht="17.35" hidden="true" customHeight="false" outlineLevel="0" collapsed="false">
      <c r="D233" s="32"/>
      <c r="E233" s="32"/>
      <c r="F233" s="32"/>
      <c r="G233" s="39"/>
      <c r="H233" s="24" t="str">
        <f aca="false">IF(B233="","",IF(F233=0,"✅ Pagado","🟡 Pendiente"))</f>
        <v/>
      </c>
    </row>
    <row r="234" customFormat="false" ht="17.35" hidden="true" customHeight="false" outlineLevel="0" collapsed="false">
      <c r="D234" s="32"/>
      <c r="E234" s="32"/>
      <c r="F234" s="32"/>
      <c r="G234" s="39"/>
      <c r="H234" s="24" t="str">
        <f aca="false">IF(B234="","",IF(F234=0,"✅ Pagado","🟡 Pendiente"))</f>
        <v/>
      </c>
    </row>
    <row r="235" customFormat="false" ht="17.35" hidden="true" customHeight="false" outlineLevel="0" collapsed="false">
      <c r="D235" s="32"/>
      <c r="E235" s="32"/>
      <c r="F235" s="32"/>
      <c r="G235" s="39"/>
      <c r="H235" s="24" t="str">
        <f aca="false">IF(B235="","",IF(F235=0,"✅ Pagado","🟡 Pendiente"))</f>
        <v/>
      </c>
    </row>
    <row r="236" customFormat="false" ht="17.35" hidden="true" customHeight="false" outlineLevel="0" collapsed="false">
      <c r="D236" s="32"/>
      <c r="E236" s="32"/>
      <c r="F236" s="32"/>
      <c r="G236" s="39"/>
      <c r="H236" s="24" t="str">
        <f aca="false">IF(B236="","",IF(F236=0,"✅ Pagado","🟡 Pendiente"))</f>
        <v/>
      </c>
    </row>
    <row r="237" customFormat="false" ht="17.35" hidden="true" customHeight="false" outlineLevel="0" collapsed="false">
      <c r="D237" s="32"/>
      <c r="E237" s="32"/>
      <c r="F237" s="32"/>
      <c r="G237" s="39"/>
      <c r="H237" s="24" t="str">
        <f aca="false">IF(B237="","",IF(F237=0,"✅ Pagado","🟡 Pendiente"))</f>
        <v/>
      </c>
    </row>
    <row r="238" customFormat="false" ht="17.35" hidden="true" customHeight="false" outlineLevel="0" collapsed="false">
      <c r="D238" s="32"/>
      <c r="E238" s="32"/>
      <c r="F238" s="32"/>
      <c r="G238" s="39"/>
      <c r="H238" s="24" t="str">
        <f aca="false">IF(B238="","",IF(F238=0,"✅ Pagado","🟡 Pendiente"))</f>
        <v/>
      </c>
    </row>
    <row r="239" customFormat="false" ht="17.35" hidden="true" customHeight="false" outlineLevel="0" collapsed="false">
      <c r="D239" s="32"/>
      <c r="E239" s="32"/>
      <c r="F239" s="32"/>
      <c r="G239" s="39"/>
      <c r="H239" s="24" t="str">
        <f aca="false">IF(B239="","",IF(F239=0,"✅ Pagado","🟡 Pendiente"))</f>
        <v/>
      </c>
    </row>
    <row r="240" customFormat="false" ht="17.35" hidden="true" customHeight="false" outlineLevel="0" collapsed="false">
      <c r="D240" s="32"/>
      <c r="E240" s="32"/>
      <c r="F240" s="32"/>
      <c r="G240" s="39"/>
      <c r="H240" s="24" t="str">
        <f aca="false">IF(B240="","",IF(F240=0,"✅ Pagado","🟡 Pendiente"))</f>
        <v/>
      </c>
    </row>
    <row r="241" customFormat="false" ht="17.35" hidden="true" customHeight="false" outlineLevel="0" collapsed="false">
      <c r="D241" s="32"/>
      <c r="E241" s="32"/>
      <c r="F241" s="32"/>
      <c r="G241" s="39"/>
      <c r="H241" s="24" t="str">
        <f aca="false">IF(B241="","",IF(F241=0,"✅ Pagado","🟡 Pendiente"))</f>
        <v/>
      </c>
    </row>
    <row r="242" customFormat="false" ht="17.35" hidden="true" customHeight="false" outlineLevel="0" collapsed="false">
      <c r="D242" s="32"/>
      <c r="E242" s="32"/>
      <c r="F242" s="32"/>
      <c r="G242" s="39"/>
      <c r="H242" s="24" t="str">
        <f aca="false">IF(B242="","",IF(F242=0,"✅ Pagado","🟡 Pendiente"))</f>
        <v/>
      </c>
    </row>
    <row r="243" customFormat="false" ht="17.35" hidden="true" customHeight="false" outlineLevel="0" collapsed="false">
      <c r="D243" s="32"/>
      <c r="E243" s="32"/>
      <c r="F243" s="32"/>
      <c r="G243" s="39"/>
      <c r="H243" s="24" t="str">
        <f aca="false">IF(B243="","",IF(F243=0,"✅ Pagado","🟡 Pendiente"))</f>
        <v/>
      </c>
    </row>
    <row r="244" customFormat="false" ht="17.35" hidden="true" customHeight="false" outlineLevel="0" collapsed="false">
      <c r="D244" s="32"/>
      <c r="E244" s="32"/>
      <c r="F244" s="32"/>
      <c r="G244" s="39"/>
      <c r="H244" s="24" t="str">
        <f aca="false">IF(B244="","",IF(F244=0,"✅ Pagado","🟡 Pendiente"))</f>
        <v/>
      </c>
    </row>
    <row r="245" customFormat="false" ht="17.35" hidden="true" customHeight="false" outlineLevel="0" collapsed="false">
      <c r="D245" s="32"/>
      <c r="E245" s="32"/>
      <c r="F245" s="32"/>
      <c r="G245" s="39"/>
      <c r="H245" s="24" t="str">
        <f aca="false">IF(B245="","",IF(F245=0,"✅ Pagado","🟡 Pendiente"))</f>
        <v/>
      </c>
    </row>
    <row r="246" customFormat="false" ht="17.35" hidden="true" customHeight="false" outlineLevel="0" collapsed="false">
      <c r="D246" s="32"/>
      <c r="E246" s="32"/>
      <c r="F246" s="32"/>
      <c r="G246" s="39"/>
      <c r="H246" s="24" t="str">
        <f aca="false">IF(B246="","",IF(F246=0,"✅ Pagado","🟡 Pendiente"))</f>
        <v/>
      </c>
    </row>
    <row r="247" customFormat="false" ht="17.35" hidden="true" customHeight="false" outlineLevel="0" collapsed="false">
      <c r="D247" s="32"/>
      <c r="E247" s="32"/>
      <c r="F247" s="32"/>
      <c r="G247" s="39"/>
      <c r="H247" s="24" t="str">
        <f aca="false">IF(B247="","",IF(F247=0,"✅ Pagado","🟡 Pendiente"))</f>
        <v/>
      </c>
    </row>
    <row r="248" customFormat="false" ht="17.35" hidden="true" customHeight="false" outlineLevel="0" collapsed="false">
      <c r="D248" s="32"/>
      <c r="E248" s="32"/>
      <c r="F248" s="32"/>
      <c r="G248" s="39"/>
      <c r="H248" s="24" t="str">
        <f aca="false">IF(B248="","",IF(F248=0,"✅ Pagado","🟡 Pendiente"))</f>
        <v/>
      </c>
    </row>
    <row r="249" customFormat="false" ht="17.35" hidden="true" customHeight="false" outlineLevel="0" collapsed="false">
      <c r="D249" s="32"/>
      <c r="E249" s="32"/>
      <c r="F249" s="32"/>
      <c r="G249" s="39"/>
      <c r="H249" s="24" t="str">
        <f aca="false">IF(B249="","",IF(F249=0,"✅ Pagado","🟡 Pendiente"))</f>
        <v/>
      </c>
    </row>
    <row r="250" customFormat="false" ht="17.35" hidden="true" customHeight="false" outlineLevel="0" collapsed="false">
      <c r="D250" s="32"/>
      <c r="E250" s="32"/>
      <c r="F250" s="32"/>
      <c r="G250" s="39"/>
      <c r="H250" s="24" t="str">
        <f aca="false">IF(B250="","",IF(F250=0,"✅ Pagado","🟡 Pendiente"))</f>
        <v/>
      </c>
    </row>
    <row r="251" customFormat="false" ht="17.35" hidden="true" customHeight="false" outlineLevel="0" collapsed="false">
      <c r="D251" s="32"/>
      <c r="E251" s="32"/>
      <c r="F251" s="32"/>
      <c r="G251" s="39"/>
      <c r="H251" s="24" t="str">
        <f aca="false">IF(B251="","",IF(F251=0,"✅ Pagado","🟡 Pendiente"))</f>
        <v/>
      </c>
    </row>
    <row r="252" customFormat="false" ht="17.35" hidden="true" customHeight="false" outlineLevel="0" collapsed="false">
      <c r="D252" s="32"/>
      <c r="E252" s="32"/>
      <c r="F252" s="32"/>
      <c r="G252" s="39"/>
      <c r="H252" s="24" t="str">
        <f aca="false">IF(B252="","",IF(F252=0,"✅ Pagado","🟡 Pendiente"))</f>
        <v/>
      </c>
    </row>
    <row r="253" customFormat="false" ht="17.35" hidden="true" customHeight="false" outlineLevel="0" collapsed="false">
      <c r="D253" s="32"/>
      <c r="E253" s="32"/>
      <c r="F253" s="32"/>
      <c r="G253" s="39"/>
      <c r="H253" s="24" t="str">
        <f aca="false">IF(B253="","",IF(F253=0,"✅ Pagado","🟡 Pendiente"))</f>
        <v/>
      </c>
    </row>
    <row r="254" customFormat="false" ht="17.35" hidden="true" customHeight="false" outlineLevel="0" collapsed="false">
      <c r="D254" s="32"/>
      <c r="E254" s="32"/>
      <c r="F254" s="32"/>
      <c r="G254" s="39"/>
      <c r="H254" s="24" t="str">
        <f aca="false">IF(B254="","",IF(F254=0,"✅ Pagado","🟡 Pendiente"))</f>
        <v/>
      </c>
    </row>
    <row r="255" customFormat="false" ht="17.35" hidden="true" customHeight="false" outlineLevel="0" collapsed="false">
      <c r="D255" s="32"/>
      <c r="E255" s="32"/>
      <c r="F255" s="32"/>
      <c r="G255" s="39"/>
      <c r="H255" s="24" t="str">
        <f aca="false">IF(B255="","",IF(F255=0,"✅ Pagado","🟡 Pendiente"))</f>
        <v/>
      </c>
    </row>
    <row r="256" customFormat="false" ht="17.35" hidden="true" customHeight="false" outlineLevel="0" collapsed="false">
      <c r="D256" s="32"/>
      <c r="E256" s="32"/>
      <c r="F256" s="32"/>
      <c r="G256" s="39"/>
      <c r="H256" s="24" t="str">
        <f aca="false">IF(B256="","",IF(F256=0,"✅ Pagado","🟡 Pendiente"))</f>
        <v/>
      </c>
    </row>
    <row r="257" customFormat="false" ht="17.35" hidden="true" customHeight="false" outlineLevel="0" collapsed="false">
      <c r="D257" s="32"/>
      <c r="E257" s="32"/>
      <c r="F257" s="32"/>
      <c r="G257" s="39"/>
      <c r="H257" s="24" t="str">
        <f aca="false">IF(B257="","",IF(F257=0,"✅ Pagado","🟡 Pendiente"))</f>
        <v/>
      </c>
    </row>
    <row r="258" customFormat="false" ht="17.35" hidden="true" customHeight="false" outlineLevel="0" collapsed="false">
      <c r="D258" s="32"/>
      <c r="E258" s="32"/>
      <c r="F258" s="32"/>
      <c r="G258" s="39"/>
      <c r="H258" s="24" t="str">
        <f aca="false">IF(B258="","",IF(F258=0,"✅ Pagado","🟡 Pendiente"))</f>
        <v/>
      </c>
    </row>
    <row r="259" customFormat="false" ht="17.35" hidden="true" customHeight="false" outlineLevel="0" collapsed="false">
      <c r="D259" s="32"/>
      <c r="E259" s="32"/>
      <c r="F259" s="32"/>
      <c r="G259" s="39"/>
      <c r="H259" s="24" t="str">
        <f aca="false">IF(B259="","",IF(F259=0,"✅ Pagado","🟡 Pendiente"))</f>
        <v/>
      </c>
    </row>
    <row r="260" customFormat="false" ht="17.35" hidden="true" customHeight="false" outlineLevel="0" collapsed="false">
      <c r="D260" s="32"/>
      <c r="E260" s="32"/>
      <c r="F260" s="32"/>
      <c r="G260" s="39"/>
      <c r="H260" s="24" t="str">
        <f aca="false">IF(B260="","",IF(F260=0,"✅ Pagado","🟡 Pendiente"))</f>
        <v/>
      </c>
    </row>
    <row r="261" customFormat="false" ht="17.35" hidden="true" customHeight="false" outlineLevel="0" collapsed="false">
      <c r="D261" s="32"/>
      <c r="E261" s="32"/>
      <c r="F261" s="32"/>
      <c r="G261" s="39"/>
      <c r="H261" s="24" t="str">
        <f aca="false">IF(B261="","",IF(F261=0,"✅ Pagado","🟡 Pendiente"))</f>
        <v/>
      </c>
    </row>
    <row r="262" customFormat="false" ht="17.35" hidden="true" customHeight="false" outlineLevel="0" collapsed="false">
      <c r="D262" s="32"/>
      <c r="E262" s="32"/>
      <c r="F262" s="32"/>
      <c r="G262" s="39"/>
      <c r="H262" s="24" t="str">
        <f aca="false">IF(B262="","",IF(F262=0,"✅ Pagado","🟡 Pendiente"))</f>
        <v/>
      </c>
    </row>
    <row r="263" customFormat="false" ht="17.35" hidden="true" customHeight="false" outlineLevel="0" collapsed="false">
      <c r="D263" s="32"/>
      <c r="E263" s="32"/>
      <c r="F263" s="32"/>
      <c r="G263" s="39"/>
      <c r="H263" s="24" t="str">
        <f aca="false">IF(B263="","",IF(F263=0,"✅ Pagado","🟡 Pendiente"))</f>
        <v/>
      </c>
    </row>
    <row r="264" customFormat="false" ht="17.35" hidden="true" customHeight="false" outlineLevel="0" collapsed="false">
      <c r="D264" s="32"/>
      <c r="E264" s="32"/>
      <c r="F264" s="32"/>
      <c r="G264" s="39"/>
      <c r="H264" s="24" t="str">
        <f aca="false">IF(B264="","",IF(F264=0,"✅ Pagado","🟡 Pendiente"))</f>
        <v/>
      </c>
    </row>
    <row r="265" customFormat="false" ht="17.35" hidden="true" customHeight="false" outlineLevel="0" collapsed="false">
      <c r="D265" s="32"/>
      <c r="E265" s="32"/>
      <c r="F265" s="32"/>
      <c r="G265" s="39"/>
      <c r="H265" s="24" t="str">
        <f aca="false">IF(B265="","",IF(F265=0,"✅ Pagado","🟡 Pendiente"))</f>
        <v/>
      </c>
    </row>
    <row r="266" customFormat="false" ht="17.35" hidden="true" customHeight="false" outlineLevel="0" collapsed="false">
      <c r="D266" s="32"/>
      <c r="E266" s="32"/>
      <c r="F266" s="32"/>
      <c r="G266" s="39"/>
      <c r="H266" s="24" t="str">
        <f aca="false">IF(B266="","",IF(F266=0,"✅ Pagado","🟡 Pendiente"))</f>
        <v/>
      </c>
    </row>
    <row r="267" customFormat="false" ht="17.35" hidden="true" customHeight="false" outlineLevel="0" collapsed="false">
      <c r="D267" s="32"/>
      <c r="E267" s="32"/>
      <c r="F267" s="32"/>
      <c r="G267" s="39"/>
      <c r="H267" s="24" t="str">
        <f aca="false">IF(B267="","",IF(F267=0,"✅ Pagado","🟡 Pendiente"))</f>
        <v/>
      </c>
    </row>
    <row r="268" customFormat="false" ht="17.35" hidden="true" customHeight="false" outlineLevel="0" collapsed="false">
      <c r="D268" s="32"/>
      <c r="E268" s="32"/>
      <c r="F268" s="32"/>
      <c r="G268" s="39"/>
      <c r="H268" s="24" t="str">
        <f aca="false">IF(B268="","",IF(F268=0,"✅ Pagado","🟡 Pendiente"))</f>
        <v/>
      </c>
    </row>
    <row r="269" customFormat="false" ht="17.35" hidden="true" customHeight="false" outlineLevel="0" collapsed="false">
      <c r="D269" s="32"/>
      <c r="E269" s="32"/>
      <c r="F269" s="32"/>
      <c r="G269" s="39"/>
      <c r="H269" s="24" t="str">
        <f aca="false">IF(B269="","",IF(F269=0,"✅ Pagado","🟡 Pendiente"))</f>
        <v/>
      </c>
    </row>
    <row r="270" customFormat="false" ht="17.35" hidden="true" customHeight="false" outlineLevel="0" collapsed="false">
      <c r="D270" s="32"/>
      <c r="E270" s="32"/>
      <c r="F270" s="32"/>
      <c r="G270" s="39"/>
      <c r="H270" s="24" t="str">
        <f aca="false">IF(B270="","",IF(F270=0,"✅ Pagado","🟡 Pendiente"))</f>
        <v/>
      </c>
    </row>
    <row r="271" customFormat="false" ht="17.35" hidden="true" customHeight="false" outlineLevel="0" collapsed="false">
      <c r="D271" s="32"/>
      <c r="E271" s="32"/>
      <c r="F271" s="32"/>
      <c r="G271" s="39"/>
      <c r="H271" s="24" t="str">
        <f aca="false">IF(B271="","",IF(F271=0,"✅ Pagado","🟡 Pendiente"))</f>
        <v/>
      </c>
    </row>
    <row r="272" customFormat="false" ht="17.35" hidden="true" customHeight="false" outlineLevel="0" collapsed="false">
      <c r="D272" s="32"/>
      <c r="E272" s="32"/>
      <c r="F272" s="32"/>
      <c r="G272" s="39"/>
      <c r="H272" s="24" t="str">
        <f aca="false">IF(B272="","",IF(F272=0,"✅ Pagado","🟡 Pendiente"))</f>
        <v/>
      </c>
    </row>
    <row r="273" customFormat="false" ht="17.35" hidden="true" customHeight="false" outlineLevel="0" collapsed="false">
      <c r="D273" s="32"/>
      <c r="E273" s="32"/>
      <c r="F273" s="32"/>
      <c r="G273" s="39"/>
      <c r="H273" s="24" t="str">
        <f aca="false">IF(B273="","",IF(F273=0,"✅ Pagado","🟡 Pendiente"))</f>
        <v/>
      </c>
    </row>
    <row r="274" customFormat="false" ht="17.35" hidden="true" customHeight="false" outlineLevel="0" collapsed="false">
      <c r="D274" s="32"/>
      <c r="E274" s="32"/>
      <c r="F274" s="32"/>
      <c r="G274" s="39"/>
      <c r="H274" s="24" t="str">
        <f aca="false">IF(B274="","",IF(F274=0,"✅ Pagado","🟡 Pendiente"))</f>
        <v/>
      </c>
    </row>
    <row r="275" customFormat="false" ht="17.35" hidden="true" customHeight="false" outlineLevel="0" collapsed="false">
      <c r="D275" s="32"/>
      <c r="E275" s="32"/>
      <c r="F275" s="32"/>
      <c r="G275" s="39"/>
      <c r="H275" s="24" t="str">
        <f aca="false">IF(B275="","",IF(F275=0,"✅ Pagado","🟡 Pendiente"))</f>
        <v/>
      </c>
    </row>
    <row r="276" customFormat="false" ht="17.35" hidden="true" customHeight="false" outlineLevel="0" collapsed="false">
      <c r="D276" s="32"/>
      <c r="E276" s="32"/>
      <c r="F276" s="32"/>
      <c r="G276" s="39"/>
      <c r="H276" s="24" t="str">
        <f aca="false">IF(B276="","",IF(F276=0,"✅ Pagado","🟡 Pendiente"))</f>
        <v/>
      </c>
    </row>
    <row r="277" customFormat="false" ht="17.35" hidden="true" customHeight="false" outlineLevel="0" collapsed="false">
      <c r="D277" s="32"/>
      <c r="E277" s="32"/>
      <c r="F277" s="32"/>
      <c r="G277" s="39"/>
      <c r="H277" s="24" t="str">
        <f aca="false">IF(B277="","",IF(F277=0,"✅ Pagado","🟡 Pendiente"))</f>
        <v/>
      </c>
    </row>
    <row r="278" customFormat="false" ht="17.35" hidden="true" customHeight="false" outlineLevel="0" collapsed="false">
      <c r="D278" s="32"/>
      <c r="E278" s="32"/>
      <c r="F278" s="32"/>
      <c r="G278" s="39"/>
      <c r="H278" s="24" t="str">
        <f aca="false">IF(B278="","",IF(F278=0,"✅ Pagado","🟡 Pendiente"))</f>
        <v/>
      </c>
    </row>
    <row r="279" customFormat="false" ht="17.35" hidden="true" customHeight="false" outlineLevel="0" collapsed="false">
      <c r="D279" s="32"/>
      <c r="E279" s="32"/>
      <c r="F279" s="32"/>
      <c r="G279" s="39"/>
      <c r="H279" s="24" t="str">
        <f aca="false">IF(B279="","",IF(F279=0,"✅ Pagado","🟡 Pendiente"))</f>
        <v/>
      </c>
    </row>
    <row r="280" customFormat="false" ht="17.35" hidden="true" customHeight="false" outlineLevel="0" collapsed="false">
      <c r="D280" s="32"/>
      <c r="E280" s="32"/>
      <c r="F280" s="32"/>
      <c r="G280" s="39"/>
      <c r="H280" s="24" t="str">
        <f aca="false">IF(B280="","",IF(F280=0,"✅ Pagado","🟡 Pendiente"))</f>
        <v/>
      </c>
    </row>
    <row r="281" customFormat="false" ht="17.35" hidden="true" customHeight="false" outlineLevel="0" collapsed="false">
      <c r="D281" s="32"/>
      <c r="E281" s="32"/>
      <c r="F281" s="32"/>
      <c r="G281" s="39"/>
      <c r="H281" s="24" t="str">
        <f aca="false">IF(B281="","",IF(F281=0,"✅ Pagado","🟡 Pendiente"))</f>
        <v/>
      </c>
    </row>
    <row r="282" customFormat="false" ht="17.35" hidden="true" customHeight="false" outlineLevel="0" collapsed="false">
      <c r="D282" s="32"/>
      <c r="E282" s="32"/>
      <c r="F282" s="32"/>
      <c r="G282" s="39"/>
      <c r="H282" s="24" t="str">
        <f aca="false">IF(B282="","",IF(F282=0,"✅ Pagado","🟡 Pendiente"))</f>
        <v/>
      </c>
    </row>
    <row r="283" customFormat="false" ht="17.35" hidden="true" customHeight="false" outlineLevel="0" collapsed="false">
      <c r="D283" s="32"/>
      <c r="E283" s="32"/>
      <c r="F283" s="32"/>
      <c r="G283" s="39"/>
      <c r="H283" s="24" t="str">
        <f aca="false">IF(B283="","",IF(F283=0,"✅ Pagado","🟡 Pendiente"))</f>
        <v/>
      </c>
    </row>
    <row r="284" customFormat="false" ht="17.35" hidden="true" customHeight="false" outlineLevel="0" collapsed="false">
      <c r="D284" s="32"/>
      <c r="E284" s="32"/>
      <c r="F284" s="32"/>
      <c r="G284" s="39"/>
      <c r="H284" s="24" t="str">
        <f aca="false">IF(B284="","",IF(F284=0,"✅ Pagado","🟡 Pendiente"))</f>
        <v/>
      </c>
    </row>
    <row r="285" customFormat="false" ht="17.35" hidden="true" customHeight="false" outlineLevel="0" collapsed="false">
      <c r="D285" s="32"/>
      <c r="E285" s="32"/>
      <c r="F285" s="32"/>
      <c r="G285" s="39"/>
      <c r="H285" s="24" t="str">
        <f aca="false">IF(B285="","",IF(F285=0,"✅ Pagado","🟡 Pendiente"))</f>
        <v/>
      </c>
    </row>
    <row r="286" customFormat="false" ht="17.35" hidden="true" customHeight="false" outlineLevel="0" collapsed="false">
      <c r="D286" s="32"/>
      <c r="E286" s="32"/>
      <c r="F286" s="32"/>
      <c r="G286" s="39"/>
      <c r="H286" s="24" t="str">
        <f aca="false">IF(B286="","",IF(F286=0,"✅ Pagado","🟡 Pendiente"))</f>
        <v/>
      </c>
    </row>
    <row r="287" customFormat="false" ht="17.35" hidden="true" customHeight="false" outlineLevel="0" collapsed="false">
      <c r="D287" s="32"/>
      <c r="E287" s="32"/>
      <c r="F287" s="32"/>
      <c r="G287" s="39"/>
      <c r="H287" s="24" t="str">
        <f aca="false">IF(B287="","",IF(F287=0,"✅ Pagado","🟡 Pendiente"))</f>
        <v/>
      </c>
    </row>
    <row r="288" customFormat="false" ht="17.35" hidden="true" customHeight="false" outlineLevel="0" collapsed="false">
      <c r="D288" s="32"/>
      <c r="E288" s="32"/>
      <c r="F288" s="32"/>
      <c r="G288" s="39"/>
      <c r="H288" s="24" t="str">
        <f aca="false">IF(B288="","",IF(F288=0,"✅ Pagado","🟡 Pendiente"))</f>
        <v/>
      </c>
    </row>
    <row r="289" customFormat="false" ht="17.35" hidden="true" customHeight="false" outlineLevel="0" collapsed="false">
      <c r="D289" s="32"/>
      <c r="E289" s="32"/>
      <c r="F289" s="32"/>
      <c r="G289" s="39"/>
      <c r="H289" s="24" t="str">
        <f aca="false">IF(B289="","",IF(F289=0,"✅ Pagado","🟡 Pendiente"))</f>
        <v/>
      </c>
    </row>
    <row r="290" customFormat="false" ht="17.35" hidden="true" customHeight="false" outlineLevel="0" collapsed="false">
      <c r="D290" s="32"/>
      <c r="E290" s="32"/>
      <c r="F290" s="32"/>
      <c r="G290" s="39"/>
      <c r="H290" s="24" t="str">
        <f aca="false">IF(B290="","",IF(F290=0,"✅ Pagado","🟡 Pendiente"))</f>
        <v/>
      </c>
    </row>
    <row r="291" customFormat="false" ht="17.35" hidden="true" customHeight="false" outlineLevel="0" collapsed="false">
      <c r="D291" s="32"/>
      <c r="E291" s="32"/>
      <c r="F291" s="32"/>
      <c r="G291" s="39"/>
      <c r="H291" s="24" t="str">
        <f aca="false">IF(B291="","",IF(F291=0,"✅ Pagado","🟡 Pendiente"))</f>
        <v/>
      </c>
    </row>
    <row r="292" customFormat="false" ht="17.35" hidden="true" customHeight="false" outlineLevel="0" collapsed="false">
      <c r="D292" s="32"/>
      <c r="E292" s="32"/>
      <c r="F292" s="32"/>
      <c r="G292" s="39"/>
      <c r="H292" s="24" t="str">
        <f aca="false">IF(B292="","",IF(F292=0,"✅ Pagado","🟡 Pendiente"))</f>
        <v/>
      </c>
    </row>
    <row r="293" customFormat="false" ht="17.35" hidden="true" customHeight="false" outlineLevel="0" collapsed="false">
      <c r="D293" s="32"/>
      <c r="E293" s="32"/>
      <c r="F293" s="32"/>
      <c r="G293" s="39"/>
      <c r="H293" s="24" t="str">
        <f aca="false">IF(B293="","",IF(F293=0,"✅ Pagado","🟡 Pendiente"))</f>
        <v/>
      </c>
    </row>
    <row r="294" customFormat="false" ht="17.35" hidden="true" customHeight="false" outlineLevel="0" collapsed="false">
      <c r="D294" s="32"/>
      <c r="E294" s="32"/>
      <c r="F294" s="32"/>
      <c r="G294" s="39"/>
      <c r="H294" s="24" t="str">
        <f aca="false">IF(B294="","",IF(F294=0,"✅ Pagado","🟡 Pendiente"))</f>
        <v/>
      </c>
    </row>
    <row r="295" customFormat="false" ht="17.35" hidden="true" customHeight="false" outlineLevel="0" collapsed="false">
      <c r="D295" s="32"/>
      <c r="E295" s="32"/>
      <c r="F295" s="32"/>
      <c r="G295" s="39"/>
      <c r="H295" s="24" t="str">
        <f aca="false">IF(B295="","",IF(F295=0,"✅ Pagado","🟡 Pendiente"))</f>
        <v/>
      </c>
    </row>
    <row r="296" customFormat="false" ht="17.35" hidden="true" customHeight="false" outlineLevel="0" collapsed="false">
      <c r="D296" s="32"/>
      <c r="E296" s="32"/>
      <c r="F296" s="32"/>
      <c r="G296" s="39"/>
      <c r="H296" s="24" t="str">
        <f aca="false">IF(B296="","",IF(F296=0,"✅ Pagado","🟡 Pendiente"))</f>
        <v/>
      </c>
    </row>
    <row r="297" customFormat="false" ht="17.35" hidden="true" customHeight="false" outlineLevel="0" collapsed="false">
      <c r="D297" s="32"/>
      <c r="E297" s="32"/>
      <c r="F297" s="32"/>
      <c r="G297" s="39"/>
      <c r="H297" s="24" t="str">
        <f aca="false">IF(B297="","",IF(F297=0,"✅ Pagado","🟡 Pendiente"))</f>
        <v/>
      </c>
    </row>
    <row r="298" customFormat="false" ht="17.35" hidden="true" customHeight="false" outlineLevel="0" collapsed="false">
      <c r="D298" s="32"/>
      <c r="E298" s="32"/>
      <c r="F298" s="32"/>
      <c r="G298" s="39"/>
      <c r="H298" s="24" t="str">
        <f aca="false">IF(B298="","",IF(F298=0,"✅ Pagado","🟡 Pendiente"))</f>
        <v/>
      </c>
    </row>
    <row r="299" customFormat="false" ht="17.35" hidden="true" customHeight="false" outlineLevel="0" collapsed="false">
      <c r="D299" s="32"/>
      <c r="E299" s="32"/>
      <c r="F299" s="32"/>
      <c r="G299" s="39"/>
      <c r="H299" s="24" t="str">
        <f aca="false">IF(B299="","",IF(F299=0,"✅ Pagado","🟡 Pendiente"))</f>
        <v/>
      </c>
    </row>
    <row r="300" customFormat="false" ht="17.35" hidden="true" customHeight="false" outlineLevel="0" collapsed="false">
      <c r="D300" s="32"/>
      <c r="E300" s="32"/>
      <c r="F300" s="32"/>
      <c r="G300" s="39"/>
      <c r="H300" s="24" t="str">
        <f aca="false">IF(B300="","",IF(F300=0,"✅ Pagado","🟡 Pendiente"))</f>
        <v/>
      </c>
    </row>
    <row r="301" customFormat="false" ht="17.35" hidden="true" customHeight="false" outlineLevel="0" collapsed="false">
      <c r="D301" s="32"/>
      <c r="E301" s="32"/>
      <c r="F301" s="32"/>
      <c r="G301" s="39"/>
      <c r="H301" s="24" t="str">
        <f aca="false">IF(B301="","",IF(F301=0,"✅ Pagado","🟡 Pendiente"))</f>
        <v/>
      </c>
    </row>
    <row r="302" customFormat="false" ht="17.35" hidden="true" customHeight="false" outlineLevel="0" collapsed="false">
      <c r="D302" s="32"/>
      <c r="E302" s="32"/>
      <c r="F302" s="32"/>
      <c r="G302" s="39"/>
      <c r="H302" s="24" t="str">
        <f aca="false">IF(B302="","",IF(F302=0,"✅ Pagado","🟡 Pendiente"))</f>
        <v/>
      </c>
    </row>
    <row r="303" customFormat="false" ht="17.35" hidden="true" customHeight="false" outlineLevel="0" collapsed="false">
      <c r="D303" s="32"/>
      <c r="E303" s="32"/>
      <c r="F303" s="32"/>
      <c r="G303" s="39"/>
      <c r="H303" s="24" t="str">
        <f aca="false">IF(B303="","",IF(F303=0,"✅ Pagado","🟡 Pendiente"))</f>
        <v/>
      </c>
    </row>
    <row r="304" customFormat="false" ht="17.35" hidden="true" customHeight="false" outlineLevel="0" collapsed="false">
      <c r="D304" s="32"/>
      <c r="E304" s="32"/>
      <c r="F304" s="32"/>
      <c r="G304" s="39"/>
      <c r="H304" s="24" t="str">
        <f aca="false">IF(B304="","",IF(F304=0,"✅ Pagado","🟡 Pendiente"))</f>
        <v/>
      </c>
    </row>
    <row r="305" customFormat="false" ht="17.35" hidden="true" customHeight="false" outlineLevel="0" collapsed="false">
      <c r="D305" s="32"/>
      <c r="E305" s="32"/>
      <c r="F305" s="32"/>
      <c r="G305" s="39"/>
      <c r="H305" s="24" t="str">
        <f aca="false">IF(B305="","",IF(F305=0,"✅ Pagado","🟡 Pendiente"))</f>
        <v/>
      </c>
    </row>
    <row r="306" customFormat="false" ht="17.35" hidden="true" customHeight="false" outlineLevel="0" collapsed="false">
      <c r="D306" s="32"/>
      <c r="E306" s="32"/>
      <c r="F306" s="32"/>
      <c r="G306" s="39"/>
      <c r="H306" s="24" t="str">
        <f aca="false">IF(B306="","",IF(F306=0,"✅ Pagado","🟡 Pendiente"))</f>
        <v/>
      </c>
    </row>
    <row r="307" customFormat="false" ht="17.35" hidden="true" customHeight="false" outlineLevel="0" collapsed="false">
      <c r="D307" s="32"/>
      <c r="E307" s="32"/>
      <c r="F307" s="32"/>
      <c r="G307" s="39"/>
      <c r="H307" s="24" t="str">
        <f aca="false">IF(B307="","",IF(F307=0,"✅ Pagado","🟡 Pendiente"))</f>
        <v/>
      </c>
    </row>
    <row r="308" customFormat="false" ht="17.35" hidden="true" customHeight="false" outlineLevel="0" collapsed="false">
      <c r="D308" s="32"/>
      <c r="E308" s="32"/>
      <c r="F308" s="32"/>
      <c r="G308" s="39"/>
      <c r="H308" s="24" t="str">
        <f aca="false">IF(B308="","",IF(F308=0,"✅ Pagado","🟡 Pendiente"))</f>
        <v/>
      </c>
    </row>
    <row r="309" customFormat="false" ht="17.35" hidden="true" customHeight="false" outlineLevel="0" collapsed="false">
      <c r="D309" s="32"/>
      <c r="E309" s="32"/>
      <c r="F309" s="32"/>
      <c r="G309" s="39"/>
      <c r="H309" s="24" t="str">
        <f aca="false">IF(B309="","",IF(F309=0,"✅ Pagado","🟡 Pendiente"))</f>
        <v/>
      </c>
    </row>
    <row r="310" customFormat="false" ht="17.35" hidden="true" customHeight="false" outlineLevel="0" collapsed="false">
      <c r="D310" s="32"/>
      <c r="E310" s="32"/>
      <c r="F310" s="32"/>
      <c r="G310" s="39"/>
      <c r="H310" s="24" t="str">
        <f aca="false">IF(B310="","",IF(F310=0,"✅ Pagado","🟡 Pendiente"))</f>
        <v/>
      </c>
    </row>
    <row r="311" customFormat="false" ht="17.35" hidden="true" customHeight="false" outlineLevel="0" collapsed="false">
      <c r="D311" s="32"/>
      <c r="E311" s="32"/>
      <c r="F311" s="32"/>
      <c r="G311" s="39"/>
      <c r="H311" s="24" t="str">
        <f aca="false">IF(B311="","",IF(F311=0,"✅ Pagado","🟡 Pendiente"))</f>
        <v/>
      </c>
    </row>
    <row r="312" customFormat="false" ht="17.35" hidden="true" customHeight="false" outlineLevel="0" collapsed="false">
      <c r="D312" s="32"/>
      <c r="E312" s="32"/>
      <c r="F312" s="32"/>
      <c r="G312" s="39"/>
      <c r="H312" s="24" t="str">
        <f aca="false">IF(B312="","",IF(F312=0,"✅ Pagado","🟡 Pendiente"))</f>
        <v/>
      </c>
    </row>
    <row r="313" customFormat="false" ht="17.35" hidden="true" customHeight="false" outlineLevel="0" collapsed="false">
      <c r="D313" s="32"/>
      <c r="E313" s="32"/>
      <c r="F313" s="32"/>
      <c r="G313" s="39"/>
      <c r="H313" s="24" t="str">
        <f aca="false">IF(B313="","",IF(F313=0,"✅ Pagado","🟡 Pendiente"))</f>
        <v/>
      </c>
    </row>
    <row r="314" customFormat="false" ht="17.35" hidden="true" customHeight="false" outlineLevel="0" collapsed="false">
      <c r="D314" s="32"/>
      <c r="E314" s="32"/>
      <c r="F314" s="32"/>
      <c r="G314" s="39"/>
      <c r="H314" s="24" t="str">
        <f aca="false">IF(B314="","",IF(F314=0,"✅ Pagado","🟡 Pendiente"))</f>
        <v/>
      </c>
    </row>
    <row r="315" customFormat="false" ht="17.35" hidden="true" customHeight="false" outlineLevel="0" collapsed="false">
      <c r="D315" s="32"/>
      <c r="E315" s="32"/>
      <c r="F315" s="32"/>
      <c r="G315" s="39"/>
      <c r="H315" s="24" t="str">
        <f aca="false">IF(B315="","",IF(F315=0,"✅ Pagado","🟡 Pendiente"))</f>
        <v/>
      </c>
    </row>
    <row r="316" customFormat="false" ht="17.35" hidden="true" customHeight="false" outlineLevel="0" collapsed="false">
      <c r="D316" s="32"/>
      <c r="E316" s="32"/>
      <c r="F316" s="32"/>
      <c r="G316" s="39"/>
      <c r="H316" s="24" t="str">
        <f aca="false">IF(B316="","",IF(F316=0,"✅ Pagado","🟡 Pendiente"))</f>
        <v/>
      </c>
    </row>
    <row r="317" customFormat="false" ht="17.35" hidden="true" customHeight="false" outlineLevel="0" collapsed="false">
      <c r="D317" s="32"/>
      <c r="E317" s="32"/>
      <c r="F317" s="32"/>
      <c r="G317" s="39"/>
      <c r="H317" s="24" t="str">
        <f aca="false">IF(B317="","",IF(F317=0,"✅ Pagado","🟡 Pendiente"))</f>
        <v/>
      </c>
    </row>
    <row r="318" customFormat="false" ht="17.35" hidden="true" customHeight="false" outlineLevel="0" collapsed="false">
      <c r="D318" s="32"/>
      <c r="E318" s="32"/>
      <c r="F318" s="32"/>
      <c r="G318" s="39"/>
      <c r="H318" s="24" t="str">
        <f aca="false">IF(B318="","",IF(F318=0,"✅ Pagado","🟡 Pendiente"))</f>
        <v/>
      </c>
    </row>
    <row r="319" customFormat="false" ht="17.35" hidden="true" customHeight="false" outlineLevel="0" collapsed="false">
      <c r="D319" s="32"/>
      <c r="E319" s="32"/>
      <c r="F319" s="32"/>
      <c r="G319" s="39"/>
      <c r="H319" s="24" t="str">
        <f aca="false">IF(B319="","",IF(F319=0,"✅ Pagado","🟡 Pendiente"))</f>
        <v/>
      </c>
    </row>
    <row r="320" customFormat="false" ht="17.35" hidden="true" customHeight="false" outlineLevel="0" collapsed="false">
      <c r="D320" s="32"/>
      <c r="E320" s="32"/>
      <c r="F320" s="32"/>
      <c r="G320" s="39"/>
      <c r="H320" s="24" t="str">
        <f aca="false">IF(B320="","",IF(F320=0,"✅ Pagado","🟡 Pendiente"))</f>
        <v/>
      </c>
    </row>
    <row r="321" customFormat="false" ht="17.35" hidden="true" customHeight="false" outlineLevel="0" collapsed="false">
      <c r="D321" s="32"/>
      <c r="E321" s="32"/>
      <c r="F321" s="32"/>
      <c r="G321" s="39"/>
      <c r="H321" s="24" t="str">
        <f aca="false">IF(B321="","",IF(F321=0,"✅ Pagado","🟡 Pendiente"))</f>
        <v/>
      </c>
    </row>
    <row r="322" customFormat="false" ht="17.35" hidden="true" customHeight="false" outlineLevel="0" collapsed="false">
      <c r="D322" s="32"/>
      <c r="E322" s="32"/>
      <c r="F322" s="32"/>
      <c r="G322" s="39"/>
      <c r="H322" s="24" t="str">
        <f aca="false">IF(B322="","",IF(F322=0,"✅ Pagado","🟡 Pendiente"))</f>
        <v/>
      </c>
    </row>
    <row r="323" customFormat="false" ht="17.35" hidden="true" customHeight="false" outlineLevel="0" collapsed="false">
      <c r="D323" s="32"/>
      <c r="E323" s="32"/>
      <c r="F323" s="32"/>
      <c r="G323" s="39"/>
      <c r="H323" s="24" t="str">
        <f aca="false">IF(B323="","",IF(F323=0,"✅ Pagado","🟡 Pendiente"))</f>
        <v/>
      </c>
    </row>
    <row r="324" customFormat="false" ht="17.35" hidden="true" customHeight="false" outlineLevel="0" collapsed="false">
      <c r="D324" s="32"/>
      <c r="E324" s="32"/>
      <c r="F324" s="32"/>
      <c r="G324" s="39"/>
      <c r="H324" s="24" t="str">
        <f aca="false">IF(B324="","",IF(F324=0,"✅ Pagado","🟡 Pendiente"))</f>
        <v/>
      </c>
    </row>
    <row r="325" customFormat="false" ht="17.35" hidden="true" customHeight="false" outlineLevel="0" collapsed="false">
      <c r="D325" s="32"/>
      <c r="E325" s="32"/>
      <c r="F325" s="32"/>
      <c r="G325" s="39"/>
      <c r="H325" s="24" t="str">
        <f aca="false">IF(B325="","",IF(F325=0,"✅ Pagado","🟡 Pendiente"))</f>
        <v/>
      </c>
    </row>
    <row r="326" customFormat="false" ht="17.35" hidden="true" customHeight="false" outlineLevel="0" collapsed="false">
      <c r="D326" s="32"/>
      <c r="E326" s="32"/>
      <c r="F326" s="32"/>
      <c r="G326" s="39"/>
      <c r="H326" s="24" t="str">
        <f aca="false">IF(B326="","",IF(F326=0,"✅ Pagado","🟡 Pendiente"))</f>
        <v/>
      </c>
    </row>
    <row r="327" customFormat="false" ht="17.35" hidden="true" customHeight="false" outlineLevel="0" collapsed="false">
      <c r="D327" s="32"/>
      <c r="E327" s="32"/>
      <c r="F327" s="32"/>
      <c r="G327" s="39"/>
      <c r="H327" s="24" t="str">
        <f aca="false">IF(B327="","",IF(F327=0,"✅ Pagado","🟡 Pendiente"))</f>
        <v/>
      </c>
    </row>
    <row r="328" customFormat="false" ht="17.35" hidden="true" customHeight="false" outlineLevel="0" collapsed="false">
      <c r="D328" s="32"/>
      <c r="E328" s="32"/>
      <c r="F328" s="32"/>
      <c r="G328" s="39"/>
      <c r="H328" s="24" t="str">
        <f aca="false">IF(B328="","",IF(F328=0,"✅ Pagado","🟡 Pendiente"))</f>
        <v/>
      </c>
    </row>
    <row r="329" customFormat="false" ht="17.35" hidden="true" customHeight="false" outlineLevel="0" collapsed="false">
      <c r="D329" s="32"/>
      <c r="E329" s="32"/>
      <c r="F329" s="32"/>
      <c r="G329" s="39"/>
      <c r="H329" s="24" t="str">
        <f aca="false">IF(B329="","",IF(F329=0,"✅ Pagado","🟡 Pendiente"))</f>
        <v/>
      </c>
    </row>
    <row r="330" customFormat="false" ht="17.35" hidden="true" customHeight="false" outlineLevel="0" collapsed="false">
      <c r="D330" s="32"/>
      <c r="E330" s="32"/>
      <c r="F330" s="32"/>
      <c r="G330" s="39"/>
      <c r="H330" s="24" t="str">
        <f aca="false">IF(B330="","",IF(F330=0,"✅ Pagado","🟡 Pendiente"))</f>
        <v/>
      </c>
    </row>
    <row r="331" customFormat="false" ht="17.35" hidden="true" customHeight="false" outlineLevel="0" collapsed="false">
      <c r="D331" s="32"/>
      <c r="E331" s="32"/>
      <c r="F331" s="32"/>
      <c r="G331" s="39"/>
      <c r="H331" s="24" t="str">
        <f aca="false">IF(B331="","",IF(F331=0,"✅ Pagado","🟡 Pendiente"))</f>
        <v/>
      </c>
    </row>
    <row r="332" customFormat="false" ht="17.35" hidden="true" customHeight="false" outlineLevel="0" collapsed="false">
      <c r="D332" s="32"/>
      <c r="E332" s="32"/>
      <c r="F332" s="32"/>
      <c r="G332" s="39"/>
      <c r="H332" s="24" t="str">
        <f aca="false">IF(B332="","",IF(F332=0,"✅ Pagado","🟡 Pendiente"))</f>
        <v/>
      </c>
    </row>
    <row r="333" customFormat="false" ht="17.35" hidden="true" customHeight="false" outlineLevel="0" collapsed="false">
      <c r="D333" s="32"/>
      <c r="E333" s="32"/>
      <c r="F333" s="32"/>
      <c r="G333" s="39"/>
      <c r="H333" s="24" t="str">
        <f aca="false">IF(B333="","",IF(F333=0,"✅ Pagado","🟡 Pendiente"))</f>
        <v/>
      </c>
    </row>
    <row r="334" customFormat="false" ht="17.35" hidden="true" customHeight="false" outlineLevel="0" collapsed="false">
      <c r="D334" s="32"/>
      <c r="E334" s="32"/>
      <c r="F334" s="32"/>
      <c r="G334" s="39"/>
      <c r="H334" s="24" t="str">
        <f aca="false">IF(B334="","",IF(F334=0,"✅ Pagado","🟡 Pendiente"))</f>
        <v/>
      </c>
    </row>
    <row r="335" customFormat="false" ht="17.35" hidden="true" customHeight="false" outlineLevel="0" collapsed="false">
      <c r="D335" s="32"/>
      <c r="E335" s="32"/>
      <c r="F335" s="32"/>
      <c r="G335" s="39"/>
      <c r="H335" s="24" t="str">
        <f aca="false">IF(B335="","",IF(F335=0,"✅ Pagado","🟡 Pendiente"))</f>
        <v/>
      </c>
    </row>
    <row r="336" customFormat="false" ht="17.35" hidden="true" customHeight="false" outlineLevel="0" collapsed="false">
      <c r="D336" s="32"/>
      <c r="E336" s="32"/>
      <c r="F336" s="32"/>
      <c r="G336" s="39"/>
      <c r="H336" s="24" t="str">
        <f aca="false">IF(B336="","",IF(F336=0,"✅ Pagado","🟡 Pendiente"))</f>
        <v/>
      </c>
    </row>
    <row r="337" customFormat="false" ht="17.35" hidden="true" customHeight="false" outlineLevel="0" collapsed="false">
      <c r="D337" s="32"/>
      <c r="E337" s="32"/>
      <c r="F337" s="32"/>
      <c r="G337" s="39"/>
      <c r="H337" s="24" t="str">
        <f aca="false">IF(B337="","",IF(F337=0,"✅ Pagado","🟡 Pendiente"))</f>
        <v/>
      </c>
    </row>
    <row r="338" customFormat="false" ht="17.35" hidden="true" customHeight="false" outlineLevel="0" collapsed="false">
      <c r="D338" s="32"/>
      <c r="E338" s="32"/>
      <c r="F338" s="32"/>
      <c r="G338" s="39"/>
      <c r="H338" s="24" t="str">
        <f aca="false">IF(B338="","",IF(F338=0,"✅ Pagado","🟡 Pendiente"))</f>
        <v/>
      </c>
    </row>
    <row r="339" customFormat="false" ht="17.35" hidden="true" customHeight="false" outlineLevel="0" collapsed="false">
      <c r="D339" s="32"/>
      <c r="E339" s="32"/>
      <c r="F339" s="32"/>
      <c r="G339" s="39"/>
      <c r="H339" s="24" t="str">
        <f aca="false">IF(B339="","",IF(F339=0,"✅ Pagado","🟡 Pendiente"))</f>
        <v/>
      </c>
    </row>
    <row r="340" customFormat="false" ht="17.35" hidden="true" customHeight="false" outlineLevel="0" collapsed="false">
      <c r="D340" s="32"/>
      <c r="E340" s="32"/>
      <c r="F340" s="32"/>
      <c r="G340" s="39"/>
      <c r="H340" s="24" t="str">
        <f aca="false">IF(B340="","",IF(F340=0,"✅ Pagado","🟡 Pendiente"))</f>
        <v/>
      </c>
    </row>
    <row r="341" customFormat="false" ht="17.35" hidden="true" customHeight="false" outlineLevel="0" collapsed="false">
      <c r="D341" s="32"/>
      <c r="E341" s="32"/>
      <c r="F341" s="32"/>
      <c r="G341" s="39"/>
      <c r="H341" s="24" t="str">
        <f aca="false">IF(B341="","",IF(F341=0,"✅ Pagado","🟡 Pendiente"))</f>
        <v/>
      </c>
    </row>
    <row r="342" customFormat="false" ht="17.35" hidden="true" customHeight="false" outlineLevel="0" collapsed="false">
      <c r="D342" s="32"/>
      <c r="E342" s="32"/>
      <c r="F342" s="32"/>
      <c r="G342" s="39"/>
      <c r="H342" s="24" t="str">
        <f aca="false">IF(B342="","",IF(F342=0,"✅ Pagado","🟡 Pendiente"))</f>
        <v/>
      </c>
    </row>
    <row r="343" customFormat="false" ht="17.35" hidden="true" customHeight="false" outlineLevel="0" collapsed="false">
      <c r="D343" s="32"/>
      <c r="E343" s="32"/>
      <c r="F343" s="32"/>
      <c r="G343" s="39"/>
      <c r="H343" s="24" t="str">
        <f aca="false">IF(B343="","",IF(F343=0,"✅ Pagado","🟡 Pendiente"))</f>
        <v/>
      </c>
    </row>
    <row r="344" customFormat="false" ht="17.35" hidden="true" customHeight="false" outlineLevel="0" collapsed="false">
      <c r="D344" s="32"/>
      <c r="E344" s="32"/>
      <c r="F344" s="32"/>
      <c r="G344" s="39"/>
      <c r="H344" s="24" t="str">
        <f aca="false">IF(B344="","",IF(F344=0,"✅ Pagado","🟡 Pendiente"))</f>
        <v/>
      </c>
    </row>
    <row r="345" customFormat="false" ht="17.35" hidden="true" customHeight="false" outlineLevel="0" collapsed="false">
      <c r="D345" s="32"/>
      <c r="E345" s="32"/>
      <c r="F345" s="32"/>
      <c r="G345" s="39"/>
      <c r="H345" s="24" t="str">
        <f aca="false">IF(B345="","",IF(F345=0,"✅ Pagado","🟡 Pendiente"))</f>
        <v/>
      </c>
    </row>
    <row r="346" customFormat="false" ht="17.35" hidden="true" customHeight="false" outlineLevel="0" collapsed="false">
      <c r="D346" s="32"/>
      <c r="E346" s="32"/>
      <c r="F346" s="32"/>
      <c r="G346" s="39"/>
      <c r="H346" s="24" t="str">
        <f aca="false">IF(B346="","",IF(F346=0,"✅ Pagado","🟡 Pendiente"))</f>
        <v/>
      </c>
    </row>
    <row r="347" customFormat="false" ht="17.35" hidden="true" customHeight="false" outlineLevel="0" collapsed="false">
      <c r="D347" s="32"/>
      <c r="E347" s="32"/>
      <c r="F347" s="32"/>
      <c r="G347" s="39"/>
      <c r="H347" s="24" t="str">
        <f aca="false">IF(B347="","",IF(F347=0,"✅ Pagado","🟡 Pendiente"))</f>
        <v/>
      </c>
    </row>
    <row r="348" customFormat="false" ht="17.35" hidden="true" customHeight="false" outlineLevel="0" collapsed="false">
      <c r="D348" s="32"/>
      <c r="E348" s="32"/>
      <c r="F348" s="32"/>
      <c r="G348" s="39"/>
      <c r="H348" s="24" t="str">
        <f aca="false">IF(B348="","",IF(F348=0,"✅ Pagado","🟡 Pendiente"))</f>
        <v/>
      </c>
    </row>
    <row r="349" customFormat="false" ht="17.35" hidden="true" customHeight="false" outlineLevel="0" collapsed="false">
      <c r="D349" s="32"/>
      <c r="E349" s="32"/>
      <c r="F349" s="32"/>
      <c r="G349" s="39"/>
      <c r="H349" s="24" t="str">
        <f aca="false">IF(B349="","",IF(F349=0,"✅ Pagado","🟡 Pendiente"))</f>
        <v/>
      </c>
    </row>
    <row r="350" customFormat="false" ht="17.35" hidden="true" customHeight="false" outlineLevel="0" collapsed="false">
      <c r="D350" s="32"/>
      <c r="E350" s="32"/>
      <c r="F350" s="32"/>
      <c r="G350" s="39"/>
      <c r="H350" s="24" t="str">
        <f aca="false">IF(B350="","",IF(F350=0,"✅ Pagado","🟡 Pendiente"))</f>
        <v/>
      </c>
    </row>
    <row r="351" customFormat="false" ht="17.35" hidden="true" customHeight="false" outlineLevel="0" collapsed="false">
      <c r="D351" s="32"/>
      <c r="E351" s="32"/>
      <c r="F351" s="32"/>
      <c r="G351" s="39"/>
      <c r="H351" s="24" t="str">
        <f aca="false">IF(B351="","",IF(F351=0,"✅ Pagado","🟡 Pendiente"))</f>
        <v/>
      </c>
    </row>
    <row r="352" customFormat="false" ht="17.35" hidden="true" customHeight="false" outlineLevel="0" collapsed="false">
      <c r="D352" s="32"/>
      <c r="E352" s="32"/>
      <c r="F352" s="32"/>
      <c r="G352" s="39"/>
      <c r="H352" s="24" t="str">
        <f aca="false">IF(B352="","",IF(F352=0,"✅ Pagado","🟡 Pendiente"))</f>
        <v/>
      </c>
    </row>
    <row r="353" customFormat="false" ht="17.35" hidden="true" customHeight="false" outlineLevel="0" collapsed="false">
      <c r="D353" s="32"/>
      <c r="E353" s="32"/>
      <c r="F353" s="32"/>
      <c r="G353" s="39"/>
      <c r="H353" s="24" t="str">
        <f aca="false">IF(B353="","",IF(F353=0,"✅ Pagado","🟡 Pendiente"))</f>
        <v/>
      </c>
    </row>
    <row r="354" customFormat="false" ht="17.35" hidden="true" customHeight="false" outlineLevel="0" collapsed="false">
      <c r="D354" s="32"/>
      <c r="E354" s="32"/>
      <c r="F354" s="32"/>
      <c r="G354" s="39"/>
      <c r="H354" s="24" t="str">
        <f aca="false">IF(B354="","",IF(F354=0,"✅ Pagado","🟡 Pendiente"))</f>
        <v/>
      </c>
    </row>
    <row r="355" customFormat="false" ht="17.35" hidden="true" customHeight="false" outlineLevel="0" collapsed="false">
      <c r="D355" s="32"/>
      <c r="E355" s="32"/>
      <c r="F355" s="32"/>
      <c r="G355" s="39"/>
      <c r="H355" s="24" t="str">
        <f aca="false">IF(B355="","",IF(F355=0,"✅ Pagado","🟡 Pendiente"))</f>
        <v/>
      </c>
    </row>
    <row r="356" customFormat="false" ht="17.35" hidden="true" customHeight="false" outlineLevel="0" collapsed="false">
      <c r="D356" s="32"/>
      <c r="E356" s="32"/>
      <c r="F356" s="32"/>
      <c r="G356" s="39"/>
      <c r="H356" s="24" t="str">
        <f aca="false">IF(B356="","",IF(F356=0,"✅ Pagado","🟡 Pendiente"))</f>
        <v/>
      </c>
    </row>
    <row r="357" customFormat="false" ht="17.35" hidden="true" customHeight="false" outlineLevel="0" collapsed="false">
      <c r="D357" s="32"/>
      <c r="E357" s="32"/>
      <c r="F357" s="32"/>
      <c r="G357" s="39"/>
      <c r="H357" s="24" t="str">
        <f aca="false">IF(B357="","",IF(F357=0,"✅ Pagado","🟡 Pendiente"))</f>
        <v/>
      </c>
    </row>
    <row r="358" customFormat="false" ht="17.35" hidden="true" customHeight="false" outlineLevel="0" collapsed="false">
      <c r="D358" s="32"/>
      <c r="E358" s="32"/>
      <c r="F358" s="32"/>
      <c r="G358" s="39"/>
      <c r="H358" s="24" t="str">
        <f aca="false">IF(B358="","",IF(F358=0,"✅ Pagado","🟡 Pendiente"))</f>
        <v/>
      </c>
    </row>
    <row r="359" customFormat="false" ht="17.35" hidden="true" customHeight="false" outlineLevel="0" collapsed="false">
      <c r="D359" s="32"/>
      <c r="E359" s="32"/>
      <c r="F359" s="32"/>
      <c r="G359" s="39"/>
      <c r="H359" s="24" t="str">
        <f aca="false">IF(B359="","",IF(F359=0,"✅ Pagado","🟡 Pendiente"))</f>
        <v/>
      </c>
    </row>
    <row r="360" customFormat="false" ht="17.35" hidden="true" customHeight="false" outlineLevel="0" collapsed="false">
      <c r="D360" s="32"/>
      <c r="E360" s="32"/>
      <c r="F360" s="32"/>
      <c r="G360" s="39"/>
      <c r="H360" s="24" t="str">
        <f aca="false">IF(B360="","",IF(F360=0,"✅ Pagado","🟡 Pendiente"))</f>
        <v/>
      </c>
    </row>
    <row r="361" customFormat="false" ht="17.35" hidden="true" customHeight="false" outlineLevel="0" collapsed="false">
      <c r="D361" s="32"/>
      <c r="E361" s="32"/>
      <c r="F361" s="32"/>
      <c r="G361" s="39"/>
      <c r="H361" s="24" t="str">
        <f aca="false">IF(B361="","",IF(F361=0,"✅ Pagado","🟡 Pendiente"))</f>
        <v/>
      </c>
    </row>
    <row r="362" customFormat="false" ht="17.35" hidden="true" customHeight="false" outlineLevel="0" collapsed="false">
      <c r="D362" s="32"/>
      <c r="E362" s="32"/>
      <c r="F362" s="32"/>
      <c r="G362" s="39"/>
      <c r="H362" s="24" t="str">
        <f aca="false">IF(B362="","",IF(F362=0,"✅ Pagado","🟡 Pendiente"))</f>
        <v/>
      </c>
    </row>
    <row r="363" customFormat="false" ht="17.35" hidden="true" customHeight="false" outlineLevel="0" collapsed="false">
      <c r="D363" s="32"/>
      <c r="E363" s="32"/>
      <c r="F363" s="32"/>
      <c r="G363" s="39"/>
      <c r="H363" s="24" t="str">
        <f aca="false">IF(B363="","",IF(F363=0,"✅ Pagado","🟡 Pendiente"))</f>
        <v/>
      </c>
    </row>
    <row r="364" customFormat="false" ht="17.35" hidden="true" customHeight="false" outlineLevel="0" collapsed="false">
      <c r="D364" s="32"/>
      <c r="E364" s="32"/>
      <c r="F364" s="32"/>
      <c r="G364" s="39"/>
      <c r="H364" s="24" t="str">
        <f aca="false">IF(B364="","",IF(F364=0,"✅ Pagado","🟡 Pendiente"))</f>
        <v/>
      </c>
    </row>
    <row r="365" customFormat="false" ht="17.35" hidden="true" customHeight="false" outlineLevel="0" collapsed="false">
      <c r="D365" s="32"/>
      <c r="E365" s="32"/>
      <c r="F365" s="32"/>
      <c r="G365" s="39"/>
      <c r="H365" s="24" t="str">
        <f aca="false">IF(B365="","",IF(F365=0,"✅ Pagado","🟡 Pendiente"))</f>
        <v/>
      </c>
    </row>
    <row r="366" customFormat="false" ht="17.35" hidden="true" customHeight="false" outlineLevel="0" collapsed="false">
      <c r="D366" s="32"/>
      <c r="E366" s="32"/>
      <c r="F366" s="32"/>
      <c r="G366" s="39"/>
      <c r="H366" s="24" t="str">
        <f aca="false">IF(B366="","",IF(F366=0,"✅ Pagado","🟡 Pendiente"))</f>
        <v/>
      </c>
    </row>
    <row r="367" customFormat="false" ht="17.35" hidden="true" customHeight="false" outlineLevel="0" collapsed="false">
      <c r="D367" s="32"/>
      <c r="E367" s="32"/>
      <c r="F367" s="32"/>
      <c r="G367" s="39"/>
      <c r="H367" s="24" t="str">
        <f aca="false">IF(B367="","",IF(F367=0,"✅ Pagado","🟡 Pendiente"))</f>
        <v/>
      </c>
    </row>
    <row r="368" customFormat="false" ht="17.35" hidden="true" customHeight="false" outlineLevel="0" collapsed="false">
      <c r="D368" s="32"/>
      <c r="E368" s="32"/>
      <c r="F368" s="32"/>
      <c r="G368" s="39"/>
      <c r="H368" s="24" t="str">
        <f aca="false">IF(B368="","",IF(F368=0,"✅ Pagado","🟡 Pendiente"))</f>
        <v/>
      </c>
    </row>
    <row r="369" customFormat="false" ht="17.35" hidden="true" customHeight="false" outlineLevel="0" collapsed="false">
      <c r="D369" s="32"/>
      <c r="E369" s="32"/>
      <c r="F369" s="32"/>
      <c r="G369" s="39"/>
      <c r="H369" s="24" t="str">
        <f aca="false">IF(B369="","",IF(F369=0,"✅ Pagado","🟡 Pendiente"))</f>
        <v/>
      </c>
    </row>
    <row r="370" customFormat="false" ht="17.35" hidden="true" customHeight="false" outlineLevel="0" collapsed="false">
      <c r="D370" s="32"/>
      <c r="E370" s="32"/>
      <c r="F370" s="32"/>
      <c r="G370" s="39"/>
      <c r="H370" s="24" t="str">
        <f aca="false">IF(B370="","",IF(F370=0,"✅ Pagado","🟡 Pendiente"))</f>
        <v/>
      </c>
    </row>
    <row r="371" customFormat="false" ht="17.35" hidden="true" customHeight="false" outlineLevel="0" collapsed="false">
      <c r="D371" s="32"/>
      <c r="E371" s="32"/>
      <c r="F371" s="32"/>
      <c r="G371" s="39"/>
      <c r="H371" s="24" t="str">
        <f aca="false">IF(B371="","",IF(F371=0,"✅ Pagado","🟡 Pendiente"))</f>
        <v/>
      </c>
    </row>
    <row r="372" customFormat="false" ht="17.35" hidden="true" customHeight="false" outlineLevel="0" collapsed="false">
      <c r="D372" s="32"/>
      <c r="E372" s="32"/>
      <c r="F372" s="32"/>
      <c r="G372" s="39"/>
      <c r="H372" s="24" t="str">
        <f aca="false">IF(B372="","",IF(F372=0,"✅ Pagado","🟡 Pendiente"))</f>
        <v/>
      </c>
    </row>
    <row r="373" customFormat="false" ht="17.35" hidden="true" customHeight="false" outlineLevel="0" collapsed="false">
      <c r="D373" s="32"/>
      <c r="E373" s="32"/>
      <c r="F373" s="32"/>
      <c r="G373" s="39"/>
      <c r="H373" s="24" t="str">
        <f aca="false">IF(B373="","",IF(F373=0,"✅ Pagado","🟡 Pendiente"))</f>
        <v/>
      </c>
    </row>
    <row r="374" customFormat="false" ht="17.35" hidden="true" customHeight="false" outlineLevel="0" collapsed="false">
      <c r="D374" s="32"/>
      <c r="E374" s="32"/>
      <c r="F374" s="32"/>
      <c r="G374" s="39"/>
      <c r="H374" s="24" t="str">
        <f aca="false">IF(B374="","",IF(F374=0,"✅ Pagado","🟡 Pendiente"))</f>
        <v/>
      </c>
    </row>
    <row r="375" customFormat="false" ht="17.35" hidden="true" customHeight="false" outlineLevel="0" collapsed="false">
      <c r="D375" s="32"/>
      <c r="E375" s="32"/>
      <c r="F375" s="32"/>
      <c r="G375" s="39"/>
      <c r="H375" s="24" t="str">
        <f aca="false">IF(B375="","",IF(F375=0,"✅ Pagado","🟡 Pendiente"))</f>
        <v/>
      </c>
    </row>
    <row r="376" customFormat="false" ht="17.35" hidden="true" customHeight="false" outlineLevel="0" collapsed="false">
      <c r="D376" s="32"/>
      <c r="E376" s="32"/>
      <c r="F376" s="32"/>
      <c r="G376" s="39"/>
      <c r="H376" s="24" t="str">
        <f aca="false">IF(B376="","",IF(F376=0,"✅ Pagado","🟡 Pendiente"))</f>
        <v/>
      </c>
    </row>
    <row r="377" customFormat="false" ht="17.35" hidden="true" customHeight="false" outlineLevel="0" collapsed="false">
      <c r="D377" s="32"/>
      <c r="E377" s="32"/>
      <c r="F377" s="32"/>
      <c r="G377" s="39"/>
      <c r="H377" s="24" t="str">
        <f aca="false">IF(B377="","",IF(F377=0,"✅ Pagado","🟡 Pendiente"))</f>
        <v/>
      </c>
    </row>
    <row r="378" customFormat="false" ht="17.35" hidden="true" customHeight="false" outlineLevel="0" collapsed="false">
      <c r="D378" s="32"/>
      <c r="E378" s="32"/>
      <c r="F378" s="32"/>
      <c r="G378" s="39"/>
      <c r="H378" s="24" t="str">
        <f aca="false">IF(B378="","",IF(F378=0,"✅ Pagado","🟡 Pendiente"))</f>
        <v/>
      </c>
    </row>
    <row r="379" customFormat="false" ht="17.35" hidden="true" customHeight="false" outlineLevel="0" collapsed="false">
      <c r="D379" s="32"/>
      <c r="E379" s="32"/>
      <c r="F379" s="32"/>
      <c r="G379" s="39"/>
      <c r="H379" s="24" t="str">
        <f aca="false">IF(B379="","",IF(F379=0,"✅ Pagado","🟡 Pendiente"))</f>
        <v/>
      </c>
    </row>
    <row r="380" customFormat="false" ht="17.35" hidden="true" customHeight="false" outlineLevel="0" collapsed="false">
      <c r="D380" s="32"/>
      <c r="E380" s="32"/>
      <c r="F380" s="32"/>
      <c r="G380" s="39"/>
      <c r="H380" s="24" t="str">
        <f aca="false">IF(B380="","",IF(F380=0,"✅ Pagado","🟡 Pendiente"))</f>
        <v/>
      </c>
    </row>
    <row r="381" customFormat="false" ht="17.35" hidden="true" customHeight="false" outlineLevel="0" collapsed="false">
      <c r="D381" s="32"/>
      <c r="E381" s="32"/>
      <c r="F381" s="32"/>
      <c r="G381" s="39"/>
      <c r="H381" s="24" t="str">
        <f aca="false">IF(B381="","",IF(F381=0,"✅ Pagado","🟡 Pendiente"))</f>
        <v/>
      </c>
    </row>
    <row r="382" customFormat="false" ht="17.35" hidden="true" customHeight="false" outlineLevel="0" collapsed="false">
      <c r="D382" s="32"/>
      <c r="E382" s="32"/>
      <c r="F382" s="32"/>
      <c r="G382" s="39"/>
      <c r="H382" s="24" t="str">
        <f aca="false">IF(B382="","",IF(F382=0,"✅ Pagado","🟡 Pendiente"))</f>
        <v/>
      </c>
    </row>
    <row r="383" customFormat="false" ht="17.35" hidden="true" customHeight="false" outlineLevel="0" collapsed="false">
      <c r="D383" s="32"/>
      <c r="E383" s="32"/>
      <c r="F383" s="32"/>
      <c r="G383" s="39"/>
      <c r="H383" s="24" t="str">
        <f aca="false">IF(B383="","",IF(F383=0,"✅ Pagado","🟡 Pendiente"))</f>
        <v/>
      </c>
    </row>
    <row r="384" customFormat="false" ht="17.35" hidden="true" customHeight="false" outlineLevel="0" collapsed="false">
      <c r="D384" s="32"/>
      <c r="E384" s="32"/>
      <c r="F384" s="32"/>
      <c r="G384" s="39"/>
      <c r="H384" s="24" t="str">
        <f aca="false">IF(B384="","",IF(F384=0,"✅ Pagado","🟡 Pendiente"))</f>
        <v/>
      </c>
    </row>
    <row r="385" customFormat="false" ht="17.35" hidden="true" customHeight="false" outlineLevel="0" collapsed="false">
      <c r="D385" s="32"/>
      <c r="E385" s="32"/>
      <c r="F385" s="32"/>
      <c r="G385" s="39"/>
      <c r="H385" s="24" t="str">
        <f aca="false">IF(B385="","",IF(F385=0,"✅ Pagado","🟡 Pendiente"))</f>
        <v/>
      </c>
    </row>
    <row r="386" customFormat="false" ht="17.35" hidden="true" customHeight="false" outlineLevel="0" collapsed="false">
      <c r="D386" s="32"/>
      <c r="E386" s="32"/>
      <c r="F386" s="32"/>
      <c r="G386" s="39"/>
      <c r="H386" s="24" t="str">
        <f aca="false">IF(B386="","",IF(F386=0,"✅ Pagado","🟡 Pendiente"))</f>
        <v/>
      </c>
    </row>
    <row r="387" customFormat="false" ht="17.35" hidden="true" customHeight="false" outlineLevel="0" collapsed="false">
      <c r="D387" s="32"/>
      <c r="E387" s="32"/>
      <c r="F387" s="32"/>
      <c r="G387" s="39"/>
      <c r="H387" s="24" t="str">
        <f aca="false">IF(B387="","",IF(F387=0,"✅ Pagado","🟡 Pendiente"))</f>
        <v/>
      </c>
    </row>
    <row r="388" customFormat="false" ht="17.35" hidden="true" customHeight="false" outlineLevel="0" collapsed="false">
      <c r="D388" s="32"/>
      <c r="E388" s="32"/>
      <c r="F388" s="32"/>
      <c r="G388" s="39"/>
      <c r="H388" s="24" t="str">
        <f aca="false">IF(B388="","",IF(F388=0,"✅ Pagado","🟡 Pendiente"))</f>
        <v/>
      </c>
    </row>
    <row r="389" customFormat="false" ht="17.35" hidden="true" customHeight="false" outlineLevel="0" collapsed="false">
      <c r="D389" s="32"/>
      <c r="E389" s="32"/>
      <c r="F389" s="32"/>
      <c r="G389" s="39"/>
      <c r="H389" s="24" t="str">
        <f aca="false">IF(B389="","",IF(F389=0,"✅ Pagado","🟡 Pendiente"))</f>
        <v/>
      </c>
    </row>
    <row r="390" customFormat="false" ht="17.35" hidden="true" customHeight="false" outlineLevel="0" collapsed="false">
      <c r="D390" s="32"/>
      <c r="E390" s="32"/>
      <c r="F390" s="32"/>
      <c r="G390" s="39"/>
      <c r="H390" s="24" t="str">
        <f aca="false">IF(B390="","",IF(F390=0,"✅ Pagado","🟡 Pendiente"))</f>
        <v/>
      </c>
    </row>
    <row r="391" customFormat="false" ht="17.35" hidden="true" customHeight="false" outlineLevel="0" collapsed="false">
      <c r="D391" s="32"/>
      <c r="E391" s="32"/>
      <c r="F391" s="32"/>
      <c r="G391" s="39"/>
      <c r="H391" s="24" t="str">
        <f aca="false">IF(B391="","",IF(F391=0,"✅ Pagado","🟡 Pendiente"))</f>
        <v/>
      </c>
    </row>
    <row r="392" customFormat="false" ht="17.35" hidden="true" customHeight="false" outlineLevel="0" collapsed="false">
      <c r="D392" s="32"/>
      <c r="E392" s="32"/>
      <c r="F392" s="32"/>
      <c r="G392" s="39"/>
      <c r="H392" s="24" t="str">
        <f aca="false">IF(B392="","",IF(F392=0,"✅ Pagado","🟡 Pendiente"))</f>
        <v/>
      </c>
    </row>
    <row r="393" customFormat="false" ht="17.35" hidden="true" customHeight="false" outlineLevel="0" collapsed="false">
      <c r="D393" s="32"/>
      <c r="E393" s="32"/>
      <c r="F393" s="32"/>
      <c r="G393" s="39"/>
      <c r="H393" s="24" t="str">
        <f aca="false">IF(B393="","",IF(F393=0,"✅ Pagado","🟡 Pendiente"))</f>
        <v/>
      </c>
    </row>
    <row r="394" customFormat="false" ht="17.35" hidden="true" customHeight="false" outlineLevel="0" collapsed="false">
      <c r="D394" s="32"/>
      <c r="E394" s="32"/>
      <c r="F394" s="32"/>
      <c r="G394" s="39"/>
      <c r="H394" s="24" t="str">
        <f aca="false">IF(B394="","",IF(F394=0,"✅ Pagado","🟡 Pendiente"))</f>
        <v/>
      </c>
    </row>
    <row r="395" customFormat="false" ht="17.35" hidden="true" customHeight="false" outlineLevel="0" collapsed="false">
      <c r="D395" s="32"/>
      <c r="E395" s="32"/>
      <c r="F395" s="32"/>
      <c r="G395" s="39"/>
      <c r="H395" s="24" t="str">
        <f aca="false">IF(B395="","",IF(F395=0,"✅ Pagado","🟡 Pendiente"))</f>
        <v/>
      </c>
    </row>
    <row r="396" customFormat="false" ht="17.35" hidden="true" customHeight="false" outlineLevel="0" collapsed="false">
      <c r="D396" s="32"/>
      <c r="E396" s="32"/>
      <c r="F396" s="32"/>
      <c r="G396" s="39"/>
      <c r="H396" s="24" t="str">
        <f aca="false">IF(B396="","",IF(F396=0,"✅ Pagado","🟡 Pendiente"))</f>
        <v/>
      </c>
    </row>
    <row r="397" customFormat="false" ht="17.35" hidden="true" customHeight="false" outlineLevel="0" collapsed="false">
      <c r="D397" s="32"/>
      <c r="E397" s="32"/>
      <c r="F397" s="32"/>
      <c r="G397" s="39"/>
      <c r="H397" s="24" t="str">
        <f aca="false">IF(B397="","",IF(F397=0,"✅ Pagado","🟡 Pendiente"))</f>
        <v/>
      </c>
    </row>
    <row r="398" customFormat="false" ht="17.35" hidden="true" customHeight="false" outlineLevel="0" collapsed="false">
      <c r="D398" s="32"/>
      <c r="E398" s="32"/>
      <c r="F398" s="32"/>
      <c r="G398" s="39"/>
      <c r="H398" s="24" t="str">
        <f aca="false">IF(B398="","",IF(F398=0,"✅ Pagado","🟡 Pendiente"))</f>
        <v/>
      </c>
    </row>
    <row r="399" customFormat="false" ht="17.35" hidden="true" customHeight="false" outlineLevel="0" collapsed="false">
      <c r="D399" s="32"/>
      <c r="E399" s="32"/>
      <c r="F399" s="32"/>
      <c r="G399" s="39"/>
      <c r="H399" s="24" t="str">
        <f aca="false">IF(B399="","",IF(F399=0,"✅ Pagado","🟡 Pendiente"))</f>
        <v/>
      </c>
    </row>
    <row r="400" customFormat="false" ht="17.35" hidden="true" customHeight="false" outlineLevel="0" collapsed="false">
      <c r="D400" s="32"/>
      <c r="E400" s="32"/>
      <c r="F400" s="32"/>
      <c r="G400" s="39"/>
      <c r="H400" s="24" t="str">
        <f aca="false">IF(B400="","",IF(F400=0,"✅ Pagado","🟡 Pendiente"))</f>
        <v/>
      </c>
    </row>
    <row r="401" customFormat="false" ht="17.35" hidden="true" customHeight="false" outlineLevel="0" collapsed="false">
      <c r="D401" s="32"/>
      <c r="E401" s="32"/>
      <c r="F401" s="32"/>
      <c r="G401" s="39"/>
      <c r="H401" s="24" t="str">
        <f aca="false">IF(B401="","",IF(F401=0,"✅ Pagado","🟡 Pendiente"))</f>
        <v/>
      </c>
    </row>
    <row r="402" customFormat="false" ht="17.35" hidden="true" customHeight="false" outlineLevel="0" collapsed="false">
      <c r="D402" s="32"/>
      <c r="E402" s="32"/>
      <c r="F402" s="32"/>
      <c r="G402" s="39"/>
      <c r="H402" s="24" t="str">
        <f aca="false">IF(B402="","",IF(F402=0,"✅ Pagado","🟡 Pendiente"))</f>
        <v/>
      </c>
    </row>
    <row r="403" customFormat="false" ht="17.35" hidden="true" customHeight="false" outlineLevel="0" collapsed="false">
      <c r="D403" s="32"/>
      <c r="E403" s="32"/>
      <c r="F403" s="32"/>
      <c r="G403" s="39"/>
      <c r="H403" s="24" t="str">
        <f aca="false">IF(B403="","",IF(F403=0,"✅ Pagado","🟡 Pendiente"))</f>
        <v/>
      </c>
    </row>
    <row r="404" customFormat="false" ht="17.35" hidden="true" customHeight="false" outlineLevel="0" collapsed="false">
      <c r="D404" s="32"/>
      <c r="E404" s="32"/>
      <c r="F404" s="32"/>
      <c r="G404" s="39"/>
      <c r="H404" s="24" t="str">
        <f aca="false">IF(B404="","",IF(F404=0,"✅ Pagado","🟡 Pendiente"))</f>
        <v/>
      </c>
    </row>
    <row r="405" customFormat="false" ht="17.35" hidden="true" customHeight="false" outlineLevel="0" collapsed="false">
      <c r="D405" s="32"/>
      <c r="E405" s="32"/>
      <c r="F405" s="32"/>
      <c r="G405" s="39"/>
      <c r="H405" s="24" t="str">
        <f aca="false">IF(B405="","",IF(F405=0,"✅ Pagado","🟡 Pendiente"))</f>
        <v/>
      </c>
    </row>
    <row r="406" customFormat="false" ht="17.35" hidden="true" customHeight="false" outlineLevel="0" collapsed="false">
      <c r="D406" s="32"/>
      <c r="E406" s="32"/>
      <c r="F406" s="32"/>
      <c r="G406" s="39"/>
      <c r="H406" s="24" t="str">
        <f aca="false">IF(B406="","",IF(F406=0,"✅ Pagado","🟡 Pendiente"))</f>
        <v/>
      </c>
    </row>
    <row r="407" customFormat="false" ht="17.35" hidden="true" customHeight="false" outlineLevel="0" collapsed="false">
      <c r="D407" s="32"/>
      <c r="E407" s="32"/>
      <c r="F407" s="32"/>
      <c r="G407" s="39"/>
      <c r="H407" s="24" t="str">
        <f aca="false">IF(B407="","",IF(F407=0,"✅ Pagado","🟡 Pendiente"))</f>
        <v/>
      </c>
    </row>
    <row r="408" customFormat="false" ht="17.35" hidden="true" customHeight="false" outlineLevel="0" collapsed="false">
      <c r="D408" s="32"/>
      <c r="E408" s="32"/>
      <c r="F408" s="32"/>
      <c r="G408" s="39"/>
      <c r="H408" s="24" t="str">
        <f aca="false">IF(B408="","",IF(F408=0,"✅ Pagado","🟡 Pendiente"))</f>
        <v/>
      </c>
    </row>
    <row r="409" customFormat="false" ht="17.35" hidden="true" customHeight="false" outlineLevel="0" collapsed="false">
      <c r="D409" s="32"/>
      <c r="E409" s="32"/>
      <c r="F409" s="32"/>
      <c r="G409" s="39"/>
      <c r="H409" s="24" t="str">
        <f aca="false">IF(B409="","",IF(F409=0,"✅ Pagado","🟡 Pendiente"))</f>
        <v/>
      </c>
    </row>
    <row r="410" customFormat="false" ht="17.35" hidden="true" customHeight="false" outlineLevel="0" collapsed="false">
      <c r="D410" s="32"/>
      <c r="E410" s="32"/>
      <c r="F410" s="32"/>
      <c r="G410" s="39"/>
      <c r="H410" s="24" t="str">
        <f aca="false">IF(B410="","",IF(F410=0,"✅ Pagado","🟡 Pendiente"))</f>
        <v/>
      </c>
    </row>
    <row r="411" customFormat="false" ht="17.35" hidden="true" customHeight="false" outlineLevel="0" collapsed="false">
      <c r="D411" s="32"/>
      <c r="E411" s="32"/>
      <c r="F411" s="32"/>
      <c r="G411" s="39"/>
      <c r="H411" s="24" t="str">
        <f aca="false">IF(B411="","",IF(F411=0,"✅ Pagado","🟡 Pendiente"))</f>
        <v/>
      </c>
    </row>
    <row r="412" customFormat="false" ht="17.35" hidden="true" customHeight="false" outlineLevel="0" collapsed="false">
      <c r="D412" s="32"/>
      <c r="E412" s="32"/>
      <c r="F412" s="32"/>
      <c r="G412" s="39"/>
      <c r="H412" s="24" t="str">
        <f aca="false">IF(B412="","",IF(F412=0,"✅ Pagado","🟡 Pendiente"))</f>
        <v/>
      </c>
    </row>
    <row r="413" customFormat="false" ht="17.35" hidden="true" customHeight="false" outlineLevel="0" collapsed="false">
      <c r="D413" s="32"/>
      <c r="E413" s="32"/>
      <c r="F413" s="32"/>
      <c r="G413" s="39"/>
      <c r="H413" s="24" t="str">
        <f aca="false">IF(B413="","",IF(F413=0,"✅ Pagado","🟡 Pendiente"))</f>
        <v/>
      </c>
    </row>
    <row r="414" customFormat="false" ht="17.35" hidden="true" customHeight="false" outlineLevel="0" collapsed="false">
      <c r="D414" s="32"/>
      <c r="E414" s="32"/>
      <c r="F414" s="32"/>
      <c r="G414" s="39"/>
      <c r="H414" s="24" t="str">
        <f aca="false">IF(B414="","",IF(F414=0,"✅ Pagado","🟡 Pendiente"))</f>
        <v/>
      </c>
    </row>
    <row r="415" customFormat="false" ht="17.35" hidden="true" customHeight="false" outlineLevel="0" collapsed="false">
      <c r="D415" s="32"/>
      <c r="E415" s="32"/>
      <c r="F415" s="32"/>
      <c r="G415" s="39"/>
      <c r="H415" s="24" t="str">
        <f aca="false">IF(B415="","",IF(F415=0,"✅ Pagado","🟡 Pendiente"))</f>
        <v/>
      </c>
    </row>
    <row r="416" customFormat="false" ht="17.35" hidden="true" customHeight="false" outlineLevel="0" collapsed="false">
      <c r="D416" s="32"/>
      <c r="E416" s="32"/>
      <c r="F416" s="32"/>
      <c r="G416" s="39"/>
      <c r="H416" s="24" t="str">
        <f aca="false">IF(B416="","",IF(F416=0,"✅ Pagado","🟡 Pendiente"))</f>
        <v/>
      </c>
    </row>
    <row r="417" customFormat="false" ht="17.35" hidden="true" customHeight="false" outlineLevel="0" collapsed="false">
      <c r="D417" s="32"/>
      <c r="E417" s="32"/>
      <c r="F417" s="32"/>
      <c r="G417" s="39"/>
      <c r="H417" s="24" t="str">
        <f aca="false">IF(B417="","",IF(F417=0,"✅ Pagado","🟡 Pendiente"))</f>
        <v/>
      </c>
    </row>
    <row r="418" customFormat="false" ht="17.35" hidden="true" customHeight="false" outlineLevel="0" collapsed="false">
      <c r="D418" s="32"/>
      <c r="E418" s="32"/>
      <c r="F418" s="32"/>
      <c r="G418" s="39"/>
      <c r="H418" s="24" t="str">
        <f aca="false">IF(B418="","",IF(F418=0,"✅ Pagado","🟡 Pendiente"))</f>
        <v/>
      </c>
    </row>
    <row r="419" customFormat="false" ht="17.35" hidden="true" customHeight="false" outlineLevel="0" collapsed="false">
      <c r="D419" s="32"/>
      <c r="E419" s="32"/>
      <c r="F419" s="32"/>
      <c r="G419" s="39"/>
      <c r="H419" s="24" t="str">
        <f aca="false">IF(B419="","",IF(F419=0,"✅ Pagado","🟡 Pendiente"))</f>
        <v/>
      </c>
    </row>
    <row r="420" customFormat="false" ht="17.35" hidden="true" customHeight="false" outlineLevel="0" collapsed="false">
      <c r="D420" s="32"/>
      <c r="E420" s="32"/>
      <c r="F420" s="32"/>
      <c r="G420" s="39"/>
      <c r="H420" s="24" t="str">
        <f aca="false">IF(B420="","",IF(F420=0,"✅ Pagado","🟡 Pendiente"))</f>
        <v/>
      </c>
    </row>
    <row r="421" customFormat="false" ht="17.35" hidden="true" customHeight="false" outlineLevel="0" collapsed="false">
      <c r="D421" s="32"/>
      <c r="E421" s="32"/>
      <c r="F421" s="32"/>
      <c r="G421" s="39"/>
      <c r="H421" s="24" t="str">
        <f aca="false">IF(B421="","",IF(F421=0,"✅ Pagado","🟡 Pendiente"))</f>
        <v/>
      </c>
    </row>
    <row r="422" customFormat="false" ht="17.35" hidden="true" customHeight="false" outlineLevel="0" collapsed="false">
      <c r="D422" s="32"/>
      <c r="E422" s="32"/>
      <c r="F422" s="32"/>
      <c r="G422" s="39"/>
      <c r="H422" s="24" t="str">
        <f aca="false">IF(B422="","",IF(F422=0,"✅ Pagado","🟡 Pendiente"))</f>
        <v/>
      </c>
    </row>
    <row r="423" customFormat="false" ht="17.35" hidden="true" customHeight="false" outlineLevel="0" collapsed="false">
      <c r="D423" s="32"/>
      <c r="E423" s="32"/>
      <c r="F423" s="32"/>
      <c r="G423" s="39"/>
      <c r="H423" s="24" t="str">
        <f aca="false">IF(B423="","",IF(F423=0,"✅ Pagado","🟡 Pendiente"))</f>
        <v/>
      </c>
    </row>
    <row r="424" customFormat="false" ht="17.35" hidden="true" customHeight="false" outlineLevel="0" collapsed="false">
      <c r="D424" s="32"/>
      <c r="E424" s="32"/>
      <c r="F424" s="32"/>
      <c r="G424" s="39"/>
      <c r="H424" s="24" t="str">
        <f aca="false">IF(B424="","",IF(F424=0,"✅ Pagado","🟡 Pendiente"))</f>
        <v/>
      </c>
    </row>
    <row r="425" customFormat="false" ht="17.35" hidden="true" customHeight="false" outlineLevel="0" collapsed="false">
      <c r="D425" s="32"/>
      <c r="E425" s="32"/>
      <c r="F425" s="32"/>
      <c r="G425" s="39"/>
      <c r="H425" s="24" t="str">
        <f aca="false">IF(B425="","",IF(F425=0,"✅ Pagado","🟡 Pendiente"))</f>
        <v/>
      </c>
    </row>
    <row r="426" customFormat="false" ht="17.35" hidden="true" customHeight="false" outlineLevel="0" collapsed="false">
      <c r="D426" s="32"/>
      <c r="E426" s="32"/>
      <c r="F426" s="32"/>
      <c r="G426" s="39"/>
      <c r="H426" s="24" t="str">
        <f aca="false">IF(B426="","",IF(F426=0,"✅ Pagado","🟡 Pendiente"))</f>
        <v/>
      </c>
    </row>
    <row r="427" customFormat="false" ht="17.35" hidden="true" customHeight="false" outlineLevel="0" collapsed="false">
      <c r="D427" s="32"/>
      <c r="E427" s="32"/>
      <c r="F427" s="32"/>
      <c r="G427" s="39"/>
      <c r="H427" s="24" t="str">
        <f aca="false">IF(B427="","",IF(F427=0,"✅ Pagado","🟡 Pendiente"))</f>
        <v/>
      </c>
    </row>
    <row r="428" customFormat="false" ht="17.35" hidden="true" customHeight="false" outlineLevel="0" collapsed="false">
      <c r="D428" s="32"/>
      <c r="E428" s="32"/>
      <c r="F428" s="32"/>
      <c r="G428" s="39"/>
      <c r="H428" s="24" t="str">
        <f aca="false">IF(B428="","",IF(F428=0,"✅ Pagado","🟡 Pendiente"))</f>
        <v/>
      </c>
    </row>
    <row r="429" customFormat="false" ht="17.35" hidden="true" customHeight="false" outlineLevel="0" collapsed="false">
      <c r="D429" s="32"/>
      <c r="E429" s="32"/>
      <c r="F429" s="32"/>
      <c r="G429" s="39"/>
      <c r="H429" s="24" t="str">
        <f aca="false">IF(B429="","",IF(F429=0,"✅ Pagado","🟡 Pendiente"))</f>
        <v/>
      </c>
    </row>
    <row r="430" customFormat="false" ht="17.35" hidden="true" customHeight="false" outlineLevel="0" collapsed="false">
      <c r="D430" s="32"/>
      <c r="E430" s="32"/>
      <c r="F430" s="32"/>
      <c r="G430" s="39"/>
      <c r="H430" s="24" t="str">
        <f aca="false">IF(B430="","",IF(F430=0,"✅ Pagado","🟡 Pendiente"))</f>
        <v/>
      </c>
    </row>
    <row r="431" customFormat="false" ht="17.35" hidden="true" customHeight="false" outlineLevel="0" collapsed="false">
      <c r="D431" s="32"/>
      <c r="E431" s="32"/>
      <c r="F431" s="32"/>
      <c r="G431" s="39"/>
      <c r="H431" s="24" t="str">
        <f aca="false">IF(B431="","",IF(F431=0,"✅ Pagado","🟡 Pendiente"))</f>
        <v/>
      </c>
    </row>
    <row r="432" customFormat="false" ht="17.35" hidden="true" customHeight="false" outlineLevel="0" collapsed="false">
      <c r="D432" s="32"/>
      <c r="E432" s="32"/>
      <c r="F432" s="32"/>
      <c r="G432" s="39"/>
      <c r="H432" s="24" t="str">
        <f aca="false">IF(B432="","",IF(F432=0,"✅ Pagado","🟡 Pendiente"))</f>
        <v/>
      </c>
    </row>
    <row r="433" customFormat="false" ht="17.35" hidden="true" customHeight="false" outlineLevel="0" collapsed="false">
      <c r="D433" s="32"/>
      <c r="E433" s="32"/>
      <c r="F433" s="32"/>
      <c r="G433" s="39"/>
      <c r="H433" s="24" t="str">
        <f aca="false">IF(B433="","",IF(F433=0,"✅ Pagado","🟡 Pendiente"))</f>
        <v/>
      </c>
    </row>
    <row r="434" customFormat="false" ht="17.35" hidden="true" customHeight="false" outlineLevel="0" collapsed="false">
      <c r="D434" s="32"/>
      <c r="E434" s="32"/>
      <c r="F434" s="32"/>
      <c r="G434" s="39"/>
      <c r="H434" s="24" t="str">
        <f aca="false">IF(B434="","",IF(F434=0,"✅ Pagado","🟡 Pendiente"))</f>
        <v/>
      </c>
    </row>
    <row r="435" customFormat="false" ht="17.35" hidden="true" customHeight="false" outlineLevel="0" collapsed="false">
      <c r="D435" s="32"/>
      <c r="E435" s="32"/>
      <c r="F435" s="32"/>
      <c r="G435" s="39"/>
      <c r="H435" s="24" t="str">
        <f aca="false">IF(B435="","",IF(F435=0,"✅ Pagado","🟡 Pendiente"))</f>
        <v/>
      </c>
    </row>
    <row r="436" customFormat="false" ht="17.35" hidden="true" customHeight="false" outlineLevel="0" collapsed="false">
      <c r="D436" s="32"/>
      <c r="E436" s="32"/>
      <c r="F436" s="32"/>
      <c r="G436" s="39"/>
      <c r="H436" s="24" t="str">
        <f aca="false">IF(B436="","",IF(F436=0,"✅ Pagado","🟡 Pendiente"))</f>
        <v/>
      </c>
    </row>
    <row r="437" customFormat="false" ht="17.35" hidden="true" customHeight="false" outlineLevel="0" collapsed="false">
      <c r="D437" s="32"/>
      <c r="E437" s="32"/>
      <c r="F437" s="32"/>
      <c r="G437" s="39"/>
      <c r="H437" s="24" t="str">
        <f aca="false">IF(B437="","",IF(F437=0,"✅ Pagado","🟡 Pendiente"))</f>
        <v/>
      </c>
    </row>
    <row r="438" customFormat="false" ht="17.35" hidden="true" customHeight="false" outlineLevel="0" collapsed="false">
      <c r="D438" s="32"/>
      <c r="E438" s="32"/>
      <c r="F438" s="32"/>
      <c r="G438" s="39"/>
      <c r="H438" s="24" t="str">
        <f aca="false">IF(B438="","",IF(F438=0,"✅ Pagado","🟡 Pendiente"))</f>
        <v/>
      </c>
    </row>
    <row r="439" customFormat="false" ht="17.35" hidden="true" customHeight="false" outlineLevel="0" collapsed="false">
      <c r="D439" s="32"/>
      <c r="E439" s="32"/>
      <c r="F439" s="32"/>
      <c r="G439" s="39"/>
      <c r="H439" s="24" t="str">
        <f aca="false">IF(B439="","",IF(F439=0,"✅ Pagado","🟡 Pendiente"))</f>
        <v/>
      </c>
    </row>
    <row r="440" customFormat="false" ht="17.35" hidden="true" customHeight="false" outlineLevel="0" collapsed="false">
      <c r="D440" s="32"/>
      <c r="E440" s="32"/>
      <c r="F440" s="32"/>
      <c r="G440" s="39"/>
      <c r="H440" s="24" t="str">
        <f aca="false">IF(B440="","",IF(F440=0,"✅ Pagado","🟡 Pendiente"))</f>
        <v/>
      </c>
    </row>
    <row r="441" customFormat="false" ht="17.35" hidden="true" customHeight="false" outlineLevel="0" collapsed="false">
      <c r="D441" s="32"/>
      <c r="E441" s="32"/>
      <c r="F441" s="32"/>
      <c r="G441" s="39"/>
      <c r="H441" s="24" t="str">
        <f aca="false">IF(B441="","",IF(F441=0,"✅ Pagado","🟡 Pendiente"))</f>
        <v/>
      </c>
    </row>
    <row r="442" customFormat="false" ht="17.35" hidden="true" customHeight="false" outlineLevel="0" collapsed="false">
      <c r="D442" s="32"/>
      <c r="E442" s="32"/>
      <c r="F442" s="32"/>
      <c r="G442" s="39"/>
      <c r="H442" s="24" t="str">
        <f aca="false">IF(B442="","",IF(F442=0,"✅ Pagado","🟡 Pendiente"))</f>
        <v/>
      </c>
    </row>
    <row r="443" customFormat="false" ht="17.35" hidden="true" customHeight="false" outlineLevel="0" collapsed="false">
      <c r="D443" s="32"/>
      <c r="E443" s="32"/>
      <c r="F443" s="32"/>
      <c r="G443" s="39"/>
      <c r="H443" s="24" t="str">
        <f aca="false">IF(B443="","",IF(F443=0,"✅ Pagado","🟡 Pendiente"))</f>
        <v/>
      </c>
    </row>
    <row r="444" customFormat="false" ht="17.35" hidden="true" customHeight="false" outlineLevel="0" collapsed="false">
      <c r="D444" s="32"/>
      <c r="E444" s="32"/>
      <c r="F444" s="32"/>
      <c r="G444" s="39"/>
      <c r="H444" s="24" t="str">
        <f aca="false">IF(B444="","",IF(F444=0,"✅ Pagado","🟡 Pendiente"))</f>
        <v/>
      </c>
    </row>
    <row r="445" customFormat="false" ht="17.35" hidden="true" customHeight="false" outlineLevel="0" collapsed="false">
      <c r="D445" s="32"/>
      <c r="E445" s="32"/>
      <c r="F445" s="32"/>
      <c r="G445" s="39"/>
      <c r="H445" s="24" t="str">
        <f aca="false">IF(B445="","",IF(F445=0,"✅ Pagado","🟡 Pendiente"))</f>
        <v/>
      </c>
    </row>
    <row r="446" customFormat="false" ht="17.35" hidden="true" customHeight="false" outlineLevel="0" collapsed="false">
      <c r="D446" s="32"/>
      <c r="E446" s="32"/>
      <c r="F446" s="32"/>
      <c r="G446" s="39"/>
      <c r="H446" s="24" t="str">
        <f aca="false">IF(B446="","",IF(F446=0,"✅ Pagado","🟡 Pendiente"))</f>
        <v/>
      </c>
    </row>
    <row r="447" customFormat="false" ht="17.35" hidden="true" customHeight="false" outlineLevel="0" collapsed="false">
      <c r="D447" s="32"/>
      <c r="E447" s="32"/>
      <c r="F447" s="32"/>
      <c r="G447" s="39"/>
      <c r="H447" s="24" t="str">
        <f aca="false">IF(B447="","",IF(F447=0,"✅ Pagado","🟡 Pendiente"))</f>
        <v/>
      </c>
    </row>
    <row r="448" customFormat="false" ht="17.35" hidden="true" customHeight="false" outlineLevel="0" collapsed="false">
      <c r="D448" s="32"/>
      <c r="E448" s="32"/>
      <c r="F448" s="32"/>
      <c r="G448" s="39"/>
      <c r="H448" s="24" t="str">
        <f aca="false">IF(B448="","",IF(F448=0,"✅ Pagado","🟡 Pendiente"))</f>
        <v/>
      </c>
    </row>
    <row r="449" customFormat="false" ht="17.35" hidden="true" customHeight="false" outlineLevel="0" collapsed="false">
      <c r="D449" s="32"/>
      <c r="E449" s="32"/>
      <c r="F449" s="32"/>
      <c r="G449" s="39"/>
      <c r="H449" s="24" t="str">
        <f aca="false">IF(B449="","",IF(F449=0,"✅ Pagado","🟡 Pendiente"))</f>
        <v/>
      </c>
    </row>
    <row r="450" customFormat="false" ht="17.35" hidden="true" customHeight="false" outlineLevel="0" collapsed="false">
      <c r="D450" s="32"/>
      <c r="E450" s="32"/>
      <c r="F450" s="32"/>
      <c r="G450" s="39"/>
      <c r="H450" s="24" t="str">
        <f aca="false">IF(B450="","",IF(F450=0,"✅ Pagado","🟡 Pendiente"))</f>
        <v/>
      </c>
    </row>
    <row r="451" customFormat="false" ht="17.35" hidden="true" customHeight="false" outlineLevel="0" collapsed="false">
      <c r="D451" s="32"/>
      <c r="E451" s="32"/>
      <c r="F451" s="32"/>
      <c r="G451" s="39"/>
      <c r="H451" s="24" t="str">
        <f aca="false">IF(B451="","",IF(F451=0,"✅ Pagado","🟡 Pendiente"))</f>
        <v/>
      </c>
    </row>
    <row r="452" customFormat="false" ht="17.35" hidden="true" customHeight="false" outlineLevel="0" collapsed="false">
      <c r="D452" s="32"/>
      <c r="E452" s="32"/>
      <c r="F452" s="32"/>
      <c r="G452" s="39"/>
      <c r="H452" s="24" t="str">
        <f aca="false">IF(B452="","",IF(F452=0,"✅ Pagado","🟡 Pendiente"))</f>
        <v/>
      </c>
    </row>
    <row r="453" customFormat="false" ht="17.35" hidden="true" customHeight="false" outlineLevel="0" collapsed="false">
      <c r="D453" s="32"/>
      <c r="E453" s="32"/>
      <c r="F453" s="32"/>
      <c r="G453" s="39"/>
      <c r="H453" s="24" t="str">
        <f aca="false">IF(B453="","",IF(F453=0,"✅ Pagado","🟡 Pendiente"))</f>
        <v/>
      </c>
    </row>
    <row r="454" customFormat="false" ht="17.35" hidden="true" customHeight="false" outlineLevel="0" collapsed="false">
      <c r="D454" s="32"/>
      <c r="E454" s="32"/>
      <c r="F454" s="32"/>
      <c r="G454" s="39"/>
      <c r="H454" s="24" t="str">
        <f aca="false">IF(B454="","",IF(F454=0,"✅ Pagado","🟡 Pendiente"))</f>
        <v/>
      </c>
    </row>
    <row r="455" customFormat="false" ht="17.35" hidden="true" customHeight="false" outlineLevel="0" collapsed="false">
      <c r="D455" s="32"/>
      <c r="E455" s="32"/>
      <c r="F455" s="32"/>
      <c r="G455" s="39"/>
      <c r="H455" s="24" t="str">
        <f aca="false">IF(B455="","",IF(F455=0,"✅ Pagado","🟡 Pendiente"))</f>
        <v/>
      </c>
    </row>
    <row r="456" customFormat="false" ht="17.35" hidden="true" customHeight="false" outlineLevel="0" collapsed="false">
      <c r="D456" s="32"/>
      <c r="E456" s="32"/>
      <c r="F456" s="32"/>
      <c r="G456" s="39"/>
      <c r="H456" s="24" t="str">
        <f aca="false">IF(B456="","",IF(F456=0,"✅ Pagado","🟡 Pendiente"))</f>
        <v/>
      </c>
    </row>
    <row r="457" customFormat="false" ht="17.35" hidden="true" customHeight="false" outlineLevel="0" collapsed="false">
      <c r="D457" s="32"/>
      <c r="E457" s="32"/>
      <c r="F457" s="32"/>
      <c r="G457" s="39"/>
      <c r="H457" s="24" t="str">
        <f aca="false">IF(B457="","",IF(F457=0,"✅ Pagado","🟡 Pendiente"))</f>
        <v/>
      </c>
    </row>
    <row r="458" customFormat="false" ht="17.35" hidden="true" customHeight="false" outlineLevel="0" collapsed="false">
      <c r="D458" s="32"/>
      <c r="E458" s="32"/>
      <c r="F458" s="32"/>
      <c r="G458" s="39"/>
      <c r="H458" s="24" t="str">
        <f aca="false">IF(B458="","",IF(F458=0,"✅ Pagado","🟡 Pendiente"))</f>
        <v/>
      </c>
    </row>
    <row r="459" customFormat="false" ht="17.35" hidden="true" customHeight="false" outlineLevel="0" collapsed="false">
      <c r="D459" s="32"/>
      <c r="E459" s="32"/>
      <c r="F459" s="32"/>
      <c r="G459" s="39"/>
      <c r="H459" s="24" t="str">
        <f aca="false">IF(B459="","",IF(F459=0,"✅ Pagado","🟡 Pendiente"))</f>
        <v/>
      </c>
    </row>
    <row r="460" customFormat="false" ht="17.35" hidden="true" customHeight="false" outlineLevel="0" collapsed="false">
      <c r="D460" s="32"/>
      <c r="E460" s="32"/>
      <c r="F460" s="32"/>
      <c r="G460" s="39"/>
      <c r="H460" s="24" t="str">
        <f aca="false">IF(B460="","",IF(F460=0,"✅ Pagado","🟡 Pendiente"))</f>
        <v/>
      </c>
    </row>
    <row r="461" customFormat="false" ht="17.35" hidden="true" customHeight="false" outlineLevel="0" collapsed="false">
      <c r="D461" s="32"/>
      <c r="E461" s="32"/>
      <c r="F461" s="32"/>
      <c r="G461" s="39"/>
      <c r="H461" s="24" t="str">
        <f aca="false">IF(B461="","",IF(F461=0,"✅ Pagado","🟡 Pendiente"))</f>
        <v/>
      </c>
    </row>
    <row r="462" customFormat="false" ht="17.35" hidden="true" customHeight="false" outlineLevel="0" collapsed="false">
      <c r="D462" s="32"/>
      <c r="E462" s="32"/>
      <c r="F462" s="32"/>
      <c r="G462" s="39"/>
      <c r="H462" s="24" t="str">
        <f aca="false">IF(B462="","",IF(F462=0,"✅ Pagado","🟡 Pendiente"))</f>
        <v/>
      </c>
    </row>
    <row r="463" customFormat="false" ht="17.35" hidden="true" customHeight="false" outlineLevel="0" collapsed="false">
      <c r="D463" s="32"/>
      <c r="E463" s="32"/>
      <c r="F463" s="32"/>
      <c r="G463" s="39"/>
      <c r="H463" s="24" t="str">
        <f aca="false">IF(B463="","",IF(F463=0,"✅ Pagado","🟡 Pendiente"))</f>
        <v/>
      </c>
    </row>
    <row r="464" customFormat="false" ht="17.35" hidden="true" customHeight="false" outlineLevel="0" collapsed="false">
      <c r="D464" s="32"/>
      <c r="E464" s="32"/>
      <c r="F464" s="32"/>
      <c r="G464" s="39"/>
      <c r="H464" s="24" t="str">
        <f aca="false">IF(B464="","",IF(F464=0,"✅ Pagado","🟡 Pendiente"))</f>
        <v/>
      </c>
    </row>
    <row r="465" customFormat="false" ht="17.35" hidden="true" customHeight="false" outlineLevel="0" collapsed="false">
      <c r="D465" s="32"/>
      <c r="E465" s="32"/>
      <c r="F465" s="32"/>
      <c r="G465" s="39"/>
      <c r="H465" s="24" t="str">
        <f aca="false">IF(B465="","",IF(F465=0,"✅ Pagado","🟡 Pendiente"))</f>
        <v/>
      </c>
    </row>
    <row r="466" customFormat="false" ht="17.35" hidden="true" customHeight="false" outlineLevel="0" collapsed="false">
      <c r="D466" s="32"/>
      <c r="E466" s="32"/>
      <c r="F466" s="32"/>
      <c r="G466" s="39"/>
      <c r="H466" s="24" t="str">
        <f aca="false">IF(B466="","",IF(F466=0,"✅ Pagado","🟡 Pendiente"))</f>
        <v/>
      </c>
    </row>
    <row r="467" customFormat="false" ht="17.35" hidden="true" customHeight="false" outlineLevel="0" collapsed="false">
      <c r="D467" s="32"/>
      <c r="E467" s="32"/>
      <c r="F467" s="32"/>
      <c r="G467" s="39"/>
      <c r="H467" s="24" t="str">
        <f aca="false">IF(B467="","",IF(F467=0,"✅ Pagado","🟡 Pendiente"))</f>
        <v/>
      </c>
    </row>
    <row r="468" customFormat="false" ht="17.35" hidden="true" customHeight="false" outlineLevel="0" collapsed="false">
      <c r="D468" s="32"/>
      <c r="E468" s="32"/>
      <c r="F468" s="32"/>
      <c r="G468" s="39"/>
      <c r="H468" s="24" t="str">
        <f aca="false">IF(B468="","",IF(F468=0,"✅ Pagado","🟡 Pendiente"))</f>
        <v/>
      </c>
    </row>
    <row r="469" customFormat="false" ht="17.35" hidden="true" customHeight="false" outlineLevel="0" collapsed="false">
      <c r="D469" s="32"/>
      <c r="E469" s="32"/>
      <c r="F469" s="32"/>
      <c r="G469" s="39"/>
      <c r="H469" s="24" t="str">
        <f aca="false">IF(B469="","",IF(F469=0,"✅ Pagado","🟡 Pendiente"))</f>
        <v/>
      </c>
    </row>
    <row r="470" customFormat="false" ht="17.35" hidden="true" customHeight="false" outlineLevel="0" collapsed="false">
      <c r="D470" s="32"/>
      <c r="E470" s="32"/>
      <c r="F470" s="32"/>
      <c r="G470" s="39"/>
      <c r="H470" s="24" t="str">
        <f aca="false">IF(B470="","",IF(F470=0,"✅ Pagado","🟡 Pendiente"))</f>
        <v/>
      </c>
    </row>
    <row r="471" customFormat="false" ht="17.35" hidden="true" customHeight="false" outlineLevel="0" collapsed="false">
      <c r="D471" s="32"/>
      <c r="E471" s="32"/>
      <c r="F471" s="32"/>
      <c r="G471" s="39"/>
      <c r="H471" s="24" t="str">
        <f aca="false">IF(B471="","",IF(F471=0,"✅ Pagado","🟡 Pendiente"))</f>
        <v/>
      </c>
    </row>
    <row r="472" customFormat="false" ht="17.35" hidden="true" customHeight="false" outlineLevel="0" collapsed="false">
      <c r="D472" s="32"/>
      <c r="E472" s="32"/>
      <c r="F472" s="32"/>
      <c r="G472" s="39"/>
      <c r="H472" s="24" t="str">
        <f aca="false">IF(B472="","",IF(F472=0,"✅ Pagado","🟡 Pendiente"))</f>
        <v/>
      </c>
    </row>
    <row r="473" customFormat="false" ht="17.35" hidden="true" customHeight="false" outlineLevel="0" collapsed="false">
      <c r="D473" s="32"/>
      <c r="E473" s="32"/>
      <c r="F473" s="32"/>
      <c r="G473" s="39"/>
      <c r="H473" s="24" t="str">
        <f aca="false">IF(B473="","",IF(F473=0,"✅ Pagado","🟡 Pendiente"))</f>
        <v/>
      </c>
    </row>
    <row r="474" customFormat="false" ht="17.35" hidden="true" customHeight="false" outlineLevel="0" collapsed="false">
      <c r="D474" s="32"/>
      <c r="E474" s="32"/>
      <c r="F474" s="32"/>
      <c r="G474" s="39"/>
      <c r="H474" s="24" t="str">
        <f aca="false">IF(B474="","",IF(F474=0,"✅ Pagado","🟡 Pendiente"))</f>
        <v/>
      </c>
    </row>
    <row r="475" customFormat="false" ht="17.35" hidden="true" customHeight="false" outlineLevel="0" collapsed="false">
      <c r="D475" s="32"/>
      <c r="E475" s="32"/>
      <c r="F475" s="32"/>
      <c r="G475" s="39"/>
      <c r="H475" s="24" t="str">
        <f aca="false">IF(B475="","",IF(F475=0,"✅ Pagado","🟡 Pendiente"))</f>
        <v/>
      </c>
    </row>
    <row r="476" customFormat="false" ht="17.35" hidden="true" customHeight="false" outlineLevel="0" collapsed="false">
      <c r="D476" s="32"/>
      <c r="E476" s="32"/>
      <c r="F476" s="32"/>
      <c r="G476" s="39"/>
      <c r="H476" s="24" t="str">
        <f aca="false">IF(B476="","",IF(F476=0,"✅ Pagado","🟡 Pendiente"))</f>
        <v/>
      </c>
    </row>
    <row r="477" customFormat="false" ht="17.35" hidden="true" customHeight="false" outlineLevel="0" collapsed="false">
      <c r="D477" s="32"/>
      <c r="E477" s="32"/>
      <c r="F477" s="32"/>
      <c r="G477" s="39"/>
      <c r="H477" s="24" t="str">
        <f aca="false">IF(B477="","",IF(F477=0,"✅ Pagado","🟡 Pendiente"))</f>
        <v/>
      </c>
    </row>
    <row r="478" customFormat="false" ht="17.35" hidden="true" customHeight="false" outlineLevel="0" collapsed="false">
      <c r="D478" s="32"/>
      <c r="E478" s="32"/>
      <c r="F478" s="32"/>
      <c r="G478" s="39"/>
      <c r="H478" s="24" t="str">
        <f aca="false">IF(B478="","",IF(F478=0,"✅ Pagado","🟡 Pendiente"))</f>
        <v/>
      </c>
    </row>
    <row r="479" customFormat="false" ht="17.35" hidden="true" customHeight="false" outlineLevel="0" collapsed="false">
      <c r="D479" s="32"/>
      <c r="E479" s="32"/>
      <c r="F479" s="32"/>
      <c r="G479" s="39"/>
      <c r="H479" s="24" t="str">
        <f aca="false">IF(B479="","",IF(F479=0,"✅ Pagado","🟡 Pendiente"))</f>
        <v/>
      </c>
    </row>
    <row r="480" customFormat="false" ht="17.35" hidden="true" customHeight="false" outlineLevel="0" collapsed="false">
      <c r="D480" s="32"/>
      <c r="E480" s="32"/>
      <c r="F480" s="32"/>
      <c r="G480" s="39"/>
      <c r="H480" s="24" t="str">
        <f aca="false">IF(B480="","",IF(F480=0,"✅ Pagado","🟡 Pendiente"))</f>
        <v/>
      </c>
    </row>
    <row r="481" customFormat="false" ht="17.35" hidden="true" customHeight="false" outlineLevel="0" collapsed="false">
      <c r="D481" s="32"/>
      <c r="E481" s="32"/>
      <c r="F481" s="32"/>
      <c r="G481" s="39"/>
      <c r="H481" s="24" t="str">
        <f aca="false">IF(B481="","",IF(F481=0,"✅ Pagado","🟡 Pendiente"))</f>
        <v/>
      </c>
    </row>
    <row r="482" customFormat="false" ht="17.35" hidden="true" customHeight="false" outlineLevel="0" collapsed="false">
      <c r="D482" s="32"/>
      <c r="E482" s="32"/>
      <c r="F482" s="32"/>
      <c r="G482" s="39"/>
      <c r="H482" s="24" t="str">
        <f aca="false">IF(B482="","",IF(F482=0,"✅ Pagado","🟡 Pendiente"))</f>
        <v/>
      </c>
    </row>
    <row r="483" customFormat="false" ht="17.35" hidden="true" customHeight="false" outlineLevel="0" collapsed="false">
      <c r="D483" s="32"/>
      <c r="E483" s="32"/>
      <c r="F483" s="32"/>
      <c r="G483" s="39"/>
      <c r="H483" s="24" t="str">
        <f aca="false">IF(B483="","",IF(F483=0,"✅ Pagado","🟡 Pendiente"))</f>
        <v/>
      </c>
    </row>
    <row r="484" customFormat="false" ht="17.35" hidden="true" customHeight="false" outlineLevel="0" collapsed="false">
      <c r="D484" s="32"/>
      <c r="E484" s="32"/>
      <c r="F484" s="32"/>
      <c r="G484" s="39"/>
      <c r="H484" s="24" t="str">
        <f aca="false">IF(B484="","",IF(F484=0,"✅ Pagado","🟡 Pendiente"))</f>
        <v/>
      </c>
    </row>
    <row r="485" customFormat="false" ht="17.35" hidden="true" customHeight="false" outlineLevel="0" collapsed="false">
      <c r="D485" s="32"/>
      <c r="E485" s="32"/>
      <c r="F485" s="32"/>
      <c r="G485" s="39"/>
      <c r="H485" s="24" t="str">
        <f aca="false">IF(B485="","",IF(F485=0,"✅ Pagado","🟡 Pendiente"))</f>
        <v/>
      </c>
    </row>
    <row r="486" customFormat="false" ht="17.35" hidden="true" customHeight="false" outlineLevel="0" collapsed="false">
      <c r="D486" s="32"/>
      <c r="E486" s="32"/>
      <c r="F486" s="32"/>
      <c r="G486" s="39"/>
      <c r="H486" s="24" t="str">
        <f aca="false">IF(B486="","",IF(F486=0,"✅ Pagado","🟡 Pendiente"))</f>
        <v/>
      </c>
    </row>
    <row r="487" customFormat="false" ht="17.35" hidden="true" customHeight="false" outlineLevel="0" collapsed="false">
      <c r="D487" s="32"/>
      <c r="E487" s="32"/>
      <c r="F487" s="32"/>
      <c r="G487" s="39"/>
      <c r="H487" s="24" t="str">
        <f aca="false">IF(B487="","",IF(F487=0,"✅ Pagado","🟡 Pendiente"))</f>
        <v/>
      </c>
    </row>
    <row r="488" customFormat="false" ht="17.35" hidden="true" customHeight="false" outlineLevel="0" collapsed="false">
      <c r="D488" s="32"/>
      <c r="E488" s="32"/>
      <c r="F488" s="32"/>
      <c r="G488" s="39"/>
      <c r="H488" s="24" t="str">
        <f aca="false">IF(B488="","",IF(F488=0,"✅ Pagado","🟡 Pendiente"))</f>
        <v/>
      </c>
    </row>
    <row r="489" customFormat="false" ht="17.35" hidden="true" customHeight="false" outlineLevel="0" collapsed="false">
      <c r="D489" s="32"/>
      <c r="E489" s="32"/>
      <c r="F489" s="32"/>
      <c r="G489" s="39"/>
      <c r="H489" s="24" t="str">
        <f aca="false">IF(B489="","",IF(F489=0,"✅ Pagado","🟡 Pendiente"))</f>
        <v/>
      </c>
    </row>
    <row r="490" customFormat="false" ht="17.35" hidden="true" customHeight="false" outlineLevel="0" collapsed="false">
      <c r="D490" s="32"/>
      <c r="E490" s="32"/>
      <c r="F490" s="32"/>
      <c r="G490" s="39"/>
      <c r="H490" s="24" t="str">
        <f aca="false">IF(B490="","",IF(F490=0,"✅ Pagado","🟡 Pendiente"))</f>
        <v/>
      </c>
    </row>
    <row r="491" customFormat="false" ht="17.35" hidden="true" customHeight="false" outlineLevel="0" collapsed="false">
      <c r="D491" s="32"/>
      <c r="E491" s="32"/>
      <c r="F491" s="32"/>
      <c r="G491" s="39"/>
      <c r="H491" s="24" t="str">
        <f aca="false">IF(B491="","",IF(F491=0,"✅ Pagado","🟡 Pendiente"))</f>
        <v/>
      </c>
    </row>
    <row r="492" customFormat="false" ht="17.35" hidden="true" customHeight="false" outlineLevel="0" collapsed="false">
      <c r="D492" s="32"/>
      <c r="E492" s="32"/>
      <c r="F492" s="32"/>
      <c r="G492" s="39"/>
      <c r="H492" s="24" t="str">
        <f aca="false">IF(B492="","",IF(F492=0,"✅ Pagado","🟡 Pendiente"))</f>
        <v/>
      </c>
    </row>
    <row r="493" customFormat="false" ht="17.35" hidden="true" customHeight="false" outlineLevel="0" collapsed="false">
      <c r="D493" s="32"/>
      <c r="E493" s="32"/>
      <c r="F493" s="32"/>
      <c r="G493" s="39"/>
      <c r="H493" s="24" t="str">
        <f aca="false">IF(B493="","",IF(F493=0,"✅ Pagado","🟡 Pendiente"))</f>
        <v/>
      </c>
    </row>
    <row r="494" customFormat="false" ht="17.35" hidden="true" customHeight="false" outlineLevel="0" collapsed="false">
      <c r="D494" s="32"/>
      <c r="E494" s="32"/>
      <c r="F494" s="32"/>
      <c r="G494" s="39"/>
      <c r="H494" s="24" t="str">
        <f aca="false">IF(B494="","",IF(F494=0,"✅ Pagado","🟡 Pendiente"))</f>
        <v/>
      </c>
    </row>
    <row r="495" customFormat="false" ht="17.35" hidden="true" customHeight="false" outlineLevel="0" collapsed="false">
      <c r="D495" s="32"/>
      <c r="E495" s="32"/>
      <c r="F495" s="32"/>
      <c r="G495" s="39"/>
      <c r="H495" s="24" t="str">
        <f aca="false">IF(B495="","",IF(F495=0,"✅ Pagado","🟡 Pendiente"))</f>
        <v/>
      </c>
    </row>
    <row r="496" customFormat="false" ht="17.35" hidden="true" customHeight="false" outlineLevel="0" collapsed="false">
      <c r="D496" s="32"/>
      <c r="E496" s="32"/>
      <c r="F496" s="32"/>
      <c r="G496" s="39"/>
      <c r="H496" s="24" t="str">
        <f aca="false">IF(B496="","",IF(F496=0,"✅ Pagado","🟡 Pendiente"))</f>
        <v/>
      </c>
    </row>
    <row r="497" customFormat="false" ht="17.35" hidden="true" customHeight="false" outlineLevel="0" collapsed="false">
      <c r="D497" s="32"/>
      <c r="E497" s="32"/>
      <c r="F497" s="32"/>
      <c r="G497" s="39"/>
      <c r="H497" s="24" t="str">
        <f aca="false">IF(B497="","",IF(F497=0,"✅ Pagado","🟡 Pendiente"))</f>
        <v/>
      </c>
    </row>
    <row r="498" customFormat="false" ht="17.35" hidden="true" customHeight="false" outlineLevel="0" collapsed="false">
      <c r="D498" s="32"/>
      <c r="E498" s="32"/>
      <c r="F498" s="32"/>
      <c r="G498" s="39"/>
      <c r="H498" s="24" t="str">
        <f aca="false">IF(B498="","",IF(F498=0,"✅ Pagado","🟡 Pendiente"))</f>
        <v/>
      </c>
    </row>
    <row r="499" customFormat="false" ht="17.35" hidden="true" customHeight="false" outlineLevel="0" collapsed="false">
      <c r="D499" s="32"/>
      <c r="E499" s="32"/>
      <c r="F499" s="32"/>
      <c r="G499" s="39"/>
      <c r="H499" s="24" t="str">
        <f aca="false">IF(B499="","",IF(F499=0,"✅ Pagado","🟡 Pendiente"))</f>
        <v/>
      </c>
    </row>
    <row r="500" customFormat="false" ht="17.35" hidden="true" customHeight="false" outlineLevel="0" collapsed="false">
      <c r="D500" s="32"/>
      <c r="E500" s="32"/>
      <c r="F500" s="32"/>
      <c r="G500" s="39"/>
      <c r="H500" s="24" t="str">
        <f aca="false">IF(B500="","",IF(F500=0,"✅ Pagado","🟡 Pendiente"))</f>
        <v/>
      </c>
    </row>
    <row r="501" customFormat="false" ht="18.75" hidden="false" customHeight="false" outlineLevel="0" collapsed="false">
      <c r="D501" s="32"/>
      <c r="E501" s="32"/>
      <c r="F501" s="32"/>
      <c r="G501" s="39"/>
    </row>
    <row r="502" customFormat="false" ht="18.75" hidden="false" customHeight="false" outlineLevel="0" collapsed="false">
      <c r="D502" s="32"/>
      <c r="E502" s="32"/>
      <c r="F502" s="32"/>
      <c r="G502" s="39"/>
    </row>
    <row r="503" customFormat="false" ht="18.75" hidden="false" customHeight="false" outlineLevel="0" collapsed="false">
      <c r="D503" s="32"/>
      <c r="E503" s="32"/>
      <c r="F503" s="32"/>
      <c r="G503" s="39"/>
    </row>
    <row r="504" customFormat="false" ht="18.75" hidden="false" customHeight="false" outlineLevel="0" collapsed="false">
      <c r="D504" s="32"/>
      <c r="E504" s="32"/>
      <c r="F504" s="32"/>
      <c r="G504" s="39"/>
    </row>
    <row r="505" customFormat="false" ht="18.75" hidden="false" customHeight="false" outlineLevel="0" collapsed="false">
      <c r="D505" s="32"/>
      <c r="E505" s="32"/>
      <c r="F505" s="32"/>
      <c r="G505" s="39"/>
    </row>
    <row r="506" customFormat="false" ht="18.75" hidden="false" customHeight="false" outlineLevel="0" collapsed="false">
      <c r="D506" s="32"/>
      <c r="E506" s="32"/>
      <c r="F506" s="32"/>
      <c r="G506" s="39"/>
    </row>
    <row r="507" customFormat="false" ht="18.75" hidden="false" customHeight="false" outlineLevel="0" collapsed="false">
      <c r="D507" s="32"/>
      <c r="E507" s="32"/>
      <c r="F507" s="32"/>
      <c r="G507" s="39"/>
    </row>
    <row r="508" customFormat="false" ht="18.75" hidden="false" customHeight="false" outlineLevel="0" collapsed="false">
      <c r="D508" s="32"/>
      <c r="E508" s="32"/>
      <c r="F508" s="32"/>
      <c r="G508" s="39"/>
    </row>
    <row r="509" customFormat="false" ht="18.75" hidden="false" customHeight="false" outlineLevel="0" collapsed="false">
      <c r="D509" s="32"/>
      <c r="E509" s="32"/>
      <c r="F509" s="32"/>
      <c r="G509" s="39"/>
    </row>
    <row r="510" customFormat="false" ht="18.75" hidden="false" customHeight="false" outlineLevel="0" collapsed="false">
      <c r="D510" s="32"/>
      <c r="E510" s="32"/>
      <c r="F510" s="32"/>
      <c r="G510" s="39"/>
    </row>
    <row r="511" customFormat="false" ht="18.75" hidden="false" customHeight="false" outlineLevel="0" collapsed="false">
      <c r="D511" s="32"/>
      <c r="E511" s="32"/>
      <c r="F511" s="32"/>
      <c r="G511" s="39"/>
    </row>
    <row r="512" customFormat="false" ht="18.75" hidden="false" customHeight="false" outlineLevel="0" collapsed="false">
      <c r="D512" s="32"/>
      <c r="E512" s="32"/>
      <c r="F512" s="32"/>
      <c r="G512" s="39"/>
    </row>
    <row r="513" customFormat="false" ht="18.75" hidden="false" customHeight="false" outlineLevel="0" collapsed="false">
      <c r="D513" s="32"/>
      <c r="E513" s="32"/>
      <c r="F513" s="32"/>
      <c r="G513" s="39"/>
    </row>
    <row r="514" customFormat="false" ht="18.75" hidden="false" customHeight="false" outlineLevel="0" collapsed="false">
      <c r="D514" s="32"/>
      <c r="E514" s="32"/>
      <c r="F514" s="32"/>
      <c r="G514" s="39"/>
    </row>
    <row r="515" customFormat="false" ht="18.75" hidden="false" customHeight="false" outlineLevel="0" collapsed="false">
      <c r="D515" s="32"/>
      <c r="E515" s="32"/>
      <c r="F515" s="32"/>
      <c r="G515" s="39"/>
    </row>
    <row r="516" customFormat="false" ht="18.75" hidden="false" customHeight="false" outlineLevel="0" collapsed="false">
      <c r="D516" s="32"/>
      <c r="E516" s="32"/>
      <c r="F516" s="32"/>
      <c r="G516" s="39"/>
    </row>
    <row r="517" customFormat="false" ht="18.75" hidden="false" customHeight="false" outlineLevel="0" collapsed="false">
      <c r="D517" s="32"/>
      <c r="E517" s="32"/>
      <c r="F517" s="32"/>
      <c r="G517" s="39"/>
    </row>
    <row r="518" customFormat="false" ht="18.75" hidden="false" customHeight="false" outlineLevel="0" collapsed="false">
      <c r="D518" s="32"/>
      <c r="E518" s="32"/>
      <c r="F518" s="32"/>
      <c r="G518" s="39"/>
    </row>
    <row r="519" customFormat="false" ht="18.75" hidden="false" customHeight="false" outlineLevel="0" collapsed="false">
      <c r="D519" s="32"/>
      <c r="E519" s="32"/>
      <c r="F519" s="32"/>
      <c r="G519" s="39"/>
    </row>
    <row r="520" customFormat="false" ht="18.75" hidden="false" customHeight="false" outlineLevel="0" collapsed="false">
      <c r="D520" s="32"/>
      <c r="E520" s="32"/>
      <c r="F520" s="32"/>
      <c r="G520" s="39"/>
    </row>
    <row r="521" customFormat="false" ht="18.75" hidden="false" customHeight="false" outlineLevel="0" collapsed="false">
      <c r="D521" s="32"/>
      <c r="E521" s="32"/>
      <c r="F521" s="32"/>
      <c r="G521" s="39"/>
    </row>
    <row r="522" customFormat="false" ht="18.75" hidden="false" customHeight="false" outlineLevel="0" collapsed="false">
      <c r="D522" s="32"/>
      <c r="E522" s="32"/>
      <c r="F522" s="32"/>
      <c r="G522" s="39"/>
    </row>
    <row r="523" customFormat="false" ht="18.75" hidden="false" customHeight="false" outlineLevel="0" collapsed="false">
      <c r="D523" s="32"/>
      <c r="E523" s="32"/>
      <c r="F523" s="32"/>
      <c r="G523" s="39"/>
    </row>
    <row r="524" customFormat="false" ht="18.75" hidden="false" customHeight="false" outlineLevel="0" collapsed="false">
      <c r="D524" s="32"/>
      <c r="E524" s="32"/>
      <c r="F524" s="32"/>
      <c r="G524" s="39"/>
    </row>
    <row r="525" customFormat="false" ht="18.75" hidden="false" customHeight="false" outlineLevel="0" collapsed="false">
      <c r="D525" s="32"/>
      <c r="E525" s="32"/>
      <c r="F525" s="32"/>
      <c r="G525" s="39"/>
    </row>
    <row r="526" customFormat="false" ht="18.75" hidden="false" customHeight="false" outlineLevel="0" collapsed="false">
      <c r="D526" s="32"/>
      <c r="E526" s="32"/>
      <c r="F526" s="32"/>
      <c r="G526" s="39"/>
    </row>
    <row r="527" customFormat="false" ht="18.75" hidden="false" customHeight="false" outlineLevel="0" collapsed="false">
      <c r="D527" s="32"/>
      <c r="E527" s="32"/>
      <c r="F527" s="32"/>
      <c r="G527" s="39"/>
    </row>
    <row r="528" customFormat="false" ht="18.75" hidden="false" customHeight="false" outlineLevel="0" collapsed="false">
      <c r="D528" s="32"/>
      <c r="E528" s="32"/>
      <c r="F528" s="32"/>
      <c r="G528" s="39"/>
    </row>
    <row r="529" customFormat="false" ht="18.75" hidden="false" customHeight="false" outlineLevel="0" collapsed="false">
      <c r="D529" s="32"/>
      <c r="E529" s="32"/>
      <c r="F529" s="32"/>
      <c r="G529" s="39"/>
    </row>
    <row r="530" customFormat="false" ht="18.75" hidden="false" customHeight="false" outlineLevel="0" collapsed="false">
      <c r="D530" s="32"/>
      <c r="E530" s="32"/>
      <c r="F530" s="32"/>
      <c r="G530" s="39"/>
    </row>
    <row r="531" customFormat="false" ht="18.75" hidden="false" customHeight="false" outlineLevel="0" collapsed="false">
      <c r="D531" s="32"/>
      <c r="E531" s="32"/>
      <c r="F531" s="32"/>
      <c r="G531" s="39"/>
    </row>
    <row r="532" customFormat="false" ht="18.75" hidden="false" customHeight="false" outlineLevel="0" collapsed="false">
      <c r="D532" s="32"/>
      <c r="E532" s="32"/>
      <c r="F532" s="32"/>
      <c r="G532" s="39"/>
    </row>
    <row r="533" customFormat="false" ht="18.75" hidden="false" customHeight="false" outlineLevel="0" collapsed="false">
      <c r="D533" s="32"/>
      <c r="E533" s="32"/>
      <c r="F533" s="32"/>
      <c r="G533" s="39"/>
    </row>
    <row r="534" customFormat="false" ht="18.75" hidden="false" customHeight="false" outlineLevel="0" collapsed="false">
      <c r="D534" s="32"/>
      <c r="E534" s="32"/>
      <c r="F534" s="32"/>
      <c r="G534" s="39"/>
    </row>
    <row r="535" customFormat="false" ht="18.75" hidden="false" customHeight="false" outlineLevel="0" collapsed="false">
      <c r="D535" s="32"/>
      <c r="E535" s="32"/>
      <c r="F535" s="32"/>
      <c r="G535" s="39"/>
    </row>
    <row r="536" customFormat="false" ht="18.75" hidden="false" customHeight="false" outlineLevel="0" collapsed="false">
      <c r="D536" s="32"/>
      <c r="E536" s="32"/>
      <c r="F536" s="32"/>
      <c r="G536" s="39"/>
    </row>
    <row r="537" customFormat="false" ht="18.75" hidden="false" customHeight="false" outlineLevel="0" collapsed="false">
      <c r="D537" s="32"/>
      <c r="E537" s="32"/>
      <c r="F537" s="32"/>
      <c r="G537" s="39"/>
    </row>
    <row r="538" customFormat="false" ht="18.75" hidden="false" customHeight="false" outlineLevel="0" collapsed="false">
      <c r="D538" s="32"/>
      <c r="E538" s="32"/>
      <c r="F538" s="32"/>
      <c r="G538" s="39"/>
    </row>
    <row r="539" customFormat="false" ht="18.75" hidden="false" customHeight="false" outlineLevel="0" collapsed="false">
      <c r="D539" s="32"/>
      <c r="E539" s="32"/>
      <c r="F539" s="32"/>
      <c r="G539" s="39"/>
    </row>
    <row r="540" customFormat="false" ht="18.75" hidden="false" customHeight="false" outlineLevel="0" collapsed="false">
      <c r="D540" s="32"/>
      <c r="E540" s="32"/>
      <c r="F540" s="32"/>
      <c r="G540" s="39"/>
    </row>
    <row r="541" customFormat="false" ht="18.75" hidden="false" customHeight="false" outlineLevel="0" collapsed="false">
      <c r="D541" s="32"/>
      <c r="E541" s="32"/>
      <c r="F541" s="32"/>
      <c r="G541" s="39"/>
    </row>
    <row r="542" customFormat="false" ht="18.75" hidden="false" customHeight="false" outlineLevel="0" collapsed="false">
      <c r="D542" s="32"/>
      <c r="E542" s="32"/>
      <c r="F542" s="32"/>
      <c r="G542" s="39"/>
    </row>
    <row r="543" customFormat="false" ht="18.75" hidden="false" customHeight="false" outlineLevel="0" collapsed="false">
      <c r="D543" s="32"/>
      <c r="E543" s="32"/>
      <c r="F543" s="32"/>
      <c r="G543" s="39"/>
    </row>
    <row r="544" customFormat="false" ht="18.75" hidden="false" customHeight="false" outlineLevel="0" collapsed="false">
      <c r="D544" s="32"/>
      <c r="E544" s="32"/>
      <c r="F544" s="32"/>
      <c r="G544" s="39"/>
    </row>
    <row r="545" customFormat="false" ht="18.75" hidden="false" customHeight="false" outlineLevel="0" collapsed="false">
      <c r="D545" s="32"/>
      <c r="E545" s="32"/>
      <c r="F545" s="32"/>
      <c r="G545" s="39"/>
    </row>
    <row r="546" customFormat="false" ht="18.75" hidden="false" customHeight="false" outlineLevel="0" collapsed="false">
      <c r="D546" s="32"/>
      <c r="E546" s="32"/>
      <c r="F546" s="32"/>
      <c r="G546" s="39"/>
    </row>
    <row r="547" customFormat="false" ht="18.75" hidden="false" customHeight="false" outlineLevel="0" collapsed="false">
      <c r="D547" s="32"/>
      <c r="E547" s="32"/>
      <c r="F547" s="32"/>
      <c r="G547" s="39"/>
    </row>
    <row r="548" customFormat="false" ht="18.75" hidden="false" customHeight="false" outlineLevel="0" collapsed="false">
      <c r="D548" s="32"/>
      <c r="E548" s="32"/>
      <c r="F548" s="32"/>
      <c r="G548" s="39"/>
    </row>
    <row r="549" customFormat="false" ht="18.75" hidden="false" customHeight="false" outlineLevel="0" collapsed="false">
      <c r="D549" s="32"/>
      <c r="E549" s="32"/>
      <c r="F549" s="32"/>
      <c r="G549" s="39"/>
    </row>
    <row r="550" customFormat="false" ht="18.75" hidden="false" customHeight="false" outlineLevel="0" collapsed="false">
      <c r="D550" s="32"/>
      <c r="E550" s="32"/>
      <c r="F550" s="32"/>
      <c r="G550" s="39"/>
    </row>
    <row r="551" customFormat="false" ht="18.75" hidden="false" customHeight="false" outlineLevel="0" collapsed="false">
      <c r="D551" s="32"/>
      <c r="E551" s="32"/>
      <c r="F551" s="32"/>
      <c r="G551" s="39"/>
    </row>
    <row r="552" customFormat="false" ht="18.75" hidden="false" customHeight="false" outlineLevel="0" collapsed="false">
      <c r="D552" s="32"/>
      <c r="E552" s="32"/>
      <c r="F552" s="32"/>
      <c r="G552" s="39"/>
    </row>
    <row r="553" customFormat="false" ht="18.75" hidden="false" customHeight="false" outlineLevel="0" collapsed="false">
      <c r="D553" s="32"/>
      <c r="E553" s="32"/>
      <c r="F553" s="32"/>
      <c r="G553" s="39"/>
    </row>
    <row r="554" customFormat="false" ht="18.75" hidden="false" customHeight="false" outlineLevel="0" collapsed="false">
      <c r="D554" s="32"/>
      <c r="E554" s="32"/>
      <c r="F554" s="32"/>
      <c r="G554" s="39"/>
    </row>
    <row r="555" customFormat="false" ht="18.75" hidden="false" customHeight="false" outlineLevel="0" collapsed="false">
      <c r="D555" s="32"/>
      <c r="E555" s="32"/>
      <c r="F555" s="32"/>
      <c r="G555" s="39"/>
    </row>
    <row r="556" customFormat="false" ht="18.75" hidden="false" customHeight="false" outlineLevel="0" collapsed="false">
      <c r="D556" s="32"/>
      <c r="E556" s="32"/>
      <c r="F556" s="32"/>
      <c r="G556" s="39"/>
    </row>
    <row r="557" customFormat="false" ht="18.75" hidden="false" customHeight="false" outlineLevel="0" collapsed="false">
      <c r="D557" s="32"/>
      <c r="E557" s="32"/>
      <c r="F557" s="32"/>
      <c r="G557" s="39"/>
    </row>
    <row r="558" customFormat="false" ht="18.75" hidden="false" customHeight="false" outlineLevel="0" collapsed="false">
      <c r="D558" s="32"/>
      <c r="E558" s="32"/>
      <c r="F558" s="32"/>
      <c r="G558" s="39"/>
    </row>
    <row r="559" customFormat="false" ht="18.75" hidden="false" customHeight="false" outlineLevel="0" collapsed="false">
      <c r="D559" s="32"/>
      <c r="E559" s="32"/>
      <c r="F559" s="32"/>
      <c r="G559" s="39"/>
    </row>
    <row r="560" customFormat="false" ht="18.75" hidden="false" customHeight="false" outlineLevel="0" collapsed="false">
      <c r="D560" s="32"/>
      <c r="E560" s="32"/>
      <c r="F560" s="32"/>
      <c r="G560" s="39"/>
    </row>
    <row r="561" customFormat="false" ht="18.75" hidden="false" customHeight="false" outlineLevel="0" collapsed="false">
      <c r="D561" s="32"/>
      <c r="E561" s="32"/>
      <c r="F561" s="32"/>
      <c r="G561" s="39"/>
    </row>
    <row r="562" customFormat="false" ht="18.75" hidden="false" customHeight="false" outlineLevel="0" collapsed="false">
      <c r="D562" s="32"/>
      <c r="E562" s="32"/>
      <c r="F562" s="32"/>
      <c r="G562" s="39"/>
    </row>
    <row r="563" customFormat="false" ht="18.75" hidden="false" customHeight="false" outlineLevel="0" collapsed="false">
      <c r="D563" s="32"/>
      <c r="E563" s="32"/>
      <c r="F563" s="32"/>
      <c r="G563" s="39"/>
    </row>
    <row r="564" customFormat="false" ht="18.75" hidden="false" customHeight="false" outlineLevel="0" collapsed="false">
      <c r="D564" s="32"/>
      <c r="E564" s="32"/>
      <c r="F564" s="32"/>
      <c r="G564" s="39"/>
    </row>
    <row r="565" customFormat="false" ht="18.75" hidden="false" customHeight="false" outlineLevel="0" collapsed="false">
      <c r="D565" s="32"/>
      <c r="E565" s="32"/>
      <c r="F565" s="32"/>
      <c r="G565" s="39"/>
    </row>
    <row r="566" customFormat="false" ht="18.75" hidden="false" customHeight="false" outlineLevel="0" collapsed="false">
      <c r="D566" s="32"/>
      <c r="E566" s="32"/>
      <c r="F566" s="32"/>
      <c r="G566" s="39"/>
    </row>
    <row r="567" customFormat="false" ht="18.75" hidden="false" customHeight="false" outlineLevel="0" collapsed="false">
      <c r="D567" s="32"/>
      <c r="E567" s="32"/>
      <c r="F567" s="32"/>
      <c r="G567" s="39"/>
    </row>
    <row r="568" customFormat="false" ht="18.75" hidden="false" customHeight="false" outlineLevel="0" collapsed="false">
      <c r="D568" s="32"/>
      <c r="E568" s="32"/>
      <c r="F568" s="32"/>
      <c r="G568" s="39"/>
    </row>
    <row r="569" customFormat="false" ht="18.75" hidden="false" customHeight="false" outlineLevel="0" collapsed="false">
      <c r="D569" s="32"/>
      <c r="E569" s="32"/>
      <c r="F569" s="32"/>
      <c r="G569" s="39"/>
    </row>
    <row r="570" customFormat="false" ht="18.75" hidden="false" customHeight="false" outlineLevel="0" collapsed="false">
      <c r="D570" s="32"/>
      <c r="E570" s="32"/>
      <c r="F570" s="32"/>
      <c r="G570" s="39"/>
    </row>
    <row r="571" customFormat="false" ht="18.75" hidden="false" customHeight="false" outlineLevel="0" collapsed="false">
      <c r="D571" s="32"/>
      <c r="E571" s="32"/>
      <c r="F571" s="32"/>
      <c r="G571" s="39"/>
    </row>
    <row r="572" customFormat="false" ht="18.75" hidden="false" customHeight="false" outlineLevel="0" collapsed="false">
      <c r="D572" s="32"/>
      <c r="E572" s="32"/>
      <c r="F572" s="32"/>
      <c r="G572" s="39"/>
    </row>
    <row r="573" customFormat="false" ht="18.75" hidden="false" customHeight="false" outlineLevel="0" collapsed="false">
      <c r="D573" s="32"/>
      <c r="E573" s="32"/>
      <c r="F573" s="32"/>
      <c r="G573" s="39"/>
    </row>
    <row r="574" customFormat="false" ht="18.75" hidden="false" customHeight="false" outlineLevel="0" collapsed="false">
      <c r="D574" s="32"/>
      <c r="E574" s="32"/>
      <c r="F574" s="32"/>
      <c r="G574" s="39"/>
    </row>
    <row r="575" customFormat="false" ht="18.75" hidden="false" customHeight="false" outlineLevel="0" collapsed="false">
      <c r="D575" s="32"/>
      <c r="E575" s="32"/>
      <c r="F575" s="32"/>
      <c r="G575" s="39"/>
    </row>
    <row r="576" customFormat="false" ht="18.75" hidden="false" customHeight="false" outlineLevel="0" collapsed="false">
      <c r="D576" s="32"/>
      <c r="E576" s="32"/>
      <c r="F576" s="32"/>
      <c r="G576" s="39"/>
    </row>
    <row r="577" customFormat="false" ht="18.75" hidden="false" customHeight="false" outlineLevel="0" collapsed="false">
      <c r="D577" s="32"/>
      <c r="E577" s="32"/>
      <c r="F577" s="32"/>
      <c r="G577" s="39"/>
    </row>
    <row r="578" customFormat="false" ht="18.75" hidden="false" customHeight="false" outlineLevel="0" collapsed="false">
      <c r="D578" s="32"/>
      <c r="E578" s="32"/>
      <c r="F578" s="32"/>
      <c r="G578" s="39"/>
    </row>
    <row r="579" customFormat="false" ht="18.75" hidden="false" customHeight="false" outlineLevel="0" collapsed="false">
      <c r="D579" s="32"/>
      <c r="E579" s="32"/>
      <c r="F579" s="32"/>
      <c r="G579" s="39"/>
    </row>
    <row r="580" customFormat="false" ht="18.75" hidden="false" customHeight="false" outlineLevel="0" collapsed="false">
      <c r="D580" s="32"/>
      <c r="E580" s="32"/>
      <c r="F580" s="32"/>
      <c r="G580" s="39"/>
    </row>
    <row r="581" customFormat="false" ht="18.75" hidden="false" customHeight="false" outlineLevel="0" collapsed="false">
      <c r="D581" s="32"/>
      <c r="E581" s="32"/>
      <c r="F581" s="32"/>
      <c r="G581" s="39"/>
    </row>
    <row r="582" customFormat="false" ht="18.75" hidden="false" customHeight="false" outlineLevel="0" collapsed="false">
      <c r="D582" s="32"/>
      <c r="E582" s="32"/>
      <c r="F582" s="32"/>
      <c r="G582" s="39"/>
    </row>
    <row r="583" customFormat="false" ht="18.75" hidden="false" customHeight="false" outlineLevel="0" collapsed="false">
      <c r="D583" s="32"/>
      <c r="E583" s="32"/>
      <c r="F583" s="32"/>
      <c r="G583" s="39"/>
    </row>
    <row r="584" customFormat="false" ht="18.75" hidden="false" customHeight="false" outlineLevel="0" collapsed="false">
      <c r="D584" s="32"/>
      <c r="E584" s="32"/>
      <c r="F584" s="32"/>
      <c r="G584" s="39"/>
    </row>
    <row r="585" customFormat="false" ht="18.75" hidden="false" customHeight="false" outlineLevel="0" collapsed="false">
      <c r="D585" s="32"/>
      <c r="E585" s="32"/>
      <c r="F585" s="32"/>
      <c r="G585" s="39"/>
    </row>
    <row r="586" customFormat="false" ht="18.75" hidden="false" customHeight="false" outlineLevel="0" collapsed="false">
      <c r="D586" s="32"/>
      <c r="E586" s="32"/>
      <c r="F586" s="32"/>
      <c r="G586" s="39"/>
    </row>
    <row r="587" customFormat="false" ht="18.75" hidden="false" customHeight="false" outlineLevel="0" collapsed="false">
      <c r="D587" s="32"/>
      <c r="E587" s="32"/>
      <c r="F587" s="32"/>
      <c r="G587" s="39"/>
    </row>
    <row r="588" customFormat="false" ht="18.75" hidden="false" customHeight="false" outlineLevel="0" collapsed="false">
      <c r="D588" s="32"/>
      <c r="E588" s="32"/>
      <c r="F588" s="32"/>
      <c r="G588" s="39"/>
    </row>
    <row r="589" customFormat="false" ht="18.75" hidden="false" customHeight="false" outlineLevel="0" collapsed="false">
      <c r="D589" s="32"/>
      <c r="E589" s="32"/>
      <c r="F589" s="32"/>
      <c r="G589" s="39"/>
    </row>
    <row r="590" customFormat="false" ht="18.75" hidden="false" customHeight="false" outlineLevel="0" collapsed="false">
      <c r="D590" s="32"/>
      <c r="E590" s="32"/>
      <c r="F590" s="32"/>
      <c r="G590" s="39"/>
    </row>
    <row r="591" customFormat="false" ht="18.75" hidden="false" customHeight="false" outlineLevel="0" collapsed="false">
      <c r="D591" s="32"/>
      <c r="E591" s="32"/>
      <c r="F591" s="32"/>
      <c r="G591" s="39"/>
    </row>
    <row r="592" customFormat="false" ht="18.75" hidden="false" customHeight="false" outlineLevel="0" collapsed="false">
      <c r="D592" s="32"/>
      <c r="E592" s="32"/>
      <c r="F592" s="32"/>
      <c r="G592" s="39"/>
    </row>
    <row r="593" customFormat="false" ht="18.75" hidden="false" customHeight="false" outlineLevel="0" collapsed="false">
      <c r="D593" s="32"/>
      <c r="E593" s="32"/>
      <c r="F593" s="32"/>
      <c r="G593" s="39"/>
    </row>
    <row r="594" customFormat="false" ht="18.75" hidden="false" customHeight="false" outlineLevel="0" collapsed="false">
      <c r="D594" s="32"/>
      <c r="E594" s="32"/>
      <c r="F594" s="32"/>
      <c r="G594" s="39"/>
    </row>
    <row r="595" customFormat="false" ht="18.75" hidden="false" customHeight="false" outlineLevel="0" collapsed="false">
      <c r="D595" s="32"/>
      <c r="E595" s="32"/>
      <c r="F595" s="32"/>
      <c r="G595" s="39"/>
    </row>
    <row r="596" customFormat="false" ht="18.75" hidden="false" customHeight="false" outlineLevel="0" collapsed="false">
      <c r="D596" s="32"/>
      <c r="E596" s="32"/>
      <c r="F596" s="32"/>
      <c r="G596" s="39"/>
    </row>
    <row r="597" customFormat="false" ht="18.75" hidden="false" customHeight="false" outlineLevel="0" collapsed="false">
      <c r="D597" s="32"/>
      <c r="E597" s="32"/>
      <c r="F597" s="32"/>
      <c r="G597" s="39"/>
    </row>
    <row r="598" customFormat="false" ht="18.75" hidden="false" customHeight="false" outlineLevel="0" collapsed="false">
      <c r="D598" s="32"/>
      <c r="E598" s="32"/>
      <c r="F598" s="32"/>
      <c r="G598" s="39"/>
    </row>
    <row r="599" customFormat="false" ht="18.75" hidden="false" customHeight="false" outlineLevel="0" collapsed="false">
      <c r="D599" s="32"/>
      <c r="E599" s="32"/>
      <c r="F599" s="32"/>
      <c r="G599" s="39"/>
    </row>
    <row r="600" customFormat="false" ht="18.75" hidden="false" customHeight="false" outlineLevel="0" collapsed="false">
      <c r="D600" s="32"/>
      <c r="E600" s="32"/>
      <c r="F600" s="32"/>
      <c r="G600" s="39"/>
    </row>
    <row r="601" customFormat="false" ht="18.75" hidden="false" customHeight="false" outlineLevel="0" collapsed="false">
      <c r="D601" s="32"/>
      <c r="E601" s="32"/>
      <c r="F601" s="32"/>
      <c r="G601" s="39"/>
    </row>
    <row r="602" customFormat="false" ht="18.75" hidden="false" customHeight="false" outlineLevel="0" collapsed="false">
      <c r="D602" s="32"/>
      <c r="E602" s="32"/>
      <c r="F602" s="32"/>
      <c r="G602" s="39"/>
    </row>
    <row r="603" customFormat="false" ht="18.75" hidden="false" customHeight="false" outlineLevel="0" collapsed="false">
      <c r="D603" s="32"/>
      <c r="E603" s="32"/>
      <c r="F603" s="32"/>
      <c r="G603" s="39"/>
    </row>
    <row r="604" customFormat="false" ht="18.75" hidden="false" customHeight="false" outlineLevel="0" collapsed="false">
      <c r="D604" s="32"/>
      <c r="E604" s="32"/>
      <c r="F604" s="32"/>
      <c r="G604" s="39"/>
    </row>
    <row r="605" customFormat="false" ht="18.75" hidden="false" customHeight="false" outlineLevel="0" collapsed="false">
      <c r="D605" s="32"/>
      <c r="E605" s="32"/>
      <c r="F605" s="32"/>
      <c r="G605" s="39"/>
    </row>
    <row r="606" customFormat="false" ht="18.75" hidden="false" customHeight="false" outlineLevel="0" collapsed="false">
      <c r="D606" s="32"/>
      <c r="E606" s="32"/>
      <c r="F606" s="32"/>
      <c r="G606" s="39"/>
    </row>
    <row r="607" customFormat="false" ht="18.75" hidden="false" customHeight="false" outlineLevel="0" collapsed="false">
      <c r="D607" s="32"/>
      <c r="E607" s="32"/>
      <c r="F607" s="32"/>
      <c r="G607" s="39"/>
    </row>
    <row r="608" customFormat="false" ht="18.75" hidden="false" customHeight="false" outlineLevel="0" collapsed="false">
      <c r="D608" s="32"/>
      <c r="E608" s="32"/>
      <c r="F608" s="32"/>
      <c r="G608" s="39"/>
    </row>
    <row r="609" customFormat="false" ht="18.75" hidden="false" customHeight="false" outlineLevel="0" collapsed="false">
      <c r="D609" s="32"/>
      <c r="E609" s="32"/>
      <c r="F609" s="32"/>
      <c r="G609" s="39"/>
    </row>
    <row r="610" customFormat="false" ht="18.75" hidden="false" customHeight="false" outlineLevel="0" collapsed="false">
      <c r="D610" s="32"/>
      <c r="E610" s="32"/>
      <c r="F610" s="32"/>
      <c r="G610" s="39"/>
    </row>
    <row r="611" customFormat="false" ht="18.75" hidden="false" customHeight="false" outlineLevel="0" collapsed="false">
      <c r="D611" s="32"/>
      <c r="E611" s="32"/>
      <c r="F611" s="32"/>
      <c r="G611" s="39"/>
    </row>
    <row r="612" customFormat="false" ht="18.75" hidden="false" customHeight="false" outlineLevel="0" collapsed="false">
      <c r="D612" s="32"/>
      <c r="E612" s="32"/>
      <c r="F612" s="32"/>
      <c r="G612" s="39"/>
    </row>
    <row r="613" customFormat="false" ht="18.75" hidden="false" customHeight="false" outlineLevel="0" collapsed="false">
      <c r="D613" s="32"/>
      <c r="E613" s="32"/>
      <c r="F613" s="32"/>
      <c r="G613" s="39"/>
    </row>
    <row r="614" customFormat="false" ht="18.75" hidden="false" customHeight="false" outlineLevel="0" collapsed="false">
      <c r="D614" s="32"/>
      <c r="E614" s="32"/>
      <c r="F614" s="32"/>
      <c r="G614" s="39"/>
    </row>
    <row r="615" customFormat="false" ht="18.75" hidden="false" customHeight="false" outlineLevel="0" collapsed="false">
      <c r="D615" s="32"/>
      <c r="E615" s="32"/>
      <c r="F615" s="32"/>
      <c r="G615" s="39"/>
    </row>
    <row r="616" customFormat="false" ht="18.75" hidden="false" customHeight="false" outlineLevel="0" collapsed="false">
      <c r="D616" s="32"/>
      <c r="E616" s="32"/>
      <c r="F616" s="32"/>
      <c r="G616" s="39"/>
    </row>
    <row r="617" customFormat="false" ht="18.75" hidden="false" customHeight="false" outlineLevel="0" collapsed="false">
      <c r="D617" s="32"/>
      <c r="E617" s="32"/>
      <c r="F617" s="32"/>
      <c r="G617" s="39"/>
    </row>
    <row r="618" customFormat="false" ht="18.75" hidden="false" customHeight="false" outlineLevel="0" collapsed="false">
      <c r="D618" s="32"/>
      <c r="E618" s="32"/>
      <c r="F618" s="32"/>
      <c r="G618" s="39"/>
    </row>
    <row r="619" customFormat="false" ht="18.75" hidden="false" customHeight="false" outlineLevel="0" collapsed="false">
      <c r="D619" s="32"/>
      <c r="E619" s="32"/>
      <c r="F619" s="32"/>
      <c r="G619" s="39"/>
    </row>
    <row r="620" customFormat="false" ht="18.75" hidden="false" customHeight="false" outlineLevel="0" collapsed="false">
      <c r="D620" s="32"/>
      <c r="E620" s="32"/>
      <c r="F620" s="32"/>
      <c r="G620" s="39"/>
    </row>
    <row r="621" customFormat="false" ht="18.75" hidden="false" customHeight="false" outlineLevel="0" collapsed="false">
      <c r="D621" s="32"/>
      <c r="E621" s="32"/>
      <c r="F621" s="32"/>
      <c r="G621" s="39"/>
    </row>
    <row r="622" customFormat="false" ht="18.75" hidden="false" customHeight="false" outlineLevel="0" collapsed="false">
      <c r="D622" s="32"/>
      <c r="E622" s="32"/>
      <c r="F622" s="32"/>
      <c r="G622" s="39"/>
    </row>
    <row r="623" customFormat="false" ht="18.75" hidden="false" customHeight="false" outlineLevel="0" collapsed="false">
      <c r="D623" s="32"/>
      <c r="E623" s="32"/>
      <c r="F623" s="32"/>
      <c r="G623" s="39"/>
    </row>
    <row r="624" customFormat="false" ht="18.75" hidden="false" customHeight="false" outlineLevel="0" collapsed="false">
      <c r="D624" s="32"/>
      <c r="E624" s="32"/>
      <c r="F624" s="32"/>
      <c r="G624" s="39"/>
    </row>
    <row r="625" customFormat="false" ht="18.75" hidden="false" customHeight="false" outlineLevel="0" collapsed="false">
      <c r="D625" s="32"/>
      <c r="E625" s="32"/>
      <c r="F625" s="32"/>
      <c r="G625" s="39"/>
    </row>
    <row r="626" customFormat="false" ht="18.75" hidden="false" customHeight="false" outlineLevel="0" collapsed="false">
      <c r="D626" s="32"/>
      <c r="E626" s="32"/>
      <c r="F626" s="32"/>
      <c r="G626" s="39"/>
    </row>
    <row r="627" customFormat="false" ht="18.75" hidden="false" customHeight="false" outlineLevel="0" collapsed="false">
      <c r="D627" s="32"/>
      <c r="E627" s="32"/>
      <c r="F627" s="32"/>
      <c r="G627" s="39"/>
    </row>
    <row r="628" customFormat="false" ht="18.75" hidden="false" customHeight="false" outlineLevel="0" collapsed="false">
      <c r="D628" s="32"/>
      <c r="E628" s="32"/>
      <c r="F628" s="32"/>
      <c r="G628" s="39"/>
    </row>
    <row r="629" customFormat="false" ht="18.75" hidden="false" customHeight="false" outlineLevel="0" collapsed="false">
      <c r="D629" s="32"/>
      <c r="E629" s="32"/>
      <c r="F629" s="32"/>
      <c r="G629" s="39"/>
    </row>
    <row r="630" customFormat="false" ht="18.75" hidden="false" customHeight="false" outlineLevel="0" collapsed="false">
      <c r="D630" s="32"/>
      <c r="E630" s="32"/>
      <c r="F630" s="32"/>
      <c r="G630" s="39"/>
    </row>
    <row r="631" customFormat="false" ht="18.75" hidden="false" customHeight="false" outlineLevel="0" collapsed="false">
      <c r="D631" s="32"/>
      <c r="E631" s="32"/>
      <c r="F631" s="32"/>
      <c r="G631" s="39"/>
    </row>
    <row r="632" customFormat="false" ht="18.75" hidden="false" customHeight="false" outlineLevel="0" collapsed="false">
      <c r="D632" s="32"/>
      <c r="E632" s="32"/>
      <c r="F632" s="32"/>
      <c r="G632" s="39"/>
    </row>
    <row r="633" customFormat="false" ht="18.75" hidden="false" customHeight="false" outlineLevel="0" collapsed="false">
      <c r="D633" s="32"/>
      <c r="E633" s="32"/>
      <c r="F633" s="32"/>
      <c r="G633" s="39"/>
    </row>
    <row r="634" customFormat="false" ht="18.75" hidden="false" customHeight="false" outlineLevel="0" collapsed="false">
      <c r="D634" s="32"/>
      <c r="E634" s="32"/>
      <c r="F634" s="32"/>
      <c r="G634" s="39"/>
    </row>
    <row r="635" customFormat="false" ht="18.75" hidden="false" customHeight="false" outlineLevel="0" collapsed="false">
      <c r="D635" s="32"/>
      <c r="E635" s="32"/>
      <c r="F635" s="32"/>
      <c r="G635" s="39"/>
    </row>
    <row r="636" customFormat="false" ht="18.75" hidden="false" customHeight="false" outlineLevel="0" collapsed="false">
      <c r="D636" s="32"/>
      <c r="E636" s="32"/>
      <c r="F636" s="32"/>
      <c r="G636" s="39"/>
    </row>
    <row r="637" customFormat="false" ht="18.75" hidden="false" customHeight="false" outlineLevel="0" collapsed="false">
      <c r="D637" s="32"/>
      <c r="E637" s="32"/>
      <c r="F637" s="32"/>
      <c r="G637" s="39"/>
    </row>
    <row r="638" customFormat="false" ht="18.75" hidden="false" customHeight="false" outlineLevel="0" collapsed="false">
      <c r="D638" s="32"/>
      <c r="E638" s="32"/>
      <c r="F638" s="32"/>
      <c r="G638" s="39"/>
    </row>
    <row r="639" customFormat="false" ht="18.75" hidden="false" customHeight="false" outlineLevel="0" collapsed="false">
      <c r="D639" s="32"/>
      <c r="E639" s="32"/>
      <c r="F639" s="32"/>
      <c r="G639" s="39"/>
    </row>
    <row r="640" customFormat="false" ht="18.75" hidden="false" customHeight="false" outlineLevel="0" collapsed="false">
      <c r="D640" s="32"/>
      <c r="E640" s="32"/>
      <c r="F640" s="32"/>
      <c r="G640" s="39"/>
    </row>
    <row r="641" customFormat="false" ht="18.75" hidden="false" customHeight="false" outlineLevel="0" collapsed="false">
      <c r="D641" s="32"/>
      <c r="E641" s="32"/>
      <c r="F641" s="32"/>
      <c r="G641" s="39"/>
    </row>
    <row r="642" customFormat="false" ht="18.75" hidden="false" customHeight="false" outlineLevel="0" collapsed="false">
      <c r="D642" s="32"/>
      <c r="E642" s="32"/>
      <c r="F642" s="32"/>
      <c r="G642" s="39"/>
    </row>
    <row r="643" customFormat="false" ht="18.75" hidden="false" customHeight="false" outlineLevel="0" collapsed="false">
      <c r="D643" s="32"/>
      <c r="E643" s="32"/>
      <c r="F643" s="32"/>
      <c r="G643" s="39"/>
    </row>
    <row r="644" customFormat="false" ht="18.75" hidden="false" customHeight="false" outlineLevel="0" collapsed="false">
      <c r="D644" s="32"/>
      <c r="E644" s="32"/>
      <c r="F644" s="32"/>
      <c r="G644" s="39"/>
    </row>
    <row r="645" customFormat="false" ht="18.75" hidden="false" customHeight="false" outlineLevel="0" collapsed="false">
      <c r="D645" s="32"/>
      <c r="E645" s="32"/>
      <c r="F645" s="32"/>
      <c r="G645" s="39"/>
    </row>
    <row r="646" customFormat="false" ht="18.75" hidden="false" customHeight="false" outlineLevel="0" collapsed="false">
      <c r="D646" s="32"/>
      <c r="E646" s="32"/>
      <c r="F646" s="32"/>
      <c r="G646" s="39"/>
    </row>
    <row r="647" customFormat="false" ht="18.75" hidden="false" customHeight="false" outlineLevel="0" collapsed="false">
      <c r="D647" s="32"/>
      <c r="E647" s="32"/>
      <c r="F647" s="32"/>
      <c r="G647" s="39"/>
    </row>
    <row r="648" customFormat="false" ht="18.75" hidden="false" customHeight="false" outlineLevel="0" collapsed="false">
      <c r="D648" s="32"/>
      <c r="E648" s="32"/>
      <c r="F648" s="32"/>
      <c r="G648" s="39"/>
    </row>
    <row r="649" customFormat="false" ht="18.75" hidden="false" customHeight="false" outlineLevel="0" collapsed="false">
      <c r="D649" s="32"/>
      <c r="E649" s="32"/>
      <c r="F649" s="32"/>
      <c r="G649" s="39"/>
    </row>
    <row r="650" customFormat="false" ht="18.75" hidden="false" customHeight="false" outlineLevel="0" collapsed="false">
      <c r="D650" s="32"/>
      <c r="E650" s="32"/>
      <c r="F650" s="32"/>
      <c r="G650" s="39"/>
    </row>
    <row r="651" customFormat="false" ht="18.75" hidden="false" customHeight="false" outlineLevel="0" collapsed="false">
      <c r="D651" s="32"/>
      <c r="E651" s="32"/>
      <c r="F651" s="32"/>
      <c r="G651" s="39"/>
    </row>
    <row r="652" customFormat="false" ht="18.75" hidden="false" customHeight="false" outlineLevel="0" collapsed="false">
      <c r="D652" s="32"/>
      <c r="E652" s="32"/>
      <c r="F652" s="32"/>
      <c r="G652" s="39"/>
    </row>
    <row r="653" customFormat="false" ht="18.75" hidden="false" customHeight="false" outlineLevel="0" collapsed="false">
      <c r="D653" s="32"/>
      <c r="E653" s="32"/>
      <c r="F653" s="32"/>
      <c r="G653" s="39"/>
    </row>
    <row r="654" customFormat="false" ht="18.75" hidden="false" customHeight="false" outlineLevel="0" collapsed="false">
      <c r="D654" s="32"/>
      <c r="E654" s="32"/>
      <c r="F654" s="32"/>
      <c r="G654" s="39"/>
    </row>
    <row r="655" customFormat="false" ht="18.75" hidden="false" customHeight="false" outlineLevel="0" collapsed="false">
      <c r="D655" s="32"/>
      <c r="E655" s="32"/>
      <c r="F655" s="32"/>
      <c r="G655" s="39"/>
    </row>
    <row r="656" customFormat="false" ht="18.75" hidden="false" customHeight="false" outlineLevel="0" collapsed="false">
      <c r="D656" s="32"/>
      <c r="E656" s="32"/>
      <c r="F656" s="32"/>
      <c r="G656" s="39"/>
    </row>
    <row r="657" customFormat="false" ht="18.75" hidden="false" customHeight="false" outlineLevel="0" collapsed="false">
      <c r="D657" s="32"/>
      <c r="E657" s="32"/>
      <c r="F657" s="32"/>
      <c r="G657" s="39"/>
    </row>
    <row r="658" customFormat="false" ht="18.75" hidden="false" customHeight="false" outlineLevel="0" collapsed="false">
      <c r="D658" s="32"/>
      <c r="E658" s="32"/>
      <c r="F658" s="32"/>
      <c r="G658" s="39"/>
    </row>
    <row r="659" customFormat="false" ht="18.75" hidden="false" customHeight="false" outlineLevel="0" collapsed="false">
      <c r="D659" s="32"/>
      <c r="E659" s="32"/>
      <c r="F659" s="32"/>
      <c r="G659" s="39"/>
    </row>
    <row r="660" customFormat="false" ht="18.75" hidden="false" customHeight="false" outlineLevel="0" collapsed="false">
      <c r="D660" s="32"/>
      <c r="E660" s="32"/>
      <c r="F660" s="32"/>
      <c r="G660" s="39"/>
    </row>
    <row r="661" customFormat="false" ht="18.75" hidden="false" customHeight="false" outlineLevel="0" collapsed="false">
      <c r="D661" s="32"/>
      <c r="E661" s="32"/>
      <c r="F661" s="32"/>
      <c r="G661" s="39"/>
    </row>
    <row r="662" customFormat="false" ht="18.75" hidden="false" customHeight="false" outlineLevel="0" collapsed="false">
      <c r="D662" s="32"/>
      <c r="E662" s="32"/>
      <c r="F662" s="32"/>
      <c r="G662" s="39"/>
    </row>
    <row r="663" customFormat="false" ht="18.75" hidden="false" customHeight="false" outlineLevel="0" collapsed="false">
      <c r="D663" s="32"/>
      <c r="E663" s="32"/>
      <c r="F663" s="32"/>
      <c r="G663" s="39"/>
    </row>
    <row r="664" customFormat="false" ht="18.75" hidden="false" customHeight="false" outlineLevel="0" collapsed="false">
      <c r="D664" s="32"/>
      <c r="E664" s="32"/>
      <c r="F664" s="32"/>
      <c r="G664" s="39"/>
    </row>
    <row r="665" customFormat="false" ht="18.75" hidden="false" customHeight="false" outlineLevel="0" collapsed="false">
      <c r="D665" s="32"/>
      <c r="E665" s="32"/>
      <c r="F665" s="32"/>
      <c r="G665" s="39"/>
    </row>
    <row r="666" customFormat="false" ht="18.75" hidden="false" customHeight="false" outlineLevel="0" collapsed="false">
      <c r="D666" s="32"/>
      <c r="E666" s="32"/>
      <c r="F666" s="32"/>
      <c r="G666" s="39"/>
    </row>
    <row r="667" customFormat="false" ht="18.75" hidden="false" customHeight="false" outlineLevel="0" collapsed="false">
      <c r="D667" s="32"/>
      <c r="E667" s="32"/>
      <c r="F667" s="32"/>
      <c r="G667" s="39"/>
    </row>
    <row r="668" customFormat="false" ht="18.75" hidden="false" customHeight="false" outlineLevel="0" collapsed="false">
      <c r="D668" s="32"/>
      <c r="E668" s="32"/>
      <c r="F668" s="32"/>
      <c r="G668" s="39"/>
    </row>
    <row r="669" customFormat="false" ht="18.75" hidden="false" customHeight="false" outlineLevel="0" collapsed="false">
      <c r="D669" s="32"/>
      <c r="E669" s="32"/>
      <c r="F669" s="32"/>
      <c r="G669" s="39"/>
    </row>
    <row r="670" customFormat="false" ht="18.75" hidden="false" customHeight="false" outlineLevel="0" collapsed="false">
      <c r="D670" s="32"/>
      <c r="E670" s="32"/>
      <c r="F670" s="32"/>
      <c r="G670" s="39"/>
    </row>
    <row r="671" customFormat="false" ht="18.75" hidden="false" customHeight="false" outlineLevel="0" collapsed="false">
      <c r="D671" s="32"/>
      <c r="E671" s="32"/>
      <c r="F671" s="32"/>
      <c r="G671" s="39"/>
    </row>
    <row r="672" customFormat="false" ht="18.75" hidden="false" customHeight="false" outlineLevel="0" collapsed="false">
      <c r="D672" s="32"/>
      <c r="E672" s="32"/>
      <c r="F672" s="32"/>
      <c r="G672" s="39"/>
    </row>
    <row r="673" customFormat="false" ht="18.75" hidden="false" customHeight="false" outlineLevel="0" collapsed="false">
      <c r="D673" s="32"/>
      <c r="E673" s="32"/>
      <c r="F673" s="32"/>
      <c r="G673" s="39"/>
    </row>
    <row r="674" customFormat="false" ht="18.75" hidden="false" customHeight="false" outlineLevel="0" collapsed="false">
      <c r="D674" s="32"/>
      <c r="E674" s="32"/>
      <c r="F674" s="32"/>
      <c r="G674" s="39"/>
    </row>
    <row r="675" customFormat="false" ht="18.75" hidden="false" customHeight="false" outlineLevel="0" collapsed="false">
      <c r="D675" s="32"/>
      <c r="E675" s="32"/>
      <c r="F675" s="32"/>
      <c r="G675" s="39"/>
    </row>
    <row r="676" customFormat="false" ht="18.75" hidden="false" customHeight="false" outlineLevel="0" collapsed="false">
      <c r="D676" s="32"/>
      <c r="E676" s="32"/>
      <c r="F676" s="32"/>
      <c r="G676" s="39"/>
    </row>
    <row r="677" customFormat="false" ht="18.75" hidden="false" customHeight="false" outlineLevel="0" collapsed="false">
      <c r="D677" s="32"/>
      <c r="E677" s="32"/>
      <c r="F677" s="32"/>
      <c r="G677" s="39"/>
    </row>
    <row r="678" customFormat="false" ht="18.75" hidden="false" customHeight="false" outlineLevel="0" collapsed="false">
      <c r="D678" s="32"/>
      <c r="E678" s="32"/>
      <c r="F678" s="32"/>
      <c r="G678" s="39"/>
    </row>
    <row r="679" customFormat="false" ht="18.75" hidden="false" customHeight="false" outlineLevel="0" collapsed="false">
      <c r="D679" s="32"/>
      <c r="E679" s="32"/>
      <c r="F679" s="32"/>
      <c r="G679" s="39"/>
    </row>
    <row r="680" customFormat="false" ht="18.75" hidden="false" customHeight="false" outlineLevel="0" collapsed="false">
      <c r="D680" s="32"/>
      <c r="E680" s="32"/>
      <c r="F680" s="32"/>
      <c r="G680" s="39"/>
    </row>
    <row r="681" customFormat="false" ht="18.75" hidden="false" customHeight="false" outlineLevel="0" collapsed="false">
      <c r="D681" s="32"/>
      <c r="E681" s="32"/>
      <c r="F681" s="32"/>
      <c r="G681" s="39"/>
    </row>
    <row r="682" customFormat="false" ht="18.75" hidden="false" customHeight="false" outlineLevel="0" collapsed="false">
      <c r="D682" s="32"/>
      <c r="E682" s="32"/>
      <c r="F682" s="32"/>
      <c r="G682" s="39"/>
    </row>
    <row r="683" customFormat="false" ht="18.75" hidden="false" customHeight="false" outlineLevel="0" collapsed="false">
      <c r="D683" s="32"/>
      <c r="E683" s="32"/>
      <c r="F683" s="32"/>
      <c r="G683" s="39"/>
    </row>
    <row r="684" customFormat="false" ht="18.75" hidden="false" customHeight="false" outlineLevel="0" collapsed="false">
      <c r="D684" s="32"/>
      <c r="E684" s="32"/>
      <c r="F684" s="32"/>
      <c r="G684" s="39"/>
    </row>
    <row r="685" customFormat="false" ht="18.75" hidden="false" customHeight="false" outlineLevel="0" collapsed="false">
      <c r="D685" s="32"/>
      <c r="E685" s="32"/>
      <c r="F685" s="32"/>
      <c r="G685" s="39"/>
    </row>
    <row r="686" customFormat="false" ht="18.75" hidden="false" customHeight="false" outlineLevel="0" collapsed="false">
      <c r="D686" s="32"/>
      <c r="E686" s="32"/>
      <c r="F686" s="32"/>
      <c r="G686" s="39"/>
    </row>
    <row r="687" customFormat="false" ht="18.75" hidden="false" customHeight="false" outlineLevel="0" collapsed="false">
      <c r="D687" s="32"/>
      <c r="E687" s="32"/>
      <c r="F687" s="32"/>
      <c r="G687" s="39"/>
    </row>
    <row r="688" customFormat="false" ht="18.75" hidden="false" customHeight="false" outlineLevel="0" collapsed="false">
      <c r="D688" s="32"/>
      <c r="E688" s="32"/>
      <c r="F688" s="32"/>
      <c r="G688" s="39"/>
    </row>
    <row r="689" customFormat="false" ht="18.75" hidden="false" customHeight="false" outlineLevel="0" collapsed="false">
      <c r="D689" s="32"/>
      <c r="E689" s="32"/>
      <c r="F689" s="32"/>
      <c r="G689" s="39"/>
    </row>
    <row r="690" customFormat="false" ht="18.75" hidden="false" customHeight="false" outlineLevel="0" collapsed="false">
      <c r="D690" s="32"/>
      <c r="E690" s="32"/>
      <c r="F690" s="32"/>
      <c r="G690" s="39"/>
    </row>
    <row r="691" customFormat="false" ht="18.75" hidden="false" customHeight="false" outlineLevel="0" collapsed="false">
      <c r="D691" s="32"/>
      <c r="E691" s="32"/>
      <c r="F691" s="32"/>
      <c r="G691" s="39"/>
    </row>
    <row r="692" customFormat="false" ht="18.75" hidden="false" customHeight="false" outlineLevel="0" collapsed="false">
      <c r="D692" s="32"/>
      <c r="E692" s="32"/>
      <c r="F692" s="32"/>
      <c r="G692" s="39"/>
    </row>
    <row r="693" customFormat="false" ht="18.75" hidden="false" customHeight="false" outlineLevel="0" collapsed="false">
      <c r="D693" s="32"/>
      <c r="E693" s="32"/>
      <c r="F693" s="32"/>
      <c r="G693" s="39"/>
    </row>
    <row r="694" customFormat="false" ht="18.75" hidden="false" customHeight="false" outlineLevel="0" collapsed="false">
      <c r="D694" s="32"/>
      <c r="E694" s="32"/>
      <c r="F694" s="32"/>
      <c r="G694" s="39"/>
    </row>
    <row r="695" customFormat="false" ht="18.75" hidden="false" customHeight="false" outlineLevel="0" collapsed="false">
      <c r="D695" s="32"/>
      <c r="E695" s="32"/>
      <c r="F695" s="32"/>
      <c r="G695" s="39"/>
    </row>
    <row r="696" customFormat="false" ht="18.75" hidden="false" customHeight="false" outlineLevel="0" collapsed="false">
      <c r="D696" s="32"/>
      <c r="E696" s="32"/>
      <c r="F696" s="32"/>
      <c r="G696" s="39"/>
    </row>
    <row r="697" customFormat="false" ht="18.75" hidden="false" customHeight="false" outlineLevel="0" collapsed="false">
      <c r="D697" s="32"/>
      <c r="E697" s="32"/>
      <c r="F697" s="32"/>
      <c r="G697" s="39"/>
    </row>
    <row r="698" customFormat="false" ht="18.75" hidden="false" customHeight="false" outlineLevel="0" collapsed="false">
      <c r="D698" s="32"/>
      <c r="E698" s="32"/>
      <c r="F698" s="32"/>
      <c r="G698" s="39"/>
    </row>
    <row r="699" customFormat="false" ht="18.75" hidden="false" customHeight="false" outlineLevel="0" collapsed="false">
      <c r="D699" s="32"/>
      <c r="E699" s="32"/>
      <c r="F699" s="32"/>
      <c r="G699" s="39"/>
    </row>
    <row r="700" customFormat="false" ht="18.75" hidden="false" customHeight="false" outlineLevel="0" collapsed="false">
      <c r="D700" s="32"/>
      <c r="E700" s="32"/>
      <c r="F700" s="32"/>
      <c r="G700" s="39"/>
    </row>
    <row r="701" customFormat="false" ht="18.75" hidden="false" customHeight="false" outlineLevel="0" collapsed="false">
      <c r="D701" s="32"/>
      <c r="E701" s="32"/>
      <c r="F701" s="32"/>
      <c r="G701" s="39"/>
    </row>
    <row r="702" customFormat="false" ht="18.75" hidden="false" customHeight="false" outlineLevel="0" collapsed="false">
      <c r="D702" s="32"/>
      <c r="E702" s="32"/>
      <c r="F702" s="32"/>
      <c r="G702" s="39"/>
    </row>
    <row r="703" customFormat="false" ht="18.75" hidden="false" customHeight="false" outlineLevel="0" collapsed="false">
      <c r="D703" s="32"/>
      <c r="E703" s="32"/>
      <c r="F703" s="32"/>
      <c r="G703" s="39"/>
    </row>
    <row r="704" customFormat="false" ht="18.75" hidden="false" customHeight="false" outlineLevel="0" collapsed="false">
      <c r="D704" s="32"/>
      <c r="E704" s="32"/>
      <c r="F704" s="32"/>
      <c r="G704" s="39"/>
    </row>
    <row r="705" customFormat="false" ht="18.75" hidden="false" customHeight="false" outlineLevel="0" collapsed="false">
      <c r="D705" s="32"/>
      <c r="E705" s="32"/>
      <c r="F705" s="32"/>
      <c r="G705" s="39"/>
    </row>
    <row r="706" customFormat="false" ht="18.75" hidden="false" customHeight="false" outlineLevel="0" collapsed="false">
      <c r="D706" s="32"/>
      <c r="E706" s="32"/>
      <c r="F706" s="32"/>
      <c r="G706" s="39"/>
    </row>
    <row r="707" customFormat="false" ht="18.75" hidden="false" customHeight="false" outlineLevel="0" collapsed="false">
      <c r="D707" s="32"/>
      <c r="E707" s="32"/>
      <c r="F707" s="32"/>
      <c r="G707" s="39"/>
    </row>
    <row r="708" customFormat="false" ht="18.75" hidden="false" customHeight="false" outlineLevel="0" collapsed="false">
      <c r="D708" s="32"/>
      <c r="E708" s="32"/>
      <c r="F708" s="32"/>
      <c r="G708" s="39"/>
    </row>
    <row r="709" customFormat="false" ht="18.75" hidden="false" customHeight="false" outlineLevel="0" collapsed="false">
      <c r="D709" s="32"/>
      <c r="E709" s="32"/>
      <c r="F709" s="32"/>
      <c r="G709" s="39"/>
    </row>
    <row r="710" customFormat="false" ht="18.75" hidden="false" customHeight="false" outlineLevel="0" collapsed="false">
      <c r="D710" s="32"/>
      <c r="E710" s="32"/>
      <c r="F710" s="32"/>
      <c r="G710" s="39"/>
    </row>
    <row r="711" customFormat="false" ht="18.75" hidden="false" customHeight="false" outlineLevel="0" collapsed="false">
      <c r="D711" s="32"/>
      <c r="E711" s="32"/>
      <c r="F711" s="32"/>
      <c r="G711" s="39"/>
    </row>
    <row r="712" customFormat="false" ht="18.75" hidden="false" customHeight="false" outlineLevel="0" collapsed="false">
      <c r="D712" s="32"/>
      <c r="E712" s="32"/>
      <c r="F712" s="32"/>
      <c r="G712" s="39"/>
    </row>
    <row r="713" customFormat="false" ht="18.75" hidden="false" customHeight="false" outlineLevel="0" collapsed="false">
      <c r="D713" s="32"/>
      <c r="E713" s="32"/>
      <c r="F713" s="32"/>
      <c r="G713" s="39"/>
    </row>
    <row r="714" customFormat="false" ht="18.75" hidden="false" customHeight="false" outlineLevel="0" collapsed="false">
      <c r="D714" s="32"/>
      <c r="E714" s="32"/>
      <c r="F714" s="32"/>
      <c r="G714" s="39"/>
    </row>
    <row r="715" customFormat="false" ht="18.75" hidden="false" customHeight="false" outlineLevel="0" collapsed="false">
      <c r="D715" s="32"/>
      <c r="E715" s="32"/>
      <c r="F715" s="32"/>
      <c r="G715" s="39"/>
    </row>
    <row r="716" customFormat="false" ht="18.75" hidden="false" customHeight="false" outlineLevel="0" collapsed="false">
      <c r="D716" s="32"/>
      <c r="E716" s="32"/>
      <c r="F716" s="32"/>
      <c r="G716" s="39"/>
    </row>
    <row r="717" customFormat="false" ht="18.75" hidden="false" customHeight="false" outlineLevel="0" collapsed="false">
      <c r="D717" s="32"/>
      <c r="E717" s="32"/>
      <c r="F717" s="32"/>
      <c r="G717" s="39"/>
    </row>
    <row r="718" customFormat="false" ht="18.75" hidden="false" customHeight="false" outlineLevel="0" collapsed="false">
      <c r="D718" s="32"/>
      <c r="E718" s="32"/>
      <c r="F718" s="32"/>
      <c r="G718" s="39"/>
    </row>
    <row r="719" customFormat="false" ht="18.75" hidden="false" customHeight="false" outlineLevel="0" collapsed="false">
      <c r="D719" s="32"/>
      <c r="E719" s="32"/>
      <c r="F719" s="32"/>
      <c r="G719" s="39"/>
    </row>
    <row r="720" customFormat="false" ht="18.75" hidden="false" customHeight="false" outlineLevel="0" collapsed="false">
      <c r="D720" s="32"/>
      <c r="E720" s="32"/>
      <c r="F720" s="32"/>
      <c r="G720" s="39"/>
    </row>
    <row r="721" customFormat="false" ht="18.75" hidden="false" customHeight="false" outlineLevel="0" collapsed="false">
      <c r="D721" s="32"/>
      <c r="E721" s="32"/>
      <c r="F721" s="32"/>
      <c r="G721" s="39"/>
    </row>
    <row r="722" customFormat="false" ht="18.75" hidden="false" customHeight="false" outlineLevel="0" collapsed="false">
      <c r="D722" s="32"/>
      <c r="E722" s="32"/>
      <c r="F722" s="32"/>
      <c r="G722" s="39"/>
    </row>
    <row r="723" customFormat="false" ht="18.75" hidden="false" customHeight="false" outlineLevel="0" collapsed="false">
      <c r="D723" s="32"/>
      <c r="E723" s="32"/>
      <c r="F723" s="32"/>
      <c r="G723" s="39"/>
    </row>
    <row r="724" customFormat="false" ht="18.75" hidden="false" customHeight="false" outlineLevel="0" collapsed="false">
      <c r="D724" s="32"/>
      <c r="E724" s="32"/>
      <c r="F724" s="32"/>
      <c r="G724" s="39"/>
    </row>
    <row r="725" customFormat="false" ht="18.75" hidden="false" customHeight="false" outlineLevel="0" collapsed="false">
      <c r="D725" s="32"/>
      <c r="E725" s="32"/>
      <c r="F725" s="32"/>
      <c r="G725" s="39"/>
    </row>
    <row r="726" customFormat="false" ht="18.75" hidden="false" customHeight="false" outlineLevel="0" collapsed="false">
      <c r="D726" s="32"/>
      <c r="E726" s="32"/>
      <c r="F726" s="32"/>
      <c r="G726" s="39"/>
    </row>
    <row r="727" customFormat="false" ht="18.75" hidden="false" customHeight="false" outlineLevel="0" collapsed="false">
      <c r="D727" s="32"/>
      <c r="E727" s="32"/>
      <c r="F727" s="32"/>
      <c r="G727" s="39"/>
    </row>
    <row r="728" customFormat="false" ht="18.75" hidden="false" customHeight="false" outlineLevel="0" collapsed="false">
      <c r="D728" s="32"/>
      <c r="E728" s="32"/>
      <c r="F728" s="32"/>
      <c r="G728" s="39"/>
    </row>
    <row r="729" customFormat="false" ht="18.75" hidden="false" customHeight="false" outlineLevel="0" collapsed="false">
      <c r="D729" s="32"/>
      <c r="E729" s="32"/>
      <c r="F729" s="32"/>
      <c r="G729" s="39"/>
    </row>
    <row r="730" customFormat="false" ht="18.75" hidden="false" customHeight="false" outlineLevel="0" collapsed="false">
      <c r="D730" s="32"/>
      <c r="E730" s="32"/>
      <c r="F730" s="32"/>
      <c r="G730" s="39"/>
    </row>
    <row r="731" customFormat="false" ht="18.75" hidden="false" customHeight="false" outlineLevel="0" collapsed="false">
      <c r="D731" s="32"/>
      <c r="E731" s="32"/>
      <c r="F731" s="32"/>
      <c r="G731" s="39"/>
    </row>
    <row r="732" customFormat="false" ht="18.75" hidden="false" customHeight="false" outlineLevel="0" collapsed="false">
      <c r="D732" s="32"/>
      <c r="E732" s="32"/>
      <c r="F732" s="32"/>
      <c r="G732" s="39"/>
    </row>
    <row r="733" customFormat="false" ht="18.75" hidden="false" customHeight="false" outlineLevel="0" collapsed="false">
      <c r="D733" s="32"/>
      <c r="E733" s="32"/>
      <c r="F733" s="32"/>
      <c r="G733" s="39"/>
    </row>
    <row r="734" customFormat="false" ht="18.75" hidden="false" customHeight="false" outlineLevel="0" collapsed="false">
      <c r="D734" s="32"/>
      <c r="E734" s="32"/>
      <c r="F734" s="32"/>
      <c r="G734" s="39"/>
    </row>
    <row r="735" customFormat="false" ht="18.75" hidden="false" customHeight="false" outlineLevel="0" collapsed="false">
      <c r="D735" s="32"/>
      <c r="E735" s="32"/>
      <c r="F735" s="32"/>
      <c r="G735" s="39"/>
    </row>
    <row r="736" customFormat="false" ht="18.75" hidden="false" customHeight="false" outlineLevel="0" collapsed="false">
      <c r="D736" s="32"/>
      <c r="E736" s="32"/>
      <c r="F736" s="32"/>
      <c r="G736" s="39"/>
    </row>
    <row r="737" customFormat="false" ht="18.75" hidden="false" customHeight="false" outlineLevel="0" collapsed="false">
      <c r="D737" s="32"/>
      <c r="E737" s="32"/>
      <c r="F737" s="32"/>
      <c r="G737" s="39"/>
    </row>
    <row r="738" customFormat="false" ht="18.75" hidden="false" customHeight="false" outlineLevel="0" collapsed="false">
      <c r="D738" s="32"/>
      <c r="E738" s="32"/>
      <c r="F738" s="32"/>
      <c r="G738" s="39"/>
    </row>
    <row r="739" customFormat="false" ht="18.75" hidden="false" customHeight="false" outlineLevel="0" collapsed="false">
      <c r="D739" s="32"/>
      <c r="E739" s="32"/>
      <c r="F739" s="32"/>
      <c r="G739" s="39"/>
    </row>
    <row r="740" customFormat="false" ht="18.75" hidden="false" customHeight="false" outlineLevel="0" collapsed="false">
      <c r="D740" s="32"/>
      <c r="E740" s="32"/>
      <c r="F740" s="32"/>
      <c r="G740" s="39"/>
    </row>
    <row r="741" customFormat="false" ht="18.75" hidden="false" customHeight="false" outlineLevel="0" collapsed="false">
      <c r="D741" s="32"/>
      <c r="E741" s="32"/>
      <c r="F741" s="32"/>
      <c r="G741" s="39"/>
    </row>
    <row r="742" customFormat="false" ht="18.75" hidden="false" customHeight="false" outlineLevel="0" collapsed="false">
      <c r="D742" s="32"/>
      <c r="E742" s="32"/>
      <c r="F742" s="32"/>
      <c r="G742" s="39"/>
    </row>
    <row r="743" customFormat="false" ht="18.75" hidden="false" customHeight="false" outlineLevel="0" collapsed="false">
      <c r="D743" s="32"/>
      <c r="E743" s="32"/>
      <c r="F743" s="32"/>
      <c r="G743" s="39"/>
    </row>
    <row r="744" customFormat="false" ht="18.75" hidden="false" customHeight="false" outlineLevel="0" collapsed="false">
      <c r="D744" s="32"/>
      <c r="E744" s="32"/>
      <c r="F744" s="32"/>
      <c r="G744" s="39"/>
    </row>
    <row r="745" customFormat="false" ht="18.75" hidden="false" customHeight="false" outlineLevel="0" collapsed="false">
      <c r="D745" s="32"/>
      <c r="E745" s="32"/>
      <c r="F745" s="32"/>
      <c r="G745" s="39"/>
    </row>
    <row r="746" customFormat="false" ht="18.75" hidden="false" customHeight="false" outlineLevel="0" collapsed="false">
      <c r="D746" s="32"/>
      <c r="E746" s="32"/>
      <c r="F746" s="32"/>
      <c r="G746" s="39"/>
    </row>
    <row r="747" customFormat="false" ht="18.75" hidden="false" customHeight="false" outlineLevel="0" collapsed="false">
      <c r="D747" s="32"/>
      <c r="E747" s="32"/>
      <c r="F747" s="32"/>
      <c r="G747" s="39"/>
    </row>
    <row r="748" customFormat="false" ht="18.75" hidden="false" customHeight="false" outlineLevel="0" collapsed="false">
      <c r="D748" s="32"/>
      <c r="E748" s="32"/>
      <c r="F748" s="32"/>
      <c r="G748" s="39"/>
    </row>
    <row r="749" customFormat="false" ht="18.75" hidden="false" customHeight="false" outlineLevel="0" collapsed="false">
      <c r="D749" s="32"/>
      <c r="E749" s="32"/>
      <c r="F749" s="32"/>
      <c r="G749" s="39"/>
    </row>
    <row r="750" customFormat="false" ht="18.75" hidden="false" customHeight="false" outlineLevel="0" collapsed="false">
      <c r="D750" s="32"/>
      <c r="E750" s="32"/>
      <c r="F750" s="32"/>
      <c r="G750" s="39"/>
    </row>
    <row r="751" customFormat="false" ht="18.75" hidden="false" customHeight="false" outlineLevel="0" collapsed="false">
      <c r="D751" s="32"/>
      <c r="E751" s="32"/>
      <c r="F751" s="32"/>
      <c r="G751" s="39"/>
    </row>
    <row r="752" customFormat="false" ht="18.75" hidden="false" customHeight="false" outlineLevel="0" collapsed="false">
      <c r="D752" s="32"/>
      <c r="E752" s="32"/>
      <c r="F752" s="32"/>
      <c r="G752" s="39"/>
    </row>
    <row r="753" customFormat="false" ht="18.75" hidden="false" customHeight="false" outlineLevel="0" collapsed="false">
      <c r="D753" s="32"/>
      <c r="E753" s="32"/>
      <c r="F753" s="32"/>
      <c r="G753" s="39"/>
    </row>
    <row r="754" customFormat="false" ht="18.75" hidden="false" customHeight="false" outlineLevel="0" collapsed="false">
      <c r="D754" s="32"/>
      <c r="E754" s="32"/>
      <c r="F754" s="32"/>
      <c r="G754" s="39"/>
    </row>
    <row r="755" customFormat="false" ht="18.75" hidden="false" customHeight="false" outlineLevel="0" collapsed="false">
      <c r="D755" s="32"/>
      <c r="E755" s="32"/>
      <c r="F755" s="32"/>
      <c r="G755" s="39"/>
    </row>
    <row r="756" customFormat="false" ht="18.75" hidden="false" customHeight="false" outlineLevel="0" collapsed="false">
      <c r="D756" s="32"/>
      <c r="E756" s="32"/>
      <c r="F756" s="32"/>
      <c r="G756" s="39"/>
    </row>
    <row r="757" customFormat="false" ht="18.75" hidden="false" customHeight="false" outlineLevel="0" collapsed="false">
      <c r="D757" s="32"/>
      <c r="E757" s="32"/>
      <c r="F757" s="32"/>
      <c r="G757" s="39"/>
    </row>
    <row r="758" customFormat="false" ht="18.75" hidden="false" customHeight="false" outlineLevel="0" collapsed="false">
      <c r="D758" s="32"/>
      <c r="E758" s="32"/>
      <c r="F758" s="32"/>
      <c r="G758" s="39"/>
    </row>
    <row r="759" customFormat="false" ht="18.75" hidden="false" customHeight="false" outlineLevel="0" collapsed="false">
      <c r="D759" s="32"/>
      <c r="E759" s="32"/>
      <c r="F759" s="32"/>
      <c r="G759" s="39"/>
    </row>
    <row r="760" customFormat="false" ht="18.75" hidden="false" customHeight="false" outlineLevel="0" collapsed="false">
      <c r="D760" s="32"/>
      <c r="E760" s="32"/>
      <c r="F760" s="32"/>
      <c r="G760" s="39"/>
    </row>
    <row r="761" customFormat="false" ht="18.75" hidden="false" customHeight="false" outlineLevel="0" collapsed="false">
      <c r="D761" s="32"/>
      <c r="E761" s="32"/>
      <c r="F761" s="32"/>
      <c r="G761" s="39"/>
    </row>
    <row r="762" customFormat="false" ht="18.75" hidden="false" customHeight="false" outlineLevel="0" collapsed="false">
      <c r="D762" s="32"/>
      <c r="E762" s="32"/>
      <c r="F762" s="32"/>
      <c r="G762" s="39"/>
    </row>
    <row r="763" customFormat="false" ht="18.75" hidden="false" customHeight="false" outlineLevel="0" collapsed="false">
      <c r="D763" s="32"/>
      <c r="E763" s="32"/>
      <c r="F763" s="32"/>
      <c r="G763" s="39"/>
    </row>
    <row r="764" customFormat="false" ht="18.75" hidden="false" customHeight="false" outlineLevel="0" collapsed="false">
      <c r="D764" s="32"/>
      <c r="E764" s="32"/>
      <c r="F764" s="32"/>
      <c r="G764" s="39"/>
    </row>
    <row r="765" customFormat="false" ht="18.75" hidden="false" customHeight="false" outlineLevel="0" collapsed="false">
      <c r="D765" s="32"/>
      <c r="E765" s="32"/>
      <c r="F765" s="32"/>
      <c r="G765" s="39"/>
    </row>
    <row r="766" customFormat="false" ht="18.75" hidden="false" customHeight="false" outlineLevel="0" collapsed="false">
      <c r="D766" s="32"/>
      <c r="E766" s="32"/>
      <c r="F766" s="32"/>
      <c r="G766" s="39"/>
    </row>
    <row r="767" customFormat="false" ht="18.75" hidden="false" customHeight="false" outlineLevel="0" collapsed="false">
      <c r="D767" s="32"/>
      <c r="E767" s="32"/>
      <c r="F767" s="32"/>
      <c r="G767" s="39"/>
    </row>
    <row r="768" customFormat="false" ht="18.75" hidden="false" customHeight="false" outlineLevel="0" collapsed="false">
      <c r="D768" s="32"/>
      <c r="E768" s="32"/>
      <c r="F768" s="32"/>
      <c r="G768" s="39"/>
    </row>
    <row r="769" customFormat="false" ht="18.75" hidden="false" customHeight="false" outlineLevel="0" collapsed="false">
      <c r="D769" s="32"/>
      <c r="E769" s="32"/>
      <c r="F769" s="32"/>
      <c r="G769" s="39"/>
    </row>
    <row r="770" customFormat="false" ht="18.75" hidden="false" customHeight="false" outlineLevel="0" collapsed="false">
      <c r="D770" s="32"/>
      <c r="E770" s="32"/>
      <c r="F770" s="32"/>
      <c r="G770" s="39"/>
    </row>
    <row r="771" customFormat="false" ht="18.75" hidden="false" customHeight="false" outlineLevel="0" collapsed="false">
      <c r="D771" s="32"/>
      <c r="E771" s="32"/>
      <c r="F771" s="32"/>
      <c r="G771" s="39"/>
    </row>
    <row r="772" customFormat="false" ht="18.75" hidden="false" customHeight="false" outlineLevel="0" collapsed="false">
      <c r="D772" s="32"/>
      <c r="E772" s="32"/>
      <c r="F772" s="32"/>
      <c r="G772" s="39"/>
    </row>
    <row r="773" customFormat="false" ht="18.75" hidden="false" customHeight="false" outlineLevel="0" collapsed="false">
      <c r="D773" s="32"/>
      <c r="E773" s="32"/>
      <c r="F773" s="32"/>
      <c r="G773" s="39"/>
    </row>
    <row r="774" customFormat="false" ht="18.75" hidden="false" customHeight="false" outlineLevel="0" collapsed="false">
      <c r="D774" s="32"/>
      <c r="E774" s="32"/>
      <c r="F774" s="32"/>
      <c r="G774" s="39"/>
    </row>
    <row r="775" customFormat="false" ht="18.75" hidden="false" customHeight="false" outlineLevel="0" collapsed="false">
      <c r="D775" s="32"/>
      <c r="E775" s="32"/>
      <c r="F775" s="32"/>
      <c r="G775" s="39"/>
    </row>
    <row r="776" customFormat="false" ht="18.75" hidden="false" customHeight="false" outlineLevel="0" collapsed="false">
      <c r="D776" s="32"/>
      <c r="E776" s="32"/>
      <c r="F776" s="32"/>
      <c r="G776" s="39"/>
    </row>
    <row r="777" customFormat="false" ht="18.75" hidden="false" customHeight="false" outlineLevel="0" collapsed="false">
      <c r="D777" s="32"/>
      <c r="E777" s="32"/>
      <c r="F777" s="32"/>
      <c r="G777" s="39"/>
    </row>
    <row r="778" customFormat="false" ht="18.75" hidden="false" customHeight="false" outlineLevel="0" collapsed="false">
      <c r="D778" s="32"/>
      <c r="E778" s="32"/>
      <c r="F778" s="32"/>
      <c r="G778" s="39"/>
    </row>
    <row r="779" customFormat="false" ht="18.75" hidden="false" customHeight="false" outlineLevel="0" collapsed="false">
      <c r="D779" s="32"/>
      <c r="E779" s="32"/>
      <c r="F779" s="32"/>
      <c r="G779" s="39"/>
    </row>
    <row r="780" customFormat="false" ht="18.75" hidden="false" customHeight="false" outlineLevel="0" collapsed="false">
      <c r="D780" s="32"/>
      <c r="E780" s="32"/>
      <c r="F780" s="32"/>
      <c r="G780" s="39"/>
    </row>
    <row r="781" customFormat="false" ht="18.75" hidden="false" customHeight="false" outlineLevel="0" collapsed="false">
      <c r="D781" s="32"/>
      <c r="E781" s="32"/>
      <c r="F781" s="32"/>
      <c r="G781" s="39"/>
    </row>
    <row r="782" customFormat="false" ht="18.75" hidden="false" customHeight="false" outlineLevel="0" collapsed="false">
      <c r="D782" s="32"/>
      <c r="E782" s="32"/>
      <c r="F782" s="32"/>
      <c r="G782" s="39"/>
    </row>
    <row r="783" customFormat="false" ht="18.75" hidden="false" customHeight="false" outlineLevel="0" collapsed="false">
      <c r="D783" s="32"/>
      <c r="E783" s="32"/>
      <c r="F783" s="32"/>
      <c r="G783" s="39"/>
    </row>
    <row r="784" customFormat="false" ht="18.75" hidden="false" customHeight="false" outlineLevel="0" collapsed="false">
      <c r="D784" s="32"/>
      <c r="E784" s="32"/>
      <c r="F784" s="32"/>
      <c r="G784" s="39"/>
    </row>
    <row r="785" customFormat="false" ht="18.75" hidden="false" customHeight="false" outlineLevel="0" collapsed="false">
      <c r="D785" s="32"/>
      <c r="E785" s="32"/>
      <c r="F785" s="32"/>
      <c r="G785" s="39"/>
    </row>
    <row r="786" customFormat="false" ht="18.75" hidden="false" customHeight="false" outlineLevel="0" collapsed="false">
      <c r="D786" s="32"/>
      <c r="E786" s="32"/>
      <c r="F786" s="32"/>
      <c r="G786" s="39"/>
    </row>
    <row r="787" customFormat="false" ht="18.75" hidden="false" customHeight="false" outlineLevel="0" collapsed="false">
      <c r="D787" s="32"/>
      <c r="E787" s="32"/>
      <c r="F787" s="32"/>
      <c r="G787" s="39"/>
    </row>
    <row r="788" customFormat="false" ht="18.75" hidden="false" customHeight="false" outlineLevel="0" collapsed="false">
      <c r="D788" s="32"/>
      <c r="E788" s="32"/>
      <c r="F788" s="32"/>
      <c r="G788" s="39"/>
    </row>
    <row r="789" customFormat="false" ht="18.75" hidden="false" customHeight="false" outlineLevel="0" collapsed="false">
      <c r="D789" s="32"/>
      <c r="E789" s="32"/>
      <c r="F789" s="32"/>
      <c r="G789" s="39"/>
    </row>
    <row r="790" customFormat="false" ht="18.75" hidden="false" customHeight="false" outlineLevel="0" collapsed="false">
      <c r="D790" s="32"/>
      <c r="E790" s="32"/>
      <c r="F790" s="32"/>
      <c r="G790" s="39"/>
    </row>
    <row r="791" customFormat="false" ht="18.75" hidden="false" customHeight="false" outlineLevel="0" collapsed="false">
      <c r="D791" s="32"/>
      <c r="E791" s="32"/>
      <c r="F791" s="32"/>
      <c r="G791" s="39"/>
    </row>
    <row r="792" customFormat="false" ht="18.75" hidden="false" customHeight="false" outlineLevel="0" collapsed="false">
      <c r="D792" s="32"/>
      <c r="E792" s="32"/>
      <c r="F792" s="32"/>
      <c r="G792" s="39"/>
    </row>
    <row r="793" customFormat="false" ht="18.75" hidden="false" customHeight="false" outlineLevel="0" collapsed="false">
      <c r="D793" s="32"/>
      <c r="E793" s="32"/>
      <c r="F793" s="32"/>
      <c r="G793" s="39"/>
    </row>
    <row r="794" customFormat="false" ht="18.75" hidden="false" customHeight="false" outlineLevel="0" collapsed="false">
      <c r="D794" s="32"/>
      <c r="E794" s="32"/>
      <c r="F794" s="32"/>
      <c r="G794" s="39"/>
    </row>
    <row r="795" customFormat="false" ht="18.75" hidden="false" customHeight="false" outlineLevel="0" collapsed="false">
      <c r="D795" s="32"/>
      <c r="E795" s="32"/>
      <c r="F795" s="32"/>
      <c r="G795" s="39"/>
    </row>
    <row r="796" customFormat="false" ht="18.75" hidden="false" customHeight="false" outlineLevel="0" collapsed="false">
      <c r="D796" s="32"/>
      <c r="E796" s="32"/>
      <c r="F796" s="32"/>
      <c r="G796" s="39"/>
    </row>
    <row r="797" customFormat="false" ht="18.75" hidden="false" customHeight="false" outlineLevel="0" collapsed="false">
      <c r="D797" s="32"/>
      <c r="E797" s="32"/>
      <c r="F797" s="32"/>
      <c r="G797" s="39"/>
    </row>
    <row r="798" customFormat="false" ht="18.75" hidden="false" customHeight="false" outlineLevel="0" collapsed="false">
      <c r="D798" s="32"/>
      <c r="E798" s="32"/>
      <c r="F798" s="32"/>
      <c r="G798" s="39"/>
    </row>
    <row r="799" customFormat="false" ht="18.75" hidden="false" customHeight="false" outlineLevel="0" collapsed="false">
      <c r="D799" s="32"/>
      <c r="E799" s="32"/>
      <c r="F799" s="32"/>
      <c r="G799" s="39"/>
    </row>
    <row r="800" customFormat="false" ht="18.75" hidden="false" customHeight="false" outlineLevel="0" collapsed="false">
      <c r="D800" s="32"/>
      <c r="E800" s="32"/>
      <c r="F800" s="32"/>
      <c r="G800" s="39"/>
    </row>
    <row r="801" customFormat="false" ht="18.75" hidden="false" customHeight="false" outlineLevel="0" collapsed="false">
      <c r="D801" s="32"/>
      <c r="E801" s="32"/>
      <c r="F801" s="32"/>
      <c r="G801" s="39"/>
    </row>
    <row r="802" customFormat="false" ht="18.75" hidden="false" customHeight="false" outlineLevel="0" collapsed="false">
      <c r="D802" s="32"/>
      <c r="E802" s="32"/>
      <c r="F802" s="32"/>
      <c r="G802" s="39"/>
    </row>
    <row r="803" customFormat="false" ht="18.75" hidden="false" customHeight="false" outlineLevel="0" collapsed="false">
      <c r="D803" s="32"/>
      <c r="E803" s="32"/>
      <c r="F803" s="32"/>
      <c r="G803" s="39"/>
    </row>
    <row r="804" customFormat="false" ht="18.75" hidden="false" customHeight="false" outlineLevel="0" collapsed="false">
      <c r="D804" s="32"/>
      <c r="E804" s="32"/>
      <c r="F804" s="32"/>
      <c r="G804" s="39"/>
    </row>
    <row r="805" customFormat="false" ht="18.75" hidden="false" customHeight="false" outlineLevel="0" collapsed="false">
      <c r="D805" s="32"/>
      <c r="E805" s="32"/>
      <c r="F805" s="32"/>
      <c r="G805" s="39"/>
    </row>
    <row r="806" customFormat="false" ht="18.75" hidden="false" customHeight="false" outlineLevel="0" collapsed="false">
      <c r="D806" s="32"/>
      <c r="E806" s="32"/>
      <c r="F806" s="32"/>
      <c r="G806" s="39"/>
    </row>
    <row r="807" customFormat="false" ht="18.75" hidden="false" customHeight="false" outlineLevel="0" collapsed="false">
      <c r="D807" s="32"/>
      <c r="E807" s="32"/>
      <c r="F807" s="32"/>
      <c r="G807" s="39"/>
    </row>
    <row r="808" customFormat="false" ht="18.75" hidden="false" customHeight="false" outlineLevel="0" collapsed="false">
      <c r="D808" s="32"/>
      <c r="E808" s="32"/>
      <c r="F808" s="32"/>
      <c r="G808" s="39"/>
    </row>
    <row r="809" customFormat="false" ht="18.75" hidden="false" customHeight="false" outlineLevel="0" collapsed="false">
      <c r="D809" s="32"/>
      <c r="E809" s="32"/>
      <c r="F809" s="32"/>
      <c r="G809" s="39"/>
    </row>
    <row r="810" customFormat="false" ht="18.75" hidden="false" customHeight="false" outlineLevel="0" collapsed="false">
      <c r="D810" s="32"/>
      <c r="E810" s="32"/>
      <c r="F810" s="32"/>
      <c r="G810" s="39"/>
    </row>
    <row r="811" customFormat="false" ht="18.75" hidden="false" customHeight="false" outlineLevel="0" collapsed="false">
      <c r="D811" s="32"/>
      <c r="E811" s="32"/>
      <c r="F811" s="32"/>
      <c r="G811" s="39"/>
    </row>
    <row r="812" customFormat="false" ht="18.75" hidden="false" customHeight="false" outlineLevel="0" collapsed="false">
      <c r="D812" s="32"/>
      <c r="E812" s="32"/>
      <c r="F812" s="32"/>
      <c r="G812" s="39"/>
    </row>
    <row r="813" customFormat="false" ht="18.75" hidden="false" customHeight="false" outlineLevel="0" collapsed="false">
      <c r="D813" s="32"/>
      <c r="E813" s="32"/>
      <c r="F813" s="32"/>
      <c r="G813" s="39"/>
    </row>
    <row r="814" customFormat="false" ht="18.75" hidden="false" customHeight="false" outlineLevel="0" collapsed="false">
      <c r="D814" s="32"/>
      <c r="E814" s="32"/>
      <c r="F814" s="32"/>
      <c r="G814" s="39"/>
    </row>
    <row r="815" customFormat="false" ht="18.75" hidden="false" customHeight="false" outlineLevel="0" collapsed="false">
      <c r="D815" s="32"/>
      <c r="E815" s="32"/>
      <c r="F815" s="32"/>
      <c r="G815" s="39"/>
    </row>
    <row r="816" customFormat="false" ht="18.75" hidden="false" customHeight="false" outlineLevel="0" collapsed="false">
      <c r="D816" s="32"/>
      <c r="E816" s="32"/>
      <c r="F816" s="32"/>
      <c r="G816" s="39"/>
    </row>
    <row r="817" customFormat="false" ht="18.75" hidden="false" customHeight="false" outlineLevel="0" collapsed="false">
      <c r="D817" s="32"/>
      <c r="E817" s="32"/>
      <c r="F817" s="32"/>
      <c r="G817" s="39"/>
    </row>
    <row r="818" customFormat="false" ht="18.75" hidden="false" customHeight="false" outlineLevel="0" collapsed="false">
      <c r="D818" s="32"/>
      <c r="E818" s="32"/>
      <c r="F818" s="32"/>
      <c r="G818" s="39"/>
    </row>
    <row r="819" customFormat="false" ht="18.75" hidden="false" customHeight="false" outlineLevel="0" collapsed="false">
      <c r="D819" s="32"/>
      <c r="E819" s="32"/>
      <c r="F819" s="32"/>
      <c r="G819" s="39"/>
    </row>
    <row r="820" customFormat="false" ht="18.75" hidden="false" customHeight="false" outlineLevel="0" collapsed="false">
      <c r="D820" s="32"/>
      <c r="E820" s="32"/>
      <c r="F820" s="32"/>
      <c r="G820" s="39"/>
    </row>
    <row r="821" customFormat="false" ht="18.75" hidden="false" customHeight="false" outlineLevel="0" collapsed="false">
      <c r="D821" s="32"/>
      <c r="E821" s="32"/>
      <c r="F821" s="32"/>
      <c r="G821" s="39"/>
    </row>
    <row r="822" customFormat="false" ht="18.75" hidden="false" customHeight="false" outlineLevel="0" collapsed="false">
      <c r="D822" s="32"/>
      <c r="E822" s="32"/>
      <c r="F822" s="32"/>
      <c r="G822" s="39"/>
    </row>
    <row r="823" customFormat="false" ht="18.75" hidden="false" customHeight="false" outlineLevel="0" collapsed="false">
      <c r="D823" s="32"/>
      <c r="E823" s="32"/>
      <c r="F823" s="32"/>
      <c r="G823" s="39"/>
    </row>
    <row r="824" customFormat="false" ht="18.75" hidden="false" customHeight="false" outlineLevel="0" collapsed="false">
      <c r="D824" s="32"/>
      <c r="E824" s="32"/>
      <c r="F824" s="32"/>
      <c r="G824" s="39"/>
    </row>
    <row r="825" customFormat="false" ht="18.75" hidden="false" customHeight="false" outlineLevel="0" collapsed="false">
      <c r="D825" s="32"/>
      <c r="E825" s="32"/>
      <c r="F825" s="32"/>
      <c r="G825" s="39"/>
    </row>
    <row r="826" customFormat="false" ht="18.75" hidden="false" customHeight="false" outlineLevel="0" collapsed="false">
      <c r="D826" s="32"/>
      <c r="E826" s="32"/>
      <c r="F826" s="32"/>
      <c r="G826" s="39"/>
    </row>
    <row r="827" customFormat="false" ht="18.75" hidden="false" customHeight="false" outlineLevel="0" collapsed="false">
      <c r="D827" s="32"/>
      <c r="E827" s="32"/>
      <c r="F827" s="32"/>
      <c r="G827" s="39"/>
    </row>
    <row r="828" customFormat="false" ht="18.75" hidden="false" customHeight="false" outlineLevel="0" collapsed="false">
      <c r="D828" s="32"/>
      <c r="E828" s="32"/>
      <c r="F828" s="32"/>
      <c r="G828" s="39"/>
    </row>
    <row r="829" customFormat="false" ht="18.75" hidden="false" customHeight="false" outlineLevel="0" collapsed="false">
      <c r="D829" s="32"/>
      <c r="E829" s="32"/>
      <c r="F829" s="32"/>
      <c r="G829" s="39"/>
    </row>
    <row r="830" customFormat="false" ht="18.75" hidden="false" customHeight="false" outlineLevel="0" collapsed="false">
      <c r="D830" s="32"/>
      <c r="E830" s="32"/>
      <c r="F830" s="32"/>
      <c r="G830" s="39"/>
    </row>
    <row r="831" customFormat="false" ht="18.75" hidden="false" customHeight="false" outlineLevel="0" collapsed="false">
      <c r="D831" s="32"/>
      <c r="E831" s="32"/>
      <c r="F831" s="32"/>
      <c r="G831" s="39"/>
    </row>
    <row r="832" customFormat="false" ht="18.75" hidden="false" customHeight="false" outlineLevel="0" collapsed="false">
      <c r="D832" s="32"/>
      <c r="E832" s="32"/>
      <c r="F832" s="32"/>
      <c r="G832" s="39"/>
    </row>
    <row r="833" customFormat="false" ht="18.75" hidden="false" customHeight="false" outlineLevel="0" collapsed="false">
      <c r="D833" s="32"/>
      <c r="E833" s="32"/>
      <c r="F833" s="32"/>
      <c r="G833" s="39"/>
    </row>
    <row r="834" customFormat="false" ht="18.75" hidden="false" customHeight="false" outlineLevel="0" collapsed="false">
      <c r="D834" s="32"/>
      <c r="E834" s="32"/>
      <c r="F834" s="32"/>
      <c r="G834" s="39"/>
    </row>
    <row r="835" customFormat="false" ht="18.75" hidden="false" customHeight="false" outlineLevel="0" collapsed="false">
      <c r="D835" s="32"/>
      <c r="E835" s="32"/>
      <c r="F835" s="32"/>
      <c r="G835" s="39"/>
    </row>
    <row r="836" customFormat="false" ht="18.75" hidden="false" customHeight="false" outlineLevel="0" collapsed="false">
      <c r="D836" s="32"/>
      <c r="E836" s="32"/>
      <c r="F836" s="32"/>
      <c r="G836" s="39"/>
    </row>
    <row r="837" customFormat="false" ht="18.75" hidden="false" customHeight="false" outlineLevel="0" collapsed="false">
      <c r="D837" s="32"/>
      <c r="E837" s="32"/>
      <c r="F837" s="32"/>
      <c r="G837" s="39"/>
    </row>
    <row r="838" customFormat="false" ht="18.75" hidden="false" customHeight="false" outlineLevel="0" collapsed="false">
      <c r="D838" s="32"/>
      <c r="E838" s="32"/>
      <c r="F838" s="32"/>
      <c r="G838" s="39"/>
    </row>
    <row r="839" customFormat="false" ht="18.75" hidden="false" customHeight="false" outlineLevel="0" collapsed="false">
      <c r="D839" s="32"/>
      <c r="E839" s="32"/>
      <c r="F839" s="32"/>
      <c r="G839" s="39"/>
    </row>
    <row r="840" customFormat="false" ht="18.75" hidden="false" customHeight="false" outlineLevel="0" collapsed="false">
      <c r="D840" s="32"/>
      <c r="E840" s="32"/>
      <c r="F840" s="32"/>
      <c r="G840" s="39"/>
    </row>
    <row r="841" customFormat="false" ht="18.75" hidden="false" customHeight="false" outlineLevel="0" collapsed="false">
      <c r="D841" s="32"/>
      <c r="E841" s="32"/>
      <c r="F841" s="32"/>
      <c r="G841" s="39"/>
    </row>
    <row r="842" customFormat="false" ht="18.75" hidden="false" customHeight="false" outlineLevel="0" collapsed="false">
      <c r="D842" s="32"/>
      <c r="E842" s="32"/>
      <c r="F842" s="32"/>
      <c r="G842" s="39"/>
    </row>
    <row r="843" customFormat="false" ht="18.75" hidden="false" customHeight="false" outlineLevel="0" collapsed="false">
      <c r="D843" s="32"/>
      <c r="E843" s="32"/>
      <c r="F843" s="32"/>
      <c r="G843" s="39"/>
    </row>
    <row r="844" customFormat="false" ht="18.75" hidden="false" customHeight="false" outlineLevel="0" collapsed="false">
      <c r="D844" s="32"/>
      <c r="E844" s="32"/>
      <c r="F844" s="32"/>
      <c r="G844" s="39"/>
    </row>
    <row r="845" customFormat="false" ht="18.75" hidden="false" customHeight="false" outlineLevel="0" collapsed="false">
      <c r="D845" s="32"/>
      <c r="E845" s="32"/>
      <c r="F845" s="32"/>
      <c r="G845" s="39"/>
    </row>
    <row r="846" customFormat="false" ht="18.75" hidden="false" customHeight="false" outlineLevel="0" collapsed="false">
      <c r="D846" s="32"/>
      <c r="E846" s="32"/>
      <c r="F846" s="32"/>
      <c r="G846" s="39"/>
    </row>
    <row r="847" customFormat="false" ht="18.75" hidden="false" customHeight="false" outlineLevel="0" collapsed="false">
      <c r="D847" s="32"/>
      <c r="E847" s="32"/>
      <c r="F847" s="32"/>
      <c r="G847" s="39"/>
    </row>
    <row r="848" customFormat="false" ht="18.75" hidden="false" customHeight="false" outlineLevel="0" collapsed="false">
      <c r="D848" s="32"/>
      <c r="E848" s="32"/>
      <c r="F848" s="32"/>
      <c r="G848" s="39"/>
    </row>
    <row r="849" customFormat="false" ht="18.75" hidden="false" customHeight="false" outlineLevel="0" collapsed="false">
      <c r="D849" s="32"/>
      <c r="E849" s="32"/>
      <c r="F849" s="32"/>
      <c r="G849" s="39"/>
    </row>
    <row r="850" customFormat="false" ht="18.75" hidden="false" customHeight="false" outlineLevel="0" collapsed="false">
      <c r="D850" s="32"/>
      <c r="E850" s="32"/>
      <c r="F850" s="32"/>
      <c r="G850" s="39"/>
    </row>
    <row r="851" customFormat="false" ht="18.75" hidden="false" customHeight="false" outlineLevel="0" collapsed="false">
      <c r="D851" s="32"/>
      <c r="E851" s="32"/>
      <c r="F851" s="32"/>
      <c r="G851" s="39"/>
    </row>
    <row r="852" customFormat="false" ht="18.75" hidden="false" customHeight="false" outlineLevel="0" collapsed="false">
      <c r="D852" s="32"/>
      <c r="E852" s="32"/>
      <c r="F852" s="32"/>
      <c r="G852" s="39"/>
    </row>
    <row r="853" customFormat="false" ht="18.75" hidden="false" customHeight="false" outlineLevel="0" collapsed="false">
      <c r="D853" s="32"/>
      <c r="E853" s="32"/>
      <c r="F853" s="32"/>
      <c r="G853" s="39"/>
    </row>
    <row r="854" customFormat="false" ht="18.75" hidden="false" customHeight="false" outlineLevel="0" collapsed="false">
      <c r="D854" s="32"/>
      <c r="E854" s="32"/>
      <c r="F854" s="32"/>
      <c r="G854" s="39"/>
    </row>
    <row r="855" customFormat="false" ht="18.75" hidden="false" customHeight="false" outlineLevel="0" collapsed="false">
      <c r="D855" s="32"/>
      <c r="E855" s="32"/>
      <c r="F855" s="32"/>
      <c r="G855" s="39"/>
    </row>
    <row r="856" customFormat="false" ht="18.75" hidden="false" customHeight="false" outlineLevel="0" collapsed="false">
      <c r="D856" s="32"/>
      <c r="E856" s="32"/>
      <c r="F856" s="32"/>
      <c r="G856" s="39"/>
    </row>
    <row r="857" customFormat="false" ht="18.75" hidden="false" customHeight="false" outlineLevel="0" collapsed="false">
      <c r="D857" s="32"/>
      <c r="E857" s="32"/>
      <c r="F857" s="32"/>
      <c r="G857" s="39"/>
    </row>
    <row r="858" customFormat="false" ht="18.75" hidden="false" customHeight="false" outlineLevel="0" collapsed="false">
      <c r="D858" s="32"/>
      <c r="E858" s="32"/>
      <c r="F858" s="32"/>
      <c r="G858" s="39"/>
    </row>
    <row r="859" customFormat="false" ht="18.75" hidden="false" customHeight="false" outlineLevel="0" collapsed="false">
      <c r="D859" s="32"/>
      <c r="E859" s="32"/>
      <c r="F859" s="32"/>
      <c r="G859" s="39"/>
    </row>
    <row r="860" customFormat="false" ht="18.75" hidden="false" customHeight="false" outlineLevel="0" collapsed="false">
      <c r="D860" s="32"/>
      <c r="E860" s="32"/>
      <c r="F860" s="32"/>
      <c r="G860" s="39"/>
    </row>
    <row r="861" customFormat="false" ht="18.75" hidden="false" customHeight="false" outlineLevel="0" collapsed="false">
      <c r="D861" s="32"/>
      <c r="E861" s="32"/>
      <c r="F861" s="32"/>
      <c r="G861" s="39"/>
    </row>
    <row r="862" customFormat="false" ht="18.75" hidden="false" customHeight="false" outlineLevel="0" collapsed="false">
      <c r="D862" s="32"/>
      <c r="E862" s="32"/>
      <c r="F862" s="32"/>
      <c r="G862" s="39"/>
    </row>
    <row r="863" customFormat="false" ht="18.75" hidden="false" customHeight="false" outlineLevel="0" collapsed="false">
      <c r="D863" s="32"/>
      <c r="E863" s="32"/>
      <c r="F863" s="32"/>
      <c r="G863" s="39"/>
    </row>
    <row r="864" customFormat="false" ht="18.75" hidden="false" customHeight="false" outlineLevel="0" collapsed="false">
      <c r="D864" s="32"/>
      <c r="E864" s="32"/>
      <c r="F864" s="32"/>
      <c r="G864" s="39"/>
    </row>
    <row r="865" customFormat="false" ht="18.75" hidden="false" customHeight="false" outlineLevel="0" collapsed="false">
      <c r="D865" s="32"/>
      <c r="E865" s="32"/>
      <c r="F865" s="32"/>
      <c r="G865" s="39"/>
    </row>
    <row r="866" customFormat="false" ht="18.75" hidden="false" customHeight="false" outlineLevel="0" collapsed="false">
      <c r="D866" s="32"/>
      <c r="E866" s="32"/>
      <c r="F866" s="32"/>
      <c r="G866" s="39"/>
    </row>
    <row r="867" customFormat="false" ht="18.75" hidden="false" customHeight="false" outlineLevel="0" collapsed="false">
      <c r="D867" s="32"/>
      <c r="E867" s="32"/>
      <c r="F867" s="32"/>
      <c r="G867" s="39"/>
    </row>
    <row r="868" customFormat="false" ht="18.75" hidden="false" customHeight="false" outlineLevel="0" collapsed="false">
      <c r="D868" s="32"/>
      <c r="E868" s="32"/>
      <c r="F868" s="32"/>
      <c r="G868" s="39"/>
    </row>
    <row r="869" customFormat="false" ht="18.75" hidden="false" customHeight="false" outlineLevel="0" collapsed="false">
      <c r="D869" s="32"/>
      <c r="E869" s="32"/>
      <c r="F869" s="32"/>
      <c r="G869" s="39"/>
    </row>
    <row r="870" customFormat="false" ht="18.75" hidden="false" customHeight="false" outlineLevel="0" collapsed="false">
      <c r="D870" s="32"/>
      <c r="E870" s="32"/>
      <c r="F870" s="32"/>
      <c r="G870" s="39"/>
    </row>
    <row r="871" customFormat="false" ht="18.75" hidden="false" customHeight="false" outlineLevel="0" collapsed="false">
      <c r="D871" s="32"/>
      <c r="E871" s="32"/>
      <c r="F871" s="32"/>
      <c r="G871" s="39"/>
    </row>
    <row r="872" customFormat="false" ht="18.75" hidden="false" customHeight="false" outlineLevel="0" collapsed="false">
      <c r="D872" s="32"/>
      <c r="E872" s="32"/>
      <c r="F872" s="32"/>
      <c r="G872" s="39"/>
    </row>
    <row r="873" customFormat="false" ht="18.75" hidden="false" customHeight="false" outlineLevel="0" collapsed="false">
      <c r="D873" s="32"/>
      <c r="E873" s="32"/>
      <c r="F873" s="32"/>
      <c r="G873" s="39"/>
    </row>
    <row r="874" customFormat="false" ht="18.75" hidden="false" customHeight="false" outlineLevel="0" collapsed="false">
      <c r="D874" s="32"/>
      <c r="E874" s="32"/>
      <c r="F874" s="32"/>
      <c r="G874" s="39"/>
    </row>
    <row r="875" customFormat="false" ht="18.75" hidden="false" customHeight="false" outlineLevel="0" collapsed="false">
      <c r="D875" s="32"/>
      <c r="E875" s="32"/>
      <c r="F875" s="32"/>
      <c r="G875" s="39"/>
    </row>
    <row r="876" customFormat="false" ht="18.75" hidden="false" customHeight="false" outlineLevel="0" collapsed="false">
      <c r="D876" s="32"/>
      <c r="E876" s="32"/>
      <c r="F876" s="32"/>
      <c r="G876" s="39"/>
    </row>
    <row r="877" customFormat="false" ht="18.75" hidden="false" customHeight="false" outlineLevel="0" collapsed="false">
      <c r="D877" s="32"/>
      <c r="E877" s="32"/>
      <c r="F877" s="32"/>
      <c r="G877" s="39"/>
    </row>
    <row r="878" customFormat="false" ht="18.75" hidden="false" customHeight="false" outlineLevel="0" collapsed="false">
      <c r="D878" s="32"/>
      <c r="E878" s="32"/>
      <c r="F878" s="32"/>
      <c r="G878" s="39"/>
    </row>
    <row r="879" customFormat="false" ht="18.75" hidden="false" customHeight="false" outlineLevel="0" collapsed="false">
      <c r="D879" s="32"/>
      <c r="E879" s="32"/>
      <c r="F879" s="32"/>
      <c r="G879" s="39"/>
    </row>
    <row r="880" customFormat="false" ht="18.75" hidden="false" customHeight="false" outlineLevel="0" collapsed="false">
      <c r="D880" s="32"/>
      <c r="E880" s="32"/>
      <c r="F880" s="32"/>
      <c r="G880" s="39"/>
    </row>
    <row r="881" customFormat="false" ht="18.75" hidden="false" customHeight="false" outlineLevel="0" collapsed="false">
      <c r="D881" s="32"/>
      <c r="E881" s="32"/>
      <c r="F881" s="32"/>
      <c r="G881" s="39"/>
    </row>
    <row r="882" customFormat="false" ht="18.75" hidden="false" customHeight="false" outlineLevel="0" collapsed="false">
      <c r="D882" s="32"/>
      <c r="E882" s="32"/>
      <c r="F882" s="32"/>
      <c r="G882" s="39"/>
    </row>
    <row r="883" customFormat="false" ht="18.75" hidden="false" customHeight="false" outlineLevel="0" collapsed="false">
      <c r="D883" s="32"/>
      <c r="E883" s="32"/>
      <c r="F883" s="32"/>
      <c r="G883" s="39"/>
    </row>
    <row r="884" customFormat="false" ht="18.75" hidden="false" customHeight="false" outlineLevel="0" collapsed="false">
      <c r="D884" s="32"/>
      <c r="E884" s="32"/>
      <c r="F884" s="32"/>
      <c r="G884" s="39"/>
    </row>
    <row r="885" customFormat="false" ht="18.75" hidden="false" customHeight="false" outlineLevel="0" collapsed="false">
      <c r="D885" s="32"/>
      <c r="E885" s="32"/>
      <c r="F885" s="32"/>
      <c r="G885" s="39"/>
    </row>
    <row r="886" customFormat="false" ht="18.75" hidden="false" customHeight="false" outlineLevel="0" collapsed="false">
      <c r="D886" s="32"/>
      <c r="E886" s="32"/>
      <c r="F886" s="32"/>
      <c r="G886" s="39"/>
    </row>
    <row r="887" customFormat="false" ht="18.75" hidden="false" customHeight="false" outlineLevel="0" collapsed="false">
      <c r="D887" s="32"/>
      <c r="E887" s="32"/>
      <c r="F887" s="32"/>
      <c r="G887" s="39"/>
    </row>
    <row r="888" customFormat="false" ht="18.75" hidden="false" customHeight="false" outlineLevel="0" collapsed="false">
      <c r="D888" s="32"/>
      <c r="E888" s="32"/>
      <c r="F888" s="32"/>
      <c r="G888" s="39"/>
    </row>
    <row r="889" customFormat="false" ht="18.75" hidden="false" customHeight="false" outlineLevel="0" collapsed="false">
      <c r="D889" s="32"/>
      <c r="E889" s="32"/>
      <c r="F889" s="32"/>
      <c r="G889" s="39"/>
    </row>
    <row r="890" customFormat="false" ht="18.75" hidden="false" customHeight="false" outlineLevel="0" collapsed="false">
      <c r="D890" s="32"/>
      <c r="E890" s="32"/>
      <c r="F890" s="32"/>
      <c r="G890" s="39"/>
    </row>
    <row r="891" customFormat="false" ht="18.75" hidden="false" customHeight="false" outlineLevel="0" collapsed="false">
      <c r="D891" s="32"/>
      <c r="E891" s="32"/>
      <c r="F891" s="32"/>
      <c r="G891" s="39"/>
    </row>
    <row r="892" customFormat="false" ht="18.75" hidden="false" customHeight="false" outlineLevel="0" collapsed="false">
      <c r="D892" s="32"/>
      <c r="E892" s="32"/>
      <c r="F892" s="32"/>
      <c r="G892" s="39"/>
    </row>
    <row r="893" customFormat="false" ht="18.75" hidden="false" customHeight="false" outlineLevel="0" collapsed="false">
      <c r="D893" s="32"/>
      <c r="E893" s="32"/>
      <c r="F893" s="32"/>
      <c r="G893" s="39"/>
    </row>
    <row r="894" customFormat="false" ht="18.75" hidden="false" customHeight="false" outlineLevel="0" collapsed="false">
      <c r="D894" s="32"/>
      <c r="E894" s="32"/>
      <c r="F894" s="32"/>
      <c r="G894" s="39"/>
    </row>
    <row r="895" customFormat="false" ht="18.75" hidden="false" customHeight="false" outlineLevel="0" collapsed="false">
      <c r="D895" s="32"/>
      <c r="E895" s="32"/>
      <c r="F895" s="32"/>
      <c r="G895" s="39"/>
    </row>
    <row r="896" customFormat="false" ht="18.75" hidden="false" customHeight="false" outlineLevel="0" collapsed="false">
      <c r="D896" s="32"/>
      <c r="E896" s="32"/>
      <c r="F896" s="32"/>
      <c r="G896" s="39"/>
    </row>
    <row r="897" customFormat="false" ht="18.75" hidden="false" customHeight="false" outlineLevel="0" collapsed="false">
      <c r="D897" s="32"/>
      <c r="E897" s="32"/>
      <c r="F897" s="32"/>
      <c r="G897" s="39"/>
    </row>
    <row r="898" customFormat="false" ht="18.75" hidden="false" customHeight="false" outlineLevel="0" collapsed="false">
      <c r="D898" s="32"/>
      <c r="E898" s="32"/>
      <c r="F898" s="32"/>
      <c r="G898" s="39"/>
    </row>
    <row r="899" customFormat="false" ht="18.75" hidden="false" customHeight="false" outlineLevel="0" collapsed="false">
      <c r="D899" s="32"/>
      <c r="E899" s="32"/>
      <c r="F899" s="32"/>
      <c r="G899" s="39"/>
    </row>
    <row r="900" customFormat="false" ht="18.75" hidden="false" customHeight="false" outlineLevel="0" collapsed="false">
      <c r="D900" s="32"/>
      <c r="E900" s="32"/>
      <c r="F900" s="32"/>
      <c r="G900" s="39"/>
    </row>
    <row r="901" customFormat="false" ht="18.75" hidden="false" customHeight="false" outlineLevel="0" collapsed="false">
      <c r="D901" s="32"/>
      <c r="E901" s="32"/>
      <c r="F901" s="32"/>
      <c r="G901" s="39"/>
    </row>
    <row r="902" customFormat="false" ht="18.75" hidden="false" customHeight="false" outlineLevel="0" collapsed="false">
      <c r="D902" s="32"/>
      <c r="E902" s="32"/>
      <c r="F902" s="32"/>
      <c r="G902" s="39"/>
    </row>
    <row r="903" customFormat="false" ht="18.75" hidden="false" customHeight="false" outlineLevel="0" collapsed="false">
      <c r="D903" s="32"/>
      <c r="E903" s="32"/>
      <c r="F903" s="32"/>
      <c r="G903" s="39"/>
    </row>
    <row r="904" customFormat="false" ht="18.75" hidden="false" customHeight="false" outlineLevel="0" collapsed="false">
      <c r="D904" s="32"/>
      <c r="E904" s="32"/>
      <c r="F904" s="32"/>
      <c r="G904" s="39"/>
    </row>
    <row r="905" customFormat="false" ht="18.75" hidden="false" customHeight="false" outlineLevel="0" collapsed="false">
      <c r="D905" s="32"/>
      <c r="E905" s="32"/>
      <c r="F905" s="32"/>
      <c r="G905" s="39"/>
    </row>
    <row r="906" customFormat="false" ht="18.75" hidden="false" customHeight="false" outlineLevel="0" collapsed="false">
      <c r="D906" s="32"/>
      <c r="E906" s="32"/>
      <c r="F906" s="32"/>
      <c r="G906" s="39"/>
    </row>
    <row r="907" customFormat="false" ht="18.75" hidden="false" customHeight="false" outlineLevel="0" collapsed="false">
      <c r="D907" s="32"/>
      <c r="E907" s="32"/>
      <c r="F907" s="32"/>
      <c r="G907" s="39"/>
    </row>
    <row r="908" customFormat="false" ht="18.75" hidden="false" customHeight="false" outlineLevel="0" collapsed="false">
      <c r="D908" s="32"/>
      <c r="E908" s="32"/>
      <c r="F908" s="32"/>
      <c r="G908" s="39"/>
    </row>
    <row r="909" customFormat="false" ht="18.75" hidden="false" customHeight="false" outlineLevel="0" collapsed="false">
      <c r="D909" s="32"/>
      <c r="E909" s="32"/>
      <c r="F909" s="32"/>
      <c r="G909" s="39"/>
    </row>
    <row r="910" customFormat="false" ht="18.75" hidden="false" customHeight="false" outlineLevel="0" collapsed="false">
      <c r="D910" s="32"/>
      <c r="E910" s="32"/>
      <c r="F910" s="32"/>
      <c r="G910" s="39"/>
    </row>
    <row r="911" customFormat="false" ht="18.75" hidden="false" customHeight="false" outlineLevel="0" collapsed="false">
      <c r="D911" s="32"/>
      <c r="E911" s="32"/>
      <c r="F911" s="32"/>
      <c r="G911" s="39"/>
    </row>
    <row r="912" customFormat="false" ht="18.75" hidden="false" customHeight="false" outlineLevel="0" collapsed="false">
      <c r="D912" s="32"/>
      <c r="E912" s="32"/>
      <c r="F912" s="32"/>
      <c r="G912" s="39"/>
    </row>
    <row r="913" customFormat="false" ht="18.75" hidden="false" customHeight="false" outlineLevel="0" collapsed="false">
      <c r="D913" s="32"/>
      <c r="E913" s="32"/>
      <c r="F913" s="32"/>
      <c r="G913" s="39"/>
    </row>
    <row r="914" customFormat="false" ht="18.75" hidden="false" customHeight="false" outlineLevel="0" collapsed="false">
      <c r="D914" s="32"/>
      <c r="E914" s="32"/>
      <c r="F914" s="32"/>
      <c r="G914" s="39"/>
    </row>
    <row r="915" customFormat="false" ht="18.75" hidden="false" customHeight="false" outlineLevel="0" collapsed="false">
      <c r="D915" s="32"/>
      <c r="E915" s="32"/>
      <c r="F915" s="32"/>
      <c r="G915" s="39"/>
    </row>
    <row r="916" customFormat="false" ht="18.75" hidden="false" customHeight="false" outlineLevel="0" collapsed="false">
      <c r="D916" s="32"/>
      <c r="E916" s="32"/>
      <c r="F916" s="32"/>
      <c r="G916" s="39"/>
    </row>
    <row r="917" customFormat="false" ht="18.75" hidden="false" customHeight="false" outlineLevel="0" collapsed="false">
      <c r="D917" s="32"/>
      <c r="E917" s="32"/>
      <c r="F917" s="32"/>
      <c r="G917" s="39"/>
    </row>
    <row r="918" customFormat="false" ht="18.75" hidden="false" customHeight="false" outlineLevel="0" collapsed="false">
      <c r="D918" s="32"/>
      <c r="E918" s="32"/>
      <c r="F918" s="32"/>
      <c r="G918" s="39"/>
    </row>
    <row r="919" customFormat="false" ht="18.75" hidden="false" customHeight="false" outlineLevel="0" collapsed="false">
      <c r="D919" s="32"/>
      <c r="E919" s="32"/>
      <c r="F919" s="32"/>
      <c r="G919" s="39"/>
    </row>
    <row r="920" customFormat="false" ht="18.75" hidden="false" customHeight="false" outlineLevel="0" collapsed="false">
      <c r="D920" s="32"/>
      <c r="E920" s="32"/>
      <c r="F920" s="32"/>
      <c r="G920" s="39"/>
    </row>
    <row r="921" customFormat="false" ht="18.75" hidden="false" customHeight="false" outlineLevel="0" collapsed="false">
      <c r="D921" s="32"/>
      <c r="E921" s="32"/>
      <c r="F921" s="32"/>
      <c r="G921" s="39"/>
    </row>
    <row r="922" customFormat="false" ht="18.75" hidden="false" customHeight="false" outlineLevel="0" collapsed="false">
      <c r="D922" s="32"/>
      <c r="E922" s="32"/>
      <c r="F922" s="32"/>
      <c r="G922" s="39"/>
    </row>
    <row r="923" customFormat="false" ht="18.75" hidden="false" customHeight="false" outlineLevel="0" collapsed="false">
      <c r="D923" s="32"/>
      <c r="E923" s="32"/>
      <c r="F923" s="32"/>
      <c r="G923" s="39"/>
    </row>
    <row r="924" customFormat="false" ht="18.75" hidden="false" customHeight="false" outlineLevel="0" collapsed="false">
      <c r="D924" s="32"/>
      <c r="E924" s="32"/>
      <c r="F924" s="32"/>
      <c r="G924" s="39"/>
    </row>
    <row r="925" customFormat="false" ht="18.75" hidden="false" customHeight="false" outlineLevel="0" collapsed="false">
      <c r="D925" s="32"/>
      <c r="E925" s="32"/>
      <c r="F925" s="32"/>
      <c r="G925" s="39"/>
    </row>
    <row r="926" customFormat="false" ht="18.75" hidden="false" customHeight="false" outlineLevel="0" collapsed="false">
      <c r="D926" s="32"/>
      <c r="E926" s="32"/>
      <c r="F926" s="32"/>
      <c r="G926" s="39"/>
    </row>
    <row r="927" customFormat="false" ht="18.75" hidden="false" customHeight="false" outlineLevel="0" collapsed="false">
      <c r="D927" s="32"/>
      <c r="E927" s="32"/>
      <c r="F927" s="32"/>
      <c r="G927" s="39"/>
    </row>
    <row r="928" customFormat="false" ht="18.75" hidden="false" customHeight="false" outlineLevel="0" collapsed="false">
      <c r="D928" s="32"/>
      <c r="E928" s="32"/>
      <c r="F928" s="32"/>
      <c r="G928" s="39"/>
    </row>
    <row r="929" customFormat="false" ht="18.75" hidden="false" customHeight="false" outlineLevel="0" collapsed="false">
      <c r="D929" s="32"/>
      <c r="E929" s="32"/>
      <c r="F929" s="32"/>
      <c r="G929" s="39"/>
    </row>
    <row r="930" customFormat="false" ht="18.75" hidden="false" customHeight="false" outlineLevel="0" collapsed="false">
      <c r="D930" s="32"/>
      <c r="E930" s="32"/>
      <c r="F930" s="32"/>
      <c r="G930" s="39"/>
    </row>
    <row r="931" customFormat="false" ht="18.75" hidden="false" customHeight="false" outlineLevel="0" collapsed="false">
      <c r="D931" s="32"/>
      <c r="E931" s="32"/>
      <c r="F931" s="32"/>
      <c r="G931" s="39"/>
    </row>
    <row r="932" customFormat="false" ht="18.75" hidden="false" customHeight="false" outlineLevel="0" collapsed="false">
      <c r="D932" s="32"/>
      <c r="E932" s="32"/>
      <c r="F932" s="32"/>
      <c r="G932" s="39"/>
    </row>
    <row r="933" customFormat="false" ht="18.75" hidden="false" customHeight="false" outlineLevel="0" collapsed="false">
      <c r="D933" s="32"/>
      <c r="E933" s="32"/>
      <c r="F933" s="32"/>
      <c r="G933" s="39"/>
    </row>
    <row r="934" customFormat="false" ht="18.75" hidden="false" customHeight="false" outlineLevel="0" collapsed="false">
      <c r="D934" s="32"/>
      <c r="E934" s="32"/>
      <c r="F934" s="32"/>
      <c r="G934" s="39"/>
    </row>
    <row r="935" customFormat="false" ht="18.75" hidden="false" customHeight="false" outlineLevel="0" collapsed="false">
      <c r="D935" s="32"/>
      <c r="E935" s="32"/>
      <c r="F935" s="32"/>
      <c r="G935" s="39"/>
    </row>
    <row r="936" customFormat="false" ht="18.75" hidden="false" customHeight="false" outlineLevel="0" collapsed="false">
      <c r="D936" s="32"/>
      <c r="E936" s="32"/>
      <c r="F936" s="32"/>
      <c r="G936" s="39"/>
    </row>
    <row r="937" customFormat="false" ht="18.75" hidden="false" customHeight="false" outlineLevel="0" collapsed="false">
      <c r="D937" s="32"/>
      <c r="E937" s="32"/>
      <c r="F937" s="32"/>
      <c r="G937" s="39"/>
    </row>
    <row r="938" customFormat="false" ht="18.75" hidden="false" customHeight="false" outlineLevel="0" collapsed="false">
      <c r="D938" s="32"/>
      <c r="E938" s="32"/>
      <c r="F938" s="32"/>
      <c r="G938" s="39"/>
    </row>
    <row r="939" customFormat="false" ht="18.75" hidden="false" customHeight="false" outlineLevel="0" collapsed="false">
      <c r="D939" s="32"/>
      <c r="E939" s="32"/>
      <c r="F939" s="32"/>
      <c r="G939" s="39"/>
    </row>
    <row r="940" customFormat="false" ht="18.75" hidden="false" customHeight="false" outlineLevel="0" collapsed="false">
      <c r="D940" s="32"/>
      <c r="E940" s="32"/>
      <c r="F940" s="32"/>
      <c r="G940" s="39"/>
    </row>
    <row r="941" customFormat="false" ht="18.75" hidden="false" customHeight="false" outlineLevel="0" collapsed="false">
      <c r="D941" s="32"/>
      <c r="E941" s="32"/>
      <c r="F941" s="32"/>
      <c r="G941" s="39"/>
    </row>
    <row r="942" customFormat="false" ht="18.75" hidden="false" customHeight="false" outlineLevel="0" collapsed="false">
      <c r="D942" s="32"/>
      <c r="E942" s="32"/>
      <c r="F942" s="32"/>
      <c r="G942" s="39"/>
    </row>
    <row r="943" customFormat="false" ht="18.75" hidden="false" customHeight="false" outlineLevel="0" collapsed="false">
      <c r="D943" s="32"/>
      <c r="E943" s="32"/>
      <c r="F943" s="32"/>
      <c r="G943" s="39"/>
    </row>
    <row r="944" customFormat="false" ht="18.75" hidden="false" customHeight="false" outlineLevel="0" collapsed="false">
      <c r="D944" s="32"/>
      <c r="E944" s="32"/>
      <c r="F944" s="32"/>
      <c r="G944" s="39"/>
    </row>
    <row r="945" customFormat="false" ht="18.75" hidden="false" customHeight="false" outlineLevel="0" collapsed="false">
      <c r="D945" s="32"/>
      <c r="E945" s="32"/>
      <c r="F945" s="32"/>
      <c r="G945" s="39"/>
    </row>
    <row r="946" customFormat="false" ht="18.75" hidden="false" customHeight="false" outlineLevel="0" collapsed="false">
      <c r="D946" s="32"/>
      <c r="E946" s="32"/>
      <c r="F946" s="32"/>
      <c r="G946" s="39"/>
    </row>
    <row r="947" customFormat="false" ht="18.75" hidden="false" customHeight="false" outlineLevel="0" collapsed="false">
      <c r="D947" s="32"/>
      <c r="E947" s="32"/>
      <c r="F947" s="32"/>
      <c r="G947" s="39"/>
    </row>
    <row r="948" customFormat="false" ht="18.75" hidden="false" customHeight="false" outlineLevel="0" collapsed="false">
      <c r="D948" s="32"/>
      <c r="E948" s="32"/>
      <c r="F948" s="32"/>
      <c r="G948" s="39"/>
    </row>
    <row r="949" customFormat="false" ht="18.75" hidden="false" customHeight="false" outlineLevel="0" collapsed="false">
      <c r="D949" s="32"/>
      <c r="E949" s="32"/>
      <c r="F949" s="32"/>
      <c r="G949" s="39"/>
    </row>
    <row r="950" customFormat="false" ht="18.75" hidden="false" customHeight="false" outlineLevel="0" collapsed="false">
      <c r="D950" s="32"/>
      <c r="E950" s="32"/>
      <c r="F950" s="32"/>
      <c r="G950" s="39"/>
    </row>
    <row r="951" customFormat="false" ht="18.75" hidden="false" customHeight="false" outlineLevel="0" collapsed="false">
      <c r="D951" s="32"/>
      <c r="E951" s="32"/>
      <c r="F951" s="32"/>
      <c r="G951" s="39"/>
    </row>
    <row r="952" customFormat="false" ht="18.75" hidden="false" customHeight="false" outlineLevel="0" collapsed="false">
      <c r="D952" s="32"/>
      <c r="E952" s="32"/>
      <c r="F952" s="32"/>
      <c r="G952" s="39"/>
    </row>
    <row r="953" customFormat="false" ht="18.75" hidden="false" customHeight="false" outlineLevel="0" collapsed="false">
      <c r="D953" s="32"/>
      <c r="E953" s="32"/>
      <c r="F953" s="32"/>
      <c r="G953" s="39"/>
    </row>
    <row r="954" customFormat="false" ht="18.75" hidden="false" customHeight="false" outlineLevel="0" collapsed="false">
      <c r="D954" s="32"/>
      <c r="E954" s="32"/>
      <c r="F954" s="32"/>
      <c r="G954" s="39"/>
    </row>
    <row r="955" customFormat="false" ht="18.75" hidden="false" customHeight="false" outlineLevel="0" collapsed="false">
      <c r="D955" s="32"/>
      <c r="E955" s="32"/>
      <c r="F955" s="32"/>
      <c r="G955" s="39"/>
    </row>
    <row r="956" customFormat="false" ht="18.75" hidden="false" customHeight="false" outlineLevel="0" collapsed="false">
      <c r="D956" s="32"/>
      <c r="E956" s="32"/>
      <c r="F956" s="32"/>
      <c r="G956" s="39"/>
    </row>
    <row r="957" customFormat="false" ht="18.75" hidden="false" customHeight="false" outlineLevel="0" collapsed="false">
      <c r="D957" s="32"/>
      <c r="E957" s="32"/>
      <c r="F957" s="32"/>
      <c r="G957" s="39"/>
    </row>
    <row r="958" customFormat="false" ht="18.75" hidden="false" customHeight="false" outlineLevel="0" collapsed="false">
      <c r="D958" s="32"/>
      <c r="E958" s="32"/>
      <c r="F958" s="32"/>
      <c r="G958" s="39"/>
    </row>
    <row r="959" customFormat="false" ht="18.75" hidden="false" customHeight="false" outlineLevel="0" collapsed="false">
      <c r="D959" s="32"/>
      <c r="E959" s="32"/>
      <c r="F959" s="32"/>
      <c r="G959" s="39"/>
    </row>
    <row r="960" customFormat="false" ht="18.75" hidden="false" customHeight="false" outlineLevel="0" collapsed="false">
      <c r="D960" s="32"/>
      <c r="E960" s="32"/>
      <c r="F960" s="32"/>
      <c r="G960" s="39"/>
    </row>
    <row r="961" customFormat="false" ht="18.75" hidden="false" customHeight="false" outlineLevel="0" collapsed="false">
      <c r="D961" s="32"/>
      <c r="E961" s="32"/>
      <c r="F961" s="32"/>
      <c r="G961" s="39"/>
    </row>
    <row r="962" customFormat="false" ht="18.75" hidden="false" customHeight="false" outlineLevel="0" collapsed="false">
      <c r="D962" s="32"/>
      <c r="E962" s="32"/>
      <c r="F962" s="32"/>
      <c r="G962" s="39"/>
    </row>
    <row r="963" customFormat="false" ht="18.75" hidden="false" customHeight="false" outlineLevel="0" collapsed="false">
      <c r="D963" s="32"/>
      <c r="E963" s="32"/>
      <c r="F963" s="32"/>
      <c r="G963" s="39"/>
    </row>
    <row r="964" customFormat="false" ht="18.75" hidden="false" customHeight="false" outlineLevel="0" collapsed="false">
      <c r="D964" s="32"/>
      <c r="E964" s="32"/>
      <c r="F964" s="32"/>
      <c r="G964" s="39"/>
    </row>
    <row r="965" customFormat="false" ht="18.75" hidden="false" customHeight="false" outlineLevel="0" collapsed="false">
      <c r="D965" s="32"/>
      <c r="E965" s="32"/>
      <c r="F965" s="32"/>
      <c r="G965" s="39"/>
    </row>
    <row r="966" customFormat="false" ht="18.75" hidden="false" customHeight="false" outlineLevel="0" collapsed="false">
      <c r="D966" s="32"/>
      <c r="E966" s="32"/>
      <c r="F966" s="32"/>
      <c r="G966" s="39"/>
    </row>
    <row r="967" customFormat="false" ht="18.75" hidden="false" customHeight="false" outlineLevel="0" collapsed="false">
      <c r="D967" s="32"/>
      <c r="E967" s="32"/>
      <c r="F967" s="32"/>
      <c r="G967" s="39"/>
    </row>
    <row r="968" customFormat="false" ht="18.75" hidden="false" customHeight="false" outlineLevel="0" collapsed="false">
      <c r="D968" s="32"/>
      <c r="E968" s="32"/>
      <c r="F968" s="32"/>
      <c r="G968" s="39"/>
    </row>
    <row r="969" customFormat="false" ht="18.75" hidden="false" customHeight="false" outlineLevel="0" collapsed="false">
      <c r="D969" s="32"/>
      <c r="E969" s="32"/>
      <c r="F969" s="32"/>
      <c r="G969" s="39"/>
    </row>
    <row r="970" customFormat="false" ht="18.75" hidden="false" customHeight="false" outlineLevel="0" collapsed="false">
      <c r="D970" s="32"/>
      <c r="E970" s="32"/>
      <c r="F970" s="32"/>
      <c r="G970" s="39"/>
    </row>
    <row r="971" customFormat="false" ht="18.75" hidden="false" customHeight="false" outlineLevel="0" collapsed="false">
      <c r="D971" s="32"/>
      <c r="E971" s="32"/>
      <c r="F971" s="32"/>
      <c r="G971" s="39"/>
    </row>
    <row r="972" customFormat="false" ht="18.75" hidden="false" customHeight="false" outlineLevel="0" collapsed="false">
      <c r="D972" s="32"/>
      <c r="E972" s="32"/>
      <c r="F972" s="32"/>
      <c r="G972" s="39"/>
    </row>
    <row r="973" customFormat="false" ht="18.75" hidden="false" customHeight="false" outlineLevel="0" collapsed="false">
      <c r="D973" s="32"/>
      <c r="E973" s="32"/>
      <c r="F973" s="32"/>
      <c r="G973" s="39"/>
    </row>
    <row r="974" customFormat="false" ht="18.75" hidden="false" customHeight="false" outlineLevel="0" collapsed="false">
      <c r="D974" s="32"/>
      <c r="E974" s="32"/>
      <c r="F974" s="32"/>
      <c r="G974" s="39"/>
    </row>
    <row r="975" customFormat="false" ht="18.75" hidden="false" customHeight="false" outlineLevel="0" collapsed="false">
      <c r="D975" s="32"/>
      <c r="E975" s="32"/>
      <c r="F975" s="32"/>
      <c r="G975" s="39"/>
    </row>
    <row r="976" customFormat="false" ht="18.75" hidden="false" customHeight="false" outlineLevel="0" collapsed="false">
      <c r="D976" s="32"/>
      <c r="E976" s="32"/>
      <c r="F976" s="32"/>
      <c r="G976" s="39"/>
    </row>
    <row r="977" customFormat="false" ht="18.75" hidden="false" customHeight="false" outlineLevel="0" collapsed="false">
      <c r="D977" s="32"/>
      <c r="E977" s="32"/>
      <c r="F977" s="32"/>
      <c r="G977" s="39"/>
    </row>
    <row r="978" customFormat="false" ht="18.75" hidden="false" customHeight="false" outlineLevel="0" collapsed="false">
      <c r="D978" s="32"/>
      <c r="E978" s="32"/>
      <c r="F978" s="32"/>
      <c r="G978" s="39"/>
    </row>
    <row r="979" customFormat="false" ht="18.75" hidden="false" customHeight="false" outlineLevel="0" collapsed="false">
      <c r="D979" s="32"/>
      <c r="E979" s="32"/>
      <c r="F979" s="32"/>
      <c r="G979" s="39"/>
    </row>
    <row r="980" customFormat="false" ht="18.75" hidden="false" customHeight="false" outlineLevel="0" collapsed="false">
      <c r="D980" s="32"/>
      <c r="E980" s="32"/>
      <c r="F980" s="32"/>
      <c r="G980" s="39"/>
    </row>
    <row r="981" customFormat="false" ht="18.75" hidden="false" customHeight="false" outlineLevel="0" collapsed="false">
      <c r="D981" s="32"/>
      <c r="E981" s="32"/>
      <c r="F981" s="32"/>
      <c r="G981" s="39"/>
    </row>
    <row r="982" customFormat="false" ht="18.75" hidden="false" customHeight="false" outlineLevel="0" collapsed="false">
      <c r="D982" s="32"/>
      <c r="E982" s="32"/>
      <c r="F982" s="32"/>
      <c r="G982" s="39"/>
    </row>
    <row r="983" customFormat="false" ht="18.75" hidden="false" customHeight="false" outlineLevel="0" collapsed="false">
      <c r="D983" s="32"/>
      <c r="E983" s="32"/>
      <c r="F983" s="32"/>
      <c r="G983" s="39"/>
    </row>
    <row r="984" customFormat="false" ht="18.75" hidden="false" customHeight="false" outlineLevel="0" collapsed="false">
      <c r="D984" s="32"/>
      <c r="E984" s="32"/>
      <c r="F984" s="32"/>
      <c r="G984" s="39"/>
    </row>
    <row r="985" customFormat="false" ht="18.75" hidden="false" customHeight="false" outlineLevel="0" collapsed="false">
      <c r="D985" s="32"/>
      <c r="E985" s="32"/>
      <c r="F985" s="32"/>
      <c r="G985" s="39"/>
    </row>
    <row r="986" customFormat="false" ht="18.75" hidden="false" customHeight="false" outlineLevel="0" collapsed="false">
      <c r="D986" s="32"/>
      <c r="E986" s="32"/>
      <c r="F986" s="32"/>
      <c r="G986" s="39"/>
    </row>
    <row r="987" customFormat="false" ht="18.75" hidden="false" customHeight="false" outlineLevel="0" collapsed="false">
      <c r="D987" s="32"/>
      <c r="E987" s="32"/>
      <c r="F987" s="32"/>
      <c r="G987" s="39"/>
    </row>
    <row r="988" customFormat="false" ht="18.75" hidden="false" customHeight="false" outlineLevel="0" collapsed="false">
      <c r="D988" s="32"/>
      <c r="E988" s="32"/>
      <c r="F988" s="32"/>
      <c r="G988" s="39"/>
    </row>
    <row r="989" customFormat="false" ht="18.75" hidden="false" customHeight="false" outlineLevel="0" collapsed="false">
      <c r="D989" s="32"/>
      <c r="E989" s="32"/>
      <c r="F989" s="32"/>
      <c r="G989" s="39"/>
    </row>
    <row r="990" customFormat="false" ht="18.75" hidden="false" customHeight="false" outlineLevel="0" collapsed="false">
      <c r="D990" s="32"/>
      <c r="E990" s="32"/>
      <c r="F990" s="32"/>
      <c r="G990" s="39"/>
    </row>
    <row r="991" customFormat="false" ht="18.75" hidden="false" customHeight="false" outlineLevel="0" collapsed="false">
      <c r="D991" s="32"/>
      <c r="E991" s="32"/>
      <c r="F991" s="32"/>
      <c r="G991" s="39"/>
    </row>
    <row r="992" customFormat="false" ht="18.75" hidden="false" customHeight="false" outlineLevel="0" collapsed="false">
      <c r="D992" s="32"/>
      <c r="E992" s="32"/>
      <c r="F992" s="32"/>
      <c r="G992" s="39"/>
    </row>
    <row r="993" customFormat="false" ht="18.75" hidden="false" customHeight="false" outlineLevel="0" collapsed="false">
      <c r="D993" s="32"/>
      <c r="E993" s="32"/>
      <c r="F993" s="32"/>
      <c r="G993" s="39"/>
    </row>
    <row r="994" customFormat="false" ht="18.75" hidden="false" customHeight="false" outlineLevel="0" collapsed="false">
      <c r="D994" s="32"/>
      <c r="E994" s="32"/>
      <c r="F994" s="32"/>
      <c r="G994" s="39"/>
    </row>
    <row r="995" customFormat="false" ht="18.75" hidden="false" customHeight="false" outlineLevel="0" collapsed="false">
      <c r="D995" s="32"/>
      <c r="E995" s="32"/>
      <c r="F995" s="32"/>
      <c r="G995" s="39"/>
    </row>
    <row r="996" customFormat="false" ht="18.75" hidden="false" customHeight="false" outlineLevel="0" collapsed="false">
      <c r="D996" s="32"/>
      <c r="E996" s="32"/>
      <c r="F996" s="32"/>
      <c r="G996" s="39"/>
    </row>
    <row r="997" customFormat="false" ht="18.75" hidden="false" customHeight="false" outlineLevel="0" collapsed="false">
      <c r="D997" s="32"/>
      <c r="E997" s="32"/>
      <c r="F997" s="32"/>
      <c r="G997" s="39"/>
    </row>
    <row r="998" customFormat="false" ht="18.75" hidden="false" customHeight="false" outlineLevel="0" collapsed="false">
      <c r="D998" s="32"/>
      <c r="E998" s="32"/>
      <c r="F998" s="32"/>
      <c r="G998" s="39"/>
    </row>
    <row r="999" customFormat="false" ht="18.75" hidden="false" customHeight="false" outlineLevel="0" collapsed="false">
      <c r="D999" s="32"/>
      <c r="E999" s="32"/>
      <c r="F999" s="32"/>
      <c r="G999" s="39"/>
    </row>
    <row r="1000" customFormat="false" ht="18.75" hidden="false" customHeight="false" outlineLevel="0" collapsed="false">
      <c r="D1000" s="32"/>
      <c r="E1000" s="32"/>
      <c r="F1000" s="32"/>
      <c r="G1000" s="39"/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tabColor rgb="FF224B12"/>
    <pageSetUpPr fitToPage="false"/>
  </sheetPr>
  <dimension ref="A1:AA45"/>
  <sheetViews>
    <sheetView showFormulas="false" showGridLines="false" showRowColHeaders="true" showZeros="true" rightToLeft="false" tabSelected="false" showOutlineSymbols="true" defaultGridColor="true" view="normal" topLeftCell="B13" colorId="64" zoomScale="79" zoomScaleNormal="79" zoomScalePageLayoutView="100" workbookViewId="0">
      <selection pane="topLeft" activeCell="E41" activeCellId="0" sqref="E41"/>
    </sheetView>
  </sheetViews>
  <sheetFormatPr defaultColWidth="8.71484375" defaultRowHeight="17.25" customHeight="true" zeroHeight="false" outlineLevelRow="0" outlineLevelCol="0"/>
  <cols>
    <col collapsed="false" customWidth="true" hidden="false" outlineLevel="0" max="1" min="1" style="24" width="6.85"/>
    <col collapsed="false" customWidth="true" hidden="false" outlineLevel="0" max="2" min="2" style="24" width="28.14"/>
    <col collapsed="false" customWidth="true" hidden="false" outlineLevel="0" max="3" min="3" style="24" width="11.57"/>
    <col collapsed="false" customWidth="true" hidden="false" outlineLevel="0" max="4" min="4" style="24" width="21.57"/>
    <col collapsed="false" customWidth="true" hidden="false" outlineLevel="0" max="5" min="5" style="24" width="17.42"/>
    <col collapsed="false" customWidth="true" hidden="false" outlineLevel="0" max="6" min="6" style="24" width="27.86"/>
    <col collapsed="false" customWidth="true" hidden="false" outlineLevel="0" max="7" min="7" style="24" width="20.14"/>
    <col collapsed="false" customWidth="true" hidden="false" outlineLevel="0" max="8" min="8" style="24" width="15.57"/>
    <col collapsed="false" customWidth="true" hidden="false" outlineLevel="0" max="9" min="9" style="24" width="19"/>
    <col collapsed="false" customWidth="true" hidden="false" outlineLevel="0" max="10" min="10" style="24" width="20.14"/>
    <col collapsed="false" customWidth="false" hidden="false" outlineLevel="0" max="25" min="11" style="24" width="8.71"/>
    <col collapsed="false" customWidth="true" hidden="false" outlineLevel="0" max="26" min="26" style="24" width="16.71"/>
    <col collapsed="false" customWidth="false" hidden="false" outlineLevel="0" max="16384" min="27" style="24" width="8.71"/>
  </cols>
  <sheetData>
    <row r="1" customFormat="false" ht="17.35" hidden="false" customHeight="false" outlineLevel="0" collapsed="false">
      <c r="A1" s="40"/>
      <c r="B1" s="40"/>
      <c r="C1" s="40"/>
      <c r="D1" s="40"/>
      <c r="E1" s="40"/>
      <c r="F1" s="40"/>
      <c r="G1" s="40"/>
      <c r="H1" s="40"/>
      <c r="I1" s="40"/>
      <c r="J1" s="40"/>
      <c r="K1" s="40"/>
      <c r="L1" s="40"/>
      <c r="M1" s="40"/>
      <c r="N1" s="40"/>
      <c r="O1" s="40"/>
      <c r="P1" s="40"/>
      <c r="Q1" s="40"/>
      <c r="R1" s="40"/>
      <c r="S1" s="40"/>
    </row>
    <row r="2" customFormat="false" ht="17.35" hidden="false" customHeight="false" outlineLevel="0" collapsed="false">
      <c r="A2" s="40"/>
      <c r="B2" s="41" t="str">
        <f aca="true">UPPER(TEXT(NOW(),"DD/MMM/YYYY"))</f>
        <v>04/AGO/2025</v>
      </c>
      <c r="C2" s="41"/>
      <c r="D2" s="40"/>
      <c r="E2" s="40"/>
      <c r="F2" s="40"/>
      <c r="G2" s="40"/>
      <c r="H2" s="40"/>
      <c r="I2" s="40"/>
      <c r="J2" s="41"/>
      <c r="K2" s="41"/>
      <c r="L2" s="40"/>
      <c r="M2" s="40"/>
      <c r="N2" s="40"/>
      <c r="O2" s="40"/>
      <c r="P2" s="40"/>
      <c r="Q2" s="40"/>
      <c r="R2" s="40"/>
      <c r="S2" s="40"/>
    </row>
    <row r="3" customFormat="false" ht="17.35" hidden="false" customHeight="false" outlineLevel="0" collapsed="false">
      <c r="A3" s="40"/>
      <c r="B3" s="41"/>
      <c r="C3" s="41"/>
      <c r="D3" s="40"/>
      <c r="E3" s="40"/>
      <c r="F3" s="40"/>
      <c r="G3" s="40"/>
      <c r="H3" s="40"/>
      <c r="I3" s="40"/>
      <c r="J3" s="41"/>
      <c r="K3" s="41"/>
      <c r="L3" s="40"/>
      <c r="M3" s="40"/>
      <c r="N3" s="40"/>
      <c r="O3" s="40"/>
      <c r="P3" s="40"/>
      <c r="Q3" s="40"/>
      <c r="R3" s="40"/>
      <c r="S3" s="40"/>
    </row>
    <row r="4" customFormat="false" ht="17.35" hidden="false" customHeight="false" outlineLevel="0" collapsed="false">
      <c r="A4" s="40"/>
      <c r="B4" s="40"/>
      <c r="C4" s="40"/>
      <c r="D4" s="40"/>
      <c r="E4" s="40"/>
      <c r="F4" s="40"/>
      <c r="G4" s="40"/>
      <c r="H4" s="40"/>
      <c r="I4" s="40"/>
      <c r="J4" s="40"/>
      <c r="K4" s="40"/>
      <c r="L4" s="40"/>
      <c r="M4" s="40"/>
      <c r="N4" s="40"/>
      <c r="O4" s="40"/>
      <c r="P4" s="40"/>
      <c r="Q4" s="40"/>
      <c r="R4" s="40"/>
      <c r="S4" s="40"/>
    </row>
    <row r="6" customFormat="false" ht="27" hidden="false" customHeight="true" outlineLevel="0" collapsed="false">
      <c r="A6" s="42"/>
      <c r="B6" s="43"/>
      <c r="O6" s="40"/>
      <c r="P6" s="40"/>
      <c r="Q6" s="40"/>
      <c r="R6" s="40"/>
      <c r="S6" s="40"/>
    </row>
    <row r="7" customFormat="false" ht="27" hidden="false" customHeight="true" outlineLevel="0" collapsed="false">
      <c r="A7" s="42"/>
      <c r="B7" s="44"/>
      <c r="O7" s="45" t="str">
        <f aca="true">"💸 Deudas Dentro de Plazo: L " &amp; TEXT(SUMIFS(Pagos!F:F, Pagos!H:H, "🟡 Pendiente", Pagos!G:G, "&gt;"&amp;TODAY()+7),"#,##0.00") &amp; CHAR(10) &amp; "🔴 Vencidas: L " &amp; TEXT(SUMIFS(Pagos!F:F,Pagos!H:H,"🟡 Pendiente",Pagos!G:G,"&lt;"&amp;TODAY()),"#,##0.00") &amp; CHAR(10) &amp; "⚠️ Por vencer esta semana: L " &amp; TEXT(SUMIFS(Pagos!F:F,Pagos!H:H,"🟡 Pendiente",Pagos!G:G,"&gt;="&amp;TODAY(),Pagos!G:G,"&lt;="&amp;TODAY()+7),"#,##0.00")</f>
        <v>💸 Deudas Dentro de Plazo: L 2,400.00
🔴 Vencidas: L 10,900.00
⚠️ Por vencer esta semana: L 2,250.00</v>
      </c>
      <c r="P7" s="45"/>
      <c r="Q7" s="45"/>
      <c r="R7" s="45"/>
      <c r="S7" s="45"/>
      <c r="Y7" s="46"/>
      <c r="AA7" s="46"/>
    </row>
    <row r="8" customFormat="false" ht="27" hidden="false" customHeight="true" outlineLevel="0" collapsed="false">
      <c r="A8" s="42"/>
      <c r="B8" s="43"/>
      <c r="O8" s="45"/>
      <c r="P8" s="45"/>
      <c r="Q8" s="45"/>
      <c r="R8" s="45"/>
      <c r="S8" s="45"/>
      <c r="Y8" s="46"/>
      <c r="AA8" s="46"/>
    </row>
    <row r="9" customFormat="false" ht="36" hidden="false" customHeight="true" outlineLevel="0" collapsed="false">
      <c r="A9" s="42"/>
      <c r="B9" s="43"/>
      <c r="O9" s="45"/>
      <c r="P9" s="45"/>
      <c r="Q9" s="45"/>
      <c r="R9" s="45"/>
      <c r="S9" s="45"/>
      <c r="Y9" s="46"/>
      <c r="AA9" s="46"/>
    </row>
    <row r="10" customFormat="false" ht="87" hidden="false" customHeight="true" outlineLevel="0" collapsed="false">
      <c r="A10" s="42"/>
      <c r="B10" s="47"/>
      <c r="D10" s="48"/>
      <c r="E10" s="48"/>
      <c r="F10" s="48"/>
      <c r="G10" s="48"/>
      <c r="H10" s="48"/>
      <c r="I10" s="48"/>
      <c r="J10" s="48"/>
      <c r="K10" s="48"/>
      <c r="L10" s="48"/>
      <c r="M10" s="48"/>
      <c r="N10" s="48"/>
      <c r="O10" s="45"/>
      <c r="P10" s="45"/>
      <c r="Q10" s="45"/>
      <c r="R10" s="45"/>
      <c r="S10" s="45"/>
      <c r="Y10" s="46"/>
      <c r="AA10" s="46"/>
    </row>
    <row r="11" customFormat="false" ht="17.25" hidden="false" customHeight="true" outlineLevel="0" collapsed="false">
      <c r="O11" s="40"/>
      <c r="P11" s="40"/>
      <c r="Q11" s="40"/>
      <c r="R11" s="40"/>
      <c r="S11" s="40"/>
      <c r="Y11" s="46"/>
      <c r="AA11" s="46"/>
    </row>
    <row r="12" customFormat="false" ht="17.25" hidden="false" customHeight="true" outlineLevel="0" collapsed="false">
      <c r="O12" s="40"/>
      <c r="P12" s="40"/>
      <c r="Q12" s="40"/>
      <c r="R12" s="40"/>
      <c r="S12" s="40"/>
    </row>
    <row r="13" customFormat="false" ht="17.25" hidden="false" customHeight="true" outlineLevel="0" collapsed="false">
      <c r="A13" s="42"/>
      <c r="O13" s="40"/>
      <c r="P13" s="40"/>
      <c r="Q13" s="40"/>
      <c r="R13" s="40"/>
      <c r="S13" s="40"/>
    </row>
    <row r="14" customFormat="false" ht="17.25" hidden="false" customHeight="true" outlineLevel="0" collapsed="false">
      <c r="A14" s="42"/>
      <c r="O14" s="40"/>
      <c r="P14" s="40"/>
      <c r="Q14" s="40"/>
      <c r="R14" s="40"/>
      <c r="S14" s="40"/>
    </row>
    <row r="15" customFormat="false" ht="17.25" hidden="false" customHeight="true" outlineLevel="0" collapsed="false">
      <c r="A15" s="42"/>
      <c r="D15" s="49"/>
      <c r="O15" s="40"/>
      <c r="P15" s="40"/>
      <c r="Q15" s="40"/>
      <c r="R15" s="40"/>
      <c r="S15" s="40"/>
    </row>
    <row r="16" customFormat="false" ht="17.25" hidden="false" customHeight="true" outlineLevel="0" collapsed="false">
      <c r="A16" s="42"/>
      <c r="O16" s="40"/>
      <c r="P16" s="40"/>
      <c r="Q16" s="40"/>
      <c r="R16" s="40"/>
      <c r="S16" s="40"/>
    </row>
    <row r="17" customFormat="false" ht="17.25" hidden="false" customHeight="true" outlineLevel="0" collapsed="false">
      <c r="A17" s="42"/>
      <c r="E17" s="16" t="s">
        <v>377</v>
      </c>
      <c r="F17" s="50" t="s">
        <v>378</v>
      </c>
      <c r="O17" s="40"/>
      <c r="P17" s="40"/>
      <c r="Q17" s="40"/>
      <c r="R17" s="40"/>
      <c r="S17" s="40"/>
    </row>
    <row r="18" customFormat="false" ht="17.25" hidden="false" customHeight="true" outlineLevel="0" collapsed="false">
      <c r="E18" s="36" t="n">
        <v>45748</v>
      </c>
      <c r="F18" s="36" t="n">
        <v>45870</v>
      </c>
      <c r="O18" s="40"/>
      <c r="P18" s="40"/>
      <c r="Q18" s="40"/>
      <c r="R18" s="40"/>
      <c r="S18" s="40"/>
    </row>
    <row r="19" customFormat="false" ht="17.25" hidden="false" customHeight="true" outlineLevel="0" collapsed="false">
      <c r="O19" s="40"/>
      <c r="P19" s="40"/>
      <c r="Q19" s="40"/>
      <c r="R19" s="40"/>
      <c r="S19" s="40"/>
    </row>
    <row r="20" customFormat="false" ht="17.25" hidden="false" customHeight="true" outlineLevel="0" collapsed="false">
      <c r="O20" s="40"/>
      <c r="P20" s="40"/>
      <c r="Q20" s="40"/>
      <c r="R20" s="40"/>
      <c r="S20" s="40"/>
    </row>
    <row r="21" customFormat="false" ht="17.25" hidden="false" customHeight="true" outlineLevel="0" collapsed="false">
      <c r="O21" s="40"/>
      <c r="P21" s="40"/>
      <c r="Q21" s="40"/>
      <c r="R21" s="40"/>
      <c r="S21" s="40"/>
    </row>
    <row r="22" customFormat="false" ht="17.25" hidden="false" customHeight="true" outlineLevel="0" collapsed="false">
      <c r="O22" s="40"/>
      <c r="P22" s="40"/>
      <c r="Q22" s="40"/>
      <c r="R22" s="40"/>
      <c r="S22" s="40"/>
    </row>
    <row r="23" customFormat="false" ht="17.25" hidden="false" customHeight="true" outlineLevel="0" collapsed="false">
      <c r="O23" s="40"/>
      <c r="P23" s="40"/>
      <c r="Q23" s="40"/>
      <c r="R23" s="40"/>
      <c r="S23" s="40"/>
    </row>
    <row r="24" customFormat="false" ht="17.25" hidden="false" customHeight="true" outlineLevel="0" collapsed="false">
      <c r="O24" s="40"/>
      <c r="P24" s="40"/>
      <c r="Q24" s="40"/>
      <c r="R24" s="40"/>
      <c r="S24" s="40"/>
    </row>
    <row r="25" customFormat="false" ht="17.25" hidden="false" customHeight="true" outlineLevel="0" collapsed="false">
      <c r="O25" s="40"/>
      <c r="P25" s="40"/>
      <c r="Q25" s="40"/>
      <c r="R25" s="40"/>
      <c r="S25" s="40"/>
    </row>
    <row r="26" customFormat="false" ht="17.25" hidden="false" customHeight="true" outlineLevel="0" collapsed="false">
      <c r="O26" s="40"/>
      <c r="P26" s="40"/>
      <c r="Q26" s="40"/>
      <c r="R26" s="40"/>
      <c r="S26" s="40"/>
    </row>
    <row r="27" customFormat="false" ht="17.25" hidden="false" customHeight="true" outlineLevel="0" collapsed="false">
      <c r="O27" s="40"/>
      <c r="P27" s="40"/>
      <c r="Q27" s="40"/>
      <c r="R27" s="40"/>
      <c r="S27" s="40"/>
    </row>
    <row r="28" customFormat="false" ht="17.25" hidden="false" customHeight="true" outlineLevel="0" collapsed="false">
      <c r="O28" s="40"/>
      <c r="P28" s="40"/>
      <c r="Q28" s="40"/>
      <c r="R28" s="40"/>
      <c r="S28" s="40"/>
    </row>
    <row r="29" customFormat="false" ht="17.25" hidden="false" customHeight="true" outlineLevel="0" collapsed="false">
      <c r="O29" s="40"/>
      <c r="P29" s="40"/>
      <c r="Q29" s="40"/>
      <c r="R29" s="40"/>
      <c r="S29" s="40"/>
    </row>
    <row r="30" customFormat="false" ht="17.25" hidden="false" customHeight="true" outlineLevel="0" collapsed="false">
      <c r="O30" s="40"/>
      <c r="P30" s="40"/>
      <c r="Q30" s="40"/>
      <c r="R30" s="40"/>
      <c r="S30" s="40"/>
    </row>
    <row r="31" customFormat="false" ht="17.25" hidden="false" customHeight="true" outlineLevel="0" collapsed="false">
      <c r="O31" s="40"/>
      <c r="P31" s="40"/>
      <c r="Q31" s="40"/>
      <c r="R31" s="40"/>
      <c r="S31" s="40"/>
    </row>
    <row r="32" customFormat="false" ht="17.25" hidden="false" customHeight="true" outlineLevel="0" collapsed="false">
      <c r="O32" s="40"/>
      <c r="P32" s="40"/>
      <c r="Q32" s="40"/>
      <c r="R32" s="40"/>
      <c r="S32" s="40"/>
    </row>
    <row r="33" customFormat="false" ht="17.25" hidden="false" customHeight="true" outlineLevel="0" collapsed="false">
      <c r="O33" s="40"/>
      <c r="P33" s="40"/>
      <c r="Q33" s="40"/>
      <c r="R33" s="40"/>
      <c r="S33" s="40"/>
    </row>
    <row r="34" customFormat="false" ht="17.25" hidden="false" customHeight="true" outlineLevel="0" collapsed="false">
      <c r="O34" s="40"/>
      <c r="P34" s="40"/>
      <c r="Q34" s="40"/>
      <c r="R34" s="40"/>
      <c r="S34" s="40"/>
    </row>
    <row r="35" customFormat="false" ht="17.25" hidden="false" customHeight="true" outlineLevel="0" collapsed="false">
      <c r="O35" s="40"/>
      <c r="P35" s="40"/>
      <c r="Q35" s="40"/>
      <c r="R35" s="40"/>
      <c r="S35" s="40"/>
    </row>
    <row r="36" customFormat="false" ht="17.25" hidden="false" customHeight="true" outlineLevel="0" collapsed="false">
      <c r="O36" s="40"/>
      <c r="P36" s="40"/>
      <c r="Q36" s="40"/>
      <c r="R36" s="40"/>
      <c r="S36" s="40"/>
    </row>
    <row r="37" customFormat="false" ht="17.25" hidden="false" customHeight="true" outlineLevel="0" collapsed="false">
      <c r="O37" s="40"/>
      <c r="P37" s="40"/>
      <c r="Q37" s="40"/>
      <c r="R37" s="40"/>
      <c r="S37" s="40"/>
    </row>
    <row r="38" customFormat="false" ht="17.25" hidden="false" customHeight="true" outlineLevel="0" collapsed="false">
      <c r="O38" s="40"/>
      <c r="P38" s="40"/>
      <c r="Q38" s="40"/>
      <c r="R38" s="40"/>
      <c r="S38" s="40"/>
    </row>
    <row r="39" customFormat="false" ht="17.25" hidden="false" customHeight="true" outlineLevel="0" collapsed="false">
      <c r="O39" s="40"/>
      <c r="P39" s="40"/>
      <c r="Q39" s="40"/>
      <c r="R39" s="40"/>
      <c r="S39" s="40"/>
    </row>
    <row r="40" customFormat="false" ht="17.25" hidden="false" customHeight="true" outlineLevel="0" collapsed="false">
      <c r="O40" s="40"/>
      <c r="P40" s="40"/>
      <c r="Q40" s="40"/>
      <c r="R40" s="40"/>
      <c r="S40" s="40"/>
    </row>
    <row r="41" customFormat="false" ht="17.25" hidden="false" customHeight="true" outlineLevel="0" collapsed="false">
      <c r="O41" s="40"/>
      <c r="P41" s="40"/>
      <c r="Q41" s="40"/>
      <c r="R41" s="40"/>
      <c r="S41" s="40"/>
    </row>
    <row r="42" customFormat="false" ht="17.25" hidden="false" customHeight="true" outlineLevel="0" collapsed="false">
      <c r="O42" s="40"/>
      <c r="P42" s="40"/>
      <c r="Q42" s="40"/>
      <c r="R42" s="40"/>
      <c r="S42" s="40"/>
    </row>
    <row r="43" customFormat="false" ht="17.25" hidden="false" customHeight="true" outlineLevel="0" collapsed="false">
      <c r="O43" s="40"/>
      <c r="P43" s="40"/>
      <c r="Q43" s="40"/>
      <c r="R43" s="40"/>
      <c r="S43" s="40"/>
    </row>
    <row r="44" customFormat="false" ht="17.25" hidden="false" customHeight="true" outlineLevel="0" collapsed="false">
      <c r="O44" s="40"/>
      <c r="P44" s="40"/>
      <c r="Q44" s="40"/>
      <c r="R44" s="40"/>
      <c r="S44" s="40"/>
    </row>
    <row r="45" customFormat="false" ht="17.25" hidden="false" customHeight="true" outlineLevel="0" collapsed="false">
      <c r="O45" s="40"/>
      <c r="P45" s="40"/>
      <c r="Q45" s="40"/>
      <c r="R45" s="40"/>
      <c r="S45" s="40"/>
    </row>
  </sheetData>
  <mergeCells count="3">
    <mergeCell ref="B2:C3"/>
    <mergeCell ref="J2:K3"/>
    <mergeCell ref="O7:S10"/>
  </mergeCells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P30"/>
  <sheetViews>
    <sheetView showFormulas="false" showGridLines="true" showRowColHeaders="true" showZeros="true" rightToLeft="false" tabSelected="true" showOutlineSymbols="true" defaultGridColor="true" view="normal" topLeftCell="J1" colorId="64" zoomScale="79" zoomScaleNormal="79" zoomScalePageLayoutView="100" workbookViewId="0">
      <selection pane="topLeft" activeCell="L4" activeCellId="0" sqref="L4"/>
    </sheetView>
  </sheetViews>
  <sheetFormatPr defaultColWidth="11.5703125" defaultRowHeight="13.5" customHeight="true" zeroHeight="false" outlineLevelRow="0" outlineLevelCol="0"/>
  <cols>
    <col collapsed="false" customWidth="true" hidden="false" outlineLevel="0" max="1" min="1" style="0" width="23.42"/>
    <col collapsed="false" customWidth="true" hidden="false" outlineLevel="0" max="2" min="2" style="51" width="23.57"/>
    <col collapsed="false" customWidth="true" hidden="false" outlineLevel="0" max="3" min="3" style="0" width="23.29"/>
    <col collapsed="false" customWidth="true" hidden="false" outlineLevel="0" max="4" min="4" style="0" width="27.42"/>
    <col collapsed="false" customWidth="true" hidden="false" outlineLevel="0" max="7" min="7" style="0" width="17.86"/>
    <col collapsed="false" customWidth="true" hidden="false" outlineLevel="0" max="9" min="9" style="0" width="22.15"/>
    <col collapsed="false" customWidth="true" hidden="false" outlineLevel="0" max="12" min="12" style="0" width="50.01"/>
    <col collapsed="false" customWidth="true" hidden="false" outlineLevel="0" max="13" min="13" style="0" width="25.88"/>
    <col collapsed="false" customWidth="true" hidden="false" outlineLevel="0" max="15" min="15" style="0" width="51.24"/>
    <col collapsed="false" customWidth="true" hidden="false" outlineLevel="0" max="16" min="16" style="0" width="29.93"/>
  </cols>
  <sheetData>
    <row r="1" customFormat="false" ht="24.45" hidden="false" customHeight="false" outlineLevel="0" collapsed="false">
      <c r="A1" s="52" t="s">
        <v>379</v>
      </c>
      <c r="B1" s="52" t="s">
        <v>380</v>
      </c>
      <c r="C1" s="52" t="s">
        <v>381</v>
      </c>
      <c r="D1" s="53"/>
      <c r="G1" s="52" t="s">
        <v>382</v>
      </c>
      <c r="H1" s="52"/>
      <c r="I1" s="52" t="s">
        <v>383</v>
      </c>
      <c r="M1" s="52"/>
    </row>
    <row r="2" customFormat="false" ht="26.1" hidden="false" customHeight="false" outlineLevel="0" collapsed="false">
      <c r="A2" s="54" t="n">
        <f aca="false" t="array" ref="A2:A6">IFERROR(EDATE(Dashboard!E18,_xlfn.SEQUENCE(DATEDIF(Dashboard!E18,Dashboard!F18,"m")+1,1,0,1)),"")</f>
        <v>45748</v>
      </c>
      <c r="B2" s="55" t="n">
        <f aca="false">SUMIFS(Entradas!D:D, Entradas!A:A, "&gt;="&amp;Aux!A2, Entradas!A:A, "&lt;="&amp;EOMONTH(Aux!A2,0))</f>
        <v>530</v>
      </c>
      <c r="C2" s="55" t="n">
        <f aca="false">SUMIFS(Salidas!D:D, Salidas!A:A, "&gt;="&amp;Aux!A2, Salidas!A:A, "&lt;="&amp;EOMONTH(Aux!A2,0))</f>
        <v>8</v>
      </c>
      <c r="G2" s="56" t="n">
        <f aca="false">COUNTA(Inventario!B2:B1000)</f>
        <v>21</v>
      </c>
      <c r="H2" s="57"/>
      <c r="I2" s="52" t="str">
        <f aca="false" t="array" ref="I2:I10">_xlfn.UNIQUE(Inventario!C:C, )</f>
        <v>Categoría</v>
      </c>
      <c r="J2" s="52" t="s">
        <v>384</v>
      </c>
      <c r="L2" s="58"/>
      <c r="M2" s="58"/>
      <c r="N2" s="52"/>
      <c r="O2" s="59" t="s">
        <v>385</v>
      </c>
    </row>
    <row r="3" customFormat="false" ht="26.1" hidden="false" customHeight="false" outlineLevel="0" collapsed="false">
      <c r="A3" s="54" t="n">
        <v>45778</v>
      </c>
      <c r="B3" s="55" t="n">
        <f aca="false">SUMIFS(Entradas!D:D, Entradas!A:A, "&gt;="&amp;Aux!A3, Entradas!A:A, "&lt;="&amp;EOMONTH(Aux!A3,0))</f>
        <v>105</v>
      </c>
      <c r="C3" s="55" t="n">
        <f aca="false">SUMIFS(Salidas!D:D, Salidas!A:A, "&gt;="&amp;Aux!A3, Salidas!A:A, "&lt;="&amp;EOMONTH(Aux!A3,0))</f>
        <v>15</v>
      </c>
      <c r="G3" s="60" t="n">
        <f aca="false">SUMPRODUCT(Inventario!E2:E1000, Inventario!H2:H1000)</f>
        <v>21955</v>
      </c>
      <c r="H3" s="61"/>
      <c r="I3" s="52" t="str">
        <v>Alimentos</v>
      </c>
      <c r="J3" s="52" t="n">
        <f aca="false">SUMIFS(Inventario!E:E, Inventario!C:C, I3)</f>
        <v>327</v>
      </c>
      <c r="L3" s="52" t="str">
        <f aca="false">_xlfn._xlws.FILTER(O3:P100, P3:P100 &gt;= LARGE($P$3:$P$100,5))</f>
        <v>Producto</v>
      </c>
      <c r="M3" s="52" t="s">
        <v>386</v>
      </c>
      <c r="N3" s="59"/>
      <c r="O3" s="59" t="str">
        <f aca="false" t="array" ref="O3:O25">_xlfn.UNIQUE(Salidas!C:C, )</f>
        <v>Producto</v>
      </c>
      <c r="P3" s="59" t="s">
        <v>387</v>
      </c>
    </row>
    <row r="4" customFormat="false" ht="26.1" hidden="false" customHeight="false" outlineLevel="0" collapsed="false">
      <c r="A4" s="54" t="n">
        <v>45809</v>
      </c>
      <c r="B4" s="55" t="n">
        <f aca="false">SUMIFS(Entradas!D:D, Entradas!A:A, "&gt;="&amp;Aux!A4, Entradas!A:A, "&lt;="&amp;EOMONTH(Aux!A4,0))</f>
        <v>0</v>
      </c>
      <c r="C4" s="55" t="n">
        <f aca="false">SUMIFS(Salidas!D:D, Salidas!A:A, "&gt;="&amp;Aux!A4, Salidas!A:A, "&lt;="&amp;EOMONTH(Aux!A4,0))</f>
        <v>14</v>
      </c>
      <c r="G4" s="56" t="n">
        <f aca="false">COUNTIF(Inventario!G2:G1000, "🔴*")</f>
        <v>2</v>
      </c>
      <c r="H4" s="57"/>
      <c r="I4" s="52" t="str">
        <v>Limpieza</v>
      </c>
      <c r="J4" s="52" t="n">
        <f aca="false">SUMIFS(Inventario!E:E, Inventario!C:C, I4)</f>
        <v>144</v>
      </c>
      <c r="L4" s="52" t="str">
        <f aca="false" t="array" ref="L4:M8">_xlfn._xlws.FILTER(O4:P100, P4:P100 &gt;= LARGE($P$4:$P$100,5))</f>
        <v>Azúcar (1 lb)</v>
      </c>
      <c r="M4" s="52" t="n">
        <v>6</v>
      </c>
      <c r="N4" s="59"/>
      <c r="O4" s="59" t="str">
        <v>Arroz (1 lb)</v>
      </c>
      <c r="P4" s="59" t="n">
        <f aca="false">SUMIFS(Salidas!D:D, Salidas!C:C, O4)</f>
        <v>3</v>
      </c>
    </row>
    <row r="5" customFormat="false" ht="26.1" hidden="false" customHeight="false" outlineLevel="0" collapsed="false">
      <c r="A5" s="54" t="n">
        <v>45839</v>
      </c>
      <c r="B5" s="55" t="n">
        <f aca="false">SUMIFS(Entradas!D:D, Entradas!A:A, "&gt;="&amp;Aux!A5, Entradas!A:A, "&lt;="&amp;EOMONTH(Aux!A5,0))</f>
        <v>12</v>
      </c>
      <c r="C5" s="55" t="n">
        <f aca="false">SUMIFS(Salidas!D:D, Salidas!A:A, "&gt;="&amp;Aux!A5, Salidas!A:A, "&lt;="&amp;EOMONTH(Aux!A5,0))</f>
        <v>20</v>
      </c>
      <c r="G5" s="56" t="n">
        <f aca="false">COUNTIF(Inventario!G2:G1000, "🟡*")</f>
        <v>2</v>
      </c>
      <c r="H5" s="57"/>
      <c r="I5" s="52" t="str">
        <v>Insumos</v>
      </c>
      <c r="J5" s="52" t="n">
        <f aca="false">SUMIFS(Inventario!E:E, Inventario!C:C, I5)</f>
        <v>53</v>
      </c>
      <c r="L5" s="52" t="str">
        <v>Pollo entero (1 libra)</v>
      </c>
      <c r="M5" s="52" t="n">
        <v>8</v>
      </c>
      <c r="N5" s="59"/>
      <c r="O5" s="59" t="str">
        <v>Jabón en barra (unidad)</v>
      </c>
      <c r="P5" s="59" t="n">
        <f aca="false">SUMIFS(Salidas!D:D, Salidas!C:C, O5)</f>
        <v>5</v>
      </c>
    </row>
    <row r="6" customFormat="false" ht="26.1" hidden="false" customHeight="false" outlineLevel="0" collapsed="false">
      <c r="A6" s="54" t="n">
        <v>45870</v>
      </c>
      <c r="B6" s="55" t="n">
        <f aca="false">SUMIFS(Entradas!D:D, Entradas!A:A, "&gt;="&amp;Aux!A6, Entradas!A:A, "&lt;="&amp;EOMONTH(Aux!A6,0))</f>
        <v>25</v>
      </c>
      <c r="C6" s="55" t="n">
        <f aca="false">SUMIFS(Salidas!D:D, Salidas!A:A, "&gt;="&amp;Aux!A6, Salidas!A:A, "&lt;="&amp;EOMONTH(Aux!A6,0))</f>
        <v>43</v>
      </c>
      <c r="G6" s="62" t="n">
        <f aca="false">SUMIF(Pagos!H2:H1000, "🟡*", Pagos!F2:F1000)</f>
        <v>15550</v>
      </c>
      <c r="H6" s="63"/>
      <c r="I6" s="52" t="str">
        <v>Tecnología</v>
      </c>
      <c r="J6" s="52" t="n">
        <f aca="false">SUMIFS(Inventario!E:E, Inventario!C:C, I6)</f>
        <v>3</v>
      </c>
      <c r="L6" s="52" t="str">
        <v>Pan integral (1 unidad)</v>
      </c>
      <c r="M6" s="52" t="n">
        <v>6</v>
      </c>
      <c r="N6" s="59"/>
      <c r="O6" s="59" t="str">
        <v>Frijoles rojos (1 lb)</v>
      </c>
      <c r="P6" s="59" t="n">
        <f aca="false">SUMIFS(Salidas!D:D, Salidas!C:C, O6)</f>
        <v>4</v>
      </c>
    </row>
    <row r="7" customFormat="false" ht="26.1" hidden="false" customHeight="false" outlineLevel="0" collapsed="false">
      <c r="A7" s="54"/>
      <c r="B7" s="64"/>
      <c r="C7" s="55"/>
      <c r="G7" s="65" t="n">
        <f aca="true">SUMIFS(Salidas!D:D, Salidas!A:A, "&gt;="&amp;EOMONTH(TODAY(),-1)+1, Salidas!A:A, "&lt;="&amp;EOMONTH(TODAY(),0))</f>
        <v>43</v>
      </c>
      <c r="H7" s="66"/>
      <c r="I7" s="52" t="str">
        <v>Aseo</v>
      </c>
      <c r="J7" s="52" t="n">
        <f aca="false">SUMIFS(Inventario!E:E, Inventario!C:C, I7)</f>
        <v>25</v>
      </c>
      <c r="L7" s="52" t="str">
        <v>Refresco (1 litro)</v>
      </c>
      <c r="M7" s="52" t="n">
        <v>12</v>
      </c>
      <c r="N7" s="59"/>
      <c r="O7" s="59" t="str">
        <v>Aceite de maíz (1 litro)</v>
      </c>
      <c r="P7" s="59" t="n">
        <f aca="false">SUMIFS(Salidas!D:D, Salidas!C:C, O7)</f>
        <v>2</v>
      </c>
    </row>
    <row r="8" customFormat="false" ht="26.1" hidden="false" customHeight="false" outlineLevel="0" collapsed="false">
      <c r="A8" s="67"/>
      <c r="G8" s="65" t="n">
        <f aca="true">SUMIFS(Entradas!D:D, Entradas!A:A, "&gt;="&amp;EOMONTH(TODAY(),-1)+1, Entradas!A:A, "&lt;="&amp;EOMONTH(TODAY(),0))</f>
        <v>25</v>
      </c>
      <c r="H8" s="66"/>
      <c r="I8" s="52" t="str">
        <v>Carnes</v>
      </c>
      <c r="J8" s="52" t="n">
        <f aca="false">SUMIFS(Inventario!E:E, Inventario!C:C, I8)</f>
        <v>22</v>
      </c>
      <c r="L8" s="52" t="str">
        <v>Tortillas de Harina de trigo</v>
      </c>
      <c r="M8" s="52" t="n">
        <v>16</v>
      </c>
      <c r="N8" s="59"/>
      <c r="O8" s="59" t="str">
        <v>Azúcar (1 lb)</v>
      </c>
      <c r="P8" s="59" t="n">
        <f aca="false">SUMIFS(Salidas!D:D, Salidas!C:C, O8)</f>
        <v>6</v>
      </c>
    </row>
    <row r="9" customFormat="false" ht="26.1" hidden="false" customHeight="false" outlineLevel="0" collapsed="false">
      <c r="A9" s="67"/>
      <c r="G9" s="62"/>
      <c r="H9" s="63"/>
      <c r="I9" s="52" t="str">
        <v>Bebidas</v>
      </c>
      <c r="J9" s="52" t="n">
        <f aca="false">SUMIFS(Inventario!E:E, Inventario!C:C, I9)</f>
        <v>28</v>
      </c>
      <c r="L9" s="52"/>
      <c r="M9" s="52"/>
      <c r="N9" s="59"/>
      <c r="O9" s="52" t="str">
        <v>Detergente líquido (1 litro)</v>
      </c>
      <c r="P9" s="59" t="n">
        <f aca="false">SUMIFS(Salidas!D:D, Salidas!C:C, O9)</f>
        <v>3</v>
      </c>
    </row>
    <row r="10" customFormat="false" ht="26.1" hidden="false" customHeight="false" outlineLevel="0" collapsed="false">
      <c r="A10" s="67"/>
      <c r="G10" s="24"/>
      <c r="H10" s="68"/>
      <c r="I10" s="52" t="n">
        <v>0</v>
      </c>
      <c r="J10" s="52"/>
      <c r="L10" s="52"/>
      <c r="M10" s="52"/>
      <c r="N10" s="59"/>
      <c r="O10" s="52" t="str">
        <v>Sal (1 lb)</v>
      </c>
      <c r="P10" s="59" t="n">
        <f aca="false">SUMIFS(Salidas!D:D, Salidas!C:C, O10)</f>
        <v>2</v>
      </c>
    </row>
    <row r="11" customFormat="false" ht="26.1" hidden="false" customHeight="false" outlineLevel="0" collapsed="false">
      <c r="A11" s="67"/>
      <c r="G11" s="24"/>
      <c r="H11" s="68"/>
      <c r="L11" s="52"/>
      <c r="M11" s="52"/>
      <c r="N11" s="59"/>
      <c r="O11" s="52" t="str">
        <v>Desinfectante (1 litro)</v>
      </c>
      <c r="P11" s="59" t="n">
        <f aca="false">SUMIFS(Salidas!D:D, Salidas!C:C, O11)</f>
        <v>1</v>
      </c>
    </row>
    <row r="12" customFormat="false" ht="26.1" hidden="false" customHeight="false" outlineLevel="0" collapsed="false">
      <c r="A12" s="67"/>
      <c r="G12" s="24"/>
      <c r="H12" s="68"/>
      <c r="L12" s="52"/>
      <c r="M12" s="52"/>
      <c r="N12" s="59"/>
      <c r="O12" s="52" t="str">
        <v>Café molido (250 g)</v>
      </c>
      <c r="P12" s="59" t="n">
        <f aca="false">SUMIFS(Salidas!D:D, Salidas!C:C, O12)</f>
        <v>4</v>
      </c>
    </row>
    <row r="13" customFormat="false" ht="26.1" hidden="false" customHeight="false" outlineLevel="0" collapsed="false">
      <c r="A13" s="67"/>
      <c r="G13" s="24"/>
      <c r="H13" s="68"/>
      <c r="M13" s="52"/>
      <c r="N13" s="59"/>
      <c r="O13" s="52" t="str">
        <v>Bolsa de basura (100 unidades)</v>
      </c>
      <c r="P13" s="59" t="n">
        <f aca="false">SUMIFS(Salidas!D:D, Salidas!C:C, O13)</f>
        <v>2</v>
      </c>
    </row>
    <row r="14" customFormat="false" ht="26.1" hidden="false" customHeight="false" outlineLevel="0" collapsed="false">
      <c r="A14" s="67"/>
      <c r="H14" s="69"/>
      <c r="M14" s="52"/>
      <c r="N14" s="59"/>
      <c r="O14" s="52" t="str">
        <v>Harina de maíz (1 lb)</v>
      </c>
      <c r="P14" s="59" t="n">
        <f aca="false">SUMIFS(Salidas!D:D, Salidas!C:C, O14)</f>
        <v>5</v>
      </c>
    </row>
    <row r="15" customFormat="false" ht="26.1" hidden="false" customHeight="false" outlineLevel="0" collapsed="false">
      <c r="A15" s="67"/>
      <c r="M15" s="52"/>
      <c r="N15" s="59"/>
      <c r="O15" s="52" t="str">
        <v>Cereal de maíz (500 g)</v>
      </c>
      <c r="P15" s="59" t="n">
        <f aca="false">SUMIFS(Salidas!D:D, Salidas!C:C, O15)</f>
        <v>3</v>
      </c>
    </row>
    <row r="16" customFormat="false" ht="26.1" hidden="false" customHeight="false" outlineLevel="0" collapsed="false">
      <c r="A16" s="67"/>
      <c r="M16" s="52"/>
      <c r="N16" s="59"/>
      <c r="O16" s="52" t="str">
        <v>Atún enlatado (1 unidad)</v>
      </c>
      <c r="P16" s="59" t="n">
        <f aca="false">SUMIFS(Salidas!D:D, Salidas!C:C, O16)</f>
        <v>4</v>
      </c>
    </row>
    <row r="17" customFormat="false" ht="26.1" hidden="false" customHeight="false" outlineLevel="0" collapsed="false">
      <c r="A17" s="67"/>
      <c r="M17" s="52"/>
      <c r="N17" s="59"/>
      <c r="O17" s="52" t="str">
        <v>Fósforos (caja)</v>
      </c>
      <c r="P17" s="59" t="n">
        <f aca="false">SUMIFS(Salidas!D:D, Salidas!C:C, O17)</f>
        <v>5</v>
      </c>
    </row>
    <row r="18" customFormat="false" ht="26.1" hidden="false" customHeight="false" outlineLevel="0" collapsed="false">
      <c r="A18" s="70"/>
      <c r="M18" s="52"/>
      <c r="N18" s="59"/>
      <c r="O18" s="52" t="str">
        <v>Baterías AA (paquete 4 unidades)</v>
      </c>
      <c r="P18" s="59" t="n">
        <f aca="false">SUMIFS(Salidas!D:D, Salidas!C:C, O18)</f>
        <v>2</v>
      </c>
    </row>
    <row r="19" customFormat="false" ht="26.1" hidden="false" customHeight="false" outlineLevel="0" collapsed="false">
      <c r="A19" s="70"/>
      <c r="M19" s="52"/>
      <c r="N19" s="59"/>
      <c r="O19" s="52" t="str">
        <v>Cable USB (1 unidad)</v>
      </c>
      <c r="P19" s="59" t="n">
        <f aca="false">SUMIFS(Salidas!D:D, Salidas!C:C, O19)</f>
        <v>2</v>
      </c>
    </row>
    <row r="20" customFormat="false" ht="26.1" hidden="false" customHeight="false" outlineLevel="0" collapsed="false">
      <c r="A20" s="70"/>
      <c r="M20" s="52"/>
      <c r="N20" s="59"/>
      <c r="O20" s="52" t="str">
        <v>Bolsa plástica (rollo 50 unidades)</v>
      </c>
      <c r="P20" s="59" t="n">
        <f aca="false">SUMIFS(Salidas!D:D, Salidas!C:C, O20)</f>
        <v>5</v>
      </c>
    </row>
    <row r="21" customFormat="false" ht="26.1" hidden="false" customHeight="false" outlineLevel="0" collapsed="false">
      <c r="A21" s="70"/>
      <c r="M21" s="52"/>
      <c r="N21" s="59"/>
      <c r="O21" s="52" t="str">
        <v>Pollo entero (1 libra)</v>
      </c>
      <c r="P21" s="59" t="n">
        <f aca="false">SUMIFS(Salidas!D:D, Salidas!C:C, O21)</f>
        <v>8</v>
      </c>
    </row>
    <row r="22" customFormat="false" ht="26.1" hidden="false" customHeight="false" outlineLevel="0" collapsed="false">
      <c r="A22" s="70"/>
      <c r="M22" s="52"/>
      <c r="N22" s="59"/>
      <c r="O22" s="52" t="str">
        <v>Pan integral (1 unidad)</v>
      </c>
      <c r="P22" s="59" t="n">
        <f aca="false">SUMIFS(Salidas!D:D, Salidas!C:C, O22)</f>
        <v>6</v>
      </c>
    </row>
    <row r="23" customFormat="false" ht="26.1" hidden="false" customHeight="false" outlineLevel="0" collapsed="false">
      <c r="A23" s="70"/>
      <c r="M23" s="52"/>
      <c r="N23" s="59"/>
      <c r="O23" s="52" t="str">
        <v>Refresco (1 litro)</v>
      </c>
      <c r="P23" s="59" t="n">
        <f aca="false">SUMIFS(Salidas!D:D, Salidas!C:C, O23)</f>
        <v>12</v>
      </c>
    </row>
    <row r="24" customFormat="false" ht="26.1" hidden="false" customHeight="false" outlineLevel="0" collapsed="false">
      <c r="A24" s="70"/>
      <c r="N24" s="59"/>
      <c r="O24" s="52" t="str">
        <v>Tortillas de Harina de trigo</v>
      </c>
      <c r="P24" s="59" t="n">
        <f aca="false">SUMIFS(Salidas!D:D, Salidas!C:C, O24)</f>
        <v>16</v>
      </c>
    </row>
    <row r="25" customFormat="false" ht="13.5" hidden="false" customHeight="true" outlineLevel="0" collapsed="false">
      <c r="A25" s="70"/>
      <c r="O25" s="52" t="n">
        <v>0</v>
      </c>
    </row>
    <row r="26" customFormat="false" ht="13.5" hidden="false" customHeight="true" outlineLevel="0" collapsed="false">
      <c r="A26" s="70"/>
    </row>
    <row r="27" customFormat="false" ht="13.5" hidden="false" customHeight="true" outlineLevel="0" collapsed="false">
      <c r="A27" s="70"/>
    </row>
    <row r="28" customFormat="false" ht="13.5" hidden="false" customHeight="true" outlineLevel="0" collapsed="false">
      <c r="A28" s="70"/>
    </row>
    <row r="29" customFormat="false" ht="13.5" hidden="false" customHeight="true" outlineLevel="0" collapsed="false">
      <c r="A29" s="70"/>
    </row>
    <row r="30" customFormat="false" ht="13.5" hidden="false" customHeight="true" outlineLevel="0" collapsed="false">
      <c r="A30" s="70"/>
    </row>
  </sheetData>
  <printOptions headings="false" gridLines="false" gridLinesSet="true" horizontalCentered="false" verticalCentered="false"/>
  <pageMargins left="0.7875" right="0.7875" top="1.025" bottom="1.025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&amp;C&amp;"Arial,Normal"&amp;10&amp;Kffffff&amp;A</oddHeader>
    <oddFooter>&amp;C&amp;"Arial,Normal"&amp;10&amp;KffffffPágina &amp;P</oddFooter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278</TotalTime>
  <Application>LibreOffice/25.2.5.2$Linux_X86_64 LibreOffice_project/03d19516eb2e1dd5d4ccd751a0d6f35f35e08022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2025-07-24T16:23:41Z</dcterms:created>
  <dc:creator>openpyxl</dc:creator>
  <dc:description/>
  <dc:language>es-HN</dc:language>
  <cp:lastModifiedBy/>
  <dcterms:modified xsi:type="dcterms:W3CDTF">2025-08-04T15:38:07Z</dcterms:modified>
  <cp:revision>31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