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xl/media/image1.jpeg" ContentType="image/jpeg"/>
  <Override PartName="/xl/media/image2.png" ContentType="image/png"/>
  <Override PartName="/xl/media/image3.png" ContentType="image/png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envenida" sheetId="1" state="visible" r:id="rId3"/>
    <sheet name="Instrucciones" sheetId="2" state="visible" r:id="rId4"/>
    <sheet name="Control de Ventas" sheetId="3" state="visible" r:id="rId5"/>
    <sheet name="Resumen" sheetId="4" state="visible" r:id="rId6"/>
    <sheet name="Catalogo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2" authorId="0">
      <text>
        <r>
          <rPr>
            <sz val="10"/>
            <rFont val="Arial"/>
            <family val="2"/>
          </rPr>
          <t xml:space="preserve">Elige un producto</t>
        </r>
      </text>
    </comment>
    <comment ref="A15" authorId="0">
      <text>
        <r>
          <rPr>
            <sz val="10"/>
            <rFont val="Arial"/>
            <family val="2"/>
          </rPr>
          <t xml:space="preserve">Elige una fecha</t>
        </r>
      </text>
    </comment>
  </commentList>
</comments>
</file>

<file path=xl/sharedStrings.xml><?xml version="1.0" encoding="utf-8"?>
<sst xmlns="http://schemas.openxmlformats.org/spreadsheetml/2006/main" count="63" uniqueCount="55">
  <si>
    <t xml:space="preserve">⭐ CONTROL DE VENTAS v1.0</t>
  </si>
  <si>
    <t xml:space="preserve">Sistema gratuito para pequeños negocios</t>
  </si>
  <si>
    <t xml:space="preserve">✔ Registro fácil ✔ Análisis automático</t>
  </si>
  <si>
    <r>
      <rPr>
        <sz val="11"/>
        <color rgb="FF000000"/>
        <rFont val="Calibri"/>
        <family val="2"/>
        <charset val="1"/>
      </rPr>
      <t xml:space="preserve">Bienvenido al sistema gratuito de </t>
    </r>
    <r>
      <rPr>
        <b val="true"/>
        <sz val="11"/>
        <color rgb="FF468A1A"/>
        <rFont val="Calibri"/>
        <family val="2"/>
        <charset val="1"/>
      </rPr>
      <t xml:space="preserve">Control de Ventas</t>
    </r>
    <r>
      <rPr>
        <sz val="11"/>
        <color rgb="FF000000"/>
        <rFont val="Calibri"/>
        <family val="2"/>
        <charset val="1"/>
      </rPr>
      <t xml:space="preserve"> diseñado especialmente</t>
    </r>
  </si>
  <si>
    <t xml:space="preserve">para emprendedores y dueños de pequeños negocios.</t>
  </si>
  <si>
    <t xml:space="preserve">Este libro te permitirá llevar un control claro y organizado de tus ventas diarias,</t>
  </si>
  <si>
    <t xml:space="preserve">costos y ganancias sin necesidad de experiencia en Excel.</t>
  </si>
  <si>
    <t xml:space="preserve">¡Comienza a usarlo ahora mismo!</t>
  </si>
  <si>
    <t xml:space="preserve">👉 Haz clic en la pestaña "Instrucciones" para comenzar.</t>
  </si>
  <si>
    <t xml:space="preserve">INSTRUCCIONES</t>
  </si>
  <si>
    <t xml:space="preserve">Solicita otros controles gratuitos por medio de nuestro Whatsapp</t>
  </si>
  <si>
    <t xml:space="preserve">WHATSAPP</t>
  </si>
  <si>
    <t xml:space="preserve">📘 Instrucciones de Uso</t>
  </si>
  <si>
    <t xml:space="preserve">1. Introduce los productos que vendes (hasta 100 artículos) en la hoja Catalogo, Incluyendo precio y costo</t>
  </si>
  <si>
    <t xml:space="preserve">2. Ingresa los datos en la hoja "Control de Ventas":</t>
  </si>
  <si>
    <t xml:space="preserve">- Fecha</t>
  </si>
  <si>
    <t xml:space="preserve">- Producto (Escoges de una lista desplegable)</t>
  </si>
  <si>
    <t xml:space="preserve">- Cantidad Vendida</t>
  </si>
  <si>
    <t xml:space="preserve">* El sistema traerá el precio y costo automáticamente</t>
  </si>
  <si>
    <t xml:space="preserve">3. Las columnas "Total Venta", "Total Costo" y "Ganancia" se calculan automáticamente.</t>
  </si>
  <si>
    <t xml:space="preserve">4. No intentes modificar las celdas protegidas (están bloqueadas para evitar errores).</t>
  </si>
  <si>
    <t xml:space="preserve">5. En la hoja "Resumen" encontrarás:</t>
  </si>
  <si>
    <t xml:space="preserve">- Total de Ventas</t>
  </si>
  <si>
    <t xml:space="preserve">- Total de Costos</t>
  </si>
  <si>
    <t xml:space="preserve">- Ganancia total</t>
  </si>
  <si>
    <t xml:space="preserve">- Gráficos visuales</t>
  </si>
  <si>
    <t xml:space="preserve">6. Puedes guardar una copia de seguridad desde "Archivo &gt; Guardar como".</t>
  </si>
  <si>
    <t xml:space="preserve">📌 Este archivo está optimizado para hasta 499 registros por libro.</t>
  </si>
  <si>
    <t xml:space="preserve">Fecha</t>
  </si>
  <si>
    <t xml:space="preserve">Producto</t>
  </si>
  <si>
    <t xml:space="preserve">Cantidad Vendida</t>
  </si>
  <si>
    <t xml:space="preserve">Precio Unitario</t>
  </si>
  <si>
    <t xml:space="preserve">Costo Unitario</t>
  </si>
  <si>
    <t xml:space="preserve">Total Venta</t>
  </si>
  <si>
    <t xml:space="preserve">Total Costo</t>
  </si>
  <si>
    <t xml:space="preserve">Ganancia</t>
  </si>
  <si>
    <t xml:space="preserve">SEMANA</t>
  </si>
  <si>
    <t xml:space="preserve">TOTAL</t>
  </si>
  <si>
    <t xml:space="preserve">Cortinas</t>
  </si>
  <si>
    <t xml:space="preserve">Camas</t>
  </si>
  <si>
    <t xml:space="preserve">Almohadas</t>
  </si>
  <si>
    <t xml:space="preserve">DISTRIBUIDORA JUANITA</t>
  </si>
  <si>
    <t xml:space="preserve">RESUMEN DE VENTAS</t>
  </si>
  <si>
    <t xml:space="preserve">Detalle</t>
  </si>
  <si>
    <t xml:space="preserve">Valores</t>
  </si>
  <si>
    <t xml:space="preserve">Total Ventas</t>
  </si>
  <si>
    <t xml:space="preserve">Total Costos</t>
  </si>
  <si>
    <t xml:space="preserve">Total Ganancia</t>
  </si>
  <si>
    <t xml:space="preserve">Total por Producto </t>
  </si>
  <si>
    <t xml:space="preserve">Cantidad</t>
  </si>
  <si>
    <t xml:space="preserve">Vendido</t>
  </si>
  <si>
    <t xml:space="preserve">ID</t>
  </si>
  <si>
    <t xml:space="preserve">PRODUCTO</t>
  </si>
  <si>
    <t xml:space="preserve">PRECIO BASE</t>
  </si>
  <si>
    <t xml:space="preserve">COSTO PROMEDIO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</si>
</sst>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m/\ yyyy"/>
    <numFmt numFmtId="166" formatCode="#,##0"/>
    <numFmt numFmtId="167" formatCode="#,##0.00"/>
    <numFmt numFmtId="168" formatCode="dd/mmm/yyyy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468A1A"/>
      <name val="Calibri"/>
      <family val="2"/>
      <charset val="1"/>
    </font>
    <font>
      <b val="true"/>
      <sz val="11"/>
      <color rgb="FFFFFF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468A1A"/>
      <name val="Calibri"/>
      <family val="2"/>
      <charset val="1"/>
    </font>
    <font>
      <b val="true"/>
      <sz val="12"/>
      <color rgb="FF468A1A"/>
      <name val="Calibri"/>
      <family val="2"/>
      <charset val="1"/>
    </font>
    <font>
      <b val="true"/>
      <sz val="12"/>
      <color rgb="FFC9211E"/>
      <name val="Calibri"/>
      <family val="2"/>
      <charset val="1"/>
    </font>
    <font>
      <b val="true"/>
      <sz val="11"/>
      <color rgb="FFFFFFFF"/>
      <name val="Cambria"/>
      <family val="0"/>
      <charset val="1"/>
    </font>
    <font>
      <sz val="14"/>
      <color rgb="FF000000"/>
      <name val="Calibri"/>
      <family val="2"/>
      <charset val="1"/>
    </font>
    <font>
      <b val="true"/>
      <sz val="14"/>
      <color rgb="FF468A1A"/>
      <name val="Cambria"/>
      <family val="0"/>
      <charset val="1"/>
    </font>
    <font>
      <b val="true"/>
      <sz val="14"/>
      <name val="Cambria"/>
      <family val="0"/>
      <charset val="1"/>
    </font>
    <font>
      <sz val="10"/>
      <name val="Arial"/>
      <family val="2"/>
    </font>
    <font>
      <sz val="8"/>
      <name val="Arial"/>
      <family val="2"/>
    </font>
    <font>
      <sz val="11"/>
      <color rgb="FFFFFF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6F9D4"/>
        <bgColor rgb="FFFFF5CE"/>
      </patternFill>
    </fill>
    <fill>
      <patternFill patternType="solid">
        <fgColor rgb="FFFFFF00"/>
        <bgColor rgb="FFFFFF00"/>
      </patternFill>
    </fill>
    <fill>
      <patternFill patternType="solid">
        <fgColor rgb="FF1F4D1C"/>
        <bgColor rgb="FF333300"/>
      </patternFill>
    </fill>
    <fill>
      <patternFill patternType="solid">
        <fgColor rgb="FFBBE33D"/>
        <bgColor rgb="FFE8F2A1"/>
      </patternFill>
    </fill>
    <fill>
      <patternFill patternType="solid">
        <fgColor rgb="FFE8F2A1"/>
        <bgColor rgb="FFF6F9D4"/>
      </patternFill>
    </fill>
    <fill>
      <patternFill patternType="solid">
        <fgColor rgb="FFFFF5CE"/>
        <bgColor rgb="FFF6F9D4"/>
      </patternFill>
    </fill>
    <fill>
      <patternFill patternType="solid">
        <fgColor rgb="FF468A1A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3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3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6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Categoría de la tabla dinámica" xfId="21"/>
    <cellStyle name="Esquina de la tabla dinámica" xfId="22"/>
    <cellStyle name="Resultado de la tabla dinámica" xfId="23"/>
    <cellStyle name="Título de la tabla dinámica" xfId="24"/>
    <cellStyle name="Valor de la tabla dinámica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3B3B3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F5CE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468A1A"/>
      <rgbColor rgb="FF003300"/>
      <rgbColor rgb="FF333300"/>
      <rgbColor rgb="FFC9211E"/>
      <rgbColor rgb="FF993366"/>
      <rgbColor rgb="FF333399"/>
      <rgbColor rgb="FF1F4D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Resumen!$B$6</c:f>
              <c:strCache>
                <c:ptCount val="1"/>
                <c:pt idx="0">
                  <c:v>Valores</c:v>
                </c:pt>
              </c:strCache>
            </c:strRef>
          </c:tx>
          <c:spPr>
            <a:solidFill>
              <a:srgbClr val="468a1a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468a1a"/>
              </a:solidFill>
              <a:ln w="0">
                <a:noFill/>
              </a:ln>
            </c:spPr>
          </c:dPt>
          <c:dLbls>
            <c:numFmt formatCode="#,##0" sourceLinked="0"/>
            <c:dLbl>
              <c:idx val="0"/>
              <c:numFmt formatCode="#,##0" sourceLinked="0"/>
              <c:txPr>
                <a:bodyPr wrap="none"/>
                <a:lstStyle/>
                <a:p>
                  <a:pPr>
                    <a:defRPr b="0" sz="800" strike="noStrike" u="none">
                      <a:uFillTx/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Resumen!$A$7:$A$9</c:f>
              <c:strCache>
                <c:ptCount val="3"/>
                <c:pt idx="0">
                  <c:v>Total Ventas</c:v>
                </c:pt>
                <c:pt idx="1">
                  <c:v>Total Costos</c:v>
                </c:pt>
                <c:pt idx="2">
                  <c:v>Total Ganancia</c:v>
                </c:pt>
              </c:strCache>
            </c:strRef>
          </c:cat>
          <c:val>
            <c:numRef>
              <c:f>Resumen!$B$7:$B$9</c:f>
              <c:numCache>
                <c:formatCode>#,##0.00</c:formatCode>
                <c:ptCount val="3"/>
                <c:pt idx="0">
                  <c:v>39550</c:v>
                </c:pt>
                <c:pt idx="1">
                  <c:v>19575</c:v>
                </c:pt>
                <c:pt idx="2">
                  <c:v>19975</c:v>
                </c:pt>
              </c:numCache>
            </c:numRef>
          </c:val>
        </c:ser>
        <c:gapWidth val="100"/>
        <c:overlap val="0"/>
        <c:axId val="75393787"/>
        <c:axId val="18534141"/>
      </c:barChart>
      <c:catAx>
        <c:axId val="753937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18534141"/>
        <c:crossesAt val="0"/>
        <c:auto val="1"/>
        <c:lblAlgn val="ctr"/>
        <c:lblOffset val="100"/>
        <c:noMultiLvlLbl val="0"/>
      </c:catAx>
      <c:valAx>
        <c:axId val="18534141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trike="noStrike" u="none">
                <a:uFillTx/>
                <a:latin typeface="Arial"/>
              </a:defRPr>
            </a:pPr>
          </a:p>
        </c:txPr>
        <c:crossAx val="75393787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5263603044827"/>
          <c:y val="0.0361422117462188"/>
          <c:w val="0.571539329010431"/>
          <c:h val="0.864957768611275"/>
        </c:manualLayout>
      </c:layout>
      <c:lineChart>
        <c:grouping val="standard"/>
        <c:varyColors val="0"/>
        <c:ser>
          <c:idx val="0"/>
          <c:order val="0"/>
          <c:tx>
            <c:strRef>
              <c:f>'Control de Ventas'!$C$1</c:f>
              <c:strCache>
                <c:ptCount val="1"/>
                <c:pt idx="0">
                  <c:v>Cantidad Vendida</c:v>
                </c:pt>
              </c:strCache>
            </c:strRef>
          </c:tx>
          <c:spPr>
            <a:solidFill>
              <a:srgbClr val="158466"/>
            </a:solidFill>
            <a:ln w="28800">
              <a:solidFill>
                <a:srgbClr val="158466"/>
              </a:solidFill>
              <a:round/>
            </a:ln>
          </c:spPr>
          <c:marker>
            <c:symbol val="square"/>
            <c:size val="8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'Control de Ventas'!$A$2:$B$6</c:f>
              <c:multiLvlStrCache>
                <c:ptCount val="5"/>
                <c:lvl>
                  <c:pt idx="0">
                    <c:v>Cortinas</c:v>
                  </c:pt>
                  <c:pt idx="1">
                    <c:v>Camas</c:v>
                  </c:pt>
                  <c:pt idx="2">
                    <c:v>Camas</c:v>
                  </c:pt>
                  <c:pt idx="3">
                    <c:v>Camas</c:v>
                  </c:pt>
                  <c:pt idx="4">
                    <c:v>Almohadas</c:v>
                  </c:pt>
                </c:lvl>
                <c:lvl>
                  <c:pt idx="0">
                    <c:v>1/jun/ 2025</c:v>
                  </c:pt>
                  <c:pt idx="1">
                    <c:v>2/jun/ 2025</c:v>
                  </c:pt>
                  <c:pt idx="2">
                    <c:v>2/jun/ 2025</c:v>
                  </c:pt>
                  <c:pt idx="3">
                    <c:v>3/jun/ 2025</c:v>
                  </c:pt>
                  <c:pt idx="4">
                    <c:v>3/jun/ 2025</c:v>
                  </c:pt>
                </c:lvl>
              </c:multiLvlStrCache>
            </c:multiLvlStrRef>
          </c:cat>
          <c:val>
            <c:numRef>
              <c:f>'Control de Ventas'!$C$2:$C$6</c:f>
              <c:numCache>
                <c:formatCode>#,##0</c:formatCode>
                <c:ptCount val="5"/>
                <c:pt idx="0">
                  <c:v>25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2759528"/>
        <c:axId val="6799179"/>
      </c:lineChart>
      <c:catAx>
        <c:axId val="42759528"/>
        <c:scaling>
          <c:orientation val="minMax"/>
        </c:scaling>
        <c:delete val="0"/>
        <c:axPos val="b"/>
        <c:numFmt formatCode="d/mmm/\ yy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799179"/>
        <c:crosses val="autoZero"/>
        <c:auto val="1"/>
        <c:lblAlgn val="ctr"/>
        <c:lblOffset val="100"/>
        <c:noMultiLvlLbl val="0"/>
      </c:catAx>
      <c:valAx>
        <c:axId val="67991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275952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noFill/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60120</xdr:colOff>
      <xdr:row>13</xdr:row>
      <xdr:rowOff>116640</xdr:rowOff>
    </xdr:from>
    <xdr:to>
      <xdr:col>5</xdr:col>
      <xdr:colOff>364320</xdr:colOff>
      <xdr:row>14</xdr:row>
      <xdr:rowOff>171360</xdr:rowOff>
    </xdr:to>
    <xdr:sp>
      <xdr:nvSpPr>
        <xdr:cNvPr id="0" name=""/>
        <xdr:cNvSpPr/>
      </xdr:nvSpPr>
      <xdr:spPr>
        <a:xfrm>
          <a:off x="3292200" y="2395080"/>
          <a:ext cx="304200" cy="230040"/>
        </a:xfrm>
        <a:prstGeom prst="ellipse">
          <a:avLst/>
        </a:prstGeom>
        <a:solidFill>
          <a:srgbClr val="3faf46"/>
        </a:solidFill>
        <a:ln cap="rnd" w="10080">
          <a:solidFill>
            <a:srgbClr val="3faf46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140040</xdr:colOff>
      <xdr:row>14</xdr:row>
      <xdr:rowOff>15480</xdr:rowOff>
    </xdr:from>
    <xdr:to>
      <xdr:col>5</xdr:col>
      <xdr:colOff>284400</xdr:colOff>
      <xdr:row>14</xdr:row>
      <xdr:rowOff>97920</xdr:rowOff>
    </xdr:to>
    <xdr:sp>
      <xdr:nvSpPr>
        <xdr:cNvPr id="1" name=""/>
        <xdr:cNvSpPr/>
      </xdr:nvSpPr>
      <xdr:spPr>
        <a:xfrm>
          <a:off x="3372120" y="2469240"/>
          <a:ext cx="144360" cy="82440"/>
        </a:xfrm>
        <a:custGeom>
          <a:avLst/>
          <a:gdLst>
            <a:gd name="textAreaLeft" fmla="*/ 0 w 144360"/>
            <a:gd name="textAreaRight" fmla="*/ 144720 w 144360"/>
            <a:gd name="textAreaTop" fmla="*/ 0 h 82440"/>
            <a:gd name="textAreaBottom" fmla="*/ 82800 h 82440"/>
          </a:gdLst>
          <a:ahLst/>
          <a:cxnLst/>
          <a:rect l="textAreaLeft" t="textAreaTop" r="textAreaRight" b="textAreaBottom"/>
          <a:pathLst>
            <a:path fill="none" w="409" h="237">
              <a:moveTo>
                <a:pt x="0" y="132"/>
              </a:moveTo>
              <a:lnTo>
                <a:pt x="140" y="237"/>
              </a:lnTo>
              <a:lnTo>
                <a:pt x="409" y="0"/>
              </a:lnTo>
            </a:path>
          </a:pathLst>
        </a:custGeom>
        <a:noFill/>
        <a:ln cap="rnd" w="1908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601920</xdr:colOff>
      <xdr:row>0</xdr:row>
      <xdr:rowOff>38880</xdr:rowOff>
    </xdr:from>
    <xdr:to>
      <xdr:col>13</xdr:col>
      <xdr:colOff>233640</xdr:colOff>
      <xdr:row>23</xdr:row>
      <xdr:rowOff>34200</xdr:rowOff>
    </xdr:to>
    <xdr:pic>
      <xdr:nvPicPr>
        <xdr:cNvPr id="2" name="Imagen 2" descr=""/>
        <xdr:cNvPicPr/>
      </xdr:nvPicPr>
      <xdr:blipFill>
        <a:blip r:embed="rId1"/>
        <a:stretch/>
      </xdr:blipFill>
      <xdr:spPr>
        <a:xfrm>
          <a:off x="5126760" y="38880"/>
          <a:ext cx="3510360" cy="40338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</xdr:col>
      <xdr:colOff>165240</xdr:colOff>
      <xdr:row>0</xdr:row>
      <xdr:rowOff>0</xdr:rowOff>
    </xdr:from>
    <xdr:to>
      <xdr:col>5</xdr:col>
      <xdr:colOff>279360</xdr:colOff>
      <xdr:row>14</xdr:row>
      <xdr:rowOff>106200</xdr:rowOff>
    </xdr:to>
    <xdr:pic>
      <xdr:nvPicPr>
        <xdr:cNvPr id="3" name="Imagen 1" descr=""/>
        <xdr:cNvPicPr/>
      </xdr:nvPicPr>
      <xdr:blipFill>
        <a:blip r:embed="rId2"/>
        <a:stretch/>
      </xdr:blipFill>
      <xdr:spPr>
        <a:xfrm>
          <a:off x="1458000" y="0"/>
          <a:ext cx="2053440" cy="2559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114840</xdr:colOff>
      <xdr:row>2</xdr:row>
      <xdr:rowOff>16560</xdr:rowOff>
    </xdr:from>
    <xdr:to>
      <xdr:col>15</xdr:col>
      <xdr:colOff>396360</xdr:colOff>
      <xdr:row>20</xdr:row>
      <xdr:rowOff>60840</xdr:rowOff>
    </xdr:to>
    <xdr:pic>
      <xdr:nvPicPr>
        <xdr:cNvPr id="4" name="Imagen 3" descr=""/>
        <xdr:cNvPicPr/>
      </xdr:nvPicPr>
      <xdr:blipFill>
        <a:blip r:embed="rId1"/>
        <a:stretch/>
      </xdr:blipFill>
      <xdr:spPr>
        <a:xfrm>
          <a:off x="6579000" y="457200"/>
          <a:ext cx="3513960" cy="42271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73440</xdr:colOff>
      <xdr:row>6</xdr:row>
      <xdr:rowOff>48960</xdr:rowOff>
    </xdr:from>
    <xdr:to>
      <xdr:col>7</xdr:col>
      <xdr:colOff>107280</xdr:colOff>
      <xdr:row>15</xdr:row>
      <xdr:rowOff>216000</xdr:rowOff>
    </xdr:to>
    <xdr:graphicFrame>
      <xdr:nvGraphicFramePr>
        <xdr:cNvPr id="5" name=""/>
        <xdr:cNvGraphicFramePr/>
      </xdr:nvGraphicFramePr>
      <xdr:xfrm>
        <a:off x="3612240" y="1370880"/>
        <a:ext cx="3040560" cy="215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103320</xdr:colOff>
      <xdr:row>0</xdr:row>
      <xdr:rowOff>9720</xdr:rowOff>
    </xdr:from>
    <xdr:to>
      <xdr:col>15</xdr:col>
      <xdr:colOff>399960</xdr:colOff>
      <xdr:row>16</xdr:row>
      <xdr:rowOff>149400</xdr:rowOff>
    </xdr:to>
    <xdr:graphicFrame>
      <xdr:nvGraphicFramePr>
        <xdr:cNvPr id="6" name=""/>
        <xdr:cNvGraphicFramePr/>
      </xdr:nvGraphicFramePr>
      <xdr:xfrm>
        <a:off x="6648840" y="9720"/>
        <a:ext cx="5107320" cy="366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a.me/50489143597?text=Hola,%20me%20interesa%20su%20ayuda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5:G3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2" activeCellId="0" sqref="U12"/>
    </sheetView>
  </sheetViews>
  <sheetFormatPr defaultColWidth="9.171875" defaultRowHeight="13.8" customHeight="true" zeroHeight="false" outlineLevelRow="0" outlineLevelCol="0"/>
  <cols>
    <col collapsed="false" customWidth="false" hidden="false" outlineLevel="0" max="1024" min="1" style="1" width="9.17"/>
  </cols>
  <sheetData>
    <row r="15" customFormat="false" ht="13.8" hidden="false" customHeight="false" outlineLevel="0" collapsed="false">
      <c r="A15" s="2" t="s">
        <v>0</v>
      </c>
      <c r="B15" s="2"/>
      <c r="C15" s="2"/>
      <c r="D15" s="2"/>
      <c r="E15" s="2"/>
      <c r="F15" s="2"/>
      <c r="G15" s="2"/>
    </row>
    <row r="16" customFormat="false" ht="13.8" hidden="false" customHeight="false" outlineLevel="0" collapsed="false">
      <c r="A16" s="3" t="s">
        <v>1</v>
      </c>
      <c r="B16" s="3"/>
      <c r="C16" s="3"/>
      <c r="D16" s="3"/>
      <c r="E16" s="3"/>
      <c r="F16" s="3"/>
      <c r="G16" s="3"/>
    </row>
    <row r="17" customFormat="false" ht="13.8" hidden="false" customHeight="false" outlineLevel="0" collapsed="false">
      <c r="A17" s="4" t="s">
        <v>2</v>
      </c>
      <c r="B17" s="4"/>
      <c r="C17" s="4"/>
      <c r="D17" s="4"/>
      <c r="E17" s="4"/>
      <c r="F17" s="4"/>
      <c r="G17" s="4"/>
    </row>
    <row r="18" customFormat="false" ht="13.8" hidden="false" customHeight="false" outlineLevel="0" collapsed="false">
      <c r="A18" s="5"/>
    </row>
    <row r="19" customFormat="false" ht="13.8" hidden="false" customHeight="false" outlineLevel="0" collapsed="false">
      <c r="A19" s="6"/>
      <c r="B19" s="6"/>
      <c r="D19" s="6"/>
      <c r="E19" s="6"/>
    </row>
    <row r="20" customFormat="false" ht="13.8" hidden="false" customHeight="false" outlineLevel="0" collapsed="false">
      <c r="A20" s="7"/>
      <c r="D20" s="7"/>
    </row>
    <row r="21" customFormat="false" ht="14.4" hidden="false" customHeight="false" outlineLevel="0" collapsed="false">
      <c r="A21" s="8" t="s">
        <v>3</v>
      </c>
    </row>
    <row r="22" customFormat="false" ht="13.8" hidden="false" customHeight="false" outlineLevel="0" collapsed="false">
      <c r="A22" s="8" t="s">
        <v>4</v>
      </c>
    </row>
    <row r="24" customFormat="false" ht="13.8" hidden="false" customHeight="false" outlineLevel="0" collapsed="false">
      <c r="A24" s="8" t="s">
        <v>5</v>
      </c>
    </row>
    <row r="25" customFormat="false" ht="13.8" hidden="false" customHeight="false" outlineLevel="0" collapsed="false">
      <c r="A25" s="8" t="s">
        <v>6</v>
      </c>
    </row>
    <row r="27" customFormat="false" ht="13.8" hidden="false" customHeight="false" outlineLevel="0" collapsed="false">
      <c r="A27" s="8" t="s">
        <v>7</v>
      </c>
    </row>
    <row r="29" customFormat="false" ht="13.8" hidden="false" customHeight="false" outlineLevel="0" collapsed="false">
      <c r="A29" s="8" t="s">
        <v>8</v>
      </c>
    </row>
    <row r="31" customFormat="false" ht="13.8" hidden="false" customHeight="false" outlineLevel="0" collapsed="false">
      <c r="B31" s="9" t="s">
        <v>9</v>
      </c>
    </row>
    <row r="34" customFormat="false" ht="13.8" hidden="false" customHeight="false" outlineLevel="0" collapsed="false">
      <c r="A34" s="1" t="s">
        <v>10</v>
      </c>
    </row>
    <row r="36" customFormat="false" ht="13.8" hidden="false" customHeight="false" outlineLevel="0" collapsed="false">
      <c r="C36" s="10"/>
    </row>
    <row r="37" customFormat="false" ht="14.9" hidden="false" customHeight="false" outlineLevel="0" collapsed="false">
      <c r="C37" s="11" t="s">
        <v>11</v>
      </c>
      <c r="D37" s="12"/>
    </row>
  </sheetData>
  <mergeCells count="5">
    <mergeCell ref="A15:G15"/>
    <mergeCell ref="A16:G16"/>
    <mergeCell ref="A17:G17"/>
    <mergeCell ref="A19:B19"/>
    <mergeCell ref="D19:E19"/>
  </mergeCells>
  <hyperlinks>
    <hyperlink ref="C37" r:id="rId1" display="WHATSAPP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9.171875" defaultRowHeight="15" customHeight="true" zeroHeight="false" outlineLevelRow="0" outlineLevelCol="0"/>
  <cols>
    <col collapsed="false" customWidth="false" hidden="false" outlineLevel="0" max="1024" min="1" style="13" width="9.17"/>
  </cols>
  <sheetData>
    <row r="1" customFormat="false" ht="17.35" hidden="false" customHeight="false" outlineLevel="0" collapsed="false">
      <c r="A1" s="14" t="s">
        <v>12</v>
      </c>
    </row>
    <row r="2" customFormat="false" ht="17.35" hidden="false" customHeight="false" outlineLevel="0" collapsed="false">
      <c r="A2" s="14"/>
    </row>
    <row r="3" customFormat="false" ht="44" hidden="false" customHeight="true" outlineLevel="0" collapsed="false">
      <c r="A3" s="15" t="s">
        <v>13</v>
      </c>
      <c r="B3" s="15"/>
      <c r="C3" s="15"/>
      <c r="D3" s="15"/>
      <c r="E3" s="15"/>
      <c r="F3" s="15"/>
      <c r="G3" s="15"/>
      <c r="H3" s="15"/>
    </row>
    <row r="5" customFormat="false" ht="15" hidden="false" customHeight="true" outlineLevel="0" collapsed="false">
      <c r="A5" s="15" t="s">
        <v>14</v>
      </c>
      <c r="B5" s="15"/>
      <c r="C5" s="15"/>
      <c r="D5" s="15"/>
      <c r="E5" s="15"/>
      <c r="F5" s="15"/>
      <c r="G5" s="15"/>
      <c r="H5" s="15"/>
    </row>
    <row r="6" customFormat="false" ht="15" hidden="false" customHeight="false" outlineLevel="0" collapsed="false">
      <c r="A6" s="13" t="s">
        <v>15</v>
      </c>
    </row>
    <row r="7" customFormat="false" ht="15" hidden="false" customHeight="false" outlineLevel="0" collapsed="false">
      <c r="A7" s="13" t="s">
        <v>16</v>
      </c>
    </row>
    <row r="8" customFormat="false" ht="15" hidden="false" customHeight="false" outlineLevel="0" collapsed="false">
      <c r="A8" s="13" t="s">
        <v>17</v>
      </c>
    </row>
    <row r="9" customFormat="false" ht="15" hidden="false" customHeight="false" outlineLevel="0" collapsed="false">
      <c r="A9" s="13" t="s">
        <v>18</v>
      </c>
    </row>
    <row r="11" customFormat="false" ht="29.85" hidden="false" customHeight="true" outlineLevel="0" collapsed="false">
      <c r="A11" s="15" t="s">
        <v>19</v>
      </c>
      <c r="B11" s="15"/>
      <c r="C11" s="15"/>
      <c r="D11" s="15"/>
      <c r="E11" s="15"/>
      <c r="F11" s="15"/>
      <c r="G11" s="15"/>
      <c r="H11" s="15"/>
    </row>
    <row r="13" customFormat="false" ht="29.85" hidden="false" customHeight="true" outlineLevel="0" collapsed="false">
      <c r="A13" s="15" t="s">
        <v>20</v>
      </c>
      <c r="B13" s="15"/>
      <c r="C13" s="15"/>
      <c r="D13" s="15"/>
      <c r="E13" s="15"/>
      <c r="F13" s="15"/>
      <c r="G13" s="15"/>
      <c r="H13" s="15"/>
    </row>
    <row r="15" customFormat="false" ht="15" hidden="false" customHeight="true" outlineLevel="0" collapsed="false">
      <c r="A15" s="15" t="s">
        <v>21</v>
      </c>
      <c r="B15" s="15"/>
      <c r="C15" s="15"/>
      <c r="D15" s="15"/>
      <c r="E15" s="15"/>
      <c r="F15" s="15"/>
      <c r="G15" s="15"/>
      <c r="H15" s="15"/>
    </row>
    <row r="16" customFormat="false" ht="15" hidden="false" customHeight="false" outlineLevel="0" collapsed="false">
      <c r="A16" s="13" t="s">
        <v>22</v>
      </c>
      <c r="C16" s="13" t="s">
        <v>23</v>
      </c>
      <c r="E16" s="13" t="s">
        <v>24</v>
      </c>
      <c r="G16" s="13" t="s">
        <v>25</v>
      </c>
    </row>
    <row r="18" customFormat="false" ht="15.65" hidden="false" customHeight="true" outlineLevel="0" collapsed="false">
      <c r="A18" s="15" t="s">
        <v>26</v>
      </c>
      <c r="B18" s="15"/>
      <c r="C18" s="15"/>
      <c r="D18" s="15"/>
      <c r="E18" s="15"/>
      <c r="F18" s="15"/>
      <c r="G18" s="15"/>
      <c r="H18" s="15"/>
      <c r="I18" s="15"/>
    </row>
    <row r="20" customFormat="false" ht="15" hidden="false" customHeight="false" outlineLevel="0" collapsed="false">
      <c r="A20" s="16" t="s">
        <v>27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A3:H3"/>
    <mergeCell ref="A5:H5"/>
    <mergeCell ref="A11:H11"/>
    <mergeCell ref="A13:H13"/>
    <mergeCell ref="A15:H15"/>
    <mergeCell ref="A18:I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4296875" defaultRowHeight="13.8" customHeight="true" zeroHeight="false" outlineLevelRow="0" outlineLevelCol="0"/>
  <cols>
    <col collapsed="false" customWidth="true" hidden="false" outlineLevel="0" max="1" min="1" style="17" width="11.9"/>
    <col collapsed="false" customWidth="true" hidden="false" outlineLevel="0" max="2" min="2" style="18" width="18"/>
    <col collapsed="false" customWidth="true" hidden="false" outlineLevel="0" max="3" min="3" style="19" width="18"/>
    <col collapsed="false" customWidth="true" hidden="false" outlineLevel="0" max="8" min="4" style="20" width="18"/>
    <col collapsed="false" customWidth="true" hidden="false" outlineLevel="0" max="14" min="14" style="18" width="14.81"/>
    <col collapsed="false" customWidth="true" hidden="false" outlineLevel="0" max="15" min="15" style="18" width="13.56"/>
  </cols>
  <sheetData>
    <row r="1" customFormat="false" ht="20.1" hidden="false" customHeight="true" outlineLevel="0" collapsed="false">
      <c r="A1" s="21" t="s">
        <v>28</v>
      </c>
      <c r="B1" s="22" t="s">
        <v>29</v>
      </c>
      <c r="C1" s="23" t="s">
        <v>30</v>
      </c>
      <c r="D1" s="24" t="s">
        <v>31</v>
      </c>
      <c r="E1" s="24" t="s">
        <v>32</v>
      </c>
      <c r="F1" s="24" t="s">
        <v>33</v>
      </c>
      <c r="G1" s="24" t="s">
        <v>34</v>
      </c>
      <c r="H1" s="24" t="s">
        <v>35</v>
      </c>
      <c r="N1" s="18" t="s">
        <v>36</v>
      </c>
      <c r="O1" s="18" t="s">
        <v>37</v>
      </c>
    </row>
    <row r="2" customFormat="false" ht="14.9" hidden="false" customHeight="false" outlineLevel="0" collapsed="false">
      <c r="A2" s="25" t="n">
        <v>45809</v>
      </c>
      <c r="B2" s="26" t="s">
        <v>38</v>
      </c>
      <c r="C2" s="27" t="n">
        <v>25</v>
      </c>
      <c r="D2" s="28" t="n">
        <f aca="false">IF(ISBLANK(B2),"", IFERROR(VLOOKUP(B2,Catalogo!$B$2:$D$5000,2,0),""))</f>
        <v>250</v>
      </c>
      <c r="E2" s="29" t="n">
        <f aca="false">IF(ISBLANK(B2), "", IFERROR(VLOOKUP(B2, Catalogo!$B$2:$D$5000, 3, 0), ""))</f>
        <v>130</v>
      </c>
      <c r="F2" s="20" t="n">
        <f aca="false">IF(OR(ISBLANK(C2),ISBLANK(D2)),"", C2*D2)</f>
        <v>6250</v>
      </c>
      <c r="G2" s="20" t="n">
        <f aca="false">IF(OR(ISBLANK(C2),ISBLANK(E2)),"", C2*E2)</f>
        <v>3250</v>
      </c>
      <c r="H2" s="20" t="n">
        <f aca="false">IF(OR(ISBLANK(F2), ISBLANK(G2)),"",F2 - G2)</f>
        <v>3000</v>
      </c>
      <c r="N2" s="29" t="str">
        <f aca="false">IF(ISBLANK(A2), "", "Sem " &amp; WEEKNUM(A2, 2))</f>
        <v>Sem 22</v>
      </c>
      <c r="O2" s="29" t="e">
        <f aca="false">SUMIFS(C:C,N:N,"Sem "&amp;WEEKNUM(fecha,2))</f>
        <v>#NAME?</v>
      </c>
    </row>
    <row r="3" customFormat="false" ht="14.9" hidden="false" customHeight="false" outlineLevel="0" collapsed="false">
      <c r="A3" s="25" t="n">
        <v>45810</v>
      </c>
      <c r="B3" s="26" t="s">
        <v>39</v>
      </c>
      <c r="C3" s="27" t="n">
        <v>1</v>
      </c>
      <c r="D3" s="28" t="n">
        <f aca="false">IF(ISBLANK(B3),"", IFERROR(VLOOKUP(B3,Catalogo!$B$2:$D$5000,2,0),""))</f>
        <v>7500</v>
      </c>
      <c r="E3" s="29" t="n">
        <f aca="false">IF(ISBLANK(B3), "", IFERROR(VLOOKUP(B3, Catalogo!$B$2:$D$5000, 3, 0), ""))</f>
        <v>3600</v>
      </c>
      <c r="F3" s="20" t="n">
        <f aca="false">IF(OR(ISBLANK(C3),ISBLANK(D3)),"", C3*D3)</f>
        <v>7500</v>
      </c>
      <c r="G3" s="20" t="n">
        <f aca="false">IF(OR(ISBLANK(C3),ISBLANK(E3)),"", C3*E3)</f>
        <v>3600</v>
      </c>
      <c r="H3" s="20" t="n">
        <f aca="false">IF(AND(NOT(ISBLANK(F3)),NOT(ISBLANK(G3)), ISERROR(F3-G3)=0), F3-G3,"")</f>
        <v>3900</v>
      </c>
      <c r="N3" s="29" t="str">
        <f aca="false">IF(ISBLANK(A3), "", "Sem " &amp; WEEKNUM(A3, 2))</f>
        <v>Sem 23</v>
      </c>
    </row>
    <row r="4" customFormat="false" ht="14.9" hidden="false" customHeight="false" outlineLevel="0" collapsed="false">
      <c r="A4" s="25" t="n">
        <v>45810</v>
      </c>
      <c r="B4" s="26" t="s">
        <v>39</v>
      </c>
      <c r="C4" s="27" t="n">
        <v>1</v>
      </c>
      <c r="D4" s="28" t="n">
        <f aca="false">IF(ISBLANK(B4),"", IFERROR(VLOOKUP(B4,Catalogo!$B$2:$D$5000,2,0),""))</f>
        <v>7500</v>
      </c>
      <c r="E4" s="29" t="n">
        <f aca="false">IF(ISBLANK(B4), "", IFERROR(VLOOKUP(B4, Catalogo!$B$2:$D$5000, 3, 0), ""))</f>
        <v>3600</v>
      </c>
      <c r="F4" s="20" t="n">
        <f aca="false">IF(OR(ISBLANK(C4),ISBLANK(D4)),"", C4*D4)</f>
        <v>7500</v>
      </c>
      <c r="G4" s="20" t="n">
        <f aca="false">IF(OR(ISBLANK(C4),ISBLANK(E4)),"", C4*E4)</f>
        <v>3600</v>
      </c>
      <c r="H4" s="20" t="n">
        <f aca="false">IF(AND(NOT(ISBLANK(F4)),NOT(ISBLANK(G4)), ISERROR(F4-G4)=0), F4-G4,"")</f>
        <v>3900</v>
      </c>
      <c r="N4" s="29" t="str">
        <f aca="false">IF(ISBLANK(A4), "", "Sem " &amp; WEEKNUM(A4, 2))</f>
        <v>Sem 23</v>
      </c>
    </row>
    <row r="5" customFormat="false" ht="14.9" hidden="false" customHeight="false" outlineLevel="0" collapsed="false">
      <c r="A5" s="25" t="n">
        <v>45811</v>
      </c>
      <c r="B5" s="26" t="s">
        <v>39</v>
      </c>
      <c r="C5" s="27" t="n">
        <v>2</v>
      </c>
      <c r="D5" s="28" t="n">
        <f aca="false">IF(ISBLANK(B5),"", IFERROR(VLOOKUP(B5,Catalogo!$B$2:$D$5000,2,0),""))</f>
        <v>7500</v>
      </c>
      <c r="E5" s="29" t="n">
        <f aca="false">IF(ISBLANK(B5), "", IFERROR(VLOOKUP(B5, Catalogo!$B$2:$D$5000, 3, 0), ""))</f>
        <v>3600</v>
      </c>
      <c r="F5" s="20" t="n">
        <f aca="false">IF(OR(ISBLANK(C5),ISBLANK(D5)),"", C5*D5)</f>
        <v>15000</v>
      </c>
      <c r="G5" s="20" t="n">
        <f aca="false">IF(OR(ISBLANK(C5),ISBLANK(E5)),"", C5*E5)</f>
        <v>7200</v>
      </c>
      <c r="H5" s="20" t="n">
        <f aca="false">IF(AND(NOT(ISBLANK(F5)),NOT(ISBLANK(G5)), ISERROR(F5-G5)=0), F5-G5,"")</f>
        <v>7800</v>
      </c>
      <c r="N5" s="29" t="str">
        <f aca="false">IF(ISBLANK(A5), "", "Sem " &amp; WEEKNUM(A5, 2))</f>
        <v>Sem 23</v>
      </c>
    </row>
    <row r="6" customFormat="false" ht="14.9" hidden="false" customHeight="false" outlineLevel="0" collapsed="false">
      <c r="A6" s="25" t="n">
        <v>45811</v>
      </c>
      <c r="B6" s="26" t="s">
        <v>40</v>
      </c>
      <c r="C6" s="27" t="n">
        <v>5</v>
      </c>
      <c r="D6" s="28" t="n">
        <f aca="false">IF(ISBLANK(B6),"", IFERROR(VLOOKUP(B6,Catalogo!$B$2:$D$5000,2,0),""))</f>
        <v>300</v>
      </c>
      <c r="E6" s="29" t="n">
        <f aca="false">IF(ISBLANK(B6), "", IFERROR(VLOOKUP(B6, Catalogo!$B$2:$D$5000, 3, 0), ""))</f>
        <v>175</v>
      </c>
      <c r="F6" s="20" t="n">
        <f aca="false">IF(OR(ISBLANK(C6),ISBLANK(D6)),"", C6*D6)</f>
        <v>1500</v>
      </c>
      <c r="G6" s="20" t="n">
        <f aca="false">IF(OR(ISBLANK(C6),ISBLANK(E6)),"", C6*E6)</f>
        <v>875</v>
      </c>
      <c r="H6" s="20" t="n">
        <f aca="false">IF(AND(NOT(ISBLANK(F6)),NOT(ISBLANK(G6)), ISERROR(F6-G6)=0), F6-G6,"")</f>
        <v>625</v>
      </c>
      <c r="N6" s="29" t="str">
        <f aca="false">IF(ISBLANK(A6), "", "Sem " &amp; WEEKNUM(A6, 2))</f>
        <v>Sem 23</v>
      </c>
    </row>
    <row r="7" customFormat="false" ht="14.9" hidden="false" customHeight="false" outlineLevel="0" collapsed="false">
      <c r="A7" s="25"/>
      <c r="B7" s="26" t="s">
        <v>40</v>
      </c>
      <c r="C7" s="27" t="n">
        <v>6</v>
      </c>
      <c r="D7" s="28" t="n">
        <f aca="false">IF(ISBLANK(B7),"", IFERROR(VLOOKUP(B7,Catalogo!$B$2:$D$5000,2,0),""))</f>
        <v>300</v>
      </c>
      <c r="E7" s="29" t="n">
        <f aca="false">IF(ISBLANK(B7), "", IFERROR(VLOOKUP(B7, Catalogo!$B$2:$D$5000, 3, 0), ""))</f>
        <v>175</v>
      </c>
      <c r="F7" s="20" t="n">
        <f aca="false">IF(OR(ISBLANK(C7),ISBLANK(D7)),"", C7*D7)</f>
        <v>1800</v>
      </c>
      <c r="G7" s="20" t="n">
        <f aca="false">IF(OR(ISBLANK(C7),ISBLANK(E7)),"", C7*E7)</f>
        <v>1050</v>
      </c>
      <c r="H7" s="20" t="n">
        <f aca="false">IF(AND(NOT(ISBLANK(F7)),NOT(ISBLANK(G7)), ISERROR(F7-G7)=0), F7-G7,"")</f>
        <v>750</v>
      </c>
      <c r="N7" s="29" t="str">
        <f aca="false">IF(ISBLANK(A7), "", "Sem " &amp; WEEKNUM(A7, 2))</f>
        <v/>
      </c>
    </row>
    <row r="8" customFormat="false" ht="13.8" hidden="false" customHeight="false" outlineLevel="0" collapsed="false">
      <c r="A8" s="25"/>
      <c r="B8" s="26"/>
      <c r="C8" s="27"/>
      <c r="D8" s="28" t="str">
        <f aca="false">IF(ISBLANK(B8),"", IFERROR(VLOOKUP(B8,Catalogo!$B$2:$D$5000,2,0),""))</f>
        <v/>
      </c>
      <c r="E8" s="29" t="str">
        <f aca="false">IF(ISBLANK(B8), "", IFERROR(VLOOKUP(B8, Catalogo!$B$2:$D$5000, 3, 0), ""))</f>
        <v/>
      </c>
      <c r="F8" s="20" t="str">
        <f aca="false">IF(OR(ISBLANK(C8),ISBLANK(D8)),"", C8*D8)</f>
        <v/>
      </c>
      <c r="G8" s="20" t="str">
        <f aca="false">IF(OR(ISBLANK(C8),ISBLANK(E8)),"", C8*E8)</f>
        <v/>
      </c>
      <c r="H8" s="20" t="str">
        <f aca="false">IF(AND(NOT(ISBLANK(F8)),NOT(ISBLANK(G8)), ISERROR(F8-G8)=0), F8-G8,"")</f>
        <v/>
      </c>
      <c r="N8" s="29" t="str">
        <f aca="false">IF(ISBLANK(A8), "", "Sem " &amp; WEEKNUM(A8, 2))</f>
        <v/>
      </c>
    </row>
    <row r="9" customFormat="false" ht="13.8" hidden="false" customHeight="false" outlineLevel="0" collapsed="false">
      <c r="A9" s="25"/>
      <c r="B9" s="26"/>
      <c r="C9" s="27"/>
      <c r="D9" s="28" t="str">
        <f aca="false">IF(ISBLANK(B9),"", IFERROR(VLOOKUP(B9,Catalogo!$B$2:$D$5000,2,0),""))</f>
        <v/>
      </c>
      <c r="E9" s="29" t="str">
        <f aca="false">IF(ISBLANK(B9), "", IFERROR(VLOOKUP(B9, Catalogo!$B$2:$D$5000, 3, 0), ""))</f>
        <v/>
      </c>
      <c r="F9" s="20" t="str">
        <f aca="false">IF(OR(ISBLANK(C9),ISBLANK(D9)),"", C9*D9)</f>
        <v/>
      </c>
      <c r="G9" s="20" t="str">
        <f aca="false">IF(OR(ISBLANK(C9),ISBLANK(E9)),"", C9*E9)</f>
        <v/>
      </c>
      <c r="H9" s="20" t="str">
        <f aca="false">IF(AND(NOT(ISBLANK(F9)),NOT(ISBLANK(G9)), ISERROR(F9-G9)=0), F9-G9,"")</f>
        <v/>
      </c>
      <c r="N9" s="29" t="str">
        <f aca="false">IF(ISBLANK(A9), "", "Sem " &amp; WEEKNUM(A9, 2))</f>
        <v/>
      </c>
    </row>
    <row r="10" customFormat="false" ht="13.8" hidden="false" customHeight="false" outlineLevel="0" collapsed="false">
      <c r="A10" s="25"/>
      <c r="B10" s="26"/>
      <c r="C10" s="27"/>
      <c r="D10" s="28" t="str">
        <f aca="false">IF(ISBLANK(B10),"", IFERROR(VLOOKUP(B10,Catalogo!$B$2:$D$5000,2,0),""))</f>
        <v/>
      </c>
      <c r="E10" s="29" t="str">
        <f aca="false">IF(ISBLANK(B10), "", IFERROR(VLOOKUP(B10, Catalogo!$B$2:$D$5000, 3, 0), ""))</f>
        <v/>
      </c>
      <c r="F10" s="20" t="str">
        <f aca="false">IF(OR(ISBLANK(C10),ISBLANK(D10)),"", C10*D10)</f>
        <v/>
      </c>
      <c r="G10" s="20" t="str">
        <f aca="false">IF(OR(ISBLANK(C10),ISBLANK(E10)),"", C10*E10)</f>
        <v/>
      </c>
      <c r="H10" s="20" t="str">
        <f aca="false">IF(AND(NOT(ISBLANK(F10)),NOT(ISBLANK(G10)), ISERROR(F10-G10)=0), F10-G10,"")</f>
        <v/>
      </c>
      <c r="N10" s="29" t="str">
        <f aca="false">IF(ISBLANK(A10), "", "Sem " &amp; WEEKNUM(A10, 2))</f>
        <v/>
      </c>
    </row>
    <row r="11" customFormat="false" ht="13.8" hidden="false" customHeight="false" outlineLevel="0" collapsed="false">
      <c r="A11" s="25"/>
      <c r="B11" s="26"/>
      <c r="C11" s="27"/>
      <c r="D11" s="28" t="str">
        <f aca="false">IF(ISBLANK(B11),"", IFERROR(VLOOKUP(B11,Catalogo!$B$2:$D$5000,2,0),""))</f>
        <v/>
      </c>
      <c r="E11" s="29" t="str">
        <f aca="false">IF(ISBLANK(B11), "", IFERROR(VLOOKUP(B11, Catalogo!$B$2:$D$5000, 3, 0), ""))</f>
        <v/>
      </c>
      <c r="F11" s="20" t="str">
        <f aca="false">IF(OR(ISBLANK(C11),ISBLANK(D11)),"", C11*D11)</f>
        <v/>
      </c>
      <c r="G11" s="20" t="str">
        <f aca="false">IF(OR(ISBLANK(C11),ISBLANK(E11)),"", C11*E11)</f>
        <v/>
      </c>
      <c r="H11" s="20" t="str">
        <f aca="false">IF(AND(NOT(ISBLANK(F11)),NOT(ISBLANK(G11)), ISERROR(F11-G11)=0), F11-G11,"")</f>
        <v/>
      </c>
      <c r="N11" s="29" t="str">
        <f aca="false">IF(ISBLANK(A11), "", "Sem " &amp; WEEKNUM(A11, 2))</f>
        <v/>
      </c>
    </row>
    <row r="12" customFormat="false" ht="13.8" hidden="false" customHeight="false" outlineLevel="0" collapsed="false">
      <c r="A12" s="25"/>
      <c r="B12" s="26"/>
      <c r="C12" s="27"/>
      <c r="D12" s="28" t="str">
        <f aca="false">IF(ISBLANK(B12),"", IFERROR(VLOOKUP(B12,Catalogo!$B$2:$D$5000,2,0),""))</f>
        <v/>
      </c>
      <c r="E12" s="29" t="str">
        <f aca="false">IF(ISBLANK(B12), "", IFERROR(VLOOKUP(B12, Catalogo!$B$2:$D$5000, 3, 0), ""))</f>
        <v/>
      </c>
      <c r="F12" s="20" t="str">
        <f aca="false">IF(OR(ISBLANK(C12),ISBLANK(D12)),"", C12*D12)</f>
        <v/>
      </c>
      <c r="G12" s="20" t="str">
        <f aca="false">IF(OR(ISBLANK(C12),ISBLANK(E12)),"", C12*E12)</f>
        <v/>
      </c>
      <c r="H12" s="20" t="str">
        <f aca="false">IF(AND(NOT(ISBLANK(F12)),NOT(ISBLANK(G12)), ISERROR(F12-G12)=0), F12-G12,"")</f>
        <v/>
      </c>
      <c r="N12" s="29" t="str">
        <f aca="false">IF(ISBLANK(A12), "", "Sem " &amp; WEEKNUM(A12, 2))</f>
        <v/>
      </c>
    </row>
    <row r="13" customFormat="false" ht="13.8" hidden="false" customHeight="false" outlineLevel="0" collapsed="false">
      <c r="A13" s="25"/>
      <c r="B13" s="26"/>
      <c r="C13" s="27"/>
      <c r="D13" s="28" t="str">
        <f aca="false">IF(ISBLANK(B13),"", IFERROR(VLOOKUP(B13,Catalogo!$B$2:$D$5000,2,0),""))</f>
        <v/>
      </c>
      <c r="E13" s="29" t="str">
        <f aca="false">IF(ISBLANK(B13), "", IFERROR(VLOOKUP(B13, Catalogo!$B$2:$D$5000, 3, 0), ""))</f>
        <v/>
      </c>
      <c r="F13" s="20" t="str">
        <f aca="false">IF(OR(ISBLANK(C13),ISBLANK(D13)),"", C13*D13)</f>
        <v/>
      </c>
      <c r="G13" s="20" t="str">
        <f aca="false">IF(OR(ISBLANK(C13),ISBLANK(E13)),"", C13*E13)</f>
        <v/>
      </c>
      <c r="H13" s="20" t="str">
        <f aca="false">IF(AND(NOT(ISBLANK(F13)),NOT(ISBLANK(G13)), ISERROR(F13-G13)=0), F13-G13,"")</f>
        <v/>
      </c>
      <c r="N13" s="29" t="str">
        <f aca="false">IF(ISBLANK(A13), "", "Sem " &amp; WEEKNUM(A13, 2))</f>
        <v/>
      </c>
    </row>
    <row r="14" customFormat="false" ht="13.8" hidden="false" customHeight="false" outlineLevel="0" collapsed="false">
      <c r="A14" s="25"/>
      <c r="B14" s="26"/>
      <c r="C14" s="27"/>
      <c r="D14" s="28" t="str">
        <f aca="false">IF(ISBLANK(B14),"", IFERROR(VLOOKUP(B14,Catalogo!$B$2:$D$5000,2,0),""))</f>
        <v/>
      </c>
      <c r="E14" s="29" t="str">
        <f aca="false">IF(ISBLANK(B14), "", IFERROR(VLOOKUP(B14, Catalogo!$B$2:$D$5000, 3, 0), ""))</f>
        <v/>
      </c>
      <c r="F14" s="20" t="str">
        <f aca="false">IF(OR(ISBLANK(C14),ISBLANK(D14)),"", C14*D14)</f>
        <v/>
      </c>
      <c r="G14" s="20" t="str">
        <f aca="false">IF(OR(ISBLANK(C14),ISBLANK(E14)),"", C14*E14)</f>
        <v/>
      </c>
      <c r="H14" s="20" t="str">
        <f aca="false">IF(AND(NOT(ISBLANK(F14)),NOT(ISBLANK(G14)), ISERROR(F14-G14)=0), F14-G14,"")</f>
        <v/>
      </c>
      <c r="N14" s="29" t="str">
        <f aca="false">IF(ISBLANK(A14), "", "Sem " &amp; WEEKNUM(A14, 2))</f>
        <v/>
      </c>
    </row>
    <row r="15" customFormat="false" ht="13.8" hidden="false" customHeight="false" outlineLevel="0" collapsed="false">
      <c r="A15" s="25"/>
      <c r="B15" s="26"/>
      <c r="C15" s="27"/>
      <c r="D15" s="28" t="str">
        <f aca="false">IF(ISBLANK(B15),"", IFERROR(VLOOKUP(B15,Catalogo!$B$2:$D$5000,2,0),""))</f>
        <v/>
      </c>
      <c r="E15" s="29" t="str">
        <f aca="false">IF(ISBLANK(B15), "", IFERROR(VLOOKUP(B15, Catalogo!$B$2:$D$5000, 3, 0), ""))</f>
        <v/>
      </c>
      <c r="F15" s="20" t="str">
        <f aca="false">IF(OR(ISBLANK(C15),ISBLANK(D15)),"", C15*D15)</f>
        <v/>
      </c>
      <c r="G15" s="20" t="str">
        <f aca="false">IF(OR(ISBLANK(C15),ISBLANK(E15)),"", C15*E15)</f>
        <v/>
      </c>
      <c r="H15" s="20" t="str">
        <f aca="false">IF(AND(NOT(ISBLANK(F15)),NOT(ISBLANK(G15)), ISERROR(F15-G15)=0), F15-G15,"")</f>
        <v/>
      </c>
      <c r="N15" s="29" t="str">
        <f aca="false">IF(ISBLANK(A15), "", "Sem " &amp; WEEKNUM(A15, 2))</f>
        <v/>
      </c>
    </row>
    <row r="16" customFormat="false" ht="13.8" hidden="false" customHeight="false" outlineLevel="0" collapsed="false">
      <c r="A16" s="25"/>
      <c r="B16" s="26"/>
      <c r="C16" s="27"/>
      <c r="D16" s="28" t="str">
        <f aca="false">IF(ISBLANK(B16),"", IFERROR(VLOOKUP(B16,Catalogo!$B$2:$D$5000,2,0),""))</f>
        <v/>
      </c>
      <c r="E16" s="29" t="str">
        <f aca="false">IF(ISBLANK(B16), "", IFERROR(VLOOKUP(B16, Catalogo!$B$2:$D$5000, 3, 0), ""))</f>
        <v/>
      </c>
      <c r="F16" s="20" t="str">
        <f aca="false">IF(OR(ISBLANK(C16),ISBLANK(D16)),"", C16*D16)</f>
        <v/>
      </c>
      <c r="G16" s="20" t="str">
        <f aca="false">IF(OR(ISBLANK(C16),ISBLANK(E16)),"", C16*E16)</f>
        <v/>
      </c>
      <c r="H16" s="20" t="str">
        <f aca="false">IF(AND(NOT(ISBLANK(F16)),NOT(ISBLANK(G16)), ISERROR(F16-G16)=0), F16-G16,"")</f>
        <v/>
      </c>
      <c r="N16" s="29" t="str">
        <f aca="false">IF(ISBLANK(A16), "", "Sem " &amp; WEEKNUM(A16, 2))</f>
        <v/>
      </c>
    </row>
    <row r="17" customFormat="false" ht="13.8" hidden="false" customHeight="false" outlineLevel="0" collapsed="false">
      <c r="A17" s="25"/>
      <c r="B17" s="26"/>
      <c r="C17" s="27"/>
      <c r="D17" s="28" t="str">
        <f aca="false">IF(ISBLANK(B17),"", IFERROR(VLOOKUP(B17,Catalogo!$B$2:$D$5000,2,0),""))</f>
        <v/>
      </c>
      <c r="E17" s="29" t="str">
        <f aca="false">IF(ISBLANK(B17), "", IFERROR(VLOOKUP(B17, Catalogo!$B$2:$D$5000, 3, 0), ""))</f>
        <v/>
      </c>
      <c r="F17" s="20" t="str">
        <f aca="false">IF(OR(ISBLANK(C17),ISBLANK(D17)),"", C17*D17)</f>
        <v/>
      </c>
      <c r="G17" s="20" t="str">
        <f aca="false">IF(OR(ISBLANK(C17),ISBLANK(E17)),"", C17*E17)</f>
        <v/>
      </c>
      <c r="H17" s="20" t="str">
        <f aca="false">IF(AND(NOT(ISBLANK(F17)),NOT(ISBLANK(G17)), ISERROR(F17-G17)=0), F17-G17,"")</f>
        <v/>
      </c>
      <c r="N17" s="29" t="str">
        <f aca="false">IF(ISBLANK(A17), "", "Sem " &amp; WEEKNUM(A17, 2))</f>
        <v/>
      </c>
    </row>
    <row r="18" customFormat="false" ht="13.8" hidden="false" customHeight="false" outlineLevel="0" collapsed="false">
      <c r="A18" s="25"/>
      <c r="B18" s="26"/>
      <c r="C18" s="27"/>
      <c r="D18" s="28" t="str">
        <f aca="false">IF(ISBLANK(B18),"", IFERROR(VLOOKUP(B18,Catalogo!$B$2:$D$5000,2,0),""))</f>
        <v/>
      </c>
      <c r="E18" s="29" t="str">
        <f aca="false">IF(ISBLANK(B18), "", IFERROR(VLOOKUP(B18, Catalogo!$B$2:$D$5000, 3, 0), ""))</f>
        <v/>
      </c>
      <c r="F18" s="20" t="str">
        <f aca="false">IF(OR(ISBLANK(C18),ISBLANK(D18)),"", C18*D18)</f>
        <v/>
      </c>
      <c r="G18" s="20" t="str">
        <f aca="false">IF(OR(ISBLANK(C18),ISBLANK(E18)),"", C18*E18)</f>
        <v/>
      </c>
      <c r="H18" s="20" t="str">
        <f aca="false">IF(AND(NOT(ISBLANK(F18)),NOT(ISBLANK(G18)), ISERROR(F18-G18)=0), F18-G18,"")</f>
        <v/>
      </c>
      <c r="N18" s="29" t="str">
        <f aca="false">IF(ISBLANK(A18), "", "Sem " &amp; WEEKNUM(A18, 2))</f>
        <v/>
      </c>
    </row>
    <row r="19" customFormat="false" ht="13.8" hidden="false" customHeight="false" outlineLevel="0" collapsed="false">
      <c r="A19" s="25"/>
      <c r="B19" s="26"/>
      <c r="C19" s="27"/>
      <c r="D19" s="28" t="str">
        <f aca="false">IF(ISBLANK(B19),"", IFERROR(VLOOKUP(B19,Catalogo!$B$2:$D$5000,2,0),""))</f>
        <v/>
      </c>
      <c r="E19" s="29" t="str">
        <f aca="false">IF(ISBLANK(B19), "", IFERROR(VLOOKUP(B19, Catalogo!$B$2:$D$5000, 3, 0), ""))</f>
        <v/>
      </c>
      <c r="F19" s="20" t="str">
        <f aca="false">IF(OR(ISBLANK(C19),ISBLANK(D19)),"", C19*D19)</f>
        <v/>
      </c>
      <c r="G19" s="20" t="str">
        <f aca="false">IF(OR(ISBLANK(C19),ISBLANK(E19)),"", C19*E19)</f>
        <v/>
      </c>
      <c r="H19" s="20" t="str">
        <f aca="false">IF(AND(NOT(ISBLANK(F19)),NOT(ISBLANK(G19)), ISERROR(F19-G19)=0), F19-G19,"")</f>
        <v/>
      </c>
      <c r="N19" s="29" t="str">
        <f aca="false">IF(ISBLANK(A19), "", "Sem " &amp; WEEKNUM(A19, 2))</f>
        <v/>
      </c>
    </row>
    <row r="20" customFormat="false" ht="13.8" hidden="false" customHeight="false" outlineLevel="0" collapsed="false">
      <c r="A20" s="25"/>
      <c r="B20" s="26"/>
      <c r="C20" s="27"/>
      <c r="D20" s="28" t="str">
        <f aca="false">IF(ISBLANK(B20),"", IFERROR(VLOOKUP(B20,Catalogo!$B$2:$D$5000,2,0),""))</f>
        <v/>
      </c>
      <c r="E20" s="29" t="str">
        <f aca="false">IF(ISBLANK(B20), "", IFERROR(VLOOKUP(B20, Catalogo!$B$2:$D$5000, 3, 0), ""))</f>
        <v/>
      </c>
      <c r="F20" s="20" t="str">
        <f aca="false">IF(OR(ISBLANK(C20),ISBLANK(D20)),"", C20*D20)</f>
        <v/>
      </c>
      <c r="G20" s="20" t="str">
        <f aca="false">IF(OR(ISBLANK(C20),ISBLANK(E20)),"", C20*E20)</f>
        <v/>
      </c>
      <c r="H20" s="20" t="str">
        <f aca="false">IF(AND(NOT(ISBLANK(F20)),NOT(ISBLANK(G20)), ISERROR(F20-G20)=0), F20-G20,"")</f>
        <v/>
      </c>
      <c r="N20" s="29" t="str">
        <f aca="false">IF(ISBLANK(A20), "", "Sem " &amp; WEEKNUM(A20, 2))</f>
        <v/>
      </c>
    </row>
    <row r="21" customFormat="false" ht="13.8" hidden="false" customHeight="false" outlineLevel="0" collapsed="false">
      <c r="A21" s="25"/>
      <c r="B21" s="26"/>
      <c r="C21" s="27"/>
      <c r="D21" s="28" t="str">
        <f aca="false">IF(ISBLANK(B21),"", IFERROR(VLOOKUP(B21,Catalogo!$B$2:$D$5000,2,0),""))</f>
        <v/>
      </c>
      <c r="E21" s="29" t="str">
        <f aca="false">IF(ISBLANK(B21), "", IFERROR(VLOOKUP(B21, Catalogo!$B$2:$D$5000, 3, 0), ""))</f>
        <v/>
      </c>
      <c r="F21" s="20" t="str">
        <f aca="false">IF(OR(ISBLANK(C21),ISBLANK(D21)),"", C21*D21)</f>
        <v/>
      </c>
      <c r="G21" s="20" t="str">
        <f aca="false">IF(OR(ISBLANK(C21),ISBLANK(E21)),"", C21*E21)</f>
        <v/>
      </c>
      <c r="H21" s="20" t="str">
        <f aca="false">IF(AND(NOT(ISBLANK(F21)),NOT(ISBLANK(G21)), ISERROR(F21-G21)=0), F21-G21,"")</f>
        <v/>
      </c>
      <c r="N21" s="29" t="str">
        <f aca="false">IF(ISBLANK(A21), "", "Sem " &amp; WEEKNUM(A21, 2))</f>
        <v/>
      </c>
    </row>
    <row r="22" customFormat="false" ht="13.8" hidden="false" customHeight="false" outlineLevel="0" collapsed="false">
      <c r="A22" s="25"/>
      <c r="B22" s="26"/>
      <c r="C22" s="27"/>
      <c r="D22" s="28" t="str">
        <f aca="false">IF(ISBLANK(B22),"", IFERROR(VLOOKUP(B22,Catalogo!$B$2:$D$5000,2,0),""))</f>
        <v/>
      </c>
      <c r="E22" s="29" t="str">
        <f aca="false">IF(ISBLANK(B22), "", IFERROR(VLOOKUP(B22, Catalogo!$B$2:$D$5000, 3, 0), ""))</f>
        <v/>
      </c>
      <c r="F22" s="20" t="str">
        <f aca="false">IF(OR(ISBLANK(C22),ISBLANK(D22)),"", C22*D22)</f>
        <v/>
      </c>
      <c r="G22" s="20" t="str">
        <f aca="false">IF(OR(ISBLANK(C22),ISBLANK(E22)),"", C22*E22)</f>
        <v/>
      </c>
      <c r="H22" s="20" t="str">
        <f aca="false">IF(AND(NOT(ISBLANK(F22)),NOT(ISBLANK(G22)), ISERROR(F22-G22)=0), F22-G22,"")</f>
        <v/>
      </c>
      <c r="N22" s="29" t="str">
        <f aca="false">IF(ISBLANK(A22), "", "Sem " &amp; WEEKNUM(A22, 2))</f>
        <v/>
      </c>
    </row>
    <row r="23" customFormat="false" ht="13.8" hidden="false" customHeight="false" outlineLevel="0" collapsed="false">
      <c r="A23" s="25"/>
      <c r="B23" s="26"/>
      <c r="C23" s="27"/>
      <c r="D23" s="28" t="str">
        <f aca="false">IF(ISBLANK(B23),"", IFERROR(VLOOKUP(B23,Catalogo!$B$2:$D$5000,2,0),""))</f>
        <v/>
      </c>
      <c r="E23" s="29" t="str">
        <f aca="false">IF(ISBLANK(B23), "", IFERROR(VLOOKUP(B23, Catalogo!$B$2:$D$5000, 3, 0), ""))</f>
        <v/>
      </c>
      <c r="F23" s="20" t="str">
        <f aca="false">IF(OR(ISBLANK(C23),ISBLANK(D23)),"", C23*D23)</f>
        <v/>
      </c>
      <c r="G23" s="20" t="str">
        <f aca="false">IF(OR(ISBLANK(C23),ISBLANK(E23)),"", C23*E23)</f>
        <v/>
      </c>
      <c r="H23" s="20" t="str">
        <f aca="false">IF(AND(NOT(ISBLANK(F23)),NOT(ISBLANK(G23)), ISERROR(F23-G23)=0), F23-G23,"")</f>
        <v/>
      </c>
      <c r="N23" s="29" t="str">
        <f aca="false">IF(ISBLANK(A23), "", "Sem " &amp; WEEKNUM(A23, 2))</f>
        <v/>
      </c>
    </row>
    <row r="24" customFormat="false" ht="13.8" hidden="false" customHeight="false" outlineLevel="0" collapsed="false">
      <c r="A24" s="25"/>
      <c r="B24" s="26"/>
      <c r="C24" s="27"/>
      <c r="D24" s="28" t="str">
        <f aca="false">IF(ISBLANK(B24),"", IFERROR(VLOOKUP(B24,Catalogo!$B$2:$D$5000,2,0),""))</f>
        <v/>
      </c>
      <c r="E24" s="29" t="str">
        <f aca="false">IF(ISBLANK(B24), "", IFERROR(VLOOKUP(B24, Catalogo!$B$2:$D$5000, 3, 0), ""))</f>
        <v/>
      </c>
      <c r="F24" s="20" t="str">
        <f aca="false">IF(OR(ISBLANK(C24),ISBLANK(D24)),"", C24*D24)</f>
        <v/>
      </c>
      <c r="G24" s="20" t="str">
        <f aca="false">IF(OR(ISBLANK(C24),ISBLANK(E24)),"", C24*E24)</f>
        <v/>
      </c>
      <c r="H24" s="20" t="str">
        <f aca="false">IF(AND(NOT(ISBLANK(F24)),NOT(ISBLANK(G24)), ISERROR(F24-G24)=0), F24-G24,"")</f>
        <v/>
      </c>
      <c r="N24" s="29" t="str">
        <f aca="false">IF(ISBLANK(A24), "", "Sem " &amp; WEEKNUM(A24, 2))</f>
        <v/>
      </c>
    </row>
    <row r="25" customFormat="false" ht="13.8" hidden="false" customHeight="false" outlineLevel="0" collapsed="false">
      <c r="A25" s="25"/>
      <c r="B25" s="26"/>
      <c r="C25" s="27"/>
      <c r="D25" s="28" t="str">
        <f aca="false">IF(ISBLANK(B25),"", IFERROR(VLOOKUP(B25,Catalogo!$B$2:$D$5000,2,0),""))</f>
        <v/>
      </c>
      <c r="E25" s="29" t="str">
        <f aca="false">IF(ISBLANK(B25), "", IFERROR(VLOOKUP(B25, Catalogo!$B$2:$D$5000, 3, 0), ""))</f>
        <v/>
      </c>
      <c r="F25" s="20" t="str">
        <f aca="false">IF(OR(ISBLANK(C25),ISBLANK(D25)),"", C25*D25)</f>
        <v/>
      </c>
      <c r="G25" s="20" t="str">
        <f aca="false">IF(OR(ISBLANK(C25),ISBLANK(E25)),"", C25*E25)</f>
        <v/>
      </c>
      <c r="H25" s="20" t="str">
        <f aca="false">IF(AND(NOT(ISBLANK(F25)),NOT(ISBLANK(G25)), ISERROR(F25-G25)=0), F25-G25,"")</f>
        <v/>
      </c>
      <c r="N25" s="29" t="str">
        <f aca="false">IF(ISBLANK(A25), "", "Sem " &amp; WEEKNUM(A25, 2))</f>
        <v/>
      </c>
    </row>
    <row r="26" customFormat="false" ht="13.8" hidden="false" customHeight="false" outlineLevel="0" collapsed="false">
      <c r="A26" s="25"/>
      <c r="B26" s="26"/>
      <c r="C26" s="27"/>
      <c r="D26" s="28" t="str">
        <f aca="false">IF(ISBLANK(B26),"", IFERROR(VLOOKUP(B26,Catalogo!$B$2:$D$5000,2,0),""))</f>
        <v/>
      </c>
      <c r="E26" s="29" t="str">
        <f aca="false">IF(ISBLANK(B26), "", IFERROR(VLOOKUP(B26, Catalogo!$B$2:$D$5000, 3, 0), ""))</f>
        <v/>
      </c>
      <c r="F26" s="20" t="str">
        <f aca="false">IF(OR(ISBLANK(C26),ISBLANK(D26)),"", C26*D26)</f>
        <v/>
      </c>
      <c r="G26" s="20" t="str">
        <f aca="false">IF(OR(ISBLANK(C26),ISBLANK(E26)),"", C26*E26)</f>
        <v/>
      </c>
      <c r="H26" s="20" t="str">
        <f aca="false">IF(AND(NOT(ISBLANK(F26)),NOT(ISBLANK(G26)), ISERROR(F26-G26)=0), F26-G26,"")</f>
        <v/>
      </c>
      <c r="N26" s="29" t="str">
        <f aca="false">IF(ISBLANK(A26), "", "Sem " &amp; WEEKNUM(A26, 2))</f>
        <v/>
      </c>
    </row>
    <row r="27" customFormat="false" ht="13.8" hidden="false" customHeight="false" outlineLevel="0" collapsed="false">
      <c r="A27" s="25"/>
      <c r="B27" s="26"/>
      <c r="C27" s="27"/>
      <c r="D27" s="28" t="str">
        <f aca="false">IF(ISBLANK(B27),"", IFERROR(VLOOKUP(B27,Catalogo!$B$2:$D$5000,2,0),""))</f>
        <v/>
      </c>
      <c r="E27" s="29" t="str">
        <f aca="false">IF(ISBLANK(B27), "", IFERROR(VLOOKUP(B27, Catalogo!$B$2:$D$5000, 3, 0), ""))</f>
        <v/>
      </c>
      <c r="F27" s="20" t="str">
        <f aca="false">IF(OR(ISBLANK(C27),ISBLANK(D27)),"", C27*D27)</f>
        <v/>
      </c>
      <c r="G27" s="20" t="str">
        <f aca="false">IF(OR(ISBLANK(C27),ISBLANK(E27)),"", C27*E27)</f>
        <v/>
      </c>
      <c r="H27" s="20" t="str">
        <f aca="false">IF(AND(NOT(ISBLANK(F27)),NOT(ISBLANK(G27)), ISERROR(F27-G27)=0), F27-G27,"")</f>
        <v/>
      </c>
      <c r="N27" s="29" t="str">
        <f aca="false">IF(ISBLANK(A27), "", "Sem " &amp; WEEKNUM(A27, 2))</f>
        <v/>
      </c>
    </row>
    <row r="28" customFormat="false" ht="13.8" hidden="false" customHeight="false" outlineLevel="0" collapsed="false">
      <c r="A28" s="25"/>
      <c r="B28" s="26"/>
      <c r="C28" s="27"/>
      <c r="D28" s="28" t="str">
        <f aca="false">IF(ISBLANK(B28),"", IFERROR(VLOOKUP(B28,Catalogo!$B$2:$D$5000,2,0),""))</f>
        <v/>
      </c>
      <c r="E28" s="29" t="str">
        <f aca="false">IF(ISBLANK(B28), "", IFERROR(VLOOKUP(B28, Catalogo!$B$2:$D$5000, 3, 0), ""))</f>
        <v/>
      </c>
      <c r="F28" s="20" t="str">
        <f aca="false">IF(OR(ISBLANK(C28),ISBLANK(D28)),"", C28*D28)</f>
        <v/>
      </c>
      <c r="G28" s="20" t="str">
        <f aca="false">IF(OR(ISBLANK(C28),ISBLANK(E28)),"", C28*E28)</f>
        <v/>
      </c>
      <c r="H28" s="20" t="str">
        <f aca="false">IF(AND(NOT(ISBLANK(F28)),NOT(ISBLANK(G28)), ISERROR(F28-G28)=0), F28-G28,"")</f>
        <v/>
      </c>
      <c r="N28" s="29" t="str">
        <f aca="false">IF(ISBLANK(A28), "", "Sem " &amp; WEEKNUM(A28, 2))</f>
        <v/>
      </c>
    </row>
    <row r="29" customFormat="false" ht="13.8" hidden="false" customHeight="false" outlineLevel="0" collapsed="false">
      <c r="A29" s="25"/>
      <c r="B29" s="26"/>
      <c r="C29" s="27"/>
      <c r="D29" s="28" t="str">
        <f aca="false">IF(ISBLANK(B29),"", IFERROR(VLOOKUP(B29,Catalogo!$B$2:$D$5000,2,0),""))</f>
        <v/>
      </c>
      <c r="E29" s="29" t="str">
        <f aca="false">IF(ISBLANK(B29), "", IFERROR(VLOOKUP(B29, Catalogo!$B$2:$D$5000, 3, 0), ""))</f>
        <v/>
      </c>
      <c r="F29" s="20" t="str">
        <f aca="false">IF(OR(ISBLANK(C29),ISBLANK(D29)),"", C29*D29)</f>
        <v/>
      </c>
      <c r="G29" s="20" t="str">
        <f aca="false">IF(OR(ISBLANK(C29),ISBLANK(E29)),"", C29*E29)</f>
        <v/>
      </c>
      <c r="H29" s="20" t="str">
        <f aca="false">IF(AND(NOT(ISBLANK(F29)),NOT(ISBLANK(G29)), ISERROR(F29-G29)=0), F29-G29,"")</f>
        <v/>
      </c>
      <c r="N29" s="29" t="str">
        <f aca="false">IF(ISBLANK(A29), "", "Sem " &amp; WEEKNUM(A29, 2))</f>
        <v/>
      </c>
    </row>
    <row r="30" customFormat="false" ht="13.8" hidden="false" customHeight="false" outlineLevel="0" collapsed="false">
      <c r="A30" s="25"/>
      <c r="B30" s="26"/>
      <c r="C30" s="27"/>
      <c r="D30" s="28" t="str">
        <f aca="false">IF(ISBLANK(B30),"", IFERROR(VLOOKUP(B30,Catalogo!$B$2:$D$5000,2,0),""))</f>
        <v/>
      </c>
      <c r="E30" s="29" t="str">
        <f aca="false">IF(ISBLANK(B30), "", IFERROR(VLOOKUP(B30, Catalogo!$B$2:$D$5000, 3, 0), ""))</f>
        <v/>
      </c>
      <c r="F30" s="20" t="str">
        <f aca="false">IF(OR(ISBLANK(C30),ISBLANK(D30)),"", C30*D30)</f>
        <v/>
      </c>
      <c r="G30" s="20" t="str">
        <f aca="false">IF(OR(ISBLANK(C30),ISBLANK(E30)),"", C30*E30)</f>
        <v/>
      </c>
      <c r="H30" s="20" t="str">
        <f aca="false">IF(AND(NOT(ISBLANK(F30)),NOT(ISBLANK(G30)), ISERROR(F30-G30)=0), F30-G30,"")</f>
        <v/>
      </c>
      <c r="N30" s="29" t="str">
        <f aca="false">IF(ISBLANK(A30), "", "Sem " &amp; WEEKNUM(A30, 2))</f>
        <v/>
      </c>
    </row>
    <row r="31" customFormat="false" ht="13.8" hidden="false" customHeight="false" outlineLevel="0" collapsed="false">
      <c r="A31" s="25"/>
      <c r="B31" s="26"/>
      <c r="C31" s="27"/>
      <c r="D31" s="28" t="str">
        <f aca="false">IF(ISBLANK(B31),"", IFERROR(VLOOKUP(B31,Catalogo!$B$2:$D$5000,2,0),""))</f>
        <v/>
      </c>
      <c r="E31" s="29" t="str">
        <f aca="false">IF(ISBLANK(B31), "", IFERROR(VLOOKUP(B31, Catalogo!$B$2:$D$5000, 3, 0), ""))</f>
        <v/>
      </c>
      <c r="F31" s="20" t="str">
        <f aca="false">IF(OR(ISBLANK(C31),ISBLANK(D31)),"", C31*D31)</f>
        <v/>
      </c>
      <c r="G31" s="20" t="str">
        <f aca="false">IF(OR(ISBLANK(C31),ISBLANK(E31)),"", C31*E31)</f>
        <v/>
      </c>
      <c r="H31" s="20" t="str">
        <f aca="false">IF(AND(NOT(ISBLANK(F31)),NOT(ISBLANK(G31)), ISERROR(F31-G31)=0), F31-G31,"")</f>
        <v/>
      </c>
      <c r="N31" s="29" t="str">
        <f aca="false">IF(ISBLANK(A31), "", "Sem " &amp; WEEKNUM(A31, 2))</f>
        <v/>
      </c>
    </row>
    <row r="32" customFormat="false" ht="13.8" hidden="false" customHeight="false" outlineLevel="0" collapsed="false">
      <c r="A32" s="25"/>
      <c r="B32" s="26"/>
      <c r="C32" s="27"/>
      <c r="D32" s="28" t="str">
        <f aca="false">IF(ISBLANK(B32),"", IFERROR(VLOOKUP(B32,Catalogo!$B$2:$D$5000,2,0),""))</f>
        <v/>
      </c>
      <c r="E32" s="29" t="str">
        <f aca="false">IF(ISBLANK(B32), "", IFERROR(VLOOKUP(B32, Catalogo!$B$2:$D$5000, 3, 0), ""))</f>
        <v/>
      </c>
      <c r="F32" s="20" t="str">
        <f aca="false">IF(OR(ISBLANK(C32),ISBLANK(D32)),"", C32*D32)</f>
        <v/>
      </c>
      <c r="G32" s="20" t="str">
        <f aca="false">IF(OR(ISBLANK(C32),ISBLANK(E32)),"", C32*E32)</f>
        <v/>
      </c>
      <c r="H32" s="20" t="str">
        <f aca="false">IF(AND(NOT(ISBLANK(F32)),NOT(ISBLANK(G32)), ISERROR(F32-G32)=0), F32-G32,"")</f>
        <v/>
      </c>
      <c r="N32" s="29" t="str">
        <f aca="false">IF(ISBLANK(A32), "", "Sem " &amp; WEEKNUM(A32, 2))</f>
        <v/>
      </c>
    </row>
    <row r="33" customFormat="false" ht="13.8" hidden="false" customHeight="false" outlineLevel="0" collapsed="false">
      <c r="A33" s="25"/>
      <c r="B33" s="26"/>
      <c r="C33" s="27"/>
      <c r="D33" s="28" t="str">
        <f aca="false">IF(ISBLANK(B33),"", IFERROR(VLOOKUP(B33,Catalogo!$B$2:$D$5000,2,0),""))</f>
        <v/>
      </c>
      <c r="E33" s="29" t="str">
        <f aca="false">IF(ISBLANK(B33), "", IFERROR(VLOOKUP(B33, Catalogo!$B$2:$D$5000, 3, 0), ""))</f>
        <v/>
      </c>
      <c r="F33" s="20" t="str">
        <f aca="false">IF(OR(ISBLANK(C33),ISBLANK(D33)),"", C33*D33)</f>
        <v/>
      </c>
      <c r="G33" s="20" t="str">
        <f aca="false">IF(OR(ISBLANK(C33),ISBLANK(E33)),"", C33*E33)</f>
        <v/>
      </c>
      <c r="H33" s="20" t="str">
        <f aca="false">IF(AND(NOT(ISBLANK(F33)),NOT(ISBLANK(G33)), ISERROR(F33-G33)=0), F33-G33,"")</f>
        <v/>
      </c>
      <c r="N33" s="29" t="str">
        <f aca="false">IF(ISBLANK(A33), "", "Sem " &amp; WEEKNUM(A33, 2))</f>
        <v/>
      </c>
    </row>
    <row r="34" customFormat="false" ht="13.8" hidden="false" customHeight="false" outlineLevel="0" collapsed="false">
      <c r="A34" s="25"/>
      <c r="B34" s="26"/>
      <c r="C34" s="27"/>
      <c r="D34" s="28" t="str">
        <f aca="false">IF(ISBLANK(B34),"", IFERROR(VLOOKUP(B34,Catalogo!$B$2:$D$5000,2,0),""))</f>
        <v/>
      </c>
      <c r="E34" s="29" t="str">
        <f aca="false">IF(ISBLANK(B34), "", IFERROR(VLOOKUP(B34, Catalogo!$B$2:$D$5000, 3, 0), ""))</f>
        <v/>
      </c>
      <c r="F34" s="20" t="str">
        <f aca="false">IF(OR(ISBLANK(C34),ISBLANK(D34)),"", C34*D34)</f>
        <v/>
      </c>
      <c r="G34" s="20" t="str">
        <f aca="false">IF(OR(ISBLANK(C34),ISBLANK(E34)),"", C34*E34)</f>
        <v/>
      </c>
      <c r="H34" s="20" t="str">
        <f aca="false">IF(AND(NOT(ISBLANK(F34)),NOT(ISBLANK(G34)), ISERROR(F34-G34)=0), F34-G34,"")</f>
        <v/>
      </c>
      <c r="N34" s="29" t="str">
        <f aca="false">IF(ISBLANK(A34), "", "Sem " &amp; WEEKNUM(A34, 2))</f>
        <v/>
      </c>
    </row>
    <row r="35" customFormat="false" ht="13.8" hidden="false" customHeight="false" outlineLevel="0" collapsed="false">
      <c r="A35" s="25"/>
      <c r="B35" s="26"/>
      <c r="C35" s="27"/>
      <c r="D35" s="28" t="str">
        <f aca="false">IF(ISBLANK(B35),"", IFERROR(VLOOKUP(B35,Catalogo!$B$2:$D$5000,2,0),""))</f>
        <v/>
      </c>
      <c r="E35" s="29" t="str">
        <f aca="false">IF(ISBLANK(B35), "", IFERROR(VLOOKUP(B35, Catalogo!$B$2:$D$5000, 3, 0), ""))</f>
        <v/>
      </c>
      <c r="F35" s="20" t="str">
        <f aca="false">IF(OR(ISBLANK(C35),ISBLANK(D35)),"", C35*D35)</f>
        <v/>
      </c>
      <c r="G35" s="20" t="str">
        <f aca="false">IF(OR(ISBLANK(C35),ISBLANK(E35)),"", C35*E35)</f>
        <v/>
      </c>
      <c r="H35" s="20" t="str">
        <f aca="false">IF(AND(NOT(ISBLANK(F35)),NOT(ISBLANK(G35)), ISERROR(F35-G35)=0), F35-G35,"")</f>
        <v/>
      </c>
      <c r="N35" s="29" t="str">
        <f aca="false">IF(ISBLANK(A35), "", "Sem " &amp; WEEKNUM(A35, 2))</f>
        <v/>
      </c>
    </row>
    <row r="36" customFormat="false" ht="13.8" hidden="false" customHeight="false" outlineLevel="0" collapsed="false">
      <c r="A36" s="25"/>
      <c r="B36" s="26"/>
      <c r="C36" s="27"/>
      <c r="D36" s="28" t="str">
        <f aca="false">IF(ISBLANK(B36),"", IFERROR(VLOOKUP(B36,Catalogo!$B$2:$D$5000,2,0),""))</f>
        <v/>
      </c>
      <c r="E36" s="29" t="str">
        <f aca="false">IF(ISBLANK(B36), "", IFERROR(VLOOKUP(B36, Catalogo!$B$2:$D$5000, 3, 0), ""))</f>
        <v/>
      </c>
      <c r="F36" s="20" t="str">
        <f aca="false">IF(OR(ISBLANK(C36),ISBLANK(D36)),"", C36*D36)</f>
        <v/>
      </c>
      <c r="G36" s="20" t="str">
        <f aca="false">IF(OR(ISBLANK(C36),ISBLANK(E36)),"", C36*E36)</f>
        <v/>
      </c>
      <c r="H36" s="20" t="str">
        <f aca="false">IF(AND(NOT(ISBLANK(F36)),NOT(ISBLANK(G36)), ISERROR(F36-G36)=0), F36-G36,"")</f>
        <v/>
      </c>
      <c r="N36" s="29" t="str">
        <f aca="false">IF(ISBLANK(A36), "", "Sem " &amp; WEEKNUM(A36, 2))</f>
        <v/>
      </c>
    </row>
    <row r="37" customFormat="false" ht="13.8" hidden="false" customHeight="false" outlineLevel="0" collapsed="false">
      <c r="A37" s="25"/>
      <c r="B37" s="26"/>
      <c r="C37" s="27"/>
      <c r="D37" s="28" t="str">
        <f aca="false">IF(ISBLANK(B37),"", IFERROR(VLOOKUP(B37,Catalogo!$B$2:$D$5000,2,0),""))</f>
        <v/>
      </c>
      <c r="E37" s="29" t="str">
        <f aca="false">IF(ISBLANK(B37), "", IFERROR(VLOOKUP(B37, Catalogo!$B$2:$D$5000, 3, 0), ""))</f>
        <v/>
      </c>
      <c r="F37" s="20" t="str">
        <f aca="false">IF(OR(ISBLANK(C37),ISBLANK(D37)),"", C37*D37)</f>
        <v/>
      </c>
      <c r="G37" s="20" t="str">
        <f aca="false">IF(OR(ISBLANK(C37),ISBLANK(E37)),"", C37*E37)</f>
        <v/>
      </c>
      <c r="H37" s="20" t="str">
        <f aca="false">IF(AND(NOT(ISBLANK(F37)),NOT(ISBLANK(G37)), ISERROR(F37-G37)=0), F37-G37,"")</f>
        <v/>
      </c>
      <c r="N37" s="29" t="str">
        <f aca="false">IF(ISBLANK(A37), "", "Sem " &amp; WEEKNUM(A37, 2))</f>
        <v/>
      </c>
    </row>
    <row r="38" customFormat="false" ht="13.8" hidden="false" customHeight="false" outlineLevel="0" collapsed="false">
      <c r="A38" s="25"/>
      <c r="B38" s="26"/>
      <c r="C38" s="27"/>
      <c r="D38" s="28" t="str">
        <f aca="false">IF(ISBLANK(B38),"", IFERROR(VLOOKUP(B38,Catalogo!$B$2:$D$5000,2,0),""))</f>
        <v/>
      </c>
      <c r="E38" s="29" t="str">
        <f aca="false">IF(ISBLANK(B38), "", IFERROR(VLOOKUP(B38, Catalogo!$B$2:$D$5000, 3, 0), ""))</f>
        <v/>
      </c>
      <c r="F38" s="20" t="str">
        <f aca="false">IF(OR(ISBLANK(C38),ISBLANK(D38)),"", C38*D38)</f>
        <v/>
      </c>
      <c r="G38" s="20" t="str">
        <f aca="false">IF(OR(ISBLANK(C38),ISBLANK(E38)),"", C38*E38)</f>
        <v/>
      </c>
      <c r="H38" s="20" t="str">
        <f aca="false">IF(AND(NOT(ISBLANK(F38)),NOT(ISBLANK(G38)), ISERROR(F38-G38)=0), F38-G38,"")</f>
        <v/>
      </c>
      <c r="N38" s="29" t="str">
        <f aca="false">IF(ISBLANK(A38), "", "Sem " &amp; WEEKNUM(A38, 2))</f>
        <v/>
      </c>
    </row>
    <row r="39" customFormat="false" ht="13.8" hidden="false" customHeight="false" outlineLevel="0" collapsed="false">
      <c r="A39" s="25"/>
      <c r="B39" s="26"/>
      <c r="C39" s="27"/>
      <c r="D39" s="28" t="str">
        <f aca="false">IF(ISBLANK(B39),"", IFERROR(VLOOKUP(B39,Catalogo!$B$2:$D$5000,2,0),""))</f>
        <v/>
      </c>
      <c r="E39" s="29" t="str">
        <f aca="false">IF(ISBLANK(B39), "", IFERROR(VLOOKUP(B39, Catalogo!$B$2:$D$5000, 3, 0), ""))</f>
        <v/>
      </c>
      <c r="F39" s="20" t="str">
        <f aca="false">IF(OR(ISBLANK(C39),ISBLANK(D39)),"", C39*D39)</f>
        <v/>
      </c>
      <c r="G39" s="20" t="str">
        <f aca="false">IF(OR(ISBLANK(C39),ISBLANK(E39)),"", C39*E39)</f>
        <v/>
      </c>
      <c r="H39" s="20" t="str">
        <f aca="false">IF(AND(NOT(ISBLANK(F39)),NOT(ISBLANK(G39)), ISERROR(F39-G39)=0), F39-G39,"")</f>
        <v/>
      </c>
      <c r="N39" s="29" t="str">
        <f aca="false">IF(ISBLANK(A39), "", "Sem " &amp; WEEKNUM(A39, 2))</f>
        <v/>
      </c>
    </row>
    <row r="40" customFormat="false" ht="13.8" hidden="false" customHeight="false" outlineLevel="0" collapsed="false">
      <c r="A40" s="25"/>
      <c r="B40" s="26"/>
      <c r="C40" s="27"/>
      <c r="D40" s="28" t="str">
        <f aca="false">IF(ISBLANK(B40),"", IFERROR(VLOOKUP(B40,Catalogo!$B$2:$D$5000,2,0),""))</f>
        <v/>
      </c>
      <c r="E40" s="29" t="str">
        <f aca="false">IF(ISBLANK(B40), "", IFERROR(VLOOKUP(B40, Catalogo!$B$2:$D$5000, 3, 0), ""))</f>
        <v/>
      </c>
      <c r="F40" s="20" t="str">
        <f aca="false">IF(OR(ISBLANK(C40),ISBLANK(D40)),"", C40*D40)</f>
        <v/>
      </c>
      <c r="G40" s="20" t="str">
        <f aca="false">IF(OR(ISBLANK(C40),ISBLANK(E40)),"", C40*E40)</f>
        <v/>
      </c>
      <c r="H40" s="20" t="str">
        <f aca="false">IF(AND(NOT(ISBLANK(F40)),NOT(ISBLANK(G40)), ISERROR(F40-G40)=0), F40-G40,"")</f>
        <v/>
      </c>
      <c r="N40" s="29" t="str">
        <f aca="false">IF(ISBLANK(A40), "", "Sem " &amp; WEEKNUM(A40, 2))</f>
        <v/>
      </c>
    </row>
    <row r="41" customFormat="false" ht="13.8" hidden="false" customHeight="false" outlineLevel="0" collapsed="false">
      <c r="A41" s="25"/>
      <c r="B41" s="26"/>
      <c r="C41" s="27"/>
      <c r="D41" s="28" t="str">
        <f aca="false">IF(ISBLANK(B41),"", IFERROR(VLOOKUP(B41,Catalogo!$B$2:$D$5000,2,0),""))</f>
        <v/>
      </c>
      <c r="E41" s="29" t="str">
        <f aca="false">IF(ISBLANK(B41), "", IFERROR(VLOOKUP(B41, Catalogo!$B$2:$D$5000, 3, 0), ""))</f>
        <v/>
      </c>
      <c r="F41" s="20" t="str">
        <f aca="false">IF(OR(ISBLANK(C41),ISBLANK(D41)),"", C41*D41)</f>
        <v/>
      </c>
      <c r="G41" s="20" t="str">
        <f aca="false">IF(OR(ISBLANK(C41),ISBLANK(E41)),"", C41*E41)</f>
        <v/>
      </c>
      <c r="H41" s="20" t="str">
        <f aca="false">IF(AND(NOT(ISBLANK(F41)),NOT(ISBLANK(G41)), ISERROR(F41-G41)=0), F41-G41,"")</f>
        <v/>
      </c>
      <c r="N41" s="29" t="str">
        <f aca="false">IF(ISBLANK(A41), "", "Sem " &amp; WEEKNUM(A41, 2))</f>
        <v/>
      </c>
    </row>
    <row r="42" customFormat="false" ht="13.8" hidden="false" customHeight="false" outlineLevel="0" collapsed="false">
      <c r="A42" s="25"/>
      <c r="B42" s="26"/>
      <c r="C42" s="27"/>
      <c r="D42" s="28" t="str">
        <f aca="false">IF(ISBLANK(B42),"", IFERROR(VLOOKUP(B42,Catalogo!$B$2:$D$5000,2,0),""))</f>
        <v/>
      </c>
      <c r="E42" s="29" t="str">
        <f aca="false">IF(ISBLANK(B42), "", IFERROR(VLOOKUP(B42, Catalogo!$B$2:$D$5000, 3, 0), ""))</f>
        <v/>
      </c>
      <c r="F42" s="20" t="str">
        <f aca="false">IF(OR(ISBLANK(C42),ISBLANK(D42)),"", C42*D42)</f>
        <v/>
      </c>
      <c r="G42" s="20" t="str">
        <f aca="false">IF(OR(ISBLANK(C42),ISBLANK(E42)),"", C42*E42)</f>
        <v/>
      </c>
      <c r="H42" s="20" t="str">
        <f aca="false">IF(AND(NOT(ISBLANK(F42)),NOT(ISBLANK(G42)), ISERROR(F42-G42)=0), F42-G42,"")</f>
        <v/>
      </c>
      <c r="N42" s="29" t="str">
        <f aca="false">IF(ISBLANK(A42), "", "Sem " &amp; WEEKNUM(A42, 2))</f>
        <v/>
      </c>
    </row>
    <row r="43" customFormat="false" ht="13.8" hidden="false" customHeight="false" outlineLevel="0" collapsed="false">
      <c r="A43" s="25"/>
      <c r="B43" s="26"/>
      <c r="C43" s="27"/>
      <c r="D43" s="28" t="str">
        <f aca="false">IF(ISBLANK(B43),"", IFERROR(VLOOKUP(B43,Catalogo!$B$2:$D$5000,2,0),""))</f>
        <v/>
      </c>
      <c r="E43" s="29" t="str">
        <f aca="false">IF(ISBLANK(B43), "", IFERROR(VLOOKUP(B43, Catalogo!$B$2:$D$5000, 3, 0), ""))</f>
        <v/>
      </c>
      <c r="F43" s="20" t="str">
        <f aca="false">IF(OR(ISBLANK(C43),ISBLANK(D43)),"", C43*D43)</f>
        <v/>
      </c>
      <c r="G43" s="20" t="str">
        <f aca="false">IF(OR(ISBLANK(C43),ISBLANK(E43)),"", C43*E43)</f>
        <v/>
      </c>
      <c r="H43" s="20" t="str">
        <f aca="false">IF(AND(NOT(ISBLANK(F43)),NOT(ISBLANK(G43)), ISERROR(F43-G43)=0), F43-G43,"")</f>
        <v/>
      </c>
      <c r="N43" s="29" t="str">
        <f aca="false">IF(ISBLANK(A43), "", "Sem " &amp; WEEKNUM(A43, 2))</f>
        <v/>
      </c>
    </row>
    <row r="44" customFormat="false" ht="13.8" hidden="false" customHeight="false" outlineLevel="0" collapsed="false">
      <c r="A44" s="25"/>
      <c r="B44" s="26"/>
      <c r="C44" s="27"/>
      <c r="D44" s="28" t="str">
        <f aca="false">IF(ISBLANK(B44),"", IFERROR(VLOOKUP(B44,Catalogo!$B$2:$D$5000,2,0),""))</f>
        <v/>
      </c>
      <c r="E44" s="29" t="str">
        <f aca="false">IF(ISBLANK(B44), "", IFERROR(VLOOKUP(B44, Catalogo!$B$2:$D$5000, 3, 0), ""))</f>
        <v/>
      </c>
      <c r="F44" s="20" t="str">
        <f aca="false">IF(OR(ISBLANK(C44),ISBLANK(D44)),"", C44*D44)</f>
        <v/>
      </c>
      <c r="G44" s="20" t="str">
        <f aca="false">IF(OR(ISBLANK(C44),ISBLANK(E44)),"", C44*E44)</f>
        <v/>
      </c>
      <c r="H44" s="20" t="str">
        <f aca="false">IF(AND(NOT(ISBLANK(F44)),NOT(ISBLANK(G44)), ISERROR(F44-G44)=0), F44-G44,"")</f>
        <v/>
      </c>
      <c r="N44" s="29" t="str">
        <f aca="false">IF(ISBLANK(A44), "", "Sem " &amp; WEEKNUM(A44, 2))</f>
        <v/>
      </c>
    </row>
    <row r="45" customFormat="false" ht="13.8" hidden="false" customHeight="false" outlineLevel="0" collapsed="false">
      <c r="A45" s="25"/>
      <c r="B45" s="26"/>
      <c r="C45" s="27"/>
      <c r="D45" s="28" t="str">
        <f aca="false">IF(ISBLANK(B45),"", IFERROR(VLOOKUP(B45,Catalogo!$B$2:$D$5000,2,0),""))</f>
        <v/>
      </c>
      <c r="E45" s="29" t="str">
        <f aca="false">IF(ISBLANK(B45), "", IFERROR(VLOOKUP(B45, Catalogo!$B$2:$D$5000, 3, 0), ""))</f>
        <v/>
      </c>
      <c r="F45" s="20" t="str">
        <f aca="false">IF(OR(ISBLANK(C45),ISBLANK(D45)),"", C45*D45)</f>
        <v/>
      </c>
      <c r="G45" s="20" t="str">
        <f aca="false">IF(OR(ISBLANK(C45),ISBLANK(E45)),"", C45*E45)</f>
        <v/>
      </c>
      <c r="H45" s="20" t="str">
        <f aca="false">IF(AND(NOT(ISBLANK(F45)),NOT(ISBLANK(G45)), ISERROR(F45-G45)=0), F45-G45,"")</f>
        <v/>
      </c>
      <c r="N45" s="29" t="str">
        <f aca="false">IF(ISBLANK(A45), "", "Sem " &amp; WEEKNUM(A45, 2))</f>
        <v/>
      </c>
    </row>
    <row r="46" customFormat="false" ht="13.8" hidden="false" customHeight="false" outlineLevel="0" collapsed="false">
      <c r="A46" s="25"/>
      <c r="B46" s="26"/>
      <c r="C46" s="27"/>
      <c r="D46" s="28" t="str">
        <f aca="false">IF(ISBLANK(B46),"", IFERROR(VLOOKUP(B46,Catalogo!$B$2:$D$5000,2,0),""))</f>
        <v/>
      </c>
      <c r="E46" s="29" t="str">
        <f aca="false">IF(ISBLANK(B46), "", IFERROR(VLOOKUP(B46, Catalogo!$B$2:$D$5000, 3, 0), ""))</f>
        <v/>
      </c>
      <c r="F46" s="20" t="str">
        <f aca="false">IF(OR(ISBLANK(C46),ISBLANK(D46)),"", C46*D46)</f>
        <v/>
      </c>
      <c r="G46" s="20" t="str">
        <f aca="false">IF(OR(ISBLANK(C46),ISBLANK(E46)),"", C46*E46)</f>
        <v/>
      </c>
      <c r="H46" s="20" t="str">
        <f aca="false">IF(AND(NOT(ISBLANK(F46)),NOT(ISBLANK(G46)), ISERROR(F46-G46)=0), F46-G46,"")</f>
        <v/>
      </c>
      <c r="N46" s="29" t="str">
        <f aca="false">IF(ISBLANK(A46), "", "Sem " &amp; WEEKNUM(A46, 2))</f>
        <v/>
      </c>
    </row>
    <row r="47" customFormat="false" ht="13.8" hidden="false" customHeight="false" outlineLevel="0" collapsed="false">
      <c r="A47" s="25"/>
      <c r="B47" s="26"/>
      <c r="C47" s="27"/>
      <c r="D47" s="28" t="str">
        <f aca="false">IF(ISBLANK(B47),"", IFERROR(VLOOKUP(B47,Catalogo!$B$2:$D$5000,2,0),""))</f>
        <v/>
      </c>
      <c r="E47" s="29" t="str">
        <f aca="false">IF(ISBLANK(B47), "", IFERROR(VLOOKUP(B47, Catalogo!$B$2:$D$5000, 3, 0), ""))</f>
        <v/>
      </c>
      <c r="F47" s="20" t="str">
        <f aca="false">IF(OR(ISBLANK(C47),ISBLANK(D47)),"", C47*D47)</f>
        <v/>
      </c>
      <c r="G47" s="20" t="str">
        <f aca="false">IF(OR(ISBLANK(C47),ISBLANK(E47)),"", C47*E47)</f>
        <v/>
      </c>
      <c r="H47" s="20" t="str">
        <f aca="false">IF(AND(NOT(ISBLANK(F47)),NOT(ISBLANK(G47)), ISERROR(F47-G47)=0), F47-G47,"")</f>
        <v/>
      </c>
      <c r="N47" s="29" t="str">
        <f aca="false">IF(ISBLANK(A47), "", "Sem " &amp; WEEKNUM(A47, 2))</f>
        <v/>
      </c>
    </row>
    <row r="48" customFormat="false" ht="13.8" hidden="false" customHeight="false" outlineLevel="0" collapsed="false">
      <c r="A48" s="25"/>
      <c r="B48" s="26"/>
      <c r="C48" s="27"/>
      <c r="D48" s="28" t="str">
        <f aca="false">IF(ISBLANK(B48),"", IFERROR(VLOOKUP(B48,Catalogo!$B$2:$D$5000,2,0),""))</f>
        <v/>
      </c>
      <c r="E48" s="29" t="str">
        <f aca="false">IF(ISBLANK(B48), "", IFERROR(VLOOKUP(B48, Catalogo!$B$2:$D$5000, 3, 0), ""))</f>
        <v/>
      </c>
      <c r="F48" s="20" t="str">
        <f aca="false">IF(OR(ISBLANK(C48),ISBLANK(D48)),"", C48*D48)</f>
        <v/>
      </c>
      <c r="G48" s="20" t="str">
        <f aca="false">IF(OR(ISBLANK(C48),ISBLANK(E48)),"", C48*E48)</f>
        <v/>
      </c>
      <c r="H48" s="20" t="str">
        <f aca="false">IF(AND(NOT(ISBLANK(F48)),NOT(ISBLANK(G48)), ISERROR(F48-G48)=0), F48-G48,"")</f>
        <v/>
      </c>
      <c r="N48" s="29" t="str">
        <f aca="false">IF(ISBLANK(A48), "", "Sem " &amp; WEEKNUM(A48, 2))</f>
        <v/>
      </c>
    </row>
    <row r="49" customFormat="false" ht="13.8" hidden="false" customHeight="false" outlineLevel="0" collapsed="false">
      <c r="A49" s="25"/>
      <c r="B49" s="26"/>
      <c r="C49" s="27"/>
      <c r="D49" s="28" t="str">
        <f aca="false">IF(ISBLANK(B49),"", IFERROR(VLOOKUP(B49,Catalogo!$B$2:$D$5000,2,0),""))</f>
        <v/>
      </c>
      <c r="E49" s="29" t="str">
        <f aca="false">IF(ISBLANK(B49), "", IFERROR(VLOOKUP(B49, Catalogo!$B$2:$D$5000, 3, 0), ""))</f>
        <v/>
      </c>
      <c r="F49" s="20" t="str">
        <f aca="false">IF(OR(ISBLANK(C49),ISBLANK(D49)),"", C49*D49)</f>
        <v/>
      </c>
      <c r="G49" s="20" t="str">
        <f aca="false">IF(OR(ISBLANK(C49),ISBLANK(E49)),"", C49*E49)</f>
        <v/>
      </c>
      <c r="H49" s="20" t="str">
        <f aca="false">IF(AND(NOT(ISBLANK(F49)),NOT(ISBLANK(G49)), ISERROR(F49-G49)=0), F49-G49,"")</f>
        <v/>
      </c>
      <c r="N49" s="29" t="str">
        <f aca="false">IF(ISBLANK(A49), "", "Sem " &amp; WEEKNUM(A49, 2))</f>
        <v/>
      </c>
    </row>
    <row r="50" customFormat="false" ht="13.8" hidden="false" customHeight="false" outlineLevel="0" collapsed="false">
      <c r="A50" s="25"/>
      <c r="B50" s="26"/>
      <c r="C50" s="27"/>
      <c r="D50" s="28" t="str">
        <f aca="false">IF(ISBLANK(B50),"", IFERROR(VLOOKUP(B50,Catalogo!$B$2:$D$5000,2,0),""))</f>
        <v/>
      </c>
      <c r="E50" s="29" t="str">
        <f aca="false">IF(ISBLANK(B50), "", IFERROR(VLOOKUP(B50, Catalogo!$B$2:$D$5000, 3, 0), ""))</f>
        <v/>
      </c>
      <c r="F50" s="20" t="str">
        <f aca="false">IF(OR(ISBLANK(C50),ISBLANK(D50)),"", C50*D50)</f>
        <v/>
      </c>
      <c r="G50" s="20" t="str">
        <f aca="false">IF(OR(ISBLANK(C50),ISBLANK(E50)),"", C50*E50)</f>
        <v/>
      </c>
      <c r="H50" s="20" t="str">
        <f aca="false">IF(AND(NOT(ISBLANK(F50)),NOT(ISBLANK(G50)), ISERROR(F50-G50)=0), F50-G50,"")</f>
        <v/>
      </c>
      <c r="N50" s="29" t="str">
        <f aca="false">IF(ISBLANK(A50), "", "Sem " &amp; WEEKNUM(A50, 2))</f>
        <v/>
      </c>
    </row>
    <row r="51" customFormat="false" ht="13.8" hidden="false" customHeight="false" outlineLevel="0" collapsed="false">
      <c r="A51" s="25"/>
      <c r="B51" s="26"/>
      <c r="C51" s="27"/>
      <c r="D51" s="28" t="str">
        <f aca="false">IF(ISBLANK(B51),"", IFERROR(VLOOKUP(B51,Catalogo!$B$2:$D$5000,2,0),""))</f>
        <v/>
      </c>
      <c r="E51" s="29" t="str">
        <f aca="false">IF(ISBLANK(B51), "", IFERROR(VLOOKUP(B51, Catalogo!$B$2:$D$5000, 3, 0), ""))</f>
        <v/>
      </c>
      <c r="F51" s="20" t="str">
        <f aca="false">IF(OR(ISBLANK(C51),ISBLANK(D51)),"", C51*D51)</f>
        <v/>
      </c>
      <c r="G51" s="20" t="str">
        <f aca="false">IF(OR(ISBLANK(C51),ISBLANK(E51)),"", C51*E51)</f>
        <v/>
      </c>
      <c r="H51" s="20" t="str">
        <f aca="false">IF(AND(NOT(ISBLANK(F51)),NOT(ISBLANK(G51)), ISERROR(F51-G51)=0), F51-G51,"")</f>
        <v/>
      </c>
      <c r="N51" s="29" t="str">
        <f aca="false">IF(ISBLANK(A51), "", "Sem " &amp; WEEKNUM(A51, 2))</f>
        <v/>
      </c>
    </row>
    <row r="52" customFormat="false" ht="13.8" hidden="false" customHeight="false" outlineLevel="0" collapsed="false">
      <c r="A52" s="25"/>
      <c r="B52" s="26"/>
      <c r="C52" s="27"/>
      <c r="D52" s="28" t="str">
        <f aca="false">IF(ISBLANK(B52),"", IFERROR(VLOOKUP(B52,Catalogo!$B$2:$D$5000,2,0),""))</f>
        <v/>
      </c>
      <c r="E52" s="29" t="str">
        <f aca="false">IF(ISBLANK(B52), "", IFERROR(VLOOKUP(B52, Catalogo!$B$2:$D$5000, 3, 0), ""))</f>
        <v/>
      </c>
      <c r="F52" s="20" t="str">
        <f aca="false">IF(OR(ISBLANK(C52),ISBLANK(D52)),"", C52*D52)</f>
        <v/>
      </c>
      <c r="G52" s="20" t="str">
        <f aca="false">IF(OR(ISBLANK(C52),ISBLANK(E52)),"", C52*E52)</f>
        <v/>
      </c>
      <c r="H52" s="20" t="str">
        <f aca="false">IF(AND(NOT(ISBLANK(F52)),NOT(ISBLANK(G52)), ISERROR(F52-G52)=0), F52-G52,"")</f>
        <v/>
      </c>
      <c r="N52" s="29" t="str">
        <f aca="false">IF(ISBLANK(A52), "", "Sem " &amp; WEEKNUM(A52, 2))</f>
        <v/>
      </c>
    </row>
    <row r="53" customFormat="false" ht="13.8" hidden="false" customHeight="false" outlineLevel="0" collapsed="false">
      <c r="A53" s="25"/>
      <c r="B53" s="26"/>
      <c r="C53" s="27"/>
      <c r="D53" s="28" t="str">
        <f aca="false">IF(ISBLANK(B53),"", IFERROR(VLOOKUP(B53,Catalogo!$B$2:$D$5000,2,0),""))</f>
        <v/>
      </c>
      <c r="E53" s="29" t="str">
        <f aca="false">IF(ISBLANK(B53), "", IFERROR(VLOOKUP(B53, Catalogo!$B$2:$D$5000, 3, 0), ""))</f>
        <v/>
      </c>
      <c r="F53" s="20" t="str">
        <f aca="false">IF(OR(ISBLANK(C53),ISBLANK(D53)),"", C53*D53)</f>
        <v/>
      </c>
      <c r="G53" s="20" t="str">
        <f aca="false">IF(OR(ISBLANK(C53),ISBLANK(E53)),"", C53*E53)</f>
        <v/>
      </c>
      <c r="H53" s="20" t="str">
        <f aca="false">IF(AND(NOT(ISBLANK(F53)),NOT(ISBLANK(G53)), ISERROR(F53-G53)=0), F53-G53,"")</f>
        <v/>
      </c>
      <c r="N53" s="29" t="str">
        <f aca="false">IF(ISBLANK(A53), "", "Sem " &amp; WEEKNUM(A53, 2))</f>
        <v/>
      </c>
    </row>
    <row r="54" customFormat="false" ht="13.8" hidden="false" customHeight="false" outlineLevel="0" collapsed="false">
      <c r="A54" s="25"/>
      <c r="B54" s="26"/>
      <c r="C54" s="27"/>
      <c r="D54" s="28" t="str">
        <f aca="false">IF(ISBLANK(B54),"", IFERROR(VLOOKUP(B54,Catalogo!$B$2:$D$5000,2,0),""))</f>
        <v/>
      </c>
      <c r="E54" s="29" t="str">
        <f aca="false">IF(ISBLANK(B54), "", IFERROR(VLOOKUP(B54, Catalogo!$B$2:$D$5000, 3, 0), ""))</f>
        <v/>
      </c>
      <c r="F54" s="20" t="str">
        <f aca="false">IF(OR(ISBLANK(C54),ISBLANK(D54)),"", C54*D54)</f>
        <v/>
      </c>
      <c r="G54" s="20" t="str">
        <f aca="false">IF(OR(ISBLANK(C54),ISBLANK(E54)),"", C54*E54)</f>
        <v/>
      </c>
      <c r="H54" s="20" t="str">
        <f aca="false">IF(AND(NOT(ISBLANK(F54)),NOT(ISBLANK(G54)), ISERROR(F54-G54)=0), F54-G54,"")</f>
        <v/>
      </c>
      <c r="N54" s="29" t="str">
        <f aca="false">IF(ISBLANK(A54), "", "Sem " &amp; WEEKNUM(A54, 2))</f>
        <v/>
      </c>
    </row>
    <row r="55" customFormat="false" ht="13.8" hidden="false" customHeight="false" outlineLevel="0" collapsed="false">
      <c r="A55" s="25"/>
      <c r="B55" s="26"/>
      <c r="C55" s="27"/>
      <c r="D55" s="28" t="str">
        <f aca="false">IF(ISBLANK(B55),"", IFERROR(VLOOKUP(B55,Catalogo!$B$2:$D$5000,2,0),""))</f>
        <v/>
      </c>
      <c r="E55" s="29" t="str">
        <f aca="false">IF(ISBLANK(B55), "", IFERROR(VLOOKUP(B55, Catalogo!$B$2:$D$5000, 3, 0), ""))</f>
        <v/>
      </c>
      <c r="F55" s="20" t="str">
        <f aca="false">IF(OR(ISBLANK(C55),ISBLANK(D55)),"", C55*D55)</f>
        <v/>
      </c>
      <c r="G55" s="20" t="str">
        <f aca="false">IF(OR(ISBLANK(C55),ISBLANK(E55)),"", C55*E55)</f>
        <v/>
      </c>
      <c r="H55" s="20" t="str">
        <f aca="false">IF(AND(NOT(ISBLANK(F55)),NOT(ISBLANK(G55)), ISERROR(F55-G55)=0), F55-G55,"")</f>
        <v/>
      </c>
      <c r="N55" s="29" t="str">
        <f aca="false">IF(ISBLANK(A55), "", "Sem " &amp; WEEKNUM(A55, 2))</f>
        <v/>
      </c>
    </row>
    <row r="56" customFormat="false" ht="13.8" hidden="false" customHeight="false" outlineLevel="0" collapsed="false">
      <c r="A56" s="25"/>
      <c r="B56" s="26"/>
      <c r="C56" s="27"/>
      <c r="D56" s="28" t="str">
        <f aca="false">IF(ISBLANK(B56),"", IFERROR(VLOOKUP(B56,Catalogo!$B$2:$D$5000,2,0),""))</f>
        <v/>
      </c>
      <c r="E56" s="29" t="str">
        <f aca="false">IF(ISBLANK(B56), "", IFERROR(VLOOKUP(B56, Catalogo!$B$2:$D$5000, 3, 0), ""))</f>
        <v/>
      </c>
      <c r="F56" s="20" t="str">
        <f aca="false">IF(OR(ISBLANK(C56),ISBLANK(D56)),"", C56*D56)</f>
        <v/>
      </c>
      <c r="G56" s="20" t="str">
        <f aca="false">IF(OR(ISBLANK(C56),ISBLANK(E56)),"", C56*E56)</f>
        <v/>
      </c>
      <c r="H56" s="20" t="str">
        <f aca="false">IF(AND(NOT(ISBLANK(F56)),NOT(ISBLANK(G56)), ISERROR(F56-G56)=0), F56-G56,"")</f>
        <v/>
      </c>
      <c r="N56" s="29" t="str">
        <f aca="false">IF(ISBLANK(A56), "", "Sem " &amp; WEEKNUM(A56, 2))</f>
        <v/>
      </c>
    </row>
    <row r="57" customFormat="false" ht="13.8" hidden="false" customHeight="false" outlineLevel="0" collapsed="false">
      <c r="A57" s="25"/>
      <c r="B57" s="26"/>
      <c r="C57" s="27"/>
      <c r="D57" s="28" t="str">
        <f aca="false">IF(ISBLANK(B57),"", IFERROR(VLOOKUP(B57,Catalogo!$B$2:$D$5000,2,0),""))</f>
        <v/>
      </c>
      <c r="E57" s="29" t="str">
        <f aca="false">IF(ISBLANK(B57), "", IFERROR(VLOOKUP(B57, Catalogo!$B$2:$D$5000, 3, 0), ""))</f>
        <v/>
      </c>
      <c r="F57" s="20" t="str">
        <f aca="false">IF(OR(ISBLANK(C57),ISBLANK(D57)),"", C57*D57)</f>
        <v/>
      </c>
      <c r="G57" s="20" t="str">
        <f aca="false">IF(OR(ISBLANK(C57),ISBLANK(E57)),"", C57*E57)</f>
        <v/>
      </c>
      <c r="H57" s="20" t="str">
        <f aca="false">IF(AND(NOT(ISBLANK(F57)),NOT(ISBLANK(G57)), ISERROR(F57-G57)=0), F57-G57,"")</f>
        <v/>
      </c>
      <c r="N57" s="29" t="str">
        <f aca="false">IF(ISBLANK(A57), "", "Sem " &amp; WEEKNUM(A57, 2))</f>
        <v/>
      </c>
    </row>
    <row r="58" customFormat="false" ht="13.8" hidden="false" customHeight="false" outlineLevel="0" collapsed="false">
      <c r="A58" s="25"/>
      <c r="B58" s="26"/>
      <c r="C58" s="27"/>
      <c r="D58" s="28" t="str">
        <f aca="false">IF(ISBLANK(B58),"", IFERROR(VLOOKUP(B58,Catalogo!$B$2:$D$5000,2,0),""))</f>
        <v/>
      </c>
      <c r="E58" s="29" t="str">
        <f aca="false">IF(ISBLANK(B58), "", IFERROR(VLOOKUP(B58, Catalogo!$B$2:$D$5000, 3, 0), ""))</f>
        <v/>
      </c>
      <c r="F58" s="20" t="str">
        <f aca="false">IF(OR(ISBLANK(C58),ISBLANK(D58)),"", C58*D58)</f>
        <v/>
      </c>
      <c r="G58" s="20" t="str">
        <f aca="false">IF(OR(ISBLANK(C58),ISBLANK(E58)),"", C58*E58)</f>
        <v/>
      </c>
      <c r="H58" s="20" t="str">
        <f aca="false">IF(AND(NOT(ISBLANK(F58)),NOT(ISBLANK(G58)), ISERROR(F58-G58)=0), F58-G58,"")</f>
        <v/>
      </c>
      <c r="N58" s="29" t="str">
        <f aca="false">IF(ISBLANK(A58), "", "Sem " &amp; WEEKNUM(A58, 2))</f>
        <v/>
      </c>
    </row>
    <row r="59" customFormat="false" ht="13.8" hidden="false" customHeight="false" outlineLevel="0" collapsed="false">
      <c r="A59" s="25"/>
      <c r="B59" s="26"/>
      <c r="C59" s="27"/>
      <c r="D59" s="28" t="str">
        <f aca="false">IF(ISBLANK(B59),"", IFERROR(VLOOKUP(B59,Catalogo!$B$2:$D$5000,2,0),""))</f>
        <v/>
      </c>
      <c r="E59" s="29" t="str">
        <f aca="false">IF(ISBLANK(B59), "", IFERROR(VLOOKUP(B59, Catalogo!$B$2:$D$5000, 3, 0), ""))</f>
        <v/>
      </c>
      <c r="F59" s="20" t="str">
        <f aca="false">IF(OR(ISBLANK(C59),ISBLANK(D59)),"", C59*D59)</f>
        <v/>
      </c>
      <c r="G59" s="20" t="str">
        <f aca="false">IF(OR(ISBLANK(C59),ISBLANK(E59)),"", C59*E59)</f>
        <v/>
      </c>
      <c r="H59" s="20" t="str">
        <f aca="false">IF(AND(NOT(ISBLANK(F59)),NOT(ISBLANK(G59)), ISERROR(F59-G59)=0), F59-G59,"")</f>
        <v/>
      </c>
      <c r="N59" s="29" t="str">
        <f aca="false">IF(ISBLANK(A59), "", "Sem " &amp; WEEKNUM(A59, 2))</f>
        <v/>
      </c>
    </row>
    <row r="60" customFormat="false" ht="13.8" hidden="false" customHeight="false" outlineLevel="0" collapsed="false">
      <c r="A60" s="25"/>
      <c r="B60" s="26"/>
      <c r="C60" s="27"/>
      <c r="D60" s="28" t="str">
        <f aca="false">IF(ISBLANK(B60),"", IFERROR(VLOOKUP(B60,Catalogo!$B$2:$D$5000,2,0),""))</f>
        <v/>
      </c>
      <c r="E60" s="29" t="str">
        <f aca="false">IF(ISBLANK(B60), "", IFERROR(VLOOKUP(B60, Catalogo!$B$2:$D$5000, 3, 0), ""))</f>
        <v/>
      </c>
      <c r="F60" s="20" t="str">
        <f aca="false">IF(OR(ISBLANK(C60),ISBLANK(D60)),"", C60*D60)</f>
        <v/>
      </c>
      <c r="G60" s="20" t="str">
        <f aca="false">IF(OR(ISBLANK(C60),ISBLANK(E60)),"", C60*E60)</f>
        <v/>
      </c>
      <c r="H60" s="20" t="str">
        <f aca="false">IF(AND(NOT(ISBLANK(F60)),NOT(ISBLANK(G60)), ISERROR(F60-G60)=0), F60-G60,"")</f>
        <v/>
      </c>
      <c r="N60" s="29" t="str">
        <f aca="false">IF(ISBLANK(A60), "", "Sem " &amp; WEEKNUM(A60, 2))</f>
        <v/>
      </c>
    </row>
    <row r="61" customFormat="false" ht="13.8" hidden="false" customHeight="false" outlineLevel="0" collapsed="false">
      <c r="A61" s="25"/>
      <c r="B61" s="26"/>
      <c r="C61" s="27"/>
      <c r="D61" s="28" t="str">
        <f aca="false">IF(ISBLANK(B61),"", IFERROR(VLOOKUP(B61,Catalogo!$B$2:$D$5000,2,0),""))</f>
        <v/>
      </c>
      <c r="E61" s="29" t="str">
        <f aca="false">IF(ISBLANK(B61), "", IFERROR(VLOOKUP(B61, Catalogo!$B$2:$D$5000, 3, 0), ""))</f>
        <v/>
      </c>
      <c r="F61" s="20" t="str">
        <f aca="false">IF(OR(ISBLANK(C61),ISBLANK(D61)),"", C61*D61)</f>
        <v/>
      </c>
      <c r="G61" s="20" t="str">
        <f aca="false">IF(OR(ISBLANK(C61),ISBLANK(E61)),"", C61*E61)</f>
        <v/>
      </c>
      <c r="H61" s="20" t="str">
        <f aca="false">IF(AND(NOT(ISBLANK(F61)),NOT(ISBLANK(G61)), ISERROR(F61-G61)=0), F61-G61,"")</f>
        <v/>
      </c>
      <c r="N61" s="29" t="str">
        <f aca="false">IF(ISBLANK(A61), "", "Sem " &amp; WEEKNUM(A61, 2))</f>
        <v/>
      </c>
    </row>
    <row r="62" customFormat="false" ht="13.8" hidden="false" customHeight="false" outlineLevel="0" collapsed="false">
      <c r="A62" s="25"/>
      <c r="B62" s="26"/>
      <c r="C62" s="27"/>
      <c r="D62" s="28" t="str">
        <f aca="false">IF(ISBLANK(B62),"", IFERROR(VLOOKUP(B62,Catalogo!$B$2:$D$5000,2,0),""))</f>
        <v/>
      </c>
      <c r="E62" s="29" t="str">
        <f aca="false">IF(ISBLANK(B62), "", IFERROR(VLOOKUP(B62, Catalogo!$B$2:$D$5000, 3, 0), ""))</f>
        <v/>
      </c>
      <c r="F62" s="20" t="str">
        <f aca="false">IF(OR(ISBLANK(C62),ISBLANK(D62)),"", C62*D62)</f>
        <v/>
      </c>
      <c r="G62" s="20" t="str">
        <f aca="false">IF(OR(ISBLANK(C62),ISBLANK(E62)),"", C62*E62)</f>
        <v/>
      </c>
      <c r="H62" s="20" t="str">
        <f aca="false">IF(AND(NOT(ISBLANK(F62)),NOT(ISBLANK(G62)), ISERROR(F62-G62)=0), F62-G62,"")</f>
        <v/>
      </c>
      <c r="N62" s="29" t="str">
        <f aca="false">IF(ISBLANK(A62), "", "Sem " &amp; WEEKNUM(A62, 2))</f>
        <v/>
      </c>
    </row>
    <row r="63" customFormat="false" ht="13.8" hidden="false" customHeight="false" outlineLevel="0" collapsed="false">
      <c r="A63" s="25"/>
      <c r="B63" s="26"/>
      <c r="C63" s="27"/>
      <c r="D63" s="28" t="str">
        <f aca="false">IF(ISBLANK(B63),"", IFERROR(VLOOKUP(B63,Catalogo!$B$2:$D$5000,2,0),""))</f>
        <v/>
      </c>
      <c r="E63" s="29" t="str">
        <f aca="false">IF(ISBLANK(B63), "", IFERROR(VLOOKUP(B63, Catalogo!$B$2:$D$5000, 3, 0), ""))</f>
        <v/>
      </c>
      <c r="F63" s="20" t="str">
        <f aca="false">IF(OR(ISBLANK(C63),ISBLANK(D63)),"", C63*D63)</f>
        <v/>
      </c>
      <c r="G63" s="20" t="str">
        <f aca="false">IF(OR(ISBLANK(C63),ISBLANK(E63)),"", C63*E63)</f>
        <v/>
      </c>
      <c r="H63" s="20" t="str">
        <f aca="false">IF(AND(NOT(ISBLANK(F63)),NOT(ISBLANK(G63)), ISERROR(F63-G63)=0), F63-G63,"")</f>
        <v/>
      </c>
      <c r="N63" s="29" t="str">
        <f aca="false">IF(ISBLANK(A63), "", "Sem " &amp; WEEKNUM(A63, 2))</f>
        <v/>
      </c>
    </row>
    <row r="64" customFormat="false" ht="13.8" hidden="false" customHeight="false" outlineLevel="0" collapsed="false">
      <c r="A64" s="25"/>
      <c r="B64" s="26"/>
      <c r="C64" s="27"/>
      <c r="D64" s="28" t="str">
        <f aca="false">IF(ISBLANK(B64),"", IFERROR(VLOOKUP(B64,Catalogo!$B$2:$D$5000,2,0),""))</f>
        <v/>
      </c>
      <c r="E64" s="29" t="str">
        <f aca="false">IF(ISBLANK(B64), "", IFERROR(VLOOKUP(B64, Catalogo!$B$2:$D$5000, 3, 0), ""))</f>
        <v/>
      </c>
      <c r="F64" s="20" t="str">
        <f aca="false">IF(OR(ISBLANK(C64),ISBLANK(D64)),"", C64*D64)</f>
        <v/>
      </c>
      <c r="G64" s="20" t="str">
        <f aca="false">IF(OR(ISBLANK(C64),ISBLANK(E64)),"", C64*E64)</f>
        <v/>
      </c>
      <c r="H64" s="20" t="str">
        <f aca="false">IF(AND(NOT(ISBLANK(F64)),NOT(ISBLANK(G64)), ISERROR(F64-G64)=0), F64-G64,"")</f>
        <v/>
      </c>
      <c r="N64" s="29" t="str">
        <f aca="false">IF(ISBLANK(A64), "", "Sem " &amp; WEEKNUM(A64, 2))</f>
        <v/>
      </c>
    </row>
    <row r="65" customFormat="false" ht="13.8" hidden="false" customHeight="false" outlineLevel="0" collapsed="false">
      <c r="A65" s="25"/>
      <c r="B65" s="26"/>
      <c r="C65" s="27"/>
      <c r="D65" s="28" t="str">
        <f aca="false">IF(ISBLANK(B65),"", IFERROR(VLOOKUP(B65,Catalogo!$B$2:$D$5000,2,0),""))</f>
        <v/>
      </c>
      <c r="E65" s="29" t="str">
        <f aca="false">IF(ISBLANK(B65), "", IFERROR(VLOOKUP(B65, Catalogo!$B$2:$D$5000, 3, 0), ""))</f>
        <v/>
      </c>
      <c r="F65" s="20" t="str">
        <f aca="false">IF(OR(ISBLANK(C65),ISBLANK(D65)),"", C65*D65)</f>
        <v/>
      </c>
      <c r="G65" s="20" t="str">
        <f aca="false">IF(OR(ISBLANK(C65),ISBLANK(E65)),"", C65*E65)</f>
        <v/>
      </c>
      <c r="H65" s="20" t="str">
        <f aca="false">IF(AND(NOT(ISBLANK(F65)),NOT(ISBLANK(G65)), ISERROR(F65-G65)=0), F65-G65,"")</f>
        <v/>
      </c>
      <c r="N65" s="29" t="str">
        <f aca="false">IF(ISBLANK(A65), "", "Sem " &amp; WEEKNUM(A65, 2))</f>
        <v/>
      </c>
    </row>
    <row r="66" customFormat="false" ht="13.8" hidden="false" customHeight="false" outlineLevel="0" collapsed="false">
      <c r="A66" s="25"/>
      <c r="B66" s="26"/>
      <c r="C66" s="27"/>
      <c r="D66" s="28" t="str">
        <f aca="false">IF(ISBLANK(B66),"", IFERROR(VLOOKUP(B66,Catalogo!$B$2:$D$5000,2,0),""))</f>
        <v/>
      </c>
      <c r="E66" s="29" t="str">
        <f aca="false">IF(ISBLANK(B66), "", IFERROR(VLOOKUP(B66, Catalogo!$B$2:$D$5000, 3, 0), ""))</f>
        <v/>
      </c>
      <c r="F66" s="20" t="str">
        <f aca="false">IF(OR(ISBLANK(C66),ISBLANK(D66)),"", C66*D66)</f>
        <v/>
      </c>
      <c r="G66" s="20" t="str">
        <f aca="false">IF(OR(ISBLANK(C66),ISBLANK(E66)),"", C66*E66)</f>
        <v/>
      </c>
      <c r="H66" s="20" t="str">
        <f aca="false">IF(AND(NOT(ISBLANK(F66)),NOT(ISBLANK(G66)), ISERROR(F66-G66)=0), F66-G66,"")</f>
        <v/>
      </c>
      <c r="N66" s="29" t="str">
        <f aca="false">IF(ISBLANK(A66), "", "Sem " &amp; WEEKNUM(A66, 2))</f>
        <v/>
      </c>
    </row>
    <row r="67" customFormat="false" ht="13.8" hidden="false" customHeight="false" outlineLevel="0" collapsed="false">
      <c r="A67" s="25"/>
      <c r="B67" s="26"/>
      <c r="C67" s="27"/>
      <c r="D67" s="28" t="str">
        <f aca="false">IF(ISBLANK(B67),"", IFERROR(VLOOKUP(B67,Catalogo!$B$2:$D$5000,2,0),""))</f>
        <v/>
      </c>
      <c r="E67" s="29" t="str">
        <f aca="false">IF(ISBLANK(B67), "", IFERROR(VLOOKUP(B67, Catalogo!$B$2:$D$5000, 3, 0), ""))</f>
        <v/>
      </c>
      <c r="F67" s="20" t="str">
        <f aca="false">IF(OR(ISBLANK(C67),ISBLANK(D67)),"", C67*D67)</f>
        <v/>
      </c>
      <c r="G67" s="20" t="str">
        <f aca="false">IF(OR(ISBLANK(C67),ISBLANK(E67)),"", C67*E67)</f>
        <v/>
      </c>
      <c r="H67" s="20" t="str">
        <f aca="false">IF(AND(NOT(ISBLANK(F67)),NOT(ISBLANK(G67)), ISERROR(F67-G67)=0), F67-G67,"")</f>
        <v/>
      </c>
      <c r="N67" s="29" t="str">
        <f aca="false">IF(ISBLANK(A67), "", "Sem " &amp; WEEKNUM(A67, 2))</f>
        <v/>
      </c>
    </row>
    <row r="68" customFormat="false" ht="13.8" hidden="false" customHeight="false" outlineLevel="0" collapsed="false">
      <c r="A68" s="25"/>
      <c r="B68" s="26"/>
      <c r="C68" s="27"/>
      <c r="D68" s="28" t="str">
        <f aca="false">IF(ISBLANK(B68),"", IFERROR(VLOOKUP(B68,Catalogo!$B$2:$D$5000,2,0),""))</f>
        <v/>
      </c>
      <c r="E68" s="29" t="str">
        <f aca="false">IF(ISBLANK(B68), "", IFERROR(VLOOKUP(B68, Catalogo!$B$2:$D$5000, 3, 0), ""))</f>
        <v/>
      </c>
      <c r="F68" s="20" t="str">
        <f aca="false">IF(OR(ISBLANK(C68),ISBLANK(D68)),"", C68*D68)</f>
        <v/>
      </c>
      <c r="G68" s="20" t="str">
        <f aca="false">IF(OR(ISBLANK(C68),ISBLANK(E68)),"", C68*E68)</f>
        <v/>
      </c>
      <c r="H68" s="20" t="str">
        <f aca="false">IF(AND(NOT(ISBLANK(F68)),NOT(ISBLANK(G68)), ISERROR(F68-G68)=0), F68-G68,"")</f>
        <v/>
      </c>
      <c r="N68" s="29" t="str">
        <f aca="false">IF(ISBLANK(A68), "", "Sem " &amp; WEEKNUM(A68, 2))</f>
        <v/>
      </c>
    </row>
    <row r="69" customFormat="false" ht="13.8" hidden="false" customHeight="false" outlineLevel="0" collapsed="false">
      <c r="A69" s="25"/>
      <c r="B69" s="26"/>
      <c r="C69" s="27"/>
      <c r="D69" s="28" t="str">
        <f aca="false">IF(ISBLANK(B69),"", IFERROR(VLOOKUP(B69,Catalogo!$B$2:$D$5000,2,0),""))</f>
        <v/>
      </c>
      <c r="E69" s="29" t="str">
        <f aca="false">IF(ISBLANK(B69), "", IFERROR(VLOOKUP(B69, Catalogo!$B$2:$D$5000, 3, 0), ""))</f>
        <v/>
      </c>
      <c r="F69" s="20" t="str">
        <f aca="false">IF(OR(ISBLANK(C69),ISBLANK(D69)),"", C69*D69)</f>
        <v/>
      </c>
      <c r="G69" s="20" t="str">
        <f aca="false">IF(OR(ISBLANK(C69),ISBLANK(E69)),"", C69*E69)</f>
        <v/>
      </c>
      <c r="H69" s="20" t="str">
        <f aca="false">IF(AND(NOT(ISBLANK(F69)),NOT(ISBLANK(G69)), ISERROR(F69-G69)=0), F69-G69,"")</f>
        <v/>
      </c>
      <c r="N69" s="29" t="str">
        <f aca="false">IF(ISBLANK(A69), "", "Sem " &amp; WEEKNUM(A69, 2))</f>
        <v/>
      </c>
    </row>
    <row r="70" customFormat="false" ht="13.8" hidden="false" customHeight="false" outlineLevel="0" collapsed="false">
      <c r="A70" s="25"/>
      <c r="B70" s="26"/>
      <c r="C70" s="27"/>
      <c r="D70" s="28" t="str">
        <f aca="false">IF(ISBLANK(B70),"", IFERROR(VLOOKUP(B70,Catalogo!$B$2:$D$5000,2,0),""))</f>
        <v/>
      </c>
      <c r="E70" s="29" t="str">
        <f aca="false">IF(ISBLANK(B70), "", IFERROR(VLOOKUP(B70, Catalogo!$B$2:$D$5000, 3, 0), ""))</f>
        <v/>
      </c>
      <c r="F70" s="20" t="str">
        <f aca="false">IF(OR(ISBLANK(C70),ISBLANK(D70)),"", C70*D70)</f>
        <v/>
      </c>
      <c r="G70" s="20" t="str">
        <f aca="false">IF(OR(ISBLANK(C70),ISBLANK(E70)),"", C70*E70)</f>
        <v/>
      </c>
      <c r="H70" s="20" t="str">
        <f aca="false">IF(AND(NOT(ISBLANK(F70)),NOT(ISBLANK(G70)), ISERROR(F70-G70)=0), F70-G70,"")</f>
        <v/>
      </c>
      <c r="N70" s="29" t="str">
        <f aca="false">IF(ISBLANK(A70), "", "Sem " &amp; WEEKNUM(A70, 2))</f>
        <v/>
      </c>
    </row>
    <row r="71" customFormat="false" ht="13.8" hidden="false" customHeight="false" outlineLevel="0" collapsed="false">
      <c r="A71" s="25"/>
      <c r="B71" s="26"/>
      <c r="C71" s="27"/>
      <c r="D71" s="28" t="str">
        <f aca="false">IF(ISBLANK(B71),"", IFERROR(VLOOKUP(B71,Catalogo!$B$2:$D$5000,2,0),""))</f>
        <v/>
      </c>
      <c r="E71" s="29" t="str">
        <f aca="false">IF(ISBLANK(B71), "", IFERROR(VLOOKUP(B71, Catalogo!$B$2:$D$5000, 3, 0), ""))</f>
        <v/>
      </c>
      <c r="F71" s="20" t="str">
        <f aca="false">IF(OR(ISBLANK(C71),ISBLANK(D71)),"", C71*D71)</f>
        <v/>
      </c>
      <c r="G71" s="20" t="str">
        <f aca="false">IF(OR(ISBLANK(C71),ISBLANK(E71)),"", C71*E71)</f>
        <v/>
      </c>
      <c r="H71" s="20" t="str">
        <f aca="false">IF(AND(NOT(ISBLANK(F71)),NOT(ISBLANK(G71)), ISERROR(F71-G71)=0), F71-G71,"")</f>
        <v/>
      </c>
      <c r="N71" s="29" t="str">
        <f aca="false">IF(ISBLANK(A71), "", "Sem " &amp; WEEKNUM(A71, 2))</f>
        <v/>
      </c>
    </row>
    <row r="72" customFormat="false" ht="13.8" hidden="false" customHeight="false" outlineLevel="0" collapsed="false">
      <c r="A72" s="25"/>
      <c r="B72" s="26"/>
      <c r="C72" s="27"/>
      <c r="D72" s="28" t="str">
        <f aca="false">IF(ISBLANK(B72),"", IFERROR(VLOOKUP(B72,Catalogo!$B$2:$D$5000,2,0),""))</f>
        <v/>
      </c>
      <c r="E72" s="29" t="str">
        <f aca="false">IF(ISBLANK(B72), "", IFERROR(VLOOKUP(B72, Catalogo!$B$2:$D$5000, 3, 0), ""))</f>
        <v/>
      </c>
      <c r="F72" s="20" t="str">
        <f aca="false">IF(OR(ISBLANK(C72),ISBLANK(D72)),"", C72*D72)</f>
        <v/>
      </c>
      <c r="G72" s="20" t="str">
        <f aca="false">IF(OR(ISBLANK(C72),ISBLANK(E72)),"", C72*E72)</f>
        <v/>
      </c>
      <c r="H72" s="20" t="str">
        <f aca="false">IF(AND(NOT(ISBLANK(F72)),NOT(ISBLANK(G72)), ISERROR(F72-G72)=0), F72-G72,"")</f>
        <v/>
      </c>
      <c r="N72" s="29" t="str">
        <f aca="false">IF(ISBLANK(A72), "", "Sem " &amp; WEEKNUM(A72, 2))</f>
        <v/>
      </c>
    </row>
    <row r="73" customFormat="false" ht="13.8" hidden="false" customHeight="false" outlineLevel="0" collapsed="false">
      <c r="A73" s="25"/>
      <c r="B73" s="26"/>
      <c r="C73" s="27"/>
      <c r="D73" s="28" t="str">
        <f aca="false">IF(ISBLANK(B73),"", IFERROR(VLOOKUP(B73,Catalogo!$B$2:$D$5000,2,0),""))</f>
        <v/>
      </c>
      <c r="E73" s="29" t="str">
        <f aca="false">IF(ISBLANK(B73), "", IFERROR(VLOOKUP(B73, Catalogo!$B$2:$D$5000, 3, 0), ""))</f>
        <v/>
      </c>
      <c r="F73" s="20" t="str">
        <f aca="false">IF(OR(ISBLANK(C73),ISBLANK(D73)),"", C73*D73)</f>
        <v/>
      </c>
      <c r="G73" s="20" t="str">
        <f aca="false">IF(OR(ISBLANK(C73),ISBLANK(E73)),"", C73*E73)</f>
        <v/>
      </c>
      <c r="H73" s="20" t="str">
        <f aca="false">IF(AND(NOT(ISBLANK(F73)),NOT(ISBLANK(G73)), ISERROR(F73-G73)=0), F73-G73,"")</f>
        <v/>
      </c>
      <c r="N73" s="29" t="str">
        <f aca="false">IF(ISBLANK(A73), "", "Sem " &amp; WEEKNUM(A73, 2))</f>
        <v/>
      </c>
    </row>
    <row r="74" customFormat="false" ht="13.8" hidden="false" customHeight="false" outlineLevel="0" collapsed="false">
      <c r="A74" s="25"/>
      <c r="B74" s="26"/>
      <c r="C74" s="27"/>
      <c r="D74" s="28" t="str">
        <f aca="false">IF(ISBLANK(B74),"", IFERROR(VLOOKUP(B74,Catalogo!$B$2:$D$5000,2,0),""))</f>
        <v/>
      </c>
      <c r="E74" s="29" t="str">
        <f aca="false">IF(ISBLANK(B74), "", IFERROR(VLOOKUP(B74, Catalogo!$B$2:$D$5000, 3, 0), ""))</f>
        <v/>
      </c>
      <c r="F74" s="20" t="str">
        <f aca="false">IF(OR(ISBLANK(C74),ISBLANK(D74)),"", C74*D74)</f>
        <v/>
      </c>
      <c r="G74" s="20" t="str">
        <f aca="false">IF(OR(ISBLANK(C74),ISBLANK(E74)),"", C74*E74)</f>
        <v/>
      </c>
      <c r="H74" s="20" t="str">
        <f aca="false">IF(AND(NOT(ISBLANK(F74)),NOT(ISBLANK(G74)), ISERROR(F74-G74)=0), F74-G74,"")</f>
        <v/>
      </c>
      <c r="N74" s="29" t="str">
        <f aca="false">IF(ISBLANK(A74), "", "Sem " &amp; WEEKNUM(A74, 2))</f>
        <v/>
      </c>
    </row>
    <row r="75" customFormat="false" ht="13.8" hidden="false" customHeight="false" outlineLevel="0" collapsed="false">
      <c r="A75" s="25"/>
      <c r="B75" s="26"/>
      <c r="C75" s="27"/>
      <c r="D75" s="28" t="str">
        <f aca="false">IF(ISBLANK(B75),"", IFERROR(VLOOKUP(B75,Catalogo!$B$2:$D$5000,2,0),""))</f>
        <v/>
      </c>
      <c r="E75" s="29" t="str">
        <f aca="false">IF(ISBLANK(B75), "", IFERROR(VLOOKUP(B75, Catalogo!$B$2:$D$5000, 3, 0), ""))</f>
        <v/>
      </c>
      <c r="F75" s="20" t="str">
        <f aca="false">IF(OR(ISBLANK(C75),ISBLANK(D75)),"", C75*D75)</f>
        <v/>
      </c>
      <c r="G75" s="20" t="str">
        <f aca="false">IF(OR(ISBLANK(C75),ISBLANK(E75)),"", C75*E75)</f>
        <v/>
      </c>
      <c r="H75" s="20" t="str">
        <f aca="false">IF(AND(NOT(ISBLANK(F75)),NOT(ISBLANK(G75)), ISERROR(F75-G75)=0), F75-G75,"")</f>
        <v/>
      </c>
      <c r="N75" s="29" t="str">
        <f aca="false">IF(ISBLANK(A75), "", "Sem " &amp; WEEKNUM(A75, 2))</f>
        <v/>
      </c>
    </row>
    <row r="76" customFormat="false" ht="13.8" hidden="false" customHeight="false" outlineLevel="0" collapsed="false">
      <c r="A76" s="25"/>
      <c r="B76" s="26"/>
      <c r="C76" s="27"/>
      <c r="D76" s="28" t="str">
        <f aca="false">IF(ISBLANK(B76),"", IFERROR(VLOOKUP(B76,Catalogo!$B$2:$D$5000,2,0),""))</f>
        <v/>
      </c>
      <c r="E76" s="29" t="str">
        <f aca="false">IF(ISBLANK(B76), "", IFERROR(VLOOKUP(B76, Catalogo!$B$2:$D$5000, 3, 0), ""))</f>
        <v/>
      </c>
      <c r="F76" s="20" t="str">
        <f aca="false">IF(OR(ISBLANK(C76),ISBLANK(D76)),"", C76*D76)</f>
        <v/>
      </c>
      <c r="G76" s="20" t="str">
        <f aca="false">IF(OR(ISBLANK(C76),ISBLANK(E76)),"", C76*E76)</f>
        <v/>
      </c>
      <c r="H76" s="20" t="str">
        <f aca="false">IF(AND(NOT(ISBLANK(F76)),NOT(ISBLANK(G76)), ISERROR(F76-G76)=0), F76-G76,"")</f>
        <v/>
      </c>
      <c r="N76" s="29" t="str">
        <f aca="false">IF(ISBLANK(A76), "", "Sem " &amp; WEEKNUM(A76, 2))</f>
        <v/>
      </c>
    </row>
    <row r="77" customFormat="false" ht="13.8" hidden="false" customHeight="false" outlineLevel="0" collapsed="false">
      <c r="A77" s="25"/>
      <c r="B77" s="26"/>
      <c r="C77" s="27"/>
      <c r="D77" s="28" t="str">
        <f aca="false">IF(ISBLANK(B77),"", IFERROR(VLOOKUP(B77,Catalogo!$B$2:$D$5000,2,0),""))</f>
        <v/>
      </c>
      <c r="E77" s="29" t="str">
        <f aca="false">IF(ISBLANK(B77), "", IFERROR(VLOOKUP(B77, Catalogo!$B$2:$D$5000, 3, 0), ""))</f>
        <v/>
      </c>
      <c r="F77" s="20" t="str">
        <f aca="false">IF(OR(ISBLANK(C77),ISBLANK(D77)),"", C77*D77)</f>
        <v/>
      </c>
      <c r="G77" s="20" t="str">
        <f aca="false">IF(OR(ISBLANK(C77),ISBLANK(E77)),"", C77*E77)</f>
        <v/>
      </c>
      <c r="H77" s="20" t="str">
        <f aca="false">IF(AND(NOT(ISBLANK(F77)),NOT(ISBLANK(G77)), ISERROR(F77-G77)=0), F77-G77,"")</f>
        <v/>
      </c>
      <c r="N77" s="29" t="str">
        <f aca="false">IF(ISBLANK(A77), "", "Sem " &amp; WEEKNUM(A77, 2))</f>
        <v/>
      </c>
    </row>
    <row r="78" customFormat="false" ht="13.8" hidden="false" customHeight="false" outlineLevel="0" collapsed="false">
      <c r="A78" s="25"/>
      <c r="B78" s="26"/>
      <c r="C78" s="27"/>
      <c r="D78" s="28" t="str">
        <f aca="false">IF(ISBLANK(B78),"", IFERROR(VLOOKUP(B78,Catalogo!$B$2:$D$5000,2,0),""))</f>
        <v/>
      </c>
      <c r="E78" s="29" t="str">
        <f aca="false">IF(ISBLANK(B78), "", IFERROR(VLOOKUP(B78, Catalogo!$B$2:$D$5000, 3, 0), ""))</f>
        <v/>
      </c>
      <c r="F78" s="20" t="str">
        <f aca="false">IF(OR(ISBLANK(C78),ISBLANK(D78)),"", C78*D78)</f>
        <v/>
      </c>
      <c r="G78" s="20" t="str">
        <f aca="false">IF(OR(ISBLANK(C78),ISBLANK(E78)),"", C78*E78)</f>
        <v/>
      </c>
      <c r="H78" s="20" t="str">
        <f aca="false">IF(AND(NOT(ISBLANK(F78)),NOT(ISBLANK(G78)), ISERROR(F78-G78)=0), F78-G78,"")</f>
        <v/>
      </c>
      <c r="N78" s="29" t="str">
        <f aca="false">IF(ISBLANK(A78), "", "Sem " &amp; WEEKNUM(A78, 2))</f>
        <v/>
      </c>
    </row>
    <row r="79" customFormat="false" ht="13.8" hidden="false" customHeight="false" outlineLevel="0" collapsed="false">
      <c r="A79" s="25"/>
      <c r="B79" s="26"/>
      <c r="C79" s="27"/>
      <c r="D79" s="28" t="str">
        <f aca="false">IF(ISBLANK(B79),"", IFERROR(VLOOKUP(B79,Catalogo!$B$2:$D$5000,2,0),""))</f>
        <v/>
      </c>
      <c r="E79" s="29" t="str">
        <f aca="false">IF(ISBLANK(B79), "", IFERROR(VLOOKUP(B79, Catalogo!$B$2:$D$5000, 3, 0), ""))</f>
        <v/>
      </c>
      <c r="F79" s="20" t="str">
        <f aca="false">IF(OR(ISBLANK(C79),ISBLANK(D79)),"", C79*D79)</f>
        <v/>
      </c>
      <c r="G79" s="20" t="str">
        <f aca="false">IF(OR(ISBLANK(C79),ISBLANK(E79)),"", C79*E79)</f>
        <v/>
      </c>
      <c r="H79" s="20" t="str">
        <f aca="false">IF(AND(NOT(ISBLANK(F79)),NOT(ISBLANK(G79)), ISERROR(F79-G79)=0), F79-G79,"")</f>
        <v/>
      </c>
      <c r="N79" s="29" t="str">
        <f aca="false">IF(ISBLANK(A79), "", "Sem " &amp; WEEKNUM(A79, 2))</f>
        <v/>
      </c>
    </row>
    <row r="80" customFormat="false" ht="13.8" hidden="false" customHeight="false" outlineLevel="0" collapsed="false">
      <c r="A80" s="25"/>
      <c r="B80" s="26"/>
      <c r="C80" s="27"/>
      <c r="D80" s="28" t="str">
        <f aca="false">IF(ISBLANK(B80),"", IFERROR(VLOOKUP(B80,Catalogo!$B$2:$D$5000,2,0),""))</f>
        <v/>
      </c>
      <c r="E80" s="29" t="str">
        <f aca="false">IF(ISBLANK(B80), "", IFERROR(VLOOKUP(B80, Catalogo!$B$2:$D$5000, 3, 0), ""))</f>
        <v/>
      </c>
      <c r="F80" s="20" t="str">
        <f aca="false">IF(OR(ISBLANK(C80),ISBLANK(D80)),"", C80*D80)</f>
        <v/>
      </c>
      <c r="G80" s="20" t="str">
        <f aca="false">IF(OR(ISBLANK(C80),ISBLANK(E80)),"", C80*E80)</f>
        <v/>
      </c>
      <c r="H80" s="20" t="str">
        <f aca="false">IF(AND(NOT(ISBLANK(F80)),NOT(ISBLANK(G80)), ISERROR(F80-G80)=0), F80-G80,"")</f>
        <v/>
      </c>
      <c r="N80" s="29" t="str">
        <f aca="false">IF(ISBLANK(A80), "", "Sem " &amp; WEEKNUM(A80, 2))</f>
        <v/>
      </c>
    </row>
    <row r="81" customFormat="false" ht="13.8" hidden="false" customHeight="false" outlineLevel="0" collapsed="false">
      <c r="A81" s="25"/>
      <c r="B81" s="26"/>
      <c r="C81" s="27"/>
      <c r="D81" s="28" t="str">
        <f aca="false">IF(ISBLANK(B81),"", IFERROR(VLOOKUP(B81,Catalogo!$B$2:$D$5000,2,0),""))</f>
        <v/>
      </c>
      <c r="E81" s="29" t="str">
        <f aca="false">IF(ISBLANK(B81), "", IFERROR(VLOOKUP(B81, Catalogo!$B$2:$D$5000, 3, 0), ""))</f>
        <v/>
      </c>
      <c r="F81" s="20" t="str">
        <f aca="false">IF(OR(ISBLANK(C81),ISBLANK(D81)),"", C81*D81)</f>
        <v/>
      </c>
      <c r="G81" s="20" t="str">
        <f aca="false">IF(OR(ISBLANK(C81),ISBLANK(E81)),"", C81*E81)</f>
        <v/>
      </c>
      <c r="H81" s="20" t="str">
        <f aca="false">IF(AND(NOT(ISBLANK(F81)),NOT(ISBLANK(G81)), ISERROR(F81-G81)=0), F81-G81,"")</f>
        <v/>
      </c>
      <c r="N81" s="29" t="str">
        <f aca="false">IF(ISBLANK(A81), "", "Sem " &amp; WEEKNUM(A81, 2))</f>
        <v/>
      </c>
    </row>
    <row r="82" customFormat="false" ht="13.8" hidden="false" customHeight="false" outlineLevel="0" collapsed="false">
      <c r="A82" s="25"/>
      <c r="B82" s="26"/>
      <c r="C82" s="27"/>
      <c r="D82" s="28" t="str">
        <f aca="false">IF(ISBLANK(B82),"", IFERROR(VLOOKUP(B82,Catalogo!$B$2:$D$5000,2,0),""))</f>
        <v/>
      </c>
      <c r="E82" s="29" t="str">
        <f aca="false">IF(ISBLANK(B82), "", IFERROR(VLOOKUP(B82, Catalogo!$B$2:$D$5000, 3, 0), ""))</f>
        <v/>
      </c>
      <c r="F82" s="20" t="str">
        <f aca="false">IF(OR(ISBLANK(C82),ISBLANK(D82)),"", C82*D82)</f>
        <v/>
      </c>
      <c r="G82" s="20" t="str">
        <f aca="false">IF(OR(ISBLANK(C82),ISBLANK(E82)),"", C82*E82)</f>
        <v/>
      </c>
      <c r="H82" s="20" t="str">
        <f aca="false">IF(AND(NOT(ISBLANK(F82)),NOT(ISBLANK(G82)), ISERROR(F82-G82)=0), F82-G82,"")</f>
        <v/>
      </c>
      <c r="N82" s="29" t="str">
        <f aca="false">IF(ISBLANK(A82), "", "Sem " &amp; WEEKNUM(A82, 2))</f>
        <v/>
      </c>
    </row>
    <row r="83" customFormat="false" ht="13.8" hidden="false" customHeight="false" outlineLevel="0" collapsed="false">
      <c r="A83" s="25"/>
      <c r="B83" s="26"/>
      <c r="C83" s="27"/>
      <c r="D83" s="28" t="str">
        <f aca="false">IF(ISBLANK(B83),"", IFERROR(VLOOKUP(B83,Catalogo!$B$2:$D$5000,2,0),""))</f>
        <v/>
      </c>
      <c r="E83" s="29" t="str">
        <f aca="false">IF(ISBLANK(B83), "", IFERROR(VLOOKUP(B83, Catalogo!$B$2:$D$5000, 3, 0), ""))</f>
        <v/>
      </c>
      <c r="F83" s="20" t="str">
        <f aca="false">IF(OR(ISBLANK(C83),ISBLANK(D83)),"", C83*D83)</f>
        <v/>
      </c>
      <c r="G83" s="20" t="str">
        <f aca="false">IF(OR(ISBLANK(C83),ISBLANK(E83)),"", C83*E83)</f>
        <v/>
      </c>
      <c r="H83" s="20" t="str">
        <f aca="false">IF(AND(NOT(ISBLANK(F83)),NOT(ISBLANK(G83)), ISERROR(F83-G83)=0), F83-G83,"")</f>
        <v/>
      </c>
      <c r="N83" s="29" t="str">
        <f aca="false">IF(ISBLANK(A83), "", "Sem " &amp; WEEKNUM(A83, 2))</f>
        <v/>
      </c>
    </row>
    <row r="84" customFormat="false" ht="13.8" hidden="false" customHeight="false" outlineLevel="0" collapsed="false">
      <c r="A84" s="25"/>
      <c r="B84" s="26"/>
      <c r="C84" s="27"/>
      <c r="D84" s="28" t="str">
        <f aca="false">IF(ISBLANK(B84),"", IFERROR(VLOOKUP(B84,Catalogo!$B$2:$D$5000,2,0),""))</f>
        <v/>
      </c>
      <c r="E84" s="29" t="str">
        <f aca="false">IF(ISBLANK(B84), "", IFERROR(VLOOKUP(B84, Catalogo!$B$2:$D$5000, 3, 0), ""))</f>
        <v/>
      </c>
      <c r="F84" s="20" t="str">
        <f aca="false">IF(OR(ISBLANK(C84),ISBLANK(D84)),"", C84*D84)</f>
        <v/>
      </c>
      <c r="G84" s="20" t="str">
        <f aca="false">IF(OR(ISBLANK(C84),ISBLANK(E84)),"", C84*E84)</f>
        <v/>
      </c>
      <c r="H84" s="20" t="str">
        <f aca="false">IF(AND(NOT(ISBLANK(F84)),NOT(ISBLANK(G84)), ISERROR(F84-G84)=0), F84-G84,"")</f>
        <v/>
      </c>
      <c r="N84" s="29" t="str">
        <f aca="false">IF(ISBLANK(A84), "", "Sem " &amp; WEEKNUM(A84, 2))</f>
        <v/>
      </c>
    </row>
    <row r="85" customFormat="false" ht="13.8" hidden="false" customHeight="false" outlineLevel="0" collapsed="false">
      <c r="A85" s="25"/>
      <c r="B85" s="26"/>
      <c r="C85" s="27"/>
      <c r="D85" s="28" t="str">
        <f aca="false">IF(ISBLANK(B85),"", IFERROR(VLOOKUP(B85,Catalogo!$B$2:$D$5000,2,0),""))</f>
        <v/>
      </c>
      <c r="E85" s="29" t="str">
        <f aca="false">IF(ISBLANK(B85), "", IFERROR(VLOOKUP(B85, Catalogo!$B$2:$D$5000, 3, 0), ""))</f>
        <v/>
      </c>
      <c r="F85" s="20" t="str">
        <f aca="false">IF(OR(ISBLANK(C85),ISBLANK(D85)),"", C85*D85)</f>
        <v/>
      </c>
      <c r="G85" s="20" t="str">
        <f aca="false">IF(OR(ISBLANK(C85),ISBLANK(E85)),"", C85*E85)</f>
        <v/>
      </c>
      <c r="H85" s="20" t="str">
        <f aca="false">IF(AND(NOT(ISBLANK(F85)),NOT(ISBLANK(G85)), ISERROR(F85-G85)=0), F85-G85,"")</f>
        <v/>
      </c>
      <c r="N85" s="29" t="str">
        <f aca="false">IF(ISBLANK(A85), "", "Sem " &amp; WEEKNUM(A85, 2))</f>
        <v/>
      </c>
    </row>
    <row r="86" customFormat="false" ht="13.8" hidden="false" customHeight="false" outlineLevel="0" collapsed="false">
      <c r="A86" s="25"/>
      <c r="B86" s="26"/>
      <c r="C86" s="27"/>
      <c r="D86" s="28" t="str">
        <f aca="false">IF(ISBLANK(B86),"", IFERROR(VLOOKUP(B86,Catalogo!$B$2:$D$5000,2,0),""))</f>
        <v/>
      </c>
      <c r="E86" s="29" t="str">
        <f aca="false">IF(ISBLANK(B86), "", IFERROR(VLOOKUP(B86, Catalogo!$B$2:$D$5000, 3, 0), ""))</f>
        <v/>
      </c>
      <c r="F86" s="20" t="str">
        <f aca="false">IF(OR(ISBLANK(C86),ISBLANK(D86)),"", C86*D86)</f>
        <v/>
      </c>
      <c r="G86" s="20" t="str">
        <f aca="false">IF(OR(ISBLANK(C86),ISBLANK(E86)),"", C86*E86)</f>
        <v/>
      </c>
      <c r="H86" s="20" t="str">
        <f aca="false">IF(AND(NOT(ISBLANK(F86)),NOT(ISBLANK(G86)), ISERROR(F86-G86)=0), F86-G86,"")</f>
        <v/>
      </c>
      <c r="N86" s="29" t="str">
        <f aca="false">IF(ISBLANK(A86), "", "Sem " &amp; WEEKNUM(A86, 2))</f>
        <v/>
      </c>
    </row>
    <row r="87" customFormat="false" ht="13.8" hidden="false" customHeight="false" outlineLevel="0" collapsed="false">
      <c r="A87" s="25"/>
      <c r="B87" s="26"/>
      <c r="C87" s="27"/>
      <c r="D87" s="28" t="str">
        <f aca="false">IF(ISBLANK(B87),"", IFERROR(VLOOKUP(B87,Catalogo!$B$2:$D$5000,2,0),""))</f>
        <v/>
      </c>
      <c r="E87" s="29" t="str">
        <f aca="false">IF(ISBLANK(B87), "", IFERROR(VLOOKUP(B87, Catalogo!$B$2:$D$5000, 3, 0), ""))</f>
        <v/>
      </c>
      <c r="F87" s="20" t="str">
        <f aca="false">IF(OR(ISBLANK(C87),ISBLANK(D87)),"", C87*D87)</f>
        <v/>
      </c>
      <c r="G87" s="20" t="str">
        <f aca="false">IF(OR(ISBLANK(C87),ISBLANK(E87)),"", C87*E87)</f>
        <v/>
      </c>
      <c r="H87" s="20" t="str">
        <f aca="false">IF(AND(NOT(ISBLANK(F87)),NOT(ISBLANK(G87)), ISERROR(F87-G87)=0), F87-G87,"")</f>
        <v/>
      </c>
      <c r="N87" s="29" t="str">
        <f aca="false">IF(ISBLANK(A87), "", "Sem " &amp; WEEKNUM(A87, 2))</f>
        <v/>
      </c>
    </row>
    <row r="88" customFormat="false" ht="13.8" hidden="false" customHeight="false" outlineLevel="0" collapsed="false">
      <c r="A88" s="25"/>
      <c r="B88" s="26"/>
      <c r="C88" s="27"/>
      <c r="D88" s="28" t="str">
        <f aca="false">IF(ISBLANK(B88),"", IFERROR(VLOOKUP(B88,Catalogo!$B$2:$D$5000,2,0),""))</f>
        <v/>
      </c>
      <c r="E88" s="29" t="str">
        <f aca="false">IF(ISBLANK(B88), "", IFERROR(VLOOKUP(B88, Catalogo!$B$2:$D$5000, 3, 0), ""))</f>
        <v/>
      </c>
      <c r="F88" s="20" t="str">
        <f aca="false">IF(OR(ISBLANK(C88),ISBLANK(D88)),"", C88*D88)</f>
        <v/>
      </c>
      <c r="G88" s="20" t="str">
        <f aca="false">IF(OR(ISBLANK(C88),ISBLANK(E88)),"", C88*E88)</f>
        <v/>
      </c>
      <c r="H88" s="20" t="str">
        <f aca="false">IF(AND(NOT(ISBLANK(F88)),NOT(ISBLANK(G88)), ISERROR(F88-G88)=0), F88-G88,"")</f>
        <v/>
      </c>
      <c r="N88" s="29" t="str">
        <f aca="false">IF(ISBLANK(A88), "", "Sem " &amp; WEEKNUM(A88, 2))</f>
        <v/>
      </c>
    </row>
    <row r="89" customFormat="false" ht="13.8" hidden="false" customHeight="false" outlineLevel="0" collapsed="false">
      <c r="A89" s="25"/>
      <c r="B89" s="26"/>
      <c r="C89" s="27"/>
      <c r="D89" s="28" t="str">
        <f aca="false">IF(ISBLANK(B89),"", IFERROR(VLOOKUP(B89,Catalogo!$B$2:$D$5000,2,0),""))</f>
        <v/>
      </c>
      <c r="E89" s="29" t="str">
        <f aca="false">IF(ISBLANK(B89), "", IFERROR(VLOOKUP(B89, Catalogo!$B$2:$D$5000, 3, 0), ""))</f>
        <v/>
      </c>
      <c r="F89" s="20" t="str">
        <f aca="false">IF(OR(ISBLANK(C89),ISBLANK(D89)),"", C89*D89)</f>
        <v/>
      </c>
      <c r="G89" s="20" t="str">
        <f aca="false">IF(OR(ISBLANK(C89),ISBLANK(E89)),"", C89*E89)</f>
        <v/>
      </c>
      <c r="H89" s="20" t="str">
        <f aca="false">IF(AND(NOT(ISBLANK(F89)),NOT(ISBLANK(G89)), ISERROR(F89-G89)=0), F89-G89,"")</f>
        <v/>
      </c>
      <c r="N89" s="29" t="str">
        <f aca="false">IF(ISBLANK(A89), "", "Sem " &amp; WEEKNUM(A89, 2))</f>
        <v/>
      </c>
    </row>
    <row r="90" customFormat="false" ht="13.8" hidden="false" customHeight="false" outlineLevel="0" collapsed="false">
      <c r="A90" s="25"/>
      <c r="B90" s="26"/>
      <c r="C90" s="27"/>
      <c r="D90" s="28" t="str">
        <f aca="false">IF(ISBLANK(B90),"", IFERROR(VLOOKUP(B90,Catalogo!$B$2:$D$5000,2,0),""))</f>
        <v/>
      </c>
      <c r="E90" s="29" t="str">
        <f aca="false">IF(ISBLANK(B90), "", IFERROR(VLOOKUP(B90, Catalogo!$B$2:$D$5000, 3, 0), ""))</f>
        <v/>
      </c>
      <c r="F90" s="20" t="str">
        <f aca="false">IF(OR(ISBLANK(C90),ISBLANK(D90)),"", C90*D90)</f>
        <v/>
      </c>
      <c r="G90" s="20" t="str">
        <f aca="false">IF(OR(ISBLANK(C90),ISBLANK(E90)),"", C90*E90)</f>
        <v/>
      </c>
      <c r="H90" s="20" t="str">
        <f aca="false">IF(AND(NOT(ISBLANK(F90)),NOT(ISBLANK(G90)), ISERROR(F90-G90)=0), F90-G90,"")</f>
        <v/>
      </c>
      <c r="N90" s="29" t="str">
        <f aca="false">IF(ISBLANK(A90), "", "Sem " &amp; WEEKNUM(A90, 2))</f>
        <v/>
      </c>
    </row>
    <row r="91" customFormat="false" ht="13.8" hidden="false" customHeight="false" outlineLevel="0" collapsed="false">
      <c r="A91" s="25"/>
      <c r="B91" s="26"/>
      <c r="C91" s="27"/>
      <c r="D91" s="28" t="str">
        <f aca="false">IF(ISBLANK(B91),"", IFERROR(VLOOKUP(B91,Catalogo!$B$2:$D$5000,2,0),""))</f>
        <v/>
      </c>
      <c r="E91" s="29" t="str">
        <f aca="false">IF(ISBLANK(B91), "", IFERROR(VLOOKUP(B91, Catalogo!$B$2:$D$5000, 3, 0), ""))</f>
        <v/>
      </c>
      <c r="F91" s="20" t="str">
        <f aca="false">IF(OR(ISBLANK(C91),ISBLANK(D91)),"", C91*D91)</f>
        <v/>
      </c>
      <c r="G91" s="20" t="str">
        <f aca="false">IF(OR(ISBLANK(C91),ISBLANK(E91)),"", C91*E91)</f>
        <v/>
      </c>
      <c r="H91" s="20" t="str">
        <f aca="false">IF(AND(NOT(ISBLANK(F91)),NOT(ISBLANK(G91)), ISERROR(F91-G91)=0), F91-G91,"")</f>
        <v/>
      </c>
      <c r="N91" s="29" t="str">
        <f aca="false">IF(ISBLANK(A91), "", "Sem " &amp; WEEKNUM(A91, 2))</f>
        <v/>
      </c>
    </row>
    <row r="92" customFormat="false" ht="13.8" hidden="false" customHeight="false" outlineLevel="0" collapsed="false">
      <c r="A92" s="25"/>
      <c r="B92" s="26"/>
      <c r="C92" s="27"/>
      <c r="D92" s="28" t="str">
        <f aca="false">IF(ISBLANK(B92),"", IFERROR(VLOOKUP(B92,Catalogo!$B$2:$D$5000,2,0),""))</f>
        <v/>
      </c>
      <c r="E92" s="29" t="str">
        <f aca="false">IF(ISBLANK(B92), "", IFERROR(VLOOKUP(B92, Catalogo!$B$2:$D$5000, 3, 0), ""))</f>
        <v/>
      </c>
      <c r="F92" s="20" t="str">
        <f aca="false">IF(OR(ISBLANK(C92),ISBLANK(D92)),"", C92*D92)</f>
        <v/>
      </c>
      <c r="G92" s="20" t="str">
        <f aca="false">IF(OR(ISBLANK(C92),ISBLANK(E92)),"", C92*E92)</f>
        <v/>
      </c>
      <c r="H92" s="20" t="str">
        <f aca="false">IF(AND(NOT(ISBLANK(F92)),NOT(ISBLANK(G92)), ISERROR(F92-G92)=0), F92-G92,"")</f>
        <v/>
      </c>
      <c r="N92" s="29" t="str">
        <f aca="false">IF(ISBLANK(A92), "", "Sem " &amp; WEEKNUM(A92, 2))</f>
        <v/>
      </c>
    </row>
    <row r="93" customFormat="false" ht="13.8" hidden="false" customHeight="false" outlineLevel="0" collapsed="false">
      <c r="A93" s="25"/>
      <c r="B93" s="26"/>
      <c r="C93" s="27"/>
      <c r="D93" s="28" t="str">
        <f aca="false">IF(ISBLANK(B93),"", IFERROR(VLOOKUP(B93,Catalogo!$B$2:$D$5000,2,0),""))</f>
        <v/>
      </c>
      <c r="E93" s="29" t="str">
        <f aca="false">IF(ISBLANK(B93), "", IFERROR(VLOOKUP(B93, Catalogo!$B$2:$D$5000, 3, 0), ""))</f>
        <v/>
      </c>
      <c r="F93" s="20" t="str">
        <f aca="false">IF(OR(ISBLANK(C93),ISBLANK(D93)),"", C93*D93)</f>
        <v/>
      </c>
      <c r="G93" s="20" t="str">
        <f aca="false">IF(OR(ISBLANK(C93),ISBLANK(E93)),"", C93*E93)</f>
        <v/>
      </c>
      <c r="H93" s="20" t="str">
        <f aca="false">IF(AND(NOT(ISBLANK(F93)),NOT(ISBLANK(G93)), ISERROR(F93-G93)=0), F93-G93,"")</f>
        <v/>
      </c>
      <c r="N93" s="29" t="str">
        <f aca="false">IF(ISBLANK(A93), "", "Sem " &amp; WEEKNUM(A93, 2))</f>
        <v/>
      </c>
    </row>
    <row r="94" customFormat="false" ht="13.8" hidden="false" customHeight="false" outlineLevel="0" collapsed="false">
      <c r="A94" s="25"/>
      <c r="B94" s="26"/>
      <c r="C94" s="27"/>
      <c r="D94" s="28" t="str">
        <f aca="false">IF(ISBLANK(B94),"", IFERROR(VLOOKUP(B94,Catalogo!$B$2:$D$5000,2,0),""))</f>
        <v/>
      </c>
      <c r="E94" s="29" t="str">
        <f aca="false">IF(ISBLANK(B94), "", IFERROR(VLOOKUP(B94, Catalogo!$B$2:$D$5000, 3, 0), ""))</f>
        <v/>
      </c>
      <c r="F94" s="20" t="str">
        <f aca="false">IF(OR(ISBLANK(C94),ISBLANK(D94)),"", C94*D94)</f>
        <v/>
      </c>
      <c r="G94" s="20" t="str">
        <f aca="false">IF(OR(ISBLANK(C94),ISBLANK(E94)),"", C94*E94)</f>
        <v/>
      </c>
      <c r="H94" s="20" t="str">
        <f aca="false">IF(AND(NOT(ISBLANK(F94)),NOT(ISBLANK(G94)), ISERROR(F94-G94)=0), F94-G94,"")</f>
        <v/>
      </c>
      <c r="N94" s="29" t="str">
        <f aca="false">IF(ISBLANK(A94), "", "Sem " &amp; WEEKNUM(A94, 2))</f>
        <v/>
      </c>
    </row>
    <row r="95" customFormat="false" ht="13.8" hidden="false" customHeight="false" outlineLevel="0" collapsed="false">
      <c r="A95" s="25"/>
      <c r="B95" s="26"/>
      <c r="C95" s="27"/>
      <c r="D95" s="28" t="str">
        <f aca="false">IF(ISBLANK(B95),"", IFERROR(VLOOKUP(B95,Catalogo!$B$2:$D$5000,2,0),""))</f>
        <v/>
      </c>
      <c r="E95" s="29" t="str">
        <f aca="false">IF(ISBLANK(B95), "", IFERROR(VLOOKUP(B95, Catalogo!$B$2:$D$5000, 3, 0), ""))</f>
        <v/>
      </c>
      <c r="F95" s="20" t="str">
        <f aca="false">IF(OR(ISBLANK(C95),ISBLANK(D95)),"", C95*D95)</f>
        <v/>
      </c>
      <c r="G95" s="20" t="str">
        <f aca="false">IF(OR(ISBLANK(C95),ISBLANK(E95)),"", C95*E95)</f>
        <v/>
      </c>
      <c r="H95" s="20" t="str">
        <f aca="false">IF(AND(NOT(ISBLANK(F95)),NOT(ISBLANK(G95)), ISERROR(F95-G95)=0), F95-G95,"")</f>
        <v/>
      </c>
      <c r="N95" s="29" t="str">
        <f aca="false">IF(ISBLANK(A95), "", "Sem " &amp; WEEKNUM(A95, 2))</f>
        <v/>
      </c>
    </row>
    <row r="96" customFormat="false" ht="13.8" hidden="false" customHeight="false" outlineLevel="0" collapsed="false">
      <c r="A96" s="25"/>
      <c r="B96" s="26"/>
      <c r="C96" s="27"/>
      <c r="D96" s="28" t="str">
        <f aca="false">IF(ISBLANK(B96),"", IFERROR(VLOOKUP(B96,Catalogo!$B$2:$D$5000,2,0),""))</f>
        <v/>
      </c>
      <c r="E96" s="29" t="str">
        <f aca="false">IF(ISBLANK(B96), "", IFERROR(VLOOKUP(B96, Catalogo!$B$2:$D$5000, 3, 0), ""))</f>
        <v/>
      </c>
      <c r="F96" s="20" t="str">
        <f aca="false">IF(OR(ISBLANK(C96),ISBLANK(D96)),"", C96*D96)</f>
        <v/>
      </c>
      <c r="G96" s="20" t="str">
        <f aca="false">IF(OR(ISBLANK(C96),ISBLANK(E96)),"", C96*E96)</f>
        <v/>
      </c>
      <c r="H96" s="20" t="str">
        <f aca="false">IF(AND(NOT(ISBLANK(F96)),NOT(ISBLANK(G96)), ISERROR(F96-G96)=0), F96-G96,"")</f>
        <v/>
      </c>
      <c r="N96" s="29" t="str">
        <f aca="false">IF(ISBLANK(A96), "", "Sem " &amp; WEEKNUM(A96, 2))</f>
        <v/>
      </c>
    </row>
    <row r="97" customFormat="false" ht="13.8" hidden="false" customHeight="false" outlineLevel="0" collapsed="false">
      <c r="A97" s="25"/>
      <c r="B97" s="26"/>
      <c r="C97" s="27"/>
      <c r="D97" s="28" t="str">
        <f aca="false">IF(ISBLANK(B97),"", IFERROR(VLOOKUP(B97,Catalogo!$B$2:$D$5000,2,0),""))</f>
        <v/>
      </c>
      <c r="E97" s="29" t="str">
        <f aca="false">IF(ISBLANK(B97), "", IFERROR(VLOOKUP(B97, Catalogo!$B$2:$D$5000, 3, 0), ""))</f>
        <v/>
      </c>
      <c r="F97" s="20" t="str">
        <f aca="false">IF(OR(ISBLANK(C97),ISBLANK(D97)),"", C97*D97)</f>
        <v/>
      </c>
      <c r="G97" s="20" t="str">
        <f aca="false">IF(OR(ISBLANK(C97),ISBLANK(E97)),"", C97*E97)</f>
        <v/>
      </c>
      <c r="H97" s="20" t="str">
        <f aca="false">IF(AND(NOT(ISBLANK(F97)),NOT(ISBLANK(G97)), ISERROR(F97-G97)=0), F97-G97,"")</f>
        <v/>
      </c>
      <c r="N97" s="29" t="str">
        <f aca="false">IF(ISBLANK(A97), "", "Sem " &amp; WEEKNUM(A97, 2))</f>
        <v/>
      </c>
    </row>
    <row r="98" customFormat="false" ht="13.8" hidden="false" customHeight="false" outlineLevel="0" collapsed="false">
      <c r="A98" s="25"/>
      <c r="B98" s="26"/>
      <c r="C98" s="27"/>
      <c r="D98" s="28" t="str">
        <f aca="false">IF(ISBLANK(B98),"", IFERROR(VLOOKUP(B98,Catalogo!$B$2:$D$5000,2,0),""))</f>
        <v/>
      </c>
      <c r="E98" s="29" t="str">
        <f aca="false">IF(ISBLANK(B98), "", IFERROR(VLOOKUP(B98, Catalogo!$B$2:$D$5000, 3, 0), ""))</f>
        <v/>
      </c>
      <c r="F98" s="20" t="str">
        <f aca="false">IF(OR(ISBLANK(C98),ISBLANK(D98)),"", C98*D98)</f>
        <v/>
      </c>
      <c r="G98" s="20" t="str">
        <f aca="false">IF(OR(ISBLANK(C98),ISBLANK(E98)),"", C98*E98)</f>
        <v/>
      </c>
      <c r="H98" s="20" t="str">
        <f aca="false">IF(AND(NOT(ISBLANK(F98)),NOT(ISBLANK(G98)), ISERROR(F98-G98)=0), F98-G98,"")</f>
        <v/>
      </c>
      <c r="N98" s="29" t="str">
        <f aca="false">IF(ISBLANK(A98), "", "Sem " &amp; WEEKNUM(A98, 2))</f>
        <v/>
      </c>
    </row>
    <row r="99" customFormat="false" ht="13.8" hidden="false" customHeight="false" outlineLevel="0" collapsed="false">
      <c r="A99" s="25"/>
      <c r="B99" s="26"/>
      <c r="C99" s="27"/>
      <c r="D99" s="28" t="str">
        <f aca="false">IF(ISBLANK(B99),"", IFERROR(VLOOKUP(B99,Catalogo!$B$2:$D$5000,2,0),""))</f>
        <v/>
      </c>
      <c r="E99" s="29" t="str">
        <f aca="false">IF(ISBLANK(B99), "", IFERROR(VLOOKUP(B99, Catalogo!$B$2:$D$5000, 3, 0), ""))</f>
        <v/>
      </c>
      <c r="F99" s="20" t="str">
        <f aca="false">IF(OR(ISBLANK(C99),ISBLANK(D99)),"", C99*D99)</f>
        <v/>
      </c>
      <c r="G99" s="20" t="str">
        <f aca="false">IF(OR(ISBLANK(C99),ISBLANK(E99)),"", C99*E99)</f>
        <v/>
      </c>
      <c r="H99" s="20" t="str">
        <f aca="false">IF(AND(NOT(ISBLANK(F99)),NOT(ISBLANK(G99)), ISERROR(F99-G99)=0), F99-G99,"")</f>
        <v/>
      </c>
      <c r="N99" s="29" t="str">
        <f aca="false">IF(ISBLANK(A99), "", "Sem " &amp; WEEKNUM(A99, 2))</f>
        <v/>
      </c>
    </row>
    <row r="100" customFormat="false" ht="13.8" hidden="false" customHeight="false" outlineLevel="0" collapsed="false">
      <c r="A100" s="25"/>
      <c r="B100" s="26"/>
      <c r="C100" s="27"/>
      <c r="D100" s="28" t="str">
        <f aca="false">IF(ISBLANK(B100),"", IFERROR(VLOOKUP(B100,Catalogo!$B$2:$D$5000,2,0),""))</f>
        <v/>
      </c>
      <c r="E100" s="29" t="str">
        <f aca="false">IF(ISBLANK(B100), "", IFERROR(VLOOKUP(B100, Catalogo!$B$2:$D$5000, 3, 0), ""))</f>
        <v/>
      </c>
      <c r="F100" s="20" t="str">
        <f aca="false">IF(OR(ISBLANK(C100),ISBLANK(D100)),"", C100*D100)</f>
        <v/>
      </c>
      <c r="G100" s="20" t="str">
        <f aca="false">IF(OR(ISBLANK(C100),ISBLANK(E100)),"", C100*E100)</f>
        <v/>
      </c>
      <c r="H100" s="20" t="str">
        <f aca="false">IF(AND(NOT(ISBLANK(F100)),NOT(ISBLANK(G100)), ISERROR(F100-G100)=0), F100-G100,"")</f>
        <v/>
      </c>
      <c r="N100" s="29" t="str">
        <f aca="false">IF(ISBLANK(A100), "", "Sem " &amp; WEEKNUM(A100, 2))</f>
        <v/>
      </c>
    </row>
    <row r="101" customFormat="false" ht="13.8" hidden="false" customHeight="false" outlineLevel="0" collapsed="false">
      <c r="A101" s="25"/>
      <c r="B101" s="26"/>
      <c r="C101" s="27"/>
      <c r="D101" s="28" t="str">
        <f aca="false">IF(ISBLANK(B101),"", IFERROR(VLOOKUP(B101,Catalogo!$B$2:$D$5000,2,0),""))</f>
        <v/>
      </c>
      <c r="E101" s="29" t="str">
        <f aca="false">IF(ISBLANK(B101), "", IFERROR(VLOOKUP(B101, Catalogo!$B$2:$D$5000, 3, 0), ""))</f>
        <v/>
      </c>
      <c r="F101" s="20" t="str">
        <f aca="false">IF(OR(ISBLANK(C101),ISBLANK(D101)),"", C101*D101)</f>
        <v/>
      </c>
      <c r="G101" s="20" t="str">
        <f aca="false">IF(OR(ISBLANK(C101),ISBLANK(E101)),"", C101*E101)</f>
        <v/>
      </c>
      <c r="H101" s="20" t="str">
        <f aca="false">IF(AND(NOT(ISBLANK(F101)),NOT(ISBLANK(G101)), ISERROR(F101-G101)=0), F101-G101,"")</f>
        <v/>
      </c>
      <c r="N101" s="29" t="str">
        <f aca="false">IF(ISBLANK(A101), "", "Sem " &amp; WEEKNUM(A101, 2))</f>
        <v/>
      </c>
    </row>
    <row r="102" customFormat="false" ht="13.8" hidden="false" customHeight="false" outlineLevel="0" collapsed="false">
      <c r="A102" s="25"/>
      <c r="B102" s="26"/>
      <c r="C102" s="27"/>
      <c r="D102" s="28" t="str">
        <f aca="false">IF(ISBLANK(B102),"", IFERROR(VLOOKUP(B102,Catalogo!$B$2:$D$5000,2,0),""))</f>
        <v/>
      </c>
      <c r="E102" s="29" t="str">
        <f aca="false">IF(ISBLANK(B102), "", IFERROR(VLOOKUP(B102, Catalogo!$B$2:$D$5000, 3, 0), ""))</f>
        <v/>
      </c>
      <c r="F102" s="20" t="str">
        <f aca="false">IF(OR(ISBLANK(C102),ISBLANK(D102)),"", C102*D102)</f>
        <v/>
      </c>
      <c r="G102" s="20" t="str">
        <f aca="false">IF(OR(ISBLANK(C102),ISBLANK(E102)),"", C102*E102)</f>
        <v/>
      </c>
      <c r="H102" s="20" t="str">
        <f aca="false">IF(AND(NOT(ISBLANK(F102)),NOT(ISBLANK(G102)), ISERROR(F102-G102)=0), F102-G102,"")</f>
        <v/>
      </c>
      <c r="N102" s="29" t="str">
        <f aca="false">IF(ISBLANK(A102), "", "Sem " &amp; WEEKNUM(A102, 2))</f>
        <v/>
      </c>
    </row>
    <row r="103" customFormat="false" ht="13.8" hidden="false" customHeight="false" outlineLevel="0" collapsed="false">
      <c r="A103" s="25"/>
      <c r="B103" s="26"/>
      <c r="C103" s="27"/>
      <c r="D103" s="28" t="str">
        <f aca="false">IF(ISBLANK(B103),"", IFERROR(VLOOKUP(B103,Catalogo!$B$2:$D$5000,2,0),""))</f>
        <v/>
      </c>
      <c r="E103" s="29" t="str">
        <f aca="false">IF(ISBLANK(B103), "", IFERROR(VLOOKUP(B103, Catalogo!$B$2:$D$5000, 3, 0), ""))</f>
        <v/>
      </c>
      <c r="F103" s="20" t="str">
        <f aca="false">IF(OR(ISBLANK(C103),ISBLANK(D103)),"", C103*D103)</f>
        <v/>
      </c>
      <c r="G103" s="20" t="str">
        <f aca="false">IF(OR(ISBLANK(C103),ISBLANK(E103)),"", C103*E103)</f>
        <v/>
      </c>
      <c r="H103" s="20" t="str">
        <f aca="false">IF(AND(NOT(ISBLANK(F103)),NOT(ISBLANK(G103)), ISERROR(F103-G103)=0), F103-G103,"")</f>
        <v/>
      </c>
      <c r="N103" s="29" t="str">
        <f aca="false">IF(ISBLANK(A103), "", "Sem " &amp; WEEKNUM(A103, 2))</f>
        <v/>
      </c>
    </row>
    <row r="104" customFormat="false" ht="13.8" hidden="false" customHeight="false" outlineLevel="0" collapsed="false">
      <c r="A104" s="25"/>
      <c r="B104" s="26"/>
      <c r="C104" s="27"/>
      <c r="D104" s="28" t="str">
        <f aca="false">IF(ISBLANK(B104),"", IFERROR(VLOOKUP(B104,Catalogo!$B$2:$D$5000,2,0),""))</f>
        <v/>
      </c>
      <c r="E104" s="29" t="str">
        <f aca="false">IF(ISBLANK(B104), "", IFERROR(VLOOKUP(B104, Catalogo!$B$2:$D$5000, 3, 0), ""))</f>
        <v/>
      </c>
      <c r="F104" s="20" t="str">
        <f aca="false">IF(OR(ISBLANK(C104),ISBLANK(D104)),"", C104*D104)</f>
        <v/>
      </c>
      <c r="G104" s="20" t="str">
        <f aca="false">IF(OR(ISBLANK(C104),ISBLANK(E104)),"", C104*E104)</f>
        <v/>
      </c>
      <c r="H104" s="20" t="str">
        <f aca="false">IF(AND(NOT(ISBLANK(F104)),NOT(ISBLANK(G104)), ISERROR(F104-G104)=0), F104-G104,"")</f>
        <v/>
      </c>
      <c r="N104" s="29" t="str">
        <f aca="false">IF(ISBLANK(A104), "", "Sem " &amp; WEEKNUM(A104, 2))</f>
        <v/>
      </c>
    </row>
    <row r="105" customFormat="false" ht="13.8" hidden="false" customHeight="false" outlineLevel="0" collapsed="false">
      <c r="A105" s="25"/>
      <c r="B105" s="26"/>
      <c r="C105" s="27"/>
      <c r="D105" s="28" t="str">
        <f aca="false">IF(ISBLANK(B105),"", IFERROR(VLOOKUP(B105,Catalogo!$B$2:$D$5000,2,0),""))</f>
        <v/>
      </c>
      <c r="E105" s="29" t="str">
        <f aca="false">IF(ISBLANK(B105), "", IFERROR(VLOOKUP(B105, Catalogo!$B$2:$D$5000, 3, 0), ""))</f>
        <v/>
      </c>
      <c r="F105" s="20" t="str">
        <f aca="false">IF(OR(ISBLANK(C105),ISBLANK(D105)),"", C105*D105)</f>
        <v/>
      </c>
      <c r="G105" s="20" t="str">
        <f aca="false">IF(OR(ISBLANK(C105),ISBLANK(E105)),"", C105*E105)</f>
        <v/>
      </c>
      <c r="H105" s="20" t="str">
        <f aca="false">IF(AND(NOT(ISBLANK(F105)),NOT(ISBLANK(G105)), ISERROR(F105-G105)=0), F105-G105,"")</f>
        <v/>
      </c>
      <c r="N105" s="29" t="str">
        <f aca="false">IF(ISBLANK(A105), "", "Sem " &amp; WEEKNUM(A105, 2))</f>
        <v/>
      </c>
    </row>
    <row r="106" customFormat="false" ht="13.8" hidden="false" customHeight="false" outlineLevel="0" collapsed="false">
      <c r="A106" s="25"/>
      <c r="B106" s="26"/>
      <c r="C106" s="27"/>
      <c r="D106" s="28" t="str">
        <f aca="false">IF(ISBLANK(B106),"", IFERROR(VLOOKUP(B106,Catalogo!$B$2:$D$5000,2,0),""))</f>
        <v/>
      </c>
      <c r="E106" s="29" t="str">
        <f aca="false">IF(ISBLANK(B106), "", IFERROR(VLOOKUP(B106, Catalogo!$B$2:$D$5000, 3, 0), ""))</f>
        <v/>
      </c>
      <c r="F106" s="20" t="str">
        <f aca="false">IF(OR(ISBLANK(C106),ISBLANK(D106)),"", C106*D106)</f>
        <v/>
      </c>
      <c r="G106" s="20" t="str">
        <f aca="false">IF(OR(ISBLANK(C106),ISBLANK(E106)),"", C106*E106)</f>
        <v/>
      </c>
      <c r="H106" s="20" t="str">
        <f aca="false">IF(AND(NOT(ISBLANK(F106)),NOT(ISBLANK(G106)), ISERROR(F106-G106)=0), F106-G106,"")</f>
        <v/>
      </c>
      <c r="N106" s="29" t="str">
        <f aca="false">IF(ISBLANK(A106), "", "Sem " &amp; WEEKNUM(A106, 2))</f>
        <v/>
      </c>
    </row>
    <row r="107" customFormat="false" ht="13.8" hidden="false" customHeight="false" outlineLevel="0" collapsed="false">
      <c r="A107" s="25"/>
      <c r="B107" s="26"/>
      <c r="C107" s="27"/>
      <c r="D107" s="28" t="str">
        <f aca="false">IF(ISBLANK(B107),"", IFERROR(VLOOKUP(B107,Catalogo!$B$2:$D$5000,2,0),""))</f>
        <v/>
      </c>
      <c r="E107" s="29" t="str">
        <f aca="false">IF(ISBLANK(B107), "", IFERROR(VLOOKUP(B107, Catalogo!$B$2:$D$5000, 3, 0), ""))</f>
        <v/>
      </c>
      <c r="F107" s="20" t="str">
        <f aca="false">IF(OR(ISBLANK(C107),ISBLANK(D107)),"", C107*D107)</f>
        <v/>
      </c>
      <c r="G107" s="20" t="str">
        <f aca="false">IF(OR(ISBLANK(C107),ISBLANK(E107)),"", C107*E107)</f>
        <v/>
      </c>
      <c r="H107" s="20" t="str">
        <f aca="false">IF(AND(NOT(ISBLANK(F107)),NOT(ISBLANK(G107)), ISERROR(F107-G107)=0), F107-G107,"")</f>
        <v/>
      </c>
      <c r="N107" s="29" t="str">
        <f aca="false">IF(ISBLANK(A107), "", "Sem " &amp; WEEKNUM(A107, 2))</f>
        <v/>
      </c>
    </row>
    <row r="108" customFormat="false" ht="13.8" hidden="false" customHeight="false" outlineLevel="0" collapsed="false">
      <c r="A108" s="25"/>
      <c r="B108" s="26"/>
      <c r="C108" s="27"/>
      <c r="D108" s="28" t="str">
        <f aca="false">IF(ISBLANK(B108),"", IFERROR(VLOOKUP(B108,Catalogo!$B$2:$D$5000,2,0),""))</f>
        <v/>
      </c>
      <c r="E108" s="29" t="str">
        <f aca="false">IF(ISBLANK(B108), "", IFERROR(VLOOKUP(B108, Catalogo!$B$2:$D$5000, 3, 0), ""))</f>
        <v/>
      </c>
      <c r="F108" s="20" t="str">
        <f aca="false">IF(OR(ISBLANK(C108),ISBLANK(D108)),"", C108*D108)</f>
        <v/>
      </c>
      <c r="G108" s="20" t="str">
        <f aca="false">IF(OR(ISBLANK(C108),ISBLANK(E108)),"", C108*E108)</f>
        <v/>
      </c>
      <c r="H108" s="20" t="str">
        <f aca="false">IF(AND(NOT(ISBLANK(F108)),NOT(ISBLANK(G108)), ISERROR(F108-G108)=0), F108-G108,"")</f>
        <v/>
      </c>
      <c r="N108" s="29" t="str">
        <f aca="false">IF(ISBLANK(A108), "", "Sem " &amp; WEEKNUM(A108, 2))</f>
        <v/>
      </c>
    </row>
    <row r="109" customFormat="false" ht="13.8" hidden="false" customHeight="false" outlineLevel="0" collapsed="false">
      <c r="A109" s="25"/>
      <c r="B109" s="26"/>
      <c r="C109" s="27"/>
      <c r="D109" s="28" t="str">
        <f aca="false">IF(ISBLANK(B109),"", IFERROR(VLOOKUP(B109,Catalogo!$B$2:$D$5000,2,0),""))</f>
        <v/>
      </c>
      <c r="E109" s="29" t="str">
        <f aca="false">IF(ISBLANK(B109), "", IFERROR(VLOOKUP(B109, Catalogo!$B$2:$D$5000, 3, 0), ""))</f>
        <v/>
      </c>
      <c r="F109" s="20" t="str">
        <f aca="false">IF(OR(ISBLANK(C109),ISBLANK(D109)),"", C109*D109)</f>
        <v/>
      </c>
      <c r="G109" s="20" t="str">
        <f aca="false">IF(OR(ISBLANK(C109),ISBLANK(E109)),"", C109*E109)</f>
        <v/>
      </c>
      <c r="H109" s="20" t="str">
        <f aca="false">IF(AND(NOT(ISBLANK(F109)),NOT(ISBLANK(G109)), ISERROR(F109-G109)=0), F109-G109,"")</f>
        <v/>
      </c>
      <c r="N109" s="29" t="str">
        <f aca="false">IF(ISBLANK(A109), "", "Sem " &amp; WEEKNUM(A109, 2))</f>
        <v/>
      </c>
    </row>
    <row r="110" customFormat="false" ht="13.8" hidden="false" customHeight="false" outlineLevel="0" collapsed="false">
      <c r="A110" s="25"/>
      <c r="B110" s="26"/>
      <c r="C110" s="27"/>
      <c r="D110" s="28" t="str">
        <f aca="false">IF(ISBLANK(B110),"", IFERROR(VLOOKUP(B110,Catalogo!$B$2:$D$5000,2,0),""))</f>
        <v/>
      </c>
      <c r="E110" s="29" t="str">
        <f aca="false">IF(ISBLANK(B110), "", IFERROR(VLOOKUP(B110, Catalogo!$B$2:$D$5000, 3, 0), ""))</f>
        <v/>
      </c>
      <c r="F110" s="20" t="str">
        <f aca="false">IF(OR(ISBLANK(C110),ISBLANK(D110)),"", C110*D110)</f>
        <v/>
      </c>
      <c r="G110" s="20" t="str">
        <f aca="false">IF(OR(ISBLANK(C110),ISBLANK(E110)),"", C110*E110)</f>
        <v/>
      </c>
      <c r="H110" s="20" t="str">
        <f aca="false">IF(AND(NOT(ISBLANK(F110)),NOT(ISBLANK(G110)), ISERROR(F110-G110)=0), F110-G110,"")</f>
        <v/>
      </c>
      <c r="N110" s="29" t="str">
        <f aca="false">IF(ISBLANK(A110), "", "Sem " &amp; WEEKNUM(A110, 2))</f>
        <v/>
      </c>
    </row>
    <row r="111" customFormat="false" ht="13.8" hidden="false" customHeight="false" outlineLevel="0" collapsed="false">
      <c r="A111" s="25"/>
      <c r="B111" s="26"/>
      <c r="C111" s="27"/>
      <c r="D111" s="28" t="str">
        <f aca="false">IF(ISBLANK(B111),"", IFERROR(VLOOKUP(B111,Catalogo!$B$2:$D$5000,2,0),""))</f>
        <v/>
      </c>
      <c r="E111" s="29" t="str">
        <f aca="false">IF(ISBLANK(B111), "", IFERROR(VLOOKUP(B111, Catalogo!$B$2:$D$5000, 3, 0), ""))</f>
        <v/>
      </c>
      <c r="F111" s="20" t="str">
        <f aca="false">IF(OR(ISBLANK(C111),ISBLANK(D111)),"", C111*D111)</f>
        <v/>
      </c>
      <c r="G111" s="20" t="str">
        <f aca="false">IF(OR(ISBLANK(C111),ISBLANK(E111)),"", C111*E111)</f>
        <v/>
      </c>
      <c r="H111" s="20" t="str">
        <f aca="false">IF(AND(NOT(ISBLANK(F111)),NOT(ISBLANK(G111)), ISERROR(F111-G111)=0), F111-G111,"")</f>
        <v/>
      </c>
      <c r="N111" s="29" t="str">
        <f aca="false">IF(ISBLANK(A111), "", "Sem " &amp; WEEKNUM(A111, 2))</f>
        <v/>
      </c>
    </row>
    <row r="112" customFormat="false" ht="13.8" hidden="false" customHeight="false" outlineLevel="0" collapsed="false">
      <c r="A112" s="25"/>
      <c r="B112" s="26"/>
      <c r="C112" s="27"/>
      <c r="D112" s="28" t="str">
        <f aca="false">IF(ISBLANK(B112),"", IFERROR(VLOOKUP(B112,Catalogo!$B$2:$D$5000,2,0),""))</f>
        <v/>
      </c>
      <c r="E112" s="29" t="str">
        <f aca="false">IF(ISBLANK(B112), "", IFERROR(VLOOKUP(B112, Catalogo!$B$2:$D$5000, 3, 0), ""))</f>
        <v/>
      </c>
      <c r="F112" s="20" t="str">
        <f aca="false">IF(OR(ISBLANK(C112),ISBLANK(D112)),"", C112*D112)</f>
        <v/>
      </c>
      <c r="G112" s="20" t="str">
        <f aca="false">IF(OR(ISBLANK(C112),ISBLANK(E112)),"", C112*E112)</f>
        <v/>
      </c>
      <c r="H112" s="20" t="str">
        <f aca="false">IF(AND(NOT(ISBLANK(F112)),NOT(ISBLANK(G112)), ISERROR(F112-G112)=0), F112-G112,"")</f>
        <v/>
      </c>
      <c r="N112" s="29" t="str">
        <f aca="false">IF(ISBLANK(A112), "", "Sem " &amp; WEEKNUM(A112, 2))</f>
        <v/>
      </c>
    </row>
    <row r="113" customFormat="false" ht="13.8" hidden="false" customHeight="false" outlineLevel="0" collapsed="false">
      <c r="A113" s="25"/>
      <c r="B113" s="26"/>
      <c r="C113" s="27"/>
      <c r="D113" s="28" t="str">
        <f aca="false">IF(ISBLANK(B113),"", IFERROR(VLOOKUP(B113,Catalogo!$B$2:$D$5000,2,0),""))</f>
        <v/>
      </c>
      <c r="E113" s="29" t="str">
        <f aca="false">IF(ISBLANK(B113), "", IFERROR(VLOOKUP(B113, Catalogo!$B$2:$D$5000, 3, 0), ""))</f>
        <v/>
      </c>
      <c r="F113" s="20" t="str">
        <f aca="false">IF(OR(ISBLANK(C113),ISBLANK(D113)),"", C113*D113)</f>
        <v/>
      </c>
      <c r="G113" s="20" t="str">
        <f aca="false">IF(OR(ISBLANK(C113),ISBLANK(E113)),"", C113*E113)</f>
        <v/>
      </c>
      <c r="H113" s="20" t="str">
        <f aca="false">IF(AND(NOT(ISBLANK(F113)),NOT(ISBLANK(G113)), ISERROR(F113-G113)=0), F113-G113,"")</f>
        <v/>
      </c>
      <c r="N113" s="29" t="str">
        <f aca="false">IF(ISBLANK(A113), "", "Sem " &amp; WEEKNUM(A113, 2))</f>
        <v/>
      </c>
    </row>
    <row r="114" customFormat="false" ht="13.8" hidden="false" customHeight="false" outlineLevel="0" collapsed="false">
      <c r="A114" s="25"/>
      <c r="B114" s="26"/>
      <c r="C114" s="27"/>
      <c r="D114" s="28" t="str">
        <f aca="false">IF(ISBLANK(B114),"", IFERROR(VLOOKUP(B114,Catalogo!$B$2:$D$5000,2,0),""))</f>
        <v/>
      </c>
      <c r="E114" s="29" t="str">
        <f aca="false">IF(ISBLANK(B114), "", IFERROR(VLOOKUP(B114, Catalogo!$B$2:$D$5000, 3, 0), ""))</f>
        <v/>
      </c>
      <c r="F114" s="20" t="str">
        <f aca="false">IF(OR(ISBLANK(C114),ISBLANK(D114)),"", C114*D114)</f>
        <v/>
      </c>
      <c r="G114" s="20" t="str">
        <f aca="false">IF(OR(ISBLANK(C114),ISBLANK(E114)),"", C114*E114)</f>
        <v/>
      </c>
      <c r="H114" s="20" t="str">
        <f aca="false">IF(AND(NOT(ISBLANK(F114)),NOT(ISBLANK(G114)), ISERROR(F114-G114)=0), F114-G114,"")</f>
        <v/>
      </c>
      <c r="N114" s="29" t="str">
        <f aca="false">IF(ISBLANK(A114), "", "Sem " &amp; WEEKNUM(A114, 2))</f>
        <v/>
      </c>
    </row>
    <row r="115" customFormat="false" ht="13.8" hidden="false" customHeight="false" outlineLevel="0" collapsed="false">
      <c r="A115" s="25"/>
      <c r="B115" s="26"/>
      <c r="C115" s="27"/>
      <c r="D115" s="28" t="str">
        <f aca="false">IF(ISBLANK(B115),"", IFERROR(VLOOKUP(B115,Catalogo!$B$2:$D$5000,2,0),""))</f>
        <v/>
      </c>
      <c r="E115" s="29" t="str">
        <f aca="false">IF(ISBLANK(B115), "", IFERROR(VLOOKUP(B115, Catalogo!$B$2:$D$5000, 3, 0), ""))</f>
        <v/>
      </c>
      <c r="F115" s="20" t="str">
        <f aca="false">IF(OR(ISBLANK(C115),ISBLANK(D115)),"", C115*D115)</f>
        <v/>
      </c>
      <c r="G115" s="20" t="str">
        <f aca="false">IF(OR(ISBLANK(C115),ISBLANK(E115)),"", C115*E115)</f>
        <v/>
      </c>
      <c r="H115" s="20" t="str">
        <f aca="false">IF(AND(NOT(ISBLANK(F115)),NOT(ISBLANK(G115)), ISERROR(F115-G115)=0), F115-G115,"")</f>
        <v/>
      </c>
      <c r="N115" s="29" t="str">
        <f aca="false">IF(ISBLANK(A115), "", "Sem " &amp; WEEKNUM(A115, 2))</f>
        <v/>
      </c>
    </row>
    <row r="116" customFormat="false" ht="13.8" hidden="false" customHeight="false" outlineLevel="0" collapsed="false">
      <c r="A116" s="25"/>
      <c r="B116" s="26"/>
      <c r="C116" s="27"/>
      <c r="D116" s="28" t="str">
        <f aca="false">IF(ISBLANK(B116),"", IFERROR(VLOOKUP(B116,Catalogo!$B$2:$D$5000,2,0),""))</f>
        <v/>
      </c>
      <c r="E116" s="29" t="str">
        <f aca="false">IF(ISBLANK(B116), "", IFERROR(VLOOKUP(B116, Catalogo!$B$2:$D$5000, 3, 0), ""))</f>
        <v/>
      </c>
      <c r="F116" s="20" t="str">
        <f aca="false">IF(OR(ISBLANK(C116),ISBLANK(D116)),"", C116*D116)</f>
        <v/>
      </c>
      <c r="G116" s="20" t="str">
        <f aca="false">IF(OR(ISBLANK(C116),ISBLANK(E116)),"", C116*E116)</f>
        <v/>
      </c>
      <c r="H116" s="20" t="str">
        <f aca="false">IF(AND(NOT(ISBLANK(F116)),NOT(ISBLANK(G116)), ISERROR(F116-G116)=0), F116-G116,"")</f>
        <v/>
      </c>
      <c r="N116" s="29" t="str">
        <f aca="false">IF(ISBLANK(A116), "", "Sem " &amp; WEEKNUM(A116, 2))</f>
        <v/>
      </c>
    </row>
    <row r="117" customFormat="false" ht="13.8" hidden="false" customHeight="false" outlineLevel="0" collapsed="false">
      <c r="A117" s="25"/>
      <c r="B117" s="26"/>
      <c r="C117" s="27"/>
      <c r="D117" s="28" t="str">
        <f aca="false">IF(ISBLANK(B117),"", IFERROR(VLOOKUP(B117,Catalogo!$B$2:$D$5000,2,0),""))</f>
        <v/>
      </c>
      <c r="E117" s="29" t="str">
        <f aca="false">IF(ISBLANK(B117), "", IFERROR(VLOOKUP(B117, Catalogo!$B$2:$D$5000, 3, 0), ""))</f>
        <v/>
      </c>
      <c r="F117" s="20" t="str">
        <f aca="false">IF(OR(ISBLANK(C117),ISBLANK(D117)),"", C117*D117)</f>
        <v/>
      </c>
      <c r="G117" s="20" t="str">
        <f aca="false">IF(OR(ISBLANK(C117),ISBLANK(E117)),"", C117*E117)</f>
        <v/>
      </c>
      <c r="H117" s="20" t="str">
        <f aca="false">IF(AND(NOT(ISBLANK(F117)),NOT(ISBLANK(G117)), ISERROR(F117-G117)=0), F117-G117,"")</f>
        <v/>
      </c>
      <c r="N117" s="29" t="str">
        <f aca="false">IF(ISBLANK(A117), "", "Sem " &amp; WEEKNUM(A117, 2))</f>
        <v/>
      </c>
    </row>
    <row r="118" customFormat="false" ht="13.8" hidden="false" customHeight="false" outlineLevel="0" collapsed="false">
      <c r="A118" s="25"/>
      <c r="B118" s="26"/>
      <c r="C118" s="27"/>
      <c r="D118" s="28" t="str">
        <f aca="false">IF(ISBLANK(B118),"", IFERROR(VLOOKUP(B118,Catalogo!$B$2:$D$5000,2,0),""))</f>
        <v/>
      </c>
      <c r="E118" s="29" t="str">
        <f aca="false">IF(ISBLANK(B118), "", IFERROR(VLOOKUP(B118, Catalogo!$B$2:$D$5000, 3, 0), ""))</f>
        <v/>
      </c>
      <c r="F118" s="20" t="str">
        <f aca="false">IF(OR(ISBLANK(C118),ISBLANK(D118)),"", C118*D118)</f>
        <v/>
      </c>
      <c r="G118" s="20" t="str">
        <f aca="false">IF(OR(ISBLANK(C118),ISBLANK(E118)),"", C118*E118)</f>
        <v/>
      </c>
      <c r="H118" s="20" t="str">
        <f aca="false">IF(AND(NOT(ISBLANK(F118)),NOT(ISBLANK(G118)), ISERROR(F118-G118)=0), F118-G118,"")</f>
        <v/>
      </c>
      <c r="N118" s="29" t="str">
        <f aca="false">IF(ISBLANK(A118), "", "Sem " &amp; WEEKNUM(A118, 2))</f>
        <v/>
      </c>
    </row>
    <row r="119" customFormat="false" ht="13.8" hidden="false" customHeight="false" outlineLevel="0" collapsed="false">
      <c r="A119" s="25"/>
      <c r="B119" s="26"/>
      <c r="C119" s="27"/>
      <c r="D119" s="28" t="str">
        <f aca="false">IF(ISBLANK(B119),"", IFERROR(VLOOKUP(B119,Catalogo!$B$2:$D$5000,2,0),""))</f>
        <v/>
      </c>
      <c r="E119" s="29" t="str">
        <f aca="false">IF(ISBLANK(B119), "", IFERROR(VLOOKUP(B119, Catalogo!$B$2:$D$5000, 3, 0), ""))</f>
        <v/>
      </c>
      <c r="F119" s="20" t="str">
        <f aca="false">IF(OR(ISBLANK(C119),ISBLANK(D119)),"", C119*D119)</f>
        <v/>
      </c>
      <c r="G119" s="20" t="str">
        <f aca="false">IF(OR(ISBLANK(C119),ISBLANK(E119)),"", C119*E119)</f>
        <v/>
      </c>
      <c r="H119" s="20" t="str">
        <f aca="false">IF(AND(NOT(ISBLANK(F119)),NOT(ISBLANK(G119)), ISERROR(F119-G119)=0), F119-G119,"")</f>
        <v/>
      </c>
      <c r="N119" s="29" t="str">
        <f aca="false">IF(ISBLANK(A119), "", "Sem " &amp; WEEKNUM(A119, 2))</f>
        <v/>
      </c>
    </row>
    <row r="120" customFormat="false" ht="13.8" hidden="false" customHeight="false" outlineLevel="0" collapsed="false">
      <c r="A120" s="25"/>
      <c r="B120" s="26"/>
      <c r="C120" s="27"/>
      <c r="D120" s="28" t="str">
        <f aca="false">IF(ISBLANK(B120),"", IFERROR(VLOOKUP(B120,Catalogo!$B$2:$D$5000,2,0),""))</f>
        <v/>
      </c>
      <c r="E120" s="29" t="str">
        <f aca="false">IF(ISBLANK(B120), "", IFERROR(VLOOKUP(B120, Catalogo!$B$2:$D$5000, 3, 0), ""))</f>
        <v/>
      </c>
      <c r="F120" s="20" t="str">
        <f aca="false">IF(OR(ISBLANK(C120),ISBLANK(D120)),"", C120*D120)</f>
        <v/>
      </c>
      <c r="G120" s="20" t="str">
        <f aca="false">IF(OR(ISBLANK(C120),ISBLANK(E120)),"", C120*E120)</f>
        <v/>
      </c>
      <c r="H120" s="20" t="str">
        <f aca="false">IF(AND(NOT(ISBLANK(F120)),NOT(ISBLANK(G120)), ISERROR(F120-G120)=0), F120-G120,"")</f>
        <v/>
      </c>
      <c r="N120" s="29" t="str">
        <f aca="false">IF(ISBLANK(A120), "", "Sem " &amp; WEEKNUM(A120, 2))</f>
        <v/>
      </c>
    </row>
    <row r="121" customFormat="false" ht="13.8" hidden="false" customHeight="false" outlineLevel="0" collapsed="false">
      <c r="A121" s="25"/>
      <c r="B121" s="26"/>
      <c r="C121" s="27"/>
      <c r="D121" s="28" t="str">
        <f aca="false">IF(ISBLANK(B121),"", IFERROR(VLOOKUP(B121,Catalogo!$B$2:$D$5000,2,0),""))</f>
        <v/>
      </c>
      <c r="E121" s="29" t="str">
        <f aca="false">IF(ISBLANK(B121), "", IFERROR(VLOOKUP(B121, Catalogo!$B$2:$D$5000, 3, 0), ""))</f>
        <v/>
      </c>
      <c r="F121" s="20" t="str">
        <f aca="false">IF(OR(ISBLANK(C121),ISBLANK(D121)),"", C121*D121)</f>
        <v/>
      </c>
      <c r="G121" s="20" t="str">
        <f aca="false">IF(OR(ISBLANK(C121),ISBLANK(E121)),"", C121*E121)</f>
        <v/>
      </c>
      <c r="H121" s="20" t="str">
        <f aca="false">IF(AND(NOT(ISBLANK(F121)),NOT(ISBLANK(G121)), ISERROR(F121-G121)=0), F121-G121,"")</f>
        <v/>
      </c>
      <c r="N121" s="29" t="str">
        <f aca="false">IF(ISBLANK(A121), "", "Sem " &amp; WEEKNUM(A121, 2))</f>
        <v/>
      </c>
    </row>
    <row r="122" customFormat="false" ht="13.8" hidden="false" customHeight="false" outlineLevel="0" collapsed="false">
      <c r="A122" s="25"/>
      <c r="B122" s="26"/>
      <c r="C122" s="27"/>
      <c r="D122" s="28" t="str">
        <f aca="false">IF(ISBLANK(B122),"", IFERROR(VLOOKUP(B122,Catalogo!$B$2:$D$5000,2,0),""))</f>
        <v/>
      </c>
      <c r="E122" s="29" t="str">
        <f aca="false">IF(ISBLANK(B122), "", IFERROR(VLOOKUP(B122, Catalogo!$B$2:$D$5000, 3, 0), ""))</f>
        <v/>
      </c>
      <c r="F122" s="20" t="str">
        <f aca="false">IF(OR(ISBLANK(C122),ISBLANK(D122)),"", C122*D122)</f>
        <v/>
      </c>
      <c r="G122" s="20" t="str">
        <f aca="false">IF(OR(ISBLANK(C122),ISBLANK(E122)),"", C122*E122)</f>
        <v/>
      </c>
      <c r="H122" s="20" t="str">
        <f aca="false">IF(AND(NOT(ISBLANK(F122)),NOT(ISBLANK(G122)), ISERROR(F122-G122)=0), F122-G122,"")</f>
        <v/>
      </c>
      <c r="N122" s="29" t="str">
        <f aca="false">IF(ISBLANK(A122), "", "Sem " &amp; WEEKNUM(A122, 2))</f>
        <v/>
      </c>
    </row>
    <row r="123" customFormat="false" ht="13.8" hidden="false" customHeight="false" outlineLevel="0" collapsed="false">
      <c r="A123" s="25"/>
      <c r="B123" s="26"/>
      <c r="C123" s="27"/>
      <c r="D123" s="28" t="str">
        <f aca="false">IF(ISBLANK(B123),"", IFERROR(VLOOKUP(B123,Catalogo!$B$2:$D$5000,2,0),""))</f>
        <v/>
      </c>
      <c r="E123" s="29" t="str">
        <f aca="false">IF(ISBLANK(B123), "", IFERROR(VLOOKUP(B123, Catalogo!$B$2:$D$5000, 3, 0), ""))</f>
        <v/>
      </c>
      <c r="F123" s="20" t="str">
        <f aca="false">IF(OR(ISBLANK(C123),ISBLANK(D123)),"", C123*D123)</f>
        <v/>
      </c>
      <c r="G123" s="20" t="str">
        <f aca="false">IF(OR(ISBLANK(C123),ISBLANK(E123)),"", C123*E123)</f>
        <v/>
      </c>
      <c r="H123" s="20" t="str">
        <f aca="false">IF(AND(NOT(ISBLANK(F123)),NOT(ISBLANK(G123)), ISERROR(F123-G123)=0), F123-G123,"")</f>
        <v/>
      </c>
      <c r="N123" s="29" t="str">
        <f aca="false">IF(ISBLANK(A123), "", "Sem " &amp; WEEKNUM(A123, 2))</f>
        <v/>
      </c>
    </row>
    <row r="124" customFormat="false" ht="13.8" hidden="false" customHeight="false" outlineLevel="0" collapsed="false">
      <c r="A124" s="25"/>
      <c r="B124" s="26"/>
      <c r="C124" s="27"/>
      <c r="D124" s="28" t="str">
        <f aca="false">IF(ISBLANK(B124),"", IFERROR(VLOOKUP(B124,Catalogo!$B$2:$D$5000,2,0),""))</f>
        <v/>
      </c>
      <c r="E124" s="29" t="str">
        <f aca="false">IF(ISBLANK(B124), "", IFERROR(VLOOKUP(B124, Catalogo!$B$2:$D$5000, 3, 0), ""))</f>
        <v/>
      </c>
      <c r="F124" s="20" t="str">
        <f aca="false">IF(OR(ISBLANK(C124),ISBLANK(D124)),"", C124*D124)</f>
        <v/>
      </c>
      <c r="G124" s="20" t="str">
        <f aca="false">IF(OR(ISBLANK(C124),ISBLANK(E124)),"", C124*E124)</f>
        <v/>
      </c>
      <c r="H124" s="20" t="str">
        <f aca="false">IF(AND(NOT(ISBLANK(F124)),NOT(ISBLANK(G124)), ISERROR(F124-G124)=0), F124-G124,"")</f>
        <v/>
      </c>
      <c r="N124" s="29" t="str">
        <f aca="false">IF(ISBLANK(A124), "", "Sem " &amp; WEEKNUM(A124, 2))</f>
        <v/>
      </c>
    </row>
    <row r="125" customFormat="false" ht="13.8" hidden="false" customHeight="false" outlineLevel="0" collapsed="false">
      <c r="A125" s="25"/>
      <c r="B125" s="26"/>
      <c r="C125" s="27"/>
      <c r="D125" s="28" t="str">
        <f aca="false">IF(ISBLANK(B125),"", IFERROR(VLOOKUP(B125,Catalogo!$B$2:$D$5000,2,0),""))</f>
        <v/>
      </c>
      <c r="E125" s="29" t="str">
        <f aca="false">IF(ISBLANK(B125), "", IFERROR(VLOOKUP(B125, Catalogo!$B$2:$D$5000, 3, 0), ""))</f>
        <v/>
      </c>
      <c r="F125" s="20" t="str">
        <f aca="false">IF(OR(ISBLANK(C125),ISBLANK(D125)),"", C125*D125)</f>
        <v/>
      </c>
      <c r="G125" s="20" t="str">
        <f aca="false">IF(OR(ISBLANK(C125),ISBLANK(E125)),"", C125*E125)</f>
        <v/>
      </c>
      <c r="H125" s="20" t="str">
        <f aca="false">IF(AND(NOT(ISBLANK(F125)),NOT(ISBLANK(G125)), ISERROR(F125-G125)=0), F125-G125,"")</f>
        <v/>
      </c>
      <c r="N125" s="29" t="str">
        <f aca="false">IF(ISBLANK(A125), "", "Sem " &amp; WEEKNUM(A125, 2))</f>
        <v/>
      </c>
    </row>
    <row r="126" customFormat="false" ht="13.8" hidden="false" customHeight="false" outlineLevel="0" collapsed="false">
      <c r="A126" s="25"/>
      <c r="B126" s="26"/>
      <c r="C126" s="27"/>
      <c r="D126" s="28" t="str">
        <f aca="false">IF(ISBLANK(B126),"", IFERROR(VLOOKUP(B126,Catalogo!$B$2:$D$5000,2,0),""))</f>
        <v/>
      </c>
      <c r="E126" s="29" t="str">
        <f aca="false">IF(ISBLANK(B126), "", IFERROR(VLOOKUP(B126, Catalogo!$B$2:$D$5000, 3, 0), ""))</f>
        <v/>
      </c>
      <c r="F126" s="20" t="str">
        <f aca="false">IF(OR(ISBLANK(C126),ISBLANK(D126)),"", C126*D126)</f>
        <v/>
      </c>
      <c r="G126" s="20" t="str">
        <f aca="false">IF(OR(ISBLANK(C126),ISBLANK(E126)),"", C126*E126)</f>
        <v/>
      </c>
      <c r="H126" s="20" t="str">
        <f aca="false">IF(AND(NOT(ISBLANK(F126)),NOT(ISBLANK(G126)), ISERROR(F126-G126)=0), F126-G126,"")</f>
        <v/>
      </c>
      <c r="N126" s="29" t="str">
        <f aca="false">IF(ISBLANK(A126), "", "Sem " &amp; WEEKNUM(A126, 2))</f>
        <v/>
      </c>
    </row>
    <row r="127" customFormat="false" ht="13.8" hidden="false" customHeight="false" outlineLevel="0" collapsed="false">
      <c r="A127" s="25"/>
      <c r="B127" s="26"/>
      <c r="C127" s="27"/>
      <c r="D127" s="28" t="str">
        <f aca="false">IF(ISBLANK(B127),"", IFERROR(VLOOKUP(B127,Catalogo!$B$2:$D$5000,2,0),""))</f>
        <v/>
      </c>
      <c r="E127" s="29" t="str">
        <f aca="false">IF(ISBLANK(B127), "", IFERROR(VLOOKUP(B127, Catalogo!$B$2:$D$5000, 3, 0), ""))</f>
        <v/>
      </c>
      <c r="F127" s="20" t="str">
        <f aca="false">IF(OR(ISBLANK(C127),ISBLANK(D127)),"", C127*D127)</f>
        <v/>
      </c>
      <c r="G127" s="20" t="str">
        <f aca="false">IF(OR(ISBLANK(C127),ISBLANK(E127)),"", C127*E127)</f>
        <v/>
      </c>
      <c r="H127" s="20" t="str">
        <f aca="false">IF(AND(NOT(ISBLANK(F127)),NOT(ISBLANK(G127)), ISERROR(F127-G127)=0), F127-G127,"")</f>
        <v/>
      </c>
      <c r="N127" s="29" t="str">
        <f aca="false">IF(ISBLANK(A127), "", "Sem " &amp; WEEKNUM(A127, 2))</f>
        <v/>
      </c>
    </row>
    <row r="128" customFormat="false" ht="13.8" hidden="false" customHeight="false" outlineLevel="0" collapsed="false">
      <c r="A128" s="25"/>
      <c r="B128" s="26"/>
      <c r="C128" s="27"/>
      <c r="D128" s="28" t="str">
        <f aca="false">IF(ISBLANK(B128),"", IFERROR(VLOOKUP(B128,Catalogo!$B$2:$D$5000,2,0),""))</f>
        <v/>
      </c>
      <c r="E128" s="29" t="str">
        <f aca="false">IF(ISBLANK(B128), "", IFERROR(VLOOKUP(B128, Catalogo!$B$2:$D$5000, 3, 0), ""))</f>
        <v/>
      </c>
      <c r="F128" s="20" t="str">
        <f aca="false">IF(OR(ISBLANK(C128),ISBLANK(D128)),"", C128*D128)</f>
        <v/>
      </c>
      <c r="G128" s="20" t="str">
        <f aca="false">IF(OR(ISBLANK(C128),ISBLANK(E128)),"", C128*E128)</f>
        <v/>
      </c>
      <c r="H128" s="20" t="str">
        <f aca="false">IF(AND(NOT(ISBLANK(F128)),NOT(ISBLANK(G128)), ISERROR(F128-G128)=0), F128-G128,"")</f>
        <v/>
      </c>
      <c r="N128" s="29" t="str">
        <f aca="false">IF(ISBLANK(A128), "", "Sem " &amp; WEEKNUM(A128, 2))</f>
        <v/>
      </c>
    </row>
    <row r="129" customFormat="false" ht="13.8" hidden="false" customHeight="false" outlineLevel="0" collapsed="false">
      <c r="A129" s="25"/>
      <c r="B129" s="26"/>
      <c r="C129" s="27"/>
      <c r="D129" s="28" t="str">
        <f aca="false">IF(ISBLANK(B129),"", IFERROR(VLOOKUP(B129,Catalogo!$B$2:$D$5000,2,0),""))</f>
        <v/>
      </c>
      <c r="E129" s="29" t="str">
        <f aca="false">IF(ISBLANK(B129), "", IFERROR(VLOOKUP(B129, Catalogo!$B$2:$D$5000, 3, 0), ""))</f>
        <v/>
      </c>
      <c r="F129" s="20" t="str">
        <f aca="false">IF(OR(ISBLANK(C129),ISBLANK(D129)),"", C129*D129)</f>
        <v/>
      </c>
      <c r="G129" s="20" t="str">
        <f aca="false">IF(OR(ISBLANK(C129),ISBLANK(E129)),"", C129*E129)</f>
        <v/>
      </c>
      <c r="H129" s="20" t="str">
        <f aca="false">IF(AND(NOT(ISBLANK(F129)),NOT(ISBLANK(G129)), ISERROR(F129-G129)=0), F129-G129,"")</f>
        <v/>
      </c>
      <c r="N129" s="29" t="str">
        <f aca="false">IF(ISBLANK(A129), "", "Sem " &amp; WEEKNUM(A129, 2))</f>
        <v/>
      </c>
    </row>
    <row r="130" customFormat="false" ht="13.8" hidden="false" customHeight="false" outlineLevel="0" collapsed="false">
      <c r="A130" s="25"/>
      <c r="B130" s="26"/>
      <c r="C130" s="27"/>
      <c r="D130" s="28" t="str">
        <f aca="false">IF(ISBLANK(B130),"", IFERROR(VLOOKUP(B130,Catalogo!$B$2:$D$5000,2,0),""))</f>
        <v/>
      </c>
      <c r="E130" s="29" t="str">
        <f aca="false">IF(ISBLANK(B130), "", IFERROR(VLOOKUP(B130, Catalogo!$B$2:$D$5000, 3, 0), ""))</f>
        <v/>
      </c>
      <c r="F130" s="20" t="str">
        <f aca="false">IF(OR(ISBLANK(C130),ISBLANK(D130)),"", C130*D130)</f>
        <v/>
      </c>
      <c r="G130" s="20" t="str">
        <f aca="false">IF(OR(ISBLANK(C130),ISBLANK(E130)),"", C130*E130)</f>
        <v/>
      </c>
      <c r="H130" s="20" t="str">
        <f aca="false">IF(AND(NOT(ISBLANK(F130)),NOT(ISBLANK(G130)), ISERROR(F130-G130)=0), F130-G130,"")</f>
        <v/>
      </c>
      <c r="N130" s="29" t="str">
        <f aca="false">IF(ISBLANK(A130), "", "Sem " &amp; WEEKNUM(A130, 2))</f>
        <v/>
      </c>
    </row>
    <row r="131" customFormat="false" ht="13.8" hidden="false" customHeight="false" outlineLevel="0" collapsed="false">
      <c r="A131" s="25"/>
      <c r="B131" s="26"/>
      <c r="C131" s="27"/>
      <c r="D131" s="28" t="str">
        <f aca="false">IF(ISBLANK(B131),"", IFERROR(VLOOKUP(B131,Catalogo!$B$2:$D$5000,2,0),""))</f>
        <v/>
      </c>
      <c r="E131" s="29" t="str">
        <f aca="false">IF(ISBLANK(B131), "", IFERROR(VLOOKUP(B131, Catalogo!$B$2:$D$5000, 3, 0), ""))</f>
        <v/>
      </c>
      <c r="F131" s="20" t="str">
        <f aca="false">IF(OR(ISBLANK(C131),ISBLANK(D131)),"", C131*D131)</f>
        <v/>
      </c>
      <c r="G131" s="20" t="str">
        <f aca="false">IF(OR(ISBLANK(C131),ISBLANK(E131)),"", C131*E131)</f>
        <v/>
      </c>
      <c r="H131" s="20" t="str">
        <f aca="false">IF(AND(NOT(ISBLANK(F131)),NOT(ISBLANK(G131)), ISERROR(F131-G131)=0), F131-G131,"")</f>
        <v/>
      </c>
      <c r="N131" s="29" t="str">
        <f aca="false">IF(ISBLANK(A131), "", "Sem " &amp; WEEKNUM(A131, 2))</f>
        <v/>
      </c>
    </row>
    <row r="132" customFormat="false" ht="13.8" hidden="false" customHeight="false" outlineLevel="0" collapsed="false">
      <c r="A132" s="25"/>
      <c r="B132" s="26"/>
      <c r="C132" s="27"/>
      <c r="D132" s="28" t="str">
        <f aca="false">IF(ISBLANK(B132),"", IFERROR(VLOOKUP(B132,Catalogo!$B$2:$D$5000,2,0),""))</f>
        <v/>
      </c>
      <c r="E132" s="29" t="str">
        <f aca="false">IF(ISBLANK(B132), "", IFERROR(VLOOKUP(B132, Catalogo!$B$2:$D$5000, 3, 0), ""))</f>
        <v/>
      </c>
      <c r="F132" s="20" t="str">
        <f aca="false">IF(OR(ISBLANK(C132),ISBLANK(D132)),"", C132*D132)</f>
        <v/>
      </c>
      <c r="G132" s="20" t="str">
        <f aca="false">IF(OR(ISBLANK(C132),ISBLANK(E132)),"", C132*E132)</f>
        <v/>
      </c>
      <c r="H132" s="20" t="str">
        <f aca="false">IF(AND(NOT(ISBLANK(F132)),NOT(ISBLANK(G132)), ISERROR(F132-G132)=0), F132-G132,"")</f>
        <v/>
      </c>
      <c r="N132" s="29" t="str">
        <f aca="false">IF(ISBLANK(A132), "", "Sem " &amp; WEEKNUM(A132, 2))</f>
        <v/>
      </c>
    </row>
    <row r="133" customFormat="false" ht="13.8" hidden="false" customHeight="false" outlineLevel="0" collapsed="false">
      <c r="A133" s="25"/>
      <c r="B133" s="26"/>
      <c r="C133" s="27"/>
      <c r="D133" s="28" t="str">
        <f aca="false">IF(ISBLANK(B133),"", IFERROR(VLOOKUP(B133,Catalogo!$B$2:$D$5000,2,0),""))</f>
        <v/>
      </c>
      <c r="E133" s="29" t="str">
        <f aca="false">IF(ISBLANK(B133), "", IFERROR(VLOOKUP(B133, Catalogo!$B$2:$D$5000, 3, 0), ""))</f>
        <v/>
      </c>
      <c r="F133" s="20" t="str">
        <f aca="false">IF(OR(ISBLANK(C133),ISBLANK(D133)),"", C133*D133)</f>
        <v/>
      </c>
      <c r="G133" s="20" t="str">
        <f aca="false">IF(OR(ISBLANK(C133),ISBLANK(E133)),"", C133*E133)</f>
        <v/>
      </c>
      <c r="H133" s="20" t="str">
        <f aca="false">IF(AND(NOT(ISBLANK(F133)),NOT(ISBLANK(G133)), ISERROR(F133-G133)=0), F133-G133,"")</f>
        <v/>
      </c>
      <c r="N133" s="29" t="str">
        <f aca="false">IF(ISBLANK(A133), "", "Sem " &amp; WEEKNUM(A133, 2))</f>
        <v/>
      </c>
    </row>
    <row r="134" customFormat="false" ht="13.8" hidden="false" customHeight="false" outlineLevel="0" collapsed="false">
      <c r="A134" s="25"/>
      <c r="B134" s="26"/>
      <c r="C134" s="27"/>
      <c r="D134" s="28" t="str">
        <f aca="false">IF(ISBLANK(B134),"", IFERROR(VLOOKUP(B134,Catalogo!$B$2:$D$5000,2,0),""))</f>
        <v/>
      </c>
      <c r="E134" s="29" t="str">
        <f aca="false">IF(ISBLANK(B134), "", IFERROR(VLOOKUP(B134, Catalogo!$B$2:$D$5000, 3, 0), ""))</f>
        <v/>
      </c>
      <c r="F134" s="20" t="str">
        <f aca="false">IF(OR(ISBLANK(C134),ISBLANK(D134)),"", C134*D134)</f>
        <v/>
      </c>
      <c r="G134" s="20" t="str">
        <f aca="false">IF(OR(ISBLANK(C134),ISBLANK(E134)),"", C134*E134)</f>
        <v/>
      </c>
      <c r="H134" s="20" t="str">
        <f aca="false">IF(AND(NOT(ISBLANK(F134)),NOT(ISBLANK(G134)), ISERROR(F134-G134)=0), F134-G134,"")</f>
        <v/>
      </c>
      <c r="N134" s="29" t="str">
        <f aca="false">IF(ISBLANK(A134), "", "Sem " &amp; WEEKNUM(A134, 2))</f>
        <v/>
      </c>
    </row>
    <row r="135" customFormat="false" ht="13.8" hidden="false" customHeight="false" outlineLevel="0" collapsed="false">
      <c r="A135" s="25"/>
      <c r="B135" s="26"/>
      <c r="C135" s="27"/>
      <c r="D135" s="28" t="str">
        <f aca="false">IF(ISBLANK(B135),"", IFERROR(VLOOKUP(B135,Catalogo!$B$2:$D$5000,2,0),""))</f>
        <v/>
      </c>
      <c r="E135" s="29" t="str">
        <f aca="false">IF(ISBLANK(B135), "", IFERROR(VLOOKUP(B135, Catalogo!$B$2:$D$5000, 3, 0), ""))</f>
        <v/>
      </c>
      <c r="F135" s="20" t="str">
        <f aca="false">IF(OR(ISBLANK(C135),ISBLANK(D135)),"", C135*D135)</f>
        <v/>
      </c>
      <c r="G135" s="20" t="str">
        <f aca="false">IF(OR(ISBLANK(C135),ISBLANK(E135)),"", C135*E135)</f>
        <v/>
      </c>
      <c r="H135" s="20" t="str">
        <f aca="false">IF(AND(NOT(ISBLANK(F135)),NOT(ISBLANK(G135)), ISERROR(F135-G135)=0), F135-G135,"")</f>
        <v/>
      </c>
      <c r="N135" s="29" t="str">
        <f aca="false">IF(ISBLANK(A135), "", "Sem " &amp; WEEKNUM(A135, 2))</f>
        <v/>
      </c>
    </row>
    <row r="136" customFormat="false" ht="13.8" hidden="false" customHeight="false" outlineLevel="0" collapsed="false">
      <c r="A136" s="25"/>
      <c r="B136" s="26"/>
      <c r="C136" s="27"/>
      <c r="D136" s="28" t="str">
        <f aca="false">IF(ISBLANK(B136),"", IFERROR(VLOOKUP(B136,Catalogo!$B$2:$D$5000,2,0),""))</f>
        <v/>
      </c>
      <c r="E136" s="29" t="str">
        <f aca="false">IF(ISBLANK(B136), "", IFERROR(VLOOKUP(B136, Catalogo!$B$2:$D$5000, 3, 0), ""))</f>
        <v/>
      </c>
      <c r="F136" s="20" t="str">
        <f aca="false">IF(OR(ISBLANK(C136),ISBLANK(D136)),"", C136*D136)</f>
        <v/>
      </c>
      <c r="G136" s="20" t="str">
        <f aca="false">IF(OR(ISBLANK(C136),ISBLANK(E136)),"", C136*E136)</f>
        <v/>
      </c>
      <c r="H136" s="20" t="str">
        <f aca="false">IF(AND(NOT(ISBLANK(F136)),NOT(ISBLANK(G136)), ISERROR(F136-G136)=0), F136-G136,"")</f>
        <v/>
      </c>
      <c r="N136" s="29" t="str">
        <f aca="false">IF(ISBLANK(A136), "", "Sem " &amp; WEEKNUM(A136, 2))</f>
        <v/>
      </c>
    </row>
    <row r="137" customFormat="false" ht="13.8" hidden="false" customHeight="false" outlineLevel="0" collapsed="false">
      <c r="A137" s="25"/>
      <c r="B137" s="26"/>
      <c r="C137" s="27"/>
      <c r="D137" s="28" t="str">
        <f aca="false">IF(ISBLANK(B137),"", IFERROR(VLOOKUP(B137,Catalogo!$B$2:$D$5000,2,0),""))</f>
        <v/>
      </c>
      <c r="E137" s="29" t="str">
        <f aca="false">IF(ISBLANK(B137), "", IFERROR(VLOOKUP(B137, Catalogo!$B$2:$D$5000, 3, 0), ""))</f>
        <v/>
      </c>
      <c r="F137" s="20" t="str">
        <f aca="false">IF(OR(ISBLANK(C137),ISBLANK(D137)),"", C137*D137)</f>
        <v/>
      </c>
      <c r="G137" s="20" t="str">
        <f aca="false">IF(OR(ISBLANK(C137),ISBLANK(E137)),"", C137*E137)</f>
        <v/>
      </c>
      <c r="H137" s="20" t="str">
        <f aca="false">IF(AND(NOT(ISBLANK(F137)),NOT(ISBLANK(G137)), ISERROR(F137-G137)=0), F137-G137,"")</f>
        <v/>
      </c>
      <c r="N137" s="29" t="str">
        <f aca="false">IF(ISBLANK(A137), "", "Sem " &amp; WEEKNUM(A137, 2))</f>
        <v/>
      </c>
    </row>
    <row r="138" customFormat="false" ht="13.8" hidden="false" customHeight="false" outlineLevel="0" collapsed="false">
      <c r="A138" s="25"/>
      <c r="B138" s="26"/>
      <c r="C138" s="27"/>
      <c r="D138" s="28" t="str">
        <f aca="false">IF(ISBLANK(B138),"", IFERROR(VLOOKUP(B138,Catalogo!$B$2:$D$5000,2,0),""))</f>
        <v/>
      </c>
      <c r="E138" s="29" t="str">
        <f aca="false">IF(ISBLANK(B138), "", IFERROR(VLOOKUP(B138, Catalogo!$B$2:$D$5000, 3, 0), ""))</f>
        <v/>
      </c>
      <c r="F138" s="20" t="str">
        <f aca="false">IF(OR(ISBLANK(C138),ISBLANK(D138)),"", C138*D138)</f>
        <v/>
      </c>
      <c r="G138" s="20" t="str">
        <f aca="false">IF(OR(ISBLANK(C138),ISBLANK(E138)),"", C138*E138)</f>
        <v/>
      </c>
      <c r="H138" s="20" t="str">
        <f aca="false">IF(AND(NOT(ISBLANK(F138)),NOT(ISBLANK(G138)), ISERROR(F138-G138)=0), F138-G138,"")</f>
        <v/>
      </c>
      <c r="N138" s="29" t="str">
        <f aca="false">IF(ISBLANK(A138), "", "Sem " &amp; WEEKNUM(A138, 2))</f>
        <v/>
      </c>
    </row>
    <row r="139" customFormat="false" ht="13.8" hidden="false" customHeight="false" outlineLevel="0" collapsed="false">
      <c r="A139" s="25"/>
      <c r="B139" s="26"/>
      <c r="C139" s="27"/>
      <c r="D139" s="28" t="str">
        <f aca="false">IF(ISBLANK(B139),"", IFERROR(VLOOKUP(B139,Catalogo!$B$2:$D$5000,2,0),""))</f>
        <v/>
      </c>
      <c r="E139" s="29" t="str">
        <f aca="false">IF(ISBLANK(B139), "", IFERROR(VLOOKUP(B139, Catalogo!$B$2:$D$5000, 3, 0), ""))</f>
        <v/>
      </c>
      <c r="F139" s="20" t="str">
        <f aca="false">IF(OR(ISBLANK(C139),ISBLANK(D139)),"", C139*D139)</f>
        <v/>
      </c>
      <c r="G139" s="20" t="str">
        <f aca="false">IF(OR(ISBLANK(C139),ISBLANK(E139)),"", C139*E139)</f>
        <v/>
      </c>
      <c r="H139" s="20" t="str">
        <f aca="false">IF(AND(NOT(ISBLANK(F139)),NOT(ISBLANK(G139)), ISERROR(F139-G139)=0), F139-G139,"")</f>
        <v/>
      </c>
      <c r="N139" s="29" t="str">
        <f aca="false">IF(ISBLANK(A139), "", "Sem " &amp; WEEKNUM(A139, 2))</f>
        <v/>
      </c>
    </row>
    <row r="140" customFormat="false" ht="13.8" hidden="false" customHeight="false" outlineLevel="0" collapsed="false">
      <c r="A140" s="25"/>
      <c r="B140" s="26"/>
      <c r="C140" s="27"/>
      <c r="D140" s="28" t="str">
        <f aca="false">IF(ISBLANK(B140),"", IFERROR(VLOOKUP(B140,Catalogo!$B$2:$D$5000,2,0),""))</f>
        <v/>
      </c>
      <c r="E140" s="29" t="str">
        <f aca="false">IF(ISBLANK(B140), "", IFERROR(VLOOKUP(B140, Catalogo!$B$2:$D$5000, 3, 0), ""))</f>
        <v/>
      </c>
      <c r="F140" s="20" t="str">
        <f aca="false">IF(OR(ISBLANK(C140),ISBLANK(D140)),"", C140*D140)</f>
        <v/>
      </c>
      <c r="G140" s="20" t="str">
        <f aca="false">IF(OR(ISBLANK(C140),ISBLANK(E140)),"", C140*E140)</f>
        <v/>
      </c>
      <c r="H140" s="20" t="str">
        <f aca="false">IF(AND(NOT(ISBLANK(F140)),NOT(ISBLANK(G140)), ISERROR(F140-G140)=0), F140-G140,"")</f>
        <v/>
      </c>
      <c r="N140" s="29" t="str">
        <f aca="false">IF(ISBLANK(A140), "", "Sem " &amp; WEEKNUM(A140, 2))</f>
        <v/>
      </c>
    </row>
    <row r="141" customFormat="false" ht="13.8" hidden="false" customHeight="false" outlineLevel="0" collapsed="false">
      <c r="A141" s="25"/>
      <c r="B141" s="26"/>
      <c r="C141" s="27"/>
      <c r="D141" s="28" t="str">
        <f aca="false">IF(ISBLANK(B141),"", IFERROR(VLOOKUP(B141,Catalogo!$B$2:$D$5000,2,0),""))</f>
        <v/>
      </c>
      <c r="E141" s="29" t="str">
        <f aca="false">IF(ISBLANK(B141), "", IFERROR(VLOOKUP(B141, Catalogo!$B$2:$D$5000, 3, 0), ""))</f>
        <v/>
      </c>
      <c r="F141" s="20" t="str">
        <f aca="false">IF(OR(ISBLANK(C141),ISBLANK(D141)),"", C141*D141)</f>
        <v/>
      </c>
      <c r="G141" s="20" t="str">
        <f aca="false">IF(OR(ISBLANK(C141),ISBLANK(E141)),"", C141*E141)</f>
        <v/>
      </c>
      <c r="H141" s="20" t="str">
        <f aca="false">IF(AND(NOT(ISBLANK(F141)),NOT(ISBLANK(G141)), ISERROR(F141-G141)=0), F141-G141,"")</f>
        <v/>
      </c>
      <c r="N141" s="29" t="str">
        <f aca="false">IF(ISBLANK(A141), "", "Sem " &amp; WEEKNUM(A141, 2))</f>
        <v/>
      </c>
    </row>
    <row r="142" customFormat="false" ht="13.8" hidden="false" customHeight="false" outlineLevel="0" collapsed="false">
      <c r="A142" s="25"/>
      <c r="B142" s="26"/>
      <c r="C142" s="27"/>
      <c r="D142" s="28" t="str">
        <f aca="false">IF(ISBLANK(B142),"", IFERROR(VLOOKUP(B142,Catalogo!$B$2:$D$5000,2,0),""))</f>
        <v/>
      </c>
      <c r="E142" s="29" t="str">
        <f aca="false">IF(ISBLANK(B142), "", IFERROR(VLOOKUP(B142, Catalogo!$B$2:$D$5000, 3, 0), ""))</f>
        <v/>
      </c>
      <c r="F142" s="20" t="str">
        <f aca="false">IF(OR(ISBLANK(C142),ISBLANK(D142)),"", C142*D142)</f>
        <v/>
      </c>
      <c r="G142" s="20" t="str">
        <f aca="false">IF(OR(ISBLANK(C142),ISBLANK(E142)),"", C142*E142)</f>
        <v/>
      </c>
      <c r="H142" s="20" t="str">
        <f aca="false">IF(AND(NOT(ISBLANK(F142)),NOT(ISBLANK(G142)), ISERROR(F142-G142)=0), F142-G142,"")</f>
        <v/>
      </c>
      <c r="N142" s="29" t="str">
        <f aca="false">IF(ISBLANK(A142), "", "Sem " &amp; WEEKNUM(A142, 2))</f>
        <v/>
      </c>
    </row>
    <row r="143" customFormat="false" ht="13.8" hidden="false" customHeight="false" outlineLevel="0" collapsed="false">
      <c r="A143" s="25"/>
      <c r="B143" s="26"/>
      <c r="C143" s="27"/>
      <c r="D143" s="28" t="str">
        <f aca="false">IF(ISBLANK(B143),"", IFERROR(VLOOKUP(B143,Catalogo!$B$2:$D$5000,2,0),""))</f>
        <v/>
      </c>
      <c r="E143" s="29" t="str">
        <f aca="false">IF(ISBLANK(B143), "", IFERROR(VLOOKUP(B143, Catalogo!$B$2:$D$5000, 3, 0), ""))</f>
        <v/>
      </c>
      <c r="F143" s="20" t="str">
        <f aca="false">IF(OR(ISBLANK(C143),ISBLANK(D143)),"", C143*D143)</f>
        <v/>
      </c>
      <c r="G143" s="20" t="str">
        <f aca="false">IF(OR(ISBLANK(C143),ISBLANK(E143)),"", C143*E143)</f>
        <v/>
      </c>
      <c r="H143" s="20" t="str">
        <f aca="false">IF(AND(NOT(ISBLANK(F143)),NOT(ISBLANK(G143)), ISERROR(F143-G143)=0), F143-G143,"")</f>
        <v/>
      </c>
      <c r="N143" s="29" t="str">
        <f aca="false">IF(ISBLANK(A143), "", "Sem " &amp; WEEKNUM(A143, 2))</f>
        <v/>
      </c>
    </row>
    <row r="144" customFormat="false" ht="13.8" hidden="false" customHeight="false" outlineLevel="0" collapsed="false">
      <c r="A144" s="25"/>
      <c r="B144" s="26"/>
      <c r="C144" s="27"/>
      <c r="D144" s="28" t="str">
        <f aca="false">IF(ISBLANK(B144),"", IFERROR(VLOOKUP(B144,Catalogo!$B$2:$D$5000,2,0),""))</f>
        <v/>
      </c>
      <c r="E144" s="29" t="str">
        <f aca="false">IF(ISBLANK(B144), "", IFERROR(VLOOKUP(B144, Catalogo!$B$2:$D$5000, 3, 0), ""))</f>
        <v/>
      </c>
      <c r="F144" s="20" t="str">
        <f aca="false">IF(OR(ISBLANK(C144),ISBLANK(D144)),"", C144*D144)</f>
        <v/>
      </c>
      <c r="G144" s="20" t="str">
        <f aca="false">IF(OR(ISBLANK(C144),ISBLANK(E144)),"", C144*E144)</f>
        <v/>
      </c>
      <c r="H144" s="20" t="str">
        <f aca="false">IF(AND(NOT(ISBLANK(F144)),NOT(ISBLANK(G144)), ISERROR(F144-G144)=0), F144-G144,"")</f>
        <v/>
      </c>
      <c r="N144" s="29" t="str">
        <f aca="false">IF(ISBLANK(A144), "", "Sem " &amp; WEEKNUM(A144, 2))</f>
        <v/>
      </c>
    </row>
    <row r="145" customFormat="false" ht="13.8" hidden="false" customHeight="false" outlineLevel="0" collapsed="false">
      <c r="A145" s="25"/>
      <c r="B145" s="26"/>
      <c r="C145" s="27"/>
      <c r="D145" s="28" t="str">
        <f aca="false">IF(ISBLANK(B145),"", IFERROR(VLOOKUP(B145,Catalogo!$B$2:$D$5000,2,0),""))</f>
        <v/>
      </c>
      <c r="E145" s="29" t="str">
        <f aca="false">IF(ISBLANK(B145), "", IFERROR(VLOOKUP(B145, Catalogo!$B$2:$D$5000, 3, 0), ""))</f>
        <v/>
      </c>
      <c r="F145" s="20" t="str">
        <f aca="false">IF(OR(ISBLANK(C145),ISBLANK(D145)),"", C145*D145)</f>
        <v/>
      </c>
      <c r="G145" s="20" t="str">
        <f aca="false">IF(OR(ISBLANK(C145),ISBLANK(E145)),"", C145*E145)</f>
        <v/>
      </c>
      <c r="H145" s="20" t="str">
        <f aca="false">IF(AND(NOT(ISBLANK(F145)),NOT(ISBLANK(G145)), ISERROR(F145-G145)=0), F145-G145,"")</f>
        <v/>
      </c>
      <c r="N145" s="29" t="str">
        <f aca="false">IF(ISBLANK(A145), "", "Sem " &amp; WEEKNUM(A145, 2))</f>
        <v/>
      </c>
    </row>
    <row r="146" customFormat="false" ht="13.8" hidden="false" customHeight="false" outlineLevel="0" collapsed="false">
      <c r="A146" s="25"/>
      <c r="B146" s="26"/>
      <c r="C146" s="27"/>
      <c r="D146" s="28" t="str">
        <f aca="false">IF(ISBLANK(B146),"", IFERROR(VLOOKUP(B146,Catalogo!$B$2:$D$5000,2,0),""))</f>
        <v/>
      </c>
      <c r="E146" s="29" t="str">
        <f aca="false">IF(ISBLANK(B146), "", IFERROR(VLOOKUP(B146, Catalogo!$B$2:$D$5000, 3, 0), ""))</f>
        <v/>
      </c>
      <c r="F146" s="20" t="str">
        <f aca="false">IF(OR(ISBLANK(C146),ISBLANK(D146)),"", C146*D146)</f>
        <v/>
      </c>
      <c r="G146" s="20" t="str">
        <f aca="false">IF(OR(ISBLANK(C146),ISBLANK(E146)),"", C146*E146)</f>
        <v/>
      </c>
      <c r="H146" s="20" t="str">
        <f aca="false">IF(AND(NOT(ISBLANK(F146)),NOT(ISBLANK(G146)), ISERROR(F146-G146)=0), F146-G146,"")</f>
        <v/>
      </c>
      <c r="N146" s="29" t="str">
        <f aca="false">IF(ISBLANK(A146), "", "Sem " &amp; WEEKNUM(A146, 2))</f>
        <v/>
      </c>
    </row>
    <row r="147" customFormat="false" ht="13.8" hidden="false" customHeight="false" outlineLevel="0" collapsed="false">
      <c r="A147" s="25"/>
      <c r="B147" s="26"/>
      <c r="C147" s="27"/>
      <c r="D147" s="28" t="str">
        <f aca="false">IF(ISBLANK(B147),"", IFERROR(VLOOKUP(B147,Catalogo!$B$2:$D$5000,2,0),""))</f>
        <v/>
      </c>
      <c r="E147" s="29" t="str">
        <f aca="false">IF(ISBLANK(B147), "", IFERROR(VLOOKUP(B147, Catalogo!$B$2:$D$5000, 3, 0), ""))</f>
        <v/>
      </c>
      <c r="F147" s="20" t="str">
        <f aca="false">IF(OR(ISBLANK(C147),ISBLANK(D147)),"", C147*D147)</f>
        <v/>
      </c>
      <c r="G147" s="20" t="str">
        <f aca="false">IF(OR(ISBLANK(C147),ISBLANK(E147)),"", C147*E147)</f>
        <v/>
      </c>
      <c r="H147" s="20" t="str">
        <f aca="false">IF(AND(NOT(ISBLANK(F147)),NOT(ISBLANK(G147)), ISERROR(F147-G147)=0), F147-G147,"")</f>
        <v/>
      </c>
      <c r="N147" s="29" t="str">
        <f aca="false">IF(ISBLANK(A147), "", "Sem " &amp; WEEKNUM(A147, 2))</f>
        <v/>
      </c>
    </row>
    <row r="148" customFormat="false" ht="13.8" hidden="false" customHeight="false" outlineLevel="0" collapsed="false">
      <c r="A148" s="25"/>
      <c r="B148" s="26"/>
      <c r="C148" s="27"/>
      <c r="D148" s="28" t="str">
        <f aca="false">IF(ISBLANK(B148),"", IFERROR(VLOOKUP(B148,Catalogo!$B$2:$D$5000,2,0),""))</f>
        <v/>
      </c>
      <c r="E148" s="29" t="str">
        <f aca="false">IF(ISBLANK(B148), "", IFERROR(VLOOKUP(B148, Catalogo!$B$2:$D$5000, 3, 0), ""))</f>
        <v/>
      </c>
      <c r="F148" s="20" t="str">
        <f aca="false">IF(OR(ISBLANK(C148),ISBLANK(D148)),"", C148*D148)</f>
        <v/>
      </c>
      <c r="G148" s="20" t="str">
        <f aca="false">IF(OR(ISBLANK(C148),ISBLANK(E148)),"", C148*E148)</f>
        <v/>
      </c>
      <c r="H148" s="20" t="str">
        <f aca="false">IF(AND(NOT(ISBLANK(F148)),NOT(ISBLANK(G148)), ISERROR(F148-G148)=0), F148-G148,"")</f>
        <v/>
      </c>
      <c r="N148" s="29" t="str">
        <f aca="false">IF(ISBLANK(A148), "", "Sem " &amp; WEEKNUM(A148, 2))</f>
        <v/>
      </c>
    </row>
    <row r="149" customFormat="false" ht="13.8" hidden="false" customHeight="false" outlineLevel="0" collapsed="false">
      <c r="A149" s="25"/>
      <c r="B149" s="26"/>
      <c r="C149" s="27"/>
      <c r="D149" s="28" t="str">
        <f aca="false">IF(ISBLANK(B149),"", IFERROR(VLOOKUP(B149,Catalogo!$B$2:$D$5000,2,0),""))</f>
        <v/>
      </c>
      <c r="E149" s="29" t="str">
        <f aca="false">IF(ISBLANK(B149), "", IFERROR(VLOOKUP(B149, Catalogo!$B$2:$D$5000, 3, 0), ""))</f>
        <v/>
      </c>
      <c r="F149" s="20" t="str">
        <f aca="false">IF(OR(ISBLANK(C149),ISBLANK(D149)),"", C149*D149)</f>
        <v/>
      </c>
      <c r="G149" s="20" t="str">
        <f aca="false">IF(OR(ISBLANK(C149),ISBLANK(E149)),"", C149*E149)</f>
        <v/>
      </c>
      <c r="H149" s="20" t="str">
        <f aca="false">IF(AND(NOT(ISBLANK(F149)),NOT(ISBLANK(G149)), ISERROR(F149-G149)=0), F149-G149,"")</f>
        <v/>
      </c>
      <c r="N149" s="29" t="str">
        <f aca="false">IF(ISBLANK(A149), "", "Sem " &amp; WEEKNUM(A149, 2))</f>
        <v/>
      </c>
    </row>
    <row r="150" customFormat="false" ht="13.8" hidden="false" customHeight="false" outlineLevel="0" collapsed="false">
      <c r="A150" s="25"/>
      <c r="B150" s="26"/>
      <c r="C150" s="27"/>
      <c r="D150" s="28" t="str">
        <f aca="false">IF(ISBLANK(B150),"", IFERROR(VLOOKUP(B150,Catalogo!$B$2:$D$5000,2,0),""))</f>
        <v/>
      </c>
      <c r="E150" s="29" t="str">
        <f aca="false">IF(ISBLANK(B150), "", IFERROR(VLOOKUP(B150, Catalogo!$B$2:$D$5000, 3, 0), ""))</f>
        <v/>
      </c>
      <c r="F150" s="20" t="str">
        <f aca="false">IF(OR(ISBLANK(C150),ISBLANK(D150)),"", C150*D150)</f>
        <v/>
      </c>
      <c r="G150" s="20" t="str">
        <f aca="false">IF(OR(ISBLANK(C150),ISBLANK(E150)),"", C150*E150)</f>
        <v/>
      </c>
      <c r="H150" s="20" t="str">
        <f aca="false">IF(AND(NOT(ISBLANK(F150)),NOT(ISBLANK(G150)), ISERROR(F150-G150)=0), F150-G150,"")</f>
        <v/>
      </c>
      <c r="N150" s="29" t="str">
        <f aca="false">IF(ISBLANK(A150), "", "Sem " &amp; WEEKNUM(A150, 2))</f>
        <v/>
      </c>
    </row>
    <row r="151" customFormat="false" ht="13.8" hidden="false" customHeight="false" outlineLevel="0" collapsed="false">
      <c r="A151" s="25"/>
      <c r="B151" s="26"/>
      <c r="C151" s="27"/>
      <c r="D151" s="28" t="str">
        <f aca="false">IF(ISBLANK(B151),"", IFERROR(VLOOKUP(B151,Catalogo!$B$2:$D$5000,2,0),""))</f>
        <v/>
      </c>
      <c r="E151" s="29" t="str">
        <f aca="false">IF(ISBLANK(B151), "", IFERROR(VLOOKUP(B151, Catalogo!$B$2:$D$5000, 3, 0), ""))</f>
        <v/>
      </c>
      <c r="F151" s="20" t="str">
        <f aca="false">IF(OR(ISBLANK(C151),ISBLANK(D151)),"", C151*D151)</f>
        <v/>
      </c>
      <c r="G151" s="20" t="str">
        <f aca="false">IF(OR(ISBLANK(C151),ISBLANK(E151)),"", C151*E151)</f>
        <v/>
      </c>
      <c r="H151" s="20" t="str">
        <f aca="false">IF(AND(NOT(ISBLANK(F151)),NOT(ISBLANK(G151)), ISERROR(F151-G151)=0), F151-G151,"")</f>
        <v/>
      </c>
      <c r="N151" s="29" t="str">
        <f aca="false">IF(ISBLANK(A151), "", "Sem " &amp; WEEKNUM(A151, 2))</f>
        <v/>
      </c>
    </row>
    <row r="152" customFormat="false" ht="13.8" hidden="false" customHeight="false" outlineLevel="0" collapsed="false">
      <c r="A152" s="25"/>
      <c r="B152" s="26"/>
      <c r="C152" s="27"/>
      <c r="D152" s="28" t="str">
        <f aca="false">IF(ISBLANK(B152),"", IFERROR(VLOOKUP(B152,Catalogo!$B$2:$D$5000,2,0),""))</f>
        <v/>
      </c>
      <c r="E152" s="29" t="str">
        <f aca="false">IF(ISBLANK(B152), "", IFERROR(VLOOKUP(B152, Catalogo!$B$2:$D$5000, 3, 0), ""))</f>
        <v/>
      </c>
      <c r="F152" s="20" t="str">
        <f aca="false">IF(OR(ISBLANK(C152),ISBLANK(D152)),"", C152*D152)</f>
        <v/>
      </c>
      <c r="G152" s="20" t="str">
        <f aca="false">IF(OR(ISBLANK(C152),ISBLANK(E152)),"", C152*E152)</f>
        <v/>
      </c>
      <c r="H152" s="20" t="str">
        <f aca="false">IF(AND(NOT(ISBLANK(F152)),NOT(ISBLANK(G152)), ISERROR(F152-G152)=0), F152-G152,"")</f>
        <v/>
      </c>
      <c r="N152" s="29" t="str">
        <f aca="false">IF(ISBLANK(A152), "", "Sem " &amp; WEEKNUM(A152, 2))</f>
        <v/>
      </c>
    </row>
    <row r="153" customFormat="false" ht="13.8" hidden="false" customHeight="false" outlineLevel="0" collapsed="false">
      <c r="A153" s="25"/>
      <c r="B153" s="26"/>
      <c r="C153" s="27"/>
      <c r="D153" s="28" t="str">
        <f aca="false">IF(ISBLANK(B153),"", IFERROR(VLOOKUP(B153,Catalogo!$B$2:$D$5000,2,0),""))</f>
        <v/>
      </c>
      <c r="E153" s="29" t="str">
        <f aca="false">IF(ISBLANK(B153), "", IFERROR(VLOOKUP(B153, Catalogo!$B$2:$D$5000, 3, 0), ""))</f>
        <v/>
      </c>
      <c r="F153" s="20" t="str">
        <f aca="false">IF(OR(ISBLANK(C153),ISBLANK(D153)),"", C153*D153)</f>
        <v/>
      </c>
      <c r="G153" s="20" t="str">
        <f aca="false">IF(OR(ISBLANK(C153),ISBLANK(E153)),"", C153*E153)</f>
        <v/>
      </c>
      <c r="H153" s="20" t="str">
        <f aca="false">IF(AND(NOT(ISBLANK(F153)),NOT(ISBLANK(G153)), ISERROR(F153-G153)=0), F153-G153,"")</f>
        <v/>
      </c>
      <c r="N153" s="29" t="str">
        <f aca="false">IF(ISBLANK(A153), "", "Sem " &amp; WEEKNUM(A153, 2))</f>
        <v/>
      </c>
    </row>
    <row r="154" customFormat="false" ht="13.8" hidden="false" customHeight="false" outlineLevel="0" collapsed="false">
      <c r="A154" s="25"/>
      <c r="B154" s="26"/>
      <c r="C154" s="27"/>
      <c r="D154" s="28" t="str">
        <f aca="false">IF(ISBLANK(B154),"", IFERROR(VLOOKUP(B154,Catalogo!$B$2:$D$5000,2,0),""))</f>
        <v/>
      </c>
      <c r="E154" s="29" t="str">
        <f aca="false">IF(ISBLANK(B154), "", IFERROR(VLOOKUP(B154, Catalogo!$B$2:$D$5000, 3, 0), ""))</f>
        <v/>
      </c>
      <c r="F154" s="20" t="str">
        <f aca="false">IF(OR(ISBLANK(C154),ISBLANK(D154)),"", C154*D154)</f>
        <v/>
      </c>
      <c r="G154" s="20" t="str">
        <f aca="false">IF(OR(ISBLANK(C154),ISBLANK(E154)),"", C154*E154)</f>
        <v/>
      </c>
      <c r="H154" s="20" t="str">
        <f aca="false">IF(AND(NOT(ISBLANK(F154)),NOT(ISBLANK(G154)), ISERROR(F154-G154)=0), F154-G154,"")</f>
        <v/>
      </c>
      <c r="N154" s="29" t="str">
        <f aca="false">IF(ISBLANK(A154), "", "Sem " &amp; WEEKNUM(A154, 2))</f>
        <v/>
      </c>
    </row>
    <row r="155" customFormat="false" ht="13.8" hidden="false" customHeight="false" outlineLevel="0" collapsed="false">
      <c r="A155" s="25"/>
      <c r="B155" s="26"/>
      <c r="C155" s="27"/>
      <c r="D155" s="28" t="str">
        <f aca="false">IF(ISBLANK(B155),"", IFERROR(VLOOKUP(B155,Catalogo!$B$2:$D$5000,2,0),""))</f>
        <v/>
      </c>
      <c r="E155" s="29" t="str">
        <f aca="false">IF(ISBLANK(B155), "", IFERROR(VLOOKUP(B155, Catalogo!$B$2:$D$5000, 3, 0), ""))</f>
        <v/>
      </c>
      <c r="F155" s="20" t="str">
        <f aca="false">IF(OR(ISBLANK(C155),ISBLANK(D155)),"", C155*D155)</f>
        <v/>
      </c>
      <c r="G155" s="20" t="str">
        <f aca="false">IF(OR(ISBLANK(C155),ISBLANK(E155)),"", C155*E155)</f>
        <v/>
      </c>
      <c r="H155" s="20" t="str">
        <f aca="false">IF(AND(NOT(ISBLANK(F155)),NOT(ISBLANK(G155)), ISERROR(F155-G155)=0), F155-G155,"")</f>
        <v/>
      </c>
      <c r="N155" s="29" t="str">
        <f aca="false">IF(ISBLANK(A155), "", "Sem " &amp; WEEKNUM(A155, 2))</f>
        <v/>
      </c>
    </row>
    <row r="156" customFormat="false" ht="13.8" hidden="false" customHeight="false" outlineLevel="0" collapsed="false">
      <c r="A156" s="25"/>
      <c r="B156" s="26"/>
      <c r="C156" s="27"/>
      <c r="D156" s="28" t="str">
        <f aca="false">IF(ISBLANK(B156),"", IFERROR(VLOOKUP(B156,Catalogo!$B$2:$D$5000,2,0),""))</f>
        <v/>
      </c>
      <c r="E156" s="29" t="str">
        <f aca="false">IF(ISBLANK(B156), "", IFERROR(VLOOKUP(B156, Catalogo!$B$2:$D$5000, 3, 0), ""))</f>
        <v/>
      </c>
      <c r="F156" s="20" t="str">
        <f aca="false">IF(OR(ISBLANK(C156),ISBLANK(D156)),"", C156*D156)</f>
        <v/>
      </c>
      <c r="G156" s="20" t="str">
        <f aca="false">IF(OR(ISBLANK(C156),ISBLANK(E156)),"", C156*E156)</f>
        <v/>
      </c>
      <c r="H156" s="20" t="str">
        <f aca="false">IF(AND(NOT(ISBLANK(F156)),NOT(ISBLANK(G156)), ISERROR(F156-G156)=0), F156-G156,"")</f>
        <v/>
      </c>
      <c r="N156" s="29" t="str">
        <f aca="false">IF(ISBLANK(A156), "", "Sem " &amp; WEEKNUM(A156, 2))</f>
        <v/>
      </c>
    </row>
    <row r="157" customFormat="false" ht="13.8" hidden="false" customHeight="false" outlineLevel="0" collapsed="false">
      <c r="A157" s="25"/>
      <c r="B157" s="26"/>
      <c r="C157" s="27"/>
      <c r="D157" s="28" t="str">
        <f aca="false">IF(ISBLANK(B157),"", IFERROR(VLOOKUP(B157,Catalogo!$B$2:$D$5000,2,0),""))</f>
        <v/>
      </c>
      <c r="E157" s="29" t="str">
        <f aca="false">IF(ISBLANK(B157), "", IFERROR(VLOOKUP(B157, Catalogo!$B$2:$D$5000, 3, 0), ""))</f>
        <v/>
      </c>
      <c r="F157" s="20" t="str">
        <f aca="false">IF(OR(ISBLANK(C157),ISBLANK(D157)),"", C157*D157)</f>
        <v/>
      </c>
      <c r="G157" s="20" t="str">
        <f aca="false">IF(OR(ISBLANK(C157),ISBLANK(E157)),"", C157*E157)</f>
        <v/>
      </c>
      <c r="H157" s="20" t="str">
        <f aca="false">IF(AND(NOT(ISBLANK(F157)),NOT(ISBLANK(G157)), ISERROR(F157-G157)=0), F157-G157,"")</f>
        <v/>
      </c>
      <c r="N157" s="29" t="str">
        <f aca="false">IF(ISBLANK(A157), "", "Sem " &amp; WEEKNUM(A157, 2))</f>
        <v/>
      </c>
    </row>
    <row r="158" customFormat="false" ht="13.8" hidden="false" customHeight="false" outlineLevel="0" collapsed="false">
      <c r="A158" s="25"/>
      <c r="B158" s="26"/>
      <c r="C158" s="27"/>
      <c r="D158" s="28" t="str">
        <f aca="false">IF(ISBLANK(B158),"", IFERROR(VLOOKUP(B158,Catalogo!$B$2:$D$5000,2,0),""))</f>
        <v/>
      </c>
      <c r="E158" s="29" t="str">
        <f aca="false">IF(ISBLANK(B158), "", IFERROR(VLOOKUP(B158, Catalogo!$B$2:$D$5000, 3, 0), ""))</f>
        <v/>
      </c>
      <c r="F158" s="20" t="str">
        <f aca="false">IF(OR(ISBLANK(C158),ISBLANK(D158)),"", C158*D158)</f>
        <v/>
      </c>
      <c r="G158" s="20" t="str">
        <f aca="false">IF(OR(ISBLANK(C158),ISBLANK(E158)),"", C158*E158)</f>
        <v/>
      </c>
      <c r="H158" s="20" t="str">
        <f aca="false">IF(AND(NOT(ISBLANK(F158)),NOT(ISBLANK(G158)), ISERROR(F158-G158)=0), F158-G158,"")</f>
        <v/>
      </c>
      <c r="N158" s="29" t="str">
        <f aca="false">IF(ISBLANK(A158), "", "Sem " &amp; WEEKNUM(A158, 2))</f>
        <v/>
      </c>
    </row>
    <row r="159" customFormat="false" ht="13.8" hidden="false" customHeight="false" outlineLevel="0" collapsed="false">
      <c r="A159" s="25"/>
      <c r="B159" s="26"/>
      <c r="C159" s="27"/>
      <c r="D159" s="28" t="str">
        <f aca="false">IF(ISBLANK(B159),"", IFERROR(VLOOKUP(B159,Catalogo!$B$2:$D$5000,2,0),""))</f>
        <v/>
      </c>
      <c r="E159" s="29" t="str">
        <f aca="false">IF(ISBLANK(B159), "", IFERROR(VLOOKUP(B159, Catalogo!$B$2:$D$5000, 3, 0), ""))</f>
        <v/>
      </c>
      <c r="F159" s="20" t="str">
        <f aca="false">IF(OR(ISBLANK(C159),ISBLANK(D159)),"", C159*D159)</f>
        <v/>
      </c>
      <c r="G159" s="20" t="str">
        <f aca="false">IF(OR(ISBLANK(C159),ISBLANK(E159)),"", C159*E159)</f>
        <v/>
      </c>
      <c r="H159" s="20" t="str">
        <f aca="false">IF(AND(NOT(ISBLANK(F159)),NOT(ISBLANK(G159)), ISERROR(F159-G159)=0), F159-G159,"")</f>
        <v/>
      </c>
      <c r="N159" s="29" t="str">
        <f aca="false">IF(ISBLANK(A159), "", "Sem " &amp; WEEKNUM(A159, 2))</f>
        <v/>
      </c>
    </row>
    <row r="160" customFormat="false" ht="13.8" hidden="false" customHeight="false" outlineLevel="0" collapsed="false">
      <c r="A160" s="25"/>
      <c r="B160" s="26"/>
      <c r="C160" s="27"/>
      <c r="D160" s="28" t="str">
        <f aca="false">IF(ISBLANK(B160),"", IFERROR(VLOOKUP(B160,Catalogo!$B$2:$D$5000,2,0),""))</f>
        <v/>
      </c>
      <c r="E160" s="29" t="str">
        <f aca="false">IF(ISBLANK(B160), "", IFERROR(VLOOKUP(B160, Catalogo!$B$2:$D$5000, 3, 0), ""))</f>
        <v/>
      </c>
      <c r="F160" s="20" t="str">
        <f aca="false">IF(OR(ISBLANK(C160),ISBLANK(D160)),"", C160*D160)</f>
        <v/>
      </c>
      <c r="G160" s="20" t="str">
        <f aca="false">IF(OR(ISBLANK(C160),ISBLANK(E160)),"", C160*E160)</f>
        <v/>
      </c>
      <c r="H160" s="20" t="str">
        <f aca="false">IF(AND(NOT(ISBLANK(F160)),NOT(ISBLANK(G160)), ISERROR(F160-G160)=0), F160-G160,"")</f>
        <v/>
      </c>
      <c r="N160" s="29" t="str">
        <f aca="false">IF(ISBLANK(A160), "", "Sem " &amp; WEEKNUM(A160, 2))</f>
        <v/>
      </c>
    </row>
    <row r="161" customFormat="false" ht="13.8" hidden="false" customHeight="false" outlineLevel="0" collapsed="false">
      <c r="A161" s="25"/>
      <c r="B161" s="26"/>
      <c r="C161" s="27"/>
      <c r="D161" s="28" t="str">
        <f aca="false">IF(ISBLANK(B161),"", IFERROR(VLOOKUP(B161,Catalogo!$B$2:$D$5000,2,0),""))</f>
        <v/>
      </c>
      <c r="E161" s="29" t="str">
        <f aca="false">IF(ISBLANK(B161), "", IFERROR(VLOOKUP(B161, Catalogo!$B$2:$D$5000, 3, 0), ""))</f>
        <v/>
      </c>
      <c r="F161" s="20" t="str">
        <f aca="false">IF(OR(ISBLANK(C161),ISBLANK(D161)),"", C161*D161)</f>
        <v/>
      </c>
      <c r="G161" s="20" t="str">
        <f aca="false">IF(OR(ISBLANK(C161),ISBLANK(E161)),"", C161*E161)</f>
        <v/>
      </c>
      <c r="H161" s="20" t="str">
        <f aca="false">IF(AND(NOT(ISBLANK(F161)),NOT(ISBLANK(G161)), ISERROR(F161-G161)=0), F161-G161,"")</f>
        <v/>
      </c>
      <c r="N161" s="29" t="str">
        <f aca="false">IF(ISBLANK(A161), "", "Sem " &amp; WEEKNUM(A161, 2))</f>
        <v/>
      </c>
    </row>
    <row r="162" customFormat="false" ht="13.8" hidden="false" customHeight="false" outlineLevel="0" collapsed="false">
      <c r="A162" s="25"/>
      <c r="B162" s="26"/>
      <c r="C162" s="27"/>
      <c r="D162" s="28" t="str">
        <f aca="false">IF(ISBLANK(B162),"", IFERROR(VLOOKUP(B162,Catalogo!$B$2:$D$5000,2,0),""))</f>
        <v/>
      </c>
      <c r="E162" s="29" t="str">
        <f aca="false">IF(ISBLANK(B162), "", IFERROR(VLOOKUP(B162, Catalogo!$B$2:$D$5000, 3, 0), ""))</f>
        <v/>
      </c>
      <c r="F162" s="20" t="str">
        <f aca="false">IF(OR(ISBLANK(C162),ISBLANK(D162)),"", C162*D162)</f>
        <v/>
      </c>
      <c r="G162" s="20" t="str">
        <f aca="false">IF(OR(ISBLANK(C162),ISBLANK(E162)),"", C162*E162)</f>
        <v/>
      </c>
      <c r="H162" s="20" t="str">
        <f aca="false">IF(AND(NOT(ISBLANK(F162)),NOT(ISBLANK(G162)), ISERROR(F162-G162)=0), F162-G162,"")</f>
        <v/>
      </c>
      <c r="N162" s="29" t="str">
        <f aca="false">IF(ISBLANK(A162), "", "Sem " &amp; WEEKNUM(A162, 2))</f>
        <v/>
      </c>
    </row>
    <row r="163" customFormat="false" ht="13.8" hidden="false" customHeight="false" outlineLevel="0" collapsed="false">
      <c r="A163" s="25"/>
      <c r="B163" s="26"/>
      <c r="C163" s="27"/>
      <c r="D163" s="28" t="str">
        <f aca="false">IF(ISBLANK(B163),"", IFERROR(VLOOKUP(B163,Catalogo!$B$2:$D$5000,2,0),""))</f>
        <v/>
      </c>
      <c r="E163" s="29" t="str">
        <f aca="false">IF(ISBLANK(B163), "", IFERROR(VLOOKUP(B163, Catalogo!$B$2:$D$5000, 3, 0), ""))</f>
        <v/>
      </c>
      <c r="F163" s="20" t="str">
        <f aca="false">IF(OR(ISBLANK(C163),ISBLANK(D163)),"", C163*D163)</f>
        <v/>
      </c>
      <c r="G163" s="20" t="str">
        <f aca="false">IF(OR(ISBLANK(C163),ISBLANK(E163)),"", C163*E163)</f>
        <v/>
      </c>
      <c r="H163" s="20" t="str">
        <f aca="false">IF(AND(NOT(ISBLANK(F163)),NOT(ISBLANK(G163)), ISERROR(F163-G163)=0), F163-G163,"")</f>
        <v/>
      </c>
      <c r="N163" s="29" t="str">
        <f aca="false">IF(ISBLANK(A163), "", "Sem " &amp; WEEKNUM(A163, 2))</f>
        <v/>
      </c>
    </row>
    <row r="164" customFormat="false" ht="13.8" hidden="false" customHeight="false" outlineLevel="0" collapsed="false">
      <c r="A164" s="25"/>
      <c r="B164" s="26"/>
      <c r="C164" s="27"/>
      <c r="D164" s="28" t="str">
        <f aca="false">IF(ISBLANK(B164),"", IFERROR(VLOOKUP(B164,Catalogo!$B$2:$D$5000,2,0),""))</f>
        <v/>
      </c>
      <c r="E164" s="29" t="str">
        <f aca="false">IF(ISBLANK(B164), "", IFERROR(VLOOKUP(B164, Catalogo!$B$2:$D$5000, 3, 0), ""))</f>
        <v/>
      </c>
      <c r="F164" s="20" t="str">
        <f aca="false">IF(OR(ISBLANK(C164),ISBLANK(D164)),"", C164*D164)</f>
        <v/>
      </c>
      <c r="G164" s="20" t="str">
        <f aca="false">IF(OR(ISBLANK(C164),ISBLANK(E164)),"", C164*E164)</f>
        <v/>
      </c>
      <c r="H164" s="20" t="str">
        <f aca="false">IF(AND(NOT(ISBLANK(F164)),NOT(ISBLANK(G164)), ISERROR(F164-G164)=0), F164-G164,"")</f>
        <v/>
      </c>
      <c r="N164" s="29" t="str">
        <f aca="false">IF(ISBLANK(A164), "", "Sem " &amp; WEEKNUM(A164, 2))</f>
        <v/>
      </c>
    </row>
    <row r="165" customFormat="false" ht="13.8" hidden="false" customHeight="false" outlineLevel="0" collapsed="false">
      <c r="A165" s="25"/>
      <c r="B165" s="26"/>
      <c r="C165" s="27"/>
      <c r="D165" s="28" t="str">
        <f aca="false">IF(ISBLANK(B165),"", IFERROR(VLOOKUP(B165,Catalogo!$B$2:$D$5000,2,0),""))</f>
        <v/>
      </c>
      <c r="E165" s="29" t="str">
        <f aca="false">IF(ISBLANK(B165), "", IFERROR(VLOOKUP(B165, Catalogo!$B$2:$D$5000, 3, 0), ""))</f>
        <v/>
      </c>
      <c r="F165" s="20" t="str">
        <f aca="false">IF(OR(ISBLANK(C165),ISBLANK(D165)),"", C165*D165)</f>
        <v/>
      </c>
      <c r="G165" s="20" t="str">
        <f aca="false">IF(OR(ISBLANK(C165),ISBLANK(E165)),"", C165*E165)</f>
        <v/>
      </c>
      <c r="H165" s="20" t="str">
        <f aca="false">IF(AND(NOT(ISBLANK(F165)),NOT(ISBLANK(G165)), ISERROR(F165-G165)=0), F165-G165,"")</f>
        <v/>
      </c>
      <c r="N165" s="29" t="str">
        <f aca="false">IF(ISBLANK(A165), "", "Sem " &amp; WEEKNUM(A165, 2))</f>
        <v/>
      </c>
    </row>
    <row r="166" customFormat="false" ht="13.8" hidden="false" customHeight="false" outlineLevel="0" collapsed="false">
      <c r="A166" s="25"/>
      <c r="B166" s="26"/>
      <c r="C166" s="27"/>
      <c r="D166" s="28" t="str">
        <f aca="false">IF(ISBLANK(B166),"", IFERROR(VLOOKUP(B166,Catalogo!$B$2:$D$5000,2,0),""))</f>
        <v/>
      </c>
      <c r="E166" s="29" t="str">
        <f aca="false">IF(ISBLANK(B166), "", IFERROR(VLOOKUP(B166, Catalogo!$B$2:$D$5000, 3, 0), ""))</f>
        <v/>
      </c>
      <c r="F166" s="20" t="str">
        <f aca="false">IF(OR(ISBLANK(C166),ISBLANK(D166)),"", C166*D166)</f>
        <v/>
      </c>
      <c r="G166" s="20" t="str">
        <f aca="false">IF(OR(ISBLANK(C166),ISBLANK(E166)),"", C166*E166)</f>
        <v/>
      </c>
      <c r="H166" s="20" t="str">
        <f aca="false">IF(AND(NOT(ISBLANK(F166)),NOT(ISBLANK(G166)), ISERROR(F166-G166)=0), F166-G166,"")</f>
        <v/>
      </c>
      <c r="N166" s="29" t="str">
        <f aca="false">IF(ISBLANK(A166), "", "Sem " &amp; WEEKNUM(A166, 2))</f>
        <v/>
      </c>
    </row>
    <row r="167" customFormat="false" ht="13.8" hidden="false" customHeight="false" outlineLevel="0" collapsed="false">
      <c r="A167" s="25"/>
      <c r="B167" s="26"/>
      <c r="C167" s="27"/>
      <c r="D167" s="28" t="str">
        <f aca="false">IF(ISBLANK(B167),"", IFERROR(VLOOKUP(B167,Catalogo!$B$2:$D$5000,2,0),""))</f>
        <v/>
      </c>
      <c r="E167" s="29" t="str">
        <f aca="false">IF(ISBLANK(B167), "", IFERROR(VLOOKUP(B167, Catalogo!$B$2:$D$5000, 3, 0), ""))</f>
        <v/>
      </c>
      <c r="F167" s="20" t="str">
        <f aca="false">IF(OR(ISBLANK(C167),ISBLANK(D167)),"", C167*D167)</f>
        <v/>
      </c>
      <c r="G167" s="20" t="str">
        <f aca="false">IF(OR(ISBLANK(C167),ISBLANK(E167)),"", C167*E167)</f>
        <v/>
      </c>
      <c r="H167" s="20" t="str">
        <f aca="false">IF(AND(NOT(ISBLANK(F167)),NOT(ISBLANK(G167)), ISERROR(F167-G167)=0), F167-G167,"")</f>
        <v/>
      </c>
      <c r="N167" s="29" t="str">
        <f aca="false">IF(ISBLANK(A167), "", "Sem " &amp; WEEKNUM(A167, 2))</f>
        <v/>
      </c>
    </row>
    <row r="168" customFormat="false" ht="13.8" hidden="false" customHeight="false" outlineLevel="0" collapsed="false">
      <c r="A168" s="25"/>
      <c r="B168" s="26"/>
      <c r="C168" s="27"/>
      <c r="D168" s="28" t="str">
        <f aca="false">IF(ISBLANK(B168),"", IFERROR(VLOOKUP(B168,Catalogo!$B$2:$D$5000,2,0),""))</f>
        <v/>
      </c>
      <c r="E168" s="29" t="str">
        <f aca="false">IF(ISBLANK(B168), "", IFERROR(VLOOKUP(B168, Catalogo!$B$2:$D$5000, 3, 0), ""))</f>
        <v/>
      </c>
      <c r="F168" s="20" t="str">
        <f aca="false">IF(OR(ISBLANK(C168),ISBLANK(D168)),"", C168*D168)</f>
        <v/>
      </c>
      <c r="G168" s="20" t="str">
        <f aca="false">IF(OR(ISBLANK(C168),ISBLANK(E168)),"", C168*E168)</f>
        <v/>
      </c>
      <c r="H168" s="20" t="str">
        <f aca="false">IF(AND(NOT(ISBLANK(F168)),NOT(ISBLANK(G168)), ISERROR(F168-G168)=0), F168-G168,"")</f>
        <v/>
      </c>
      <c r="N168" s="29" t="str">
        <f aca="false">IF(ISBLANK(A168), "", "Sem " &amp; WEEKNUM(A168, 2))</f>
        <v/>
      </c>
    </row>
    <row r="169" customFormat="false" ht="13.8" hidden="false" customHeight="false" outlineLevel="0" collapsed="false">
      <c r="A169" s="25"/>
      <c r="B169" s="26"/>
      <c r="C169" s="27"/>
      <c r="D169" s="28" t="str">
        <f aca="false">IF(ISBLANK(B169),"", IFERROR(VLOOKUP(B169,Catalogo!$B$2:$D$5000,2,0),""))</f>
        <v/>
      </c>
      <c r="E169" s="29" t="str">
        <f aca="false">IF(ISBLANK(B169), "", IFERROR(VLOOKUP(B169, Catalogo!$B$2:$D$5000, 3, 0), ""))</f>
        <v/>
      </c>
      <c r="F169" s="20" t="str">
        <f aca="false">IF(OR(ISBLANK(C169),ISBLANK(D169)),"", C169*D169)</f>
        <v/>
      </c>
      <c r="G169" s="20" t="str">
        <f aca="false">IF(OR(ISBLANK(C169),ISBLANK(E169)),"", C169*E169)</f>
        <v/>
      </c>
      <c r="H169" s="20" t="str">
        <f aca="false">IF(AND(NOT(ISBLANK(F169)),NOT(ISBLANK(G169)), ISERROR(F169-G169)=0), F169-G169,"")</f>
        <v/>
      </c>
      <c r="N169" s="29" t="str">
        <f aca="false">IF(ISBLANK(A169), "", "Sem " &amp; WEEKNUM(A169, 2))</f>
        <v/>
      </c>
    </row>
    <row r="170" customFormat="false" ht="13.8" hidden="false" customHeight="false" outlineLevel="0" collapsed="false">
      <c r="A170" s="25"/>
      <c r="B170" s="26"/>
      <c r="C170" s="27"/>
      <c r="D170" s="28" t="str">
        <f aca="false">IF(ISBLANK(B170),"", IFERROR(VLOOKUP(B170,Catalogo!$B$2:$D$5000,2,0),""))</f>
        <v/>
      </c>
      <c r="E170" s="29" t="str">
        <f aca="false">IF(ISBLANK(B170), "", IFERROR(VLOOKUP(B170, Catalogo!$B$2:$D$5000, 3, 0), ""))</f>
        <v/>
      </c>
      <c r="F170" s="20" t="str">
        <f aca="false">IF(OR(ISBLANK(C170),ISBLANK(D170)),"", C170*D170)</f>
        <v/>
      </c>
      <c r="G170" s="20" t="str">
        <f aca="false">IF(OR(ISBLANK(C170),ISBLANK(E170)),"", C170*E170)</f>
        <v/>
      </c>
      <c r="H170" s="20" t="str">
        <f aca="false">IF(AND(NOT(ISBLANK(F170)),NOT(ISBLANK(G170)), ISERROR(F170-G170)=0), F170-G170,"")</f>
        <v/>
      </c>
      <c r="N170" s="29" t="str">
        <f aca="false">IF(ISBLANK(A170), "", "Sem " &amp; WEEKNUM(A170, 2))</f>
        <v/>
      </c>
    </row>
    <row r="171" customFormat="false" ht="13.8" hidden="false" customHeight="false" outlineLevel="0" collapsed="false">
      <c r="A171" s="25"/>
      <c r="B171" s="26"/>
      <c r="C171" s="27"/>
      <c r="D171" s="28" t="str">
        <f aca="false">IF(ISBLANK(B171),"", IFERROR(VLOOKUP(B171,Catalogo!$B$2:$D$5000,2,0),""))</f>
        <v/>
      </c>
      <c r="E171" s="29" t="str">
        <f aca="false">IF(ISBLANK(B171), "", IFERROR(VLOOKUP(B171, Catalogo!$B$2:$D$5000, 3, 0), ""))</f>
        <v/>
      </c>
      <c r="F171" s="20" t="str">
        <f aca="false">IF(OR(ISBLANK(C171),ISBLANK(D171)),"", C171*D171)</f>
        <v/>
      </c>
      <c r="G171" s="20" t="str">
        <f aca="false">IF(OR(ISBLANK(C171),ISBLANK(E171)),"", C171*E171)</f>
        <v/>
      </c>
      <c r="H171" s="20" t="str">
        <f aca="false">IF(AND(NOT(ISBLANK(F171)),NOT(ISBLANK(G171)), ISERROR(F171-G171)=0), F171-G171,"")</f>
        <v/>
      </c>
      <c r="N171" s="29" t="str">
        <f aca="false">IF(ISBLANK(A171), "", "Sem " &amp; WEEKNUM(A171, 2))</f>
        <v/>
      </c>
    </row>
    <row r="172" customFormat="false" ht="13.8" hidden="false" customHeight="false" outlineLevel="0" collapsed="false">
      <c r="A172" s="25"/>
      <c r="B172" s="26"/>
      <c r="C172" s="27"/>
      <c r="D172" s="28" t="str">
        <f aca="false">IF(ISBLANK(B172),"", IFERROR(VLOOKUP(B172,Catalogo!$B$2:$D$5000,2,0),""))</f>
        <v/>
      </c>
      <c r="E172" s="29" t="str">
        <f aca="false">IF(ISBLANK(B172), "", IFERROR(VLOOKUP(B172, Catalogo!$B$2:$D$5000, 3, 0), ""))</f>
        <v/>
      </c>
      <c r="F172" s="20" t="str">
        <f aca="false">IF(OR(ISBLANK(C172),ISBLANK(D172)),"", C172*D172)</f>
        <v/>
      </c>
      <c r="G172" s="20" t="str">
        <f aca="false">IF(OR(ISBLANK(C172),ISBLANK(E172)),"", C172*E172)</f>
        <v/>
      </c>
      <c r="H172" s="20" t="str">
        <f aca="false">IF(AND(NOT(ISBLANK(F172)),NOT(ISBLANK(G172)), ISERROR(F172-G172)=0), F172-G172,"")</f>
        <v/>
      </c>
      <c r="N172" s="29" t="str">
        <f aca="false">IF(ISBLANK(A172), "", "Sem " &amp; WEEKNUM(A172, 2))</f>
        <v/>
      </c>
    </row>
    <row r="173" customFormat="false" ht="13.8" hidden="false" customHeight="false" outlineLevel="0" collapsed="false">
      <c r="A173" s="25"/>
      <c r="B173" s="26"/>
      <c r="C173" s="27"/>
      <c r="D173" s="28" t="str">
        <f aca="false">IF(ISBLANK(B173),"", IFERROR(VLOOKUP(B173,Catalogo!$B$2:$D$5000,2,0),""))</f>
        <v/>
      </c>
      <c r="E173" s="29" t="str">
        <f aca="false">IF(ISBLANK(B173), "", IFERROR(VLOOKUP(B173, Catalogo!$B$2:$D$5000, 3, 0), ""))</f>
        <v/>
      </c>
      <c r="F173" s="20" t="str">
        <f aca="false">IF(OR(ISBLANK(C173),ISBLANK(D173)),"", C173*D173)</f>
        <v/>
      </c>
      <c r="G173" s="20" t="str">
        <f aca="false">IF(OR(ISBLANK(C173),ISBLANK(E173)),"", C173*E173)</f>
        <v/>
      </c>
      <c r="H173" s="20" t="str">
        <f aca="false">IF(AND(NOT(ISBLANK(F173)),NOT(ISBLANK(G173)), ISERROR(F173-G173)=0), F173-G173,"")</f>
        <v/>
      </c>
      <c r="N173" s="29" t="str">
        <f aca="false">IF(ISBLANK(A173), "", "Sem " &amp; WEEKNUM(A173, 2))</f>
        <v/>
      </c>
    </row>
    <row r="174" customFormat="false" ht="13.8" hidden="false" customHeight="false" outlineLevel="0" collapsed="false">
      <c r="A174" s="25"/>
      <c r="B174" s="26"/>
      <c r="C174" s="27"/>
      <c r="D174" s="28" t="str">
        <f aca="false">IF(ISBLANK(B174),"", IFERROR(VLOOKUP(B174,Catalogo!$B$2:$D$5000,2,0),""))</f>
        <v/>
      </c>
      <c r="E174" s="29" t="str">
        <f aca="false">IF(ISBLANK(B174), "", IFERROR(VLOOKUP(B174, Catalogo!$B$2:$D$5000, 3, 0), ""))</f>
        <v/>
      </c>
      <c r="F174" s="20" t="str">
        <f aca="false">IF(OR(ISBLANK(C174),ISBLANK(D174)),"", C174*D174)</f>
        <v/>
      </c>
      <c r="G174" s="20" t="str">
        <f aca="false">IF(OR(ISBLANK(C174),ISBLANK(E174)),"", C174*E174)</f>
        <v/>
      </c>
      <c r="H174" s="20" t="str">
        <f aca="false">IF(AND(NOT(ISBLANK(F174)),NOT(ISBLANK(G174)), ISERROR(F174-G174)=0), F174-G174,"")</f>
        <v/>
      </c>
      <c r="N174" s="29" t="str">
        <f aca="false">IF(ISBLANK(A174), "", "Sem " &amp; WEEKNUM(A174, 2))</f>
        <v/>
      </c>
    </row>
    <row r="175" customFormat="false" ht="13.8" hidden="false" customHeight="false" outlineLevel="0" collapsed="false">
      <c r="A175" s="25"/>
      <c r="B175" s="26"/>
      <c r="C175" s="27"/>
      <c r="D175" s="28" t="str">
        <f aca="false">IF(ISBLANK(B175),"", IFERROR(VLOOKUP(B175,Catalogo!$B$2:$D$5000,2,0),""))</f>
        <v/>
      </c>
      <c r="E175" s="29" t="str">
        <f aca="false">IF(ISBLANK(B175), "", IFERROR(VLOOKUP(B175, Catalogo!$B$2:$D$5000, 3, 0), ""))</f>
        <v/>
      </c>
      <c r="F175" s="20" t="str">
        <f aca="false">IF(OR(ISBLANK(C175),ISBLANK(D175)),"", C175*D175)</f>
        <v/>
      </c>
      <c r="G175" s="20" t="str">
        <f aca="false">IF(OR(ISBLANK(C175),ISBLANK(E175)),"", C175*E175)</f>
        <v/>
      </c>
      <c r="H175" s="20" t="str">
        <f aca="false">IF(AND(NOT(ISBLANK(F175)),NOT(ISBLANK(G175)), ISERROR(F175-G175)=0), F175-G175,"")</f>
        <v/>
      </c>
      <c r="N175" s="29" t="str">
        <f aca="false">IF(ISBLANK(A175), "", "Sem " &amp; WEEKNUM(A175, 2))</f>
        <v/>
      </c>
    </row>
    <row r="176" customFormat="false" ht="13.8" hidden="false" customHeight="false" outlineLevel="0" collapsed="false">
      <c r="A176" s="25"/>
      <c r="B176" s="26"/>
      <c r="C176" s="27"/>
      <c r="D176" s="28" t="str">
        <f aca="false">IF(ISBLANK(B176),"", IFERROR(VLOOKUP(B176,Catalogo!$B$2:$D$5000,2,0),""))</f>
        <v/>
      </c>
      <c r="E176" s="29" t="str">
        <f aca="false">IF(ISBLANK(B176), "", IFERROR(VLOOKUP(B176, Catalogo!$B$2:$D$5000, 3, 0), ""))</f>
        <v/>
      </c>
      <c r="F176" s="20" t="str">
        <f aca="false">IF(OR(ISBLANK(C176),ISBLANK(D176)),"", C176*D176)</f>
        <v/>
      </c>
      <c r="G176" s="20" t="str">
        <f aca="false">IF(OR(ISBLANK(C176),ISBLANK(E176)),"", C176*E176)</f>
        <v/>
      </c>
      <c r="H176" s="20" t="str">
        <f aca="false">IF(AND(NOT(ISBLANK(F176)),NOT(ISBLANK(G176)), ISERROR(F176-G176)=0), F176-G176,"")</f>
        <v/>
      </c>
      <c r="N176" s="29" t="str">
        <f aca="false">IF(ISBLANK(A176), "", "Sem " &amp; WEEKNUM(A176, 2))</f>
        <v/>
      </c>
    </row>
    <row r="177" customFormat="false" ht="13.8" hidden="false" customHeight="false" outlineLevel="0" collapsed="false">
      <c r="A177" s="25"/>
      <c r="B177" s="26"/>
      <c r="C177" s="27"/>
      <c r="D177" s="28" t="str">
        <f aca="false">IF(ISBLANK(B177),"", IFERROR(VLOOKUP(B177,Catalogo!$B$2:$D$5000,2,0),""))</f>
        <v/>
      </c>
      <c r="E177" s="29" t="str">
        <f aca="false">IF(ISBLANK(B177), "", IFERROR(VLOOKUP(B177, Catalogo!$B$2:$D$5000, 3, 0), ""))</f>
        <v/>
      </c>
      <c r="F177" s="20" t="str">
        <f aca="false">IF(OR(ISBLANK(C177),ISBLANK(D177)),"", C177*D177)</f>
        <v/>
      </c>
      <c r="G177" s="20" t="str">
        <f aca="false">IF(OR(ISBLANK(C177),ISBLANK(E177)),"", C177*E177)</f>
        <v/>
      </c>
      <c r="H177" s="20" t="str">
        <f aca="false">IF(AND(NOT(ISBLANK(F177)),NOT(ISBLANK(G177)), ISERROR(F177-G177)=0), F177-G177,"")</f>
        <v/>
      </c>
      <c r="N177" s="29" t="str">
        <f aca="false">IF(ISBLANK(A177), "", "Sem " &amp; WEEKNUM(A177, 2))</f>
        <v/>
      </c>
    </row>
    <row r="178" customFormat="false" ht="13.8" hidden="false" customHeight="false" outlineLevel="0" collapsed="false">
      <c r="A178" s="25"/>
      <c r="B178" s="26"/>
      <c r="C178" s="27"/>
      <c r="D178" s="28" t="str">
        <f aca="false">IF(ISBLANK(B178),"", IFERROR(VLOOKUP(B178,Catalogo!$B$2:$D$5000,2,0),""))</f>
        <v/>
      </c>
      <c r="E178" s="29" t="str">
        <f aca="false">IF(ISBLANK(B178), "", IFERROR(VLOOKUP(B178, Catalogo!$B$2:$D$5000, 3, 0), ""))</f>
        <v/>
      </c>
      <c r="F178" s="20" t="str">
        <f aca="false">IF(OR(ISBLANK(C178),ISBLANK(D178)),"", C178*D178)</f>
        <v/>
      </c>
      <c r="G178" s="20" t="str">
        <f aca="false">IF(OR(ISBLANK(C178),ISBLANK(E178)),"", C178*E178)</f>
        <v/>
      </c>
      <c r="H178" s="20" t="str">
        <f aca="false">IF(AND(NOT(ISBLANK(F178)),NOT(ISBLANK(G178)), ISERROR(F178-G178)=0), F178-G178,"")</f>
        <v/>
      </c>
      <c r="N178" s="29" t="str">
        <f aca="false">IF(ISBLANK(A178), "", "Sem " &amp; WEEKNUM(A178, 2))</f>
        <v/>
      </c>
    </row>
    <row r="179" customFormat="false" ht="13.8" hidden="false" customHeight="false" outlineLevel="0" collapsed="false">
      <c r="A179" s="25"/>
      <c r="B179" s="26"/>
      <c r="C179" s="27"/>
      <c r="D179" s="28" t="str">
        <f aca="false">IF(ISBLANK(B179),"", IFERROR(VLOOKUP(B179,Catalogo!$B$2:$D$5000,2,0),""))</f>
        <v/>
      </c>
      <c r="E179" s="29" t="str">
        <f aca="false">IF(ISBLANK(B179), "", IFERROR(VLOOKUP(B179, Catalogo!$B$2:$D$5000, 3, 0), ""))</f>
        <v/>
      </c>
      <c r="F179" s="20" t="str">
        <f aca="false">IF(OR(ISBLANK(C179),ISBLANK(D179)),"", C179*D179)</f>
        <v/>
      </c>
      <c r="G179" s="20" t="str">
        <f aca="false">IF(OR(ISBLANK(C179),ISBLANK(E179)),"", C179*E179)</f>
        <v/>
      </c>
      <c r="H179" s="20" t="str">
        <f aca="false">IF(AND(NOT(ISBLANK(F179)),NOT(ISBLANK(G179)), ISERROR(F179-G179)=0), F179-G179,"")</f>
        <v/>
      </c>
      <c r="N179" s="29" t="str">
        <f aca="false">IF(ISBLANK(A179), "", "Sem " &amp; WEEKNUM(A179, 2))</f>
        <v/>
      </c>
    </row>
    <row r="180" customFormat="false" ht="13.8" hidden="false" customHeight="false" outlineLevel="0" collapsed="false">
      <c r="A180" s="25"/>
      <c r="B180" s="26"/>
      <c r="C180" s="27"/>
      <c r="D180" s="28" t="str">
        <f aca="false">IF(ISBLANK(B180),"", IFERROR(VLOOKUP(B180,Catalogo!$B$2:$D$5000,2,0),""))</f>
        <v/>
      </c>
      <c r="E180" s="29" t="str">
        <f aca="false">IF(ISBLANK(B180), "", IFERROR(VLOOKUP(B180, Catalogo!$B$2:$D$5000, 3, 0), ""))</f>
        <v/>
      </c>
      <c r="F180" s="20" t="str">
        <f aca="false">IF(OR(ISBLANK(C180),ISBLANK(D180)),"", C180*D180)</f>
        <v/>
      </c>
      <c r="G180" s="20" t="str">
        <f aca="false">IF(OR(ISBLANK(C180),ISBLANK(E180)),"", C180*E180)</f>
        <v/>
      </c>
      <c r="H180" s="20" t="str">
        <f aca="false">IF(AND(NOT(ISBLANK(F180)),NOT(ISBLANK(G180)), ISERROR(F180-G180)=0), F180-G180,"")</f>
        <v/>
      </c>
      <c r="N180" s="29" t="str">
        <f aca="false">IF(ISBLANK(A180), "", "Sem " &amp; WEEKNUM(A180, 2))</f>
        <v/>
      </c>
    </row>
    <row r="181" customFormat="false" ht="13.8" hidden="false" customHeight="false" outlineLevel="0" collapsed="false">
      <c r="A181" s="25"/>
      <c r="B181" s="26"/>
      <c r="C181" s="27"/>
      <c r="D181" s="28" t="str">
        <f aca="false">IF(ISBLANK(B181),"", IFERROR(VLOOKUP(B181,Catalogo!$B$2:$D$5000,2,0),""))</f>
        <v/>
      </c>
      <c r="E181" s="29" t="str">
        <f aca="false">IF(ISBLANK(B181), "", IFERROR(VLOOKUP(B181, Catalogo!$B$2:$D$5000, 3, 0), ""))</f>
        <v/>
      </c>
      <c r="F181" s="20" t="str">
        <f aca="false">IF(OR(ISBLANK(C181),ISBLANK(D181)),"", C181*D181)</f>
        <v/>
      </c>
      <c r="G181" s="20" t="str">
        <f aca="false">IF(OR(ISBLANK(C181),ISBLANK(E181)),"", C181*E181)</f>
        <v/>
      </c>
      <c r="H181" s="20" t="str">
        <f aca="false">IF(AND(NOT(ISBLANK(F181)),NOT(ISBLANK(G181)), ISERROR(F181-G181)=0), F181-G181,"")</f>
        <v/>
      </c>
      <c r="N181" s="29" t="str">
        <f aca="false">IF(ISBLANK(A181), "", "Sem " &amp; WEEKNUM(A181, 2))</f>
        <v/>
      </c>
    </row>
    <row r="182" customFormat="false" ht="13.8" hidden="false" customHeight="false" outlineLevel="0" collapsed="false">
      <c r="A182" s="25"/>
      <c r="B182" s="26"/>
      <c r="C182" s="27"/>
      <c r="D182" s="28" t="str">
        <f aca="false">IF(ISBLANK(B182),"", IFERROR(VLOOKUP(B182,Catalogo!$B$2:$D$5000,2,0),""))</f>
        <v/>
      </c>
      <c r="E182" s="29" t="str">
        <f aca="false">IF(ISBLANK(B182), "", IFERROR(VLOOKUP(B182, Catalogo!$B$2:$D$5000, 3, 0), ""))</f>
        <v/>
      </c>
      <c r="F182" s="20" t="str">
        <f aca="false">IF(OR(ISBLANK(C182),ISBLANK(D182)),"", C182*D182)</f>
        <v/>
      </c>
      <c r="G182" s="20" t="str">
        <f aca="false">IF(OR(ISBLANK(C182),ISBLANK(E182)),"", C182*E182)</f>
        <v/>
      </c>
      <c r="H182" s="20" t="str">
        <f aca="false">IF(AND(NOT(ISBLANK(F182)),NOT(ISBLANK(G182)), ISERROR(F182-G182)=0), F182-G182,"")</f>
        <v/>
      </c>
      <c r="N182" s="29" t="str">
        <f aca="false">IF(ISBLANK(A182), "", "Sem " &amp; WEEKNUM(A182, 2))</f>
        <v/>
      </c>
    </row>
    <row r="183" customFormat="false" ht="13.8" hidden="false" customHeight="false" outlineLevel="0" collapsed="false">
      <c r="A183" s="25"/>
      <c r="B183" s="26"/>
      <c r="C183" s="27"/>
      <c r="D183" s="28" t="str">
        <f aca="false">IF(ISBLANK(B183),"", IFERROR(VLOOKUP(B183,Catalogo!$B$2:$D$5000,2,0),""))</f>
        <v/>
      </c>
      <c r="E183" s="29" t="str">
        <f aca="false">IF(ISBLANK(B183), "", IFERROR(VLOOKUP(B183, Catalogo!$B$2:$D$5000, 3, 0), ""))</f>
        <v/>
      </c>
      <c r="F183" s="20" t="str">
        <f aca="false">IF(OR(ISBLANK(C183),ISBLANK(D183)),"", C183*D183)</f>
        <v/>
      </c>
      <c r="G183" s="20" t="str">
        <f aca="false">IF(OR(ISBLANK(C183),ISBLANK(E183)),"", C183*E183)</f>
        <v/>
      </c>
      <c r="H183" s="20" t="str">
        <f aca="false">IF(AND(NOT(ISBLANK(F183)),NOT(ISBLANK(G183)), ISERROR(F183-G183)=0), F183-G183,"")</f>
        <v/>
      </c>
      <c r="N183" s="29" t="str">
        <f aca="false">IF(ISBLANK(A183), "", "Sem " &amp; WEEKNUM(A183, 2))</f>
        <v/>
      </c>
    </row>
    <row r="184" customFormat="false" ht="13.8" hidden="false" customHeight="false" outlineLevel="0" collapsed="false">
      <c r="A184" s="25"/>
      <c r="B184" s="26"/>
      <c r="C184" s="27"/>
      <c r="D184" s="28" t="str">
        <f aca="false">IF(ISBLANK(B184),"", IFERROR(VLOOKUP(B184,Catalogo!$B$2:$D$5000,2,0),""))</f>
        <v/>
      </c>
      <c r="E184" s="29" t="str">
        <f aca="false">IF(ISBLANK(B184), "", IFERROR(VLOOKUP(B184, Catalogo!$B$2:$D$5000, 3, 0), ""))</f>
        <v/>
      </c>
      <c r="F184" s="20" t="str">
        <f aca="false">IF(OR(ISBLANK(C184),ISBLANK(D184)),"", C184*D184)</f>
        <v/>
      </c>
      <c r="G184" s="20" t="str">
        <f aca="false">IF(OR(ISBLANK(C184),ISBLANK(E184)),"", C184*E184)</f>
        <v/>
      </c>
      <c r="H184" s="20" t="str">
        <f aca="false">IF(AND(NOT(ISBLANK(F184)),NOT(ISBLANK(G184)), ISERROR(F184-G184)=0), F184-G184,"")</f>
        <v/>
      </c>
      <c r="N184" s="29" t="str">
        <f aca="false">IF(ISBLANK(A184), "", "Sem " &amp; WEEKNUM(A184, 2))</f>
        <v/>
      </c>
    </row>
    <row r="185" customFormat="false" ht="13.8" hidden="false" customHeight="false" outlineLevel="0" collapsed="false">
      <c r="A185" s="25"/>
      <c r="B185" s="26"/>
      <c r="C185" s="27"/>
      <c r="D185" s="28" t="str">
        <f aca="false">IF(ISBLANK(B185),"", IFERROR(VLOOKUP(B185,Catalogo!$B$2:$D$5000,2,0),""))</f>
        <v/>
      </c>
      <c r="E185" s="29" t="str">
        <f aca="false">IF(ISBLANK(B185), "", IFERROR(VLOOKUP(B185, Catalogo!$B$2:$D$5000, 3, 0), ""))</f>
        <v/>
      </c>
      <c r="F185" s="20" t="str">
        <f aca="false">IF(OR(ISBLANK(C185),ISBLANK(D185)),"", C185*D185)</f>
        <v/>
      </c>
      <c r="G185" s="20" t="str">
        <f aca="false">IF(OR(ISBLANK(C185),ISBLANK(E185)),"", C185*E185)</f>
        <v/>
      </c>
      <c r="H185" s="20" t="str">
        <f aca="false">IF(AND(NOT(ISBLANK(F185)),NOT(ISBLANK(G185)), ISERROR(F185-G185)=0), F185-G185,"")</f>
        <v/>
      </c>
      <c r="N185" s="29" t="str">
        <f aca="false">IF(ISBLANK(A185), "", "Sem " &amp; WEEKNUM(A185, 2))</f>
        <v/>
      </c>
    </row>
    <row r="186" customFormat="false" ht="13.8" hidden="false" customHeight="false" outlineLevel="0" collapsed="false">
      <c r="A186" s="25"/>
      <c r="B186" s="26"/>
      <c r="C186" s="27"/>
      <c r="D186" s="28" t="str">
        <f aca="false">IF(ISBLANK(B186),"", IFERROR(VLOOKUP(B186,Catalogo!$B$2:$D$5000,2,0),""))</f>
        <v/>
      </c>
      <c r="E186" s="29" t="str">
        <f aca="false">IF(ISBLANK(B186), "", IFERROR(VLOOKUP(B186, Catalogo!$B$2:$D$5000, 3, 0), ""))</f>
        <v/>
      </c>
      <c r="F186" s="20" t="str">
        <f aca="false">IF(OR(ISBLANK(C186),ISBLANK(D186)),"", C186*D186)</f>
        <v/>
      </c>
      <c r="G186" s="20" t="str">
        <f aca="false">IF(OR(ISBLANK(C186),ISBLANK(E186)),"", C186*E186)</f>
        <v/>
      </c>
      <c r="H186" s="20" t="str">
        <f aca="false">IF(AND(NOT(ISBLANK(F186)),NOT(ISBLANK(G186)), ISERROR(F186-G186)=0), F186-G186,"")</f>
        <v/>
      </c>
      <c r="N186" s="29" t="str">
        <f aca="false">IF(ISBLANK(A186), "", "Sem " &amp; WEEKNUM(A186, 2))</f>
        <v/>
      </c>
    </row>
    <row r="187" customFormat="false" ht="13.8" hidden="false" customHeight="false" outlineLevel="0" collapsed="false">
      <c r="A187" s="25"/>
      <c r="B187" s="26"/>
      <c r="C187" s="27"/>
      <c r="D187" s="28" t="str">
        <f aca="false">IF(ISBLANK(B187),"", IFERROR(VLOOKUP(B187,Catalogo!$B$2:$D$5000,2,0),""))</f>
        <v/>
      </c>
      <c r="E187" s="29" t="str">
        <f aca="false">IF(ISBLANK(B187), "", IFERROR(VLOOKUP(B187, Catalogo!$B$2:$D$5000, 3, 0), ""))</f>
        <v/>
      </c>
      <c r="F187" s="20" t="str">
        <f aca="false">IF(OR(ISBLANK(C187),ISBLANK(D187)),"", C187*D187)</f>
        <v/>
      </c>
      <c r="G187" s="20" t="str">
        <f aca="false">IF(OR(ISBLANK(C187),ISBLANK(E187)),"", C187*E187)</f>
        <v/>
      </c>
      <c r="H187" s="20" t="str">
        <f aca="false">IF(AND(NOT(ISBLANK(F187)),NOT(ISBLANK(G187)), ISERROR(F187-G187)=0), F187-G187,"")</f>
        <v/>
      </c>
      <c r="N187" s="29" t="str">
        <f aca="false">IF(ISBLANK(A187), "", "Sem " &amp; WEEKNUM(A187, 2))</f>
        <v/>
      </c>
    </row>
    <row r="188" customFormat="false" ht="13.8" hidden="false" customHeight="false" outlineLevel="0" collapsed="false">
      <c r="A188" s="25"/>
      <c r="B188" s="26"/>
      <c r="C188" s="27"/>
      <c r="D188" s="28" t="str">
        <f aca="false">IF(ISBLANK(B188),"", IFERROR(VLOOKUP(B188,Catalogo!$B$2:$D$5000,2,0),""))</f>
        <v/>
      </c>
      <c r="E188" s="29" t="str">
        <f aca="false">IF(ISBLANK(B188), "", IFERROR(VLOOKUP(B188, Catalogo!$B$2:$D$5000, 3, 0), ""))</f>
        <v/>
      </c>
      <c r="F188" s="20" t="str">
        <f aca="false">IF(OR(ISBLANK(C188),ISBLANK(D188)),"", C188*D188)</f>
        <v/>
      </c>
      <c r="G188" s="20" t="str">
        <f aca="false">IF(OR(ISBLANK(C188),ISBLANK(E188)),"", C188*E188)</f>
        <v/>
      </c>
      <c r="H188" s="20" t="str">
        <f aca="false">IF(AND(NOT(ISBLANK(F188)),NOT(ISBLANK(G188)), ISERROR(F188-G188)=0), F188-G188,"")</f>
        <v/>
      </c>
      <c r="N188" s="29" t="str">
        <f aca="false">IF(ISBLANK(A188), "", "Sem " &amp; WEEKNUM(A188, 2))</f>
        <v/>
      </c>
    </row>
    <row r="189" customFormat="false" ht="13.8" hidden="false" customHeight="false" outlineLevel="0" collapsed="false">
      <c r="A189" s="25"/>
      <c r="B189" s="26"/>
      <c r="C189" s="27"/>
      <c r="D189" s="28" t="str">
        <f aca="false">IF(ISBLANK(B189),"", IFERROR(VLOOKUP(B189,Catalogo!$B$2:$D$5000,2,0),""))</f>
        <v/>
      </c>
      <c r="E189" s="29" t="str">
        <f aca="false">IF(ISBLANK(B189), "", IFERROR(VLOOKUP(B189, Catalogo!$B$2:$D$5000, 3, 0), ""))</f>
        <v/>
      </c>
      <c r="F189" s="20" t="str">
        <f aca="false">IF(OR(ISBLANK(C189),ISBLANK(D189)),"", C189*D189)</f>
        <v/>
      </c>
      <c r="G189" s="20" t="str">
        <f aca="false">IF(OR(ISBLANK(C189),ISBLANK(E189)),"", C189*E189)</f>
        <v/>
      </c>
      <c r="H189" s="20" t="str">
        <f aca="false">IF(AND(NOT(ISBLANK(F189)),NOT(ISBLANK(G189)), ISERROR(F189-G189)=0), F189-G189,"")</f>
        <v/>
      </c>
      <c r="N189" s="29" t="str">
        <f aca="false">IF(ISBLANK(A189), "", "Sem " &amp; WEEKNUM(A189, 2))</f>
        <v/>
      </c>
    </row>
    <row r="190" customFormat="false" ht="13.8" hidden="false" customHeight="false" outlineLevel="0" collapsed="false">
      <c r="A190" s="25"/>
      <c r="B190" s="26"/>
      <c r="C190" s="27"/>
      <c r="D190" s="28" t="str">
        <f aca="false">IF(ISBLANK(B190),"", IFERROR(VLOOKUP(B190,Catalogo!$B$2:$D$5000,2,0),""))</f>
        <v/>
      </c>
      <c r="E190" s="29" t="str">
        <f aca="false">IF(ISBLANK(B190), "", IFERROR(VLOOKUP(B190, Catalogo!$B$2:$D$5000, 3, 0), ""))</f>
        <v/>
      </c>
      <c r="F190" s="20" t="str">
        <f aca="false">IF(OR(ISBLANK(C190),ISBLANK(D190)),"", C190*D190)</f>
        <v/>
      </c>
      <c r="G190" s="20" t="str">
        <f aca="false">IF(OR(ISBLANK(C190),ISBLANK(E190)),"", C190*E190)</f>
        <v/>
      </c>
      <c r="H190" s="20" t="str">
        <f aca="false">IF(AND(NOT(ISBLANK(F190)),NOT(ISBLANK(G190)), ISERROR(F190-G190)=0), F190-G190,"")</f>
        <v/>
      </c>
      <c r="N190" s="29" t="str">
        <f aca="false">IF(ISBLANK(A190), "", "Sem " &amp; WEEKNUM(A190, 2))</f>
        <v/>
      </c>
    </row>
    <row r="191" customFormat="false" ht="13.8" hidden="false" customHeight="false" outlineLevel="0" collapsed="false">
      <c r="A191" s="25"/>
      <c r="B191" s="26"/>
      <c r="C191" s="27"/>
      <c r="D191" s="28" t="str">
        <f aca="false">IF(ISBLANK(B191),"", IFERROR(VLOOKUP(B191,Catalogo!$B$2:$D$5000,2,0),""))</f>
        <v/>
      </c>
      <c r="E191" s="29" t="str">
        <f aca="false">IF(ISBLANK(B191), "", IFERROR(VLOOKUP(B191, Catalogo!$B$2:$D$5000, 3, 0), ""))</f>
        <v/>
      </c>
      <c r="F191" s="20" t="str">
        <f aca="false">IF(OR(ISBLANK(C191),ISBLANK(D191)),"", C191*D191)</f>
        <v/>
      </c>
      <c r="G191" s="20" t="str">
        <f aca="false">IF(OR(ISBLANK(C191),ISBLANK(E191)),"", C191*E191)</f>
        <v/>
      </c>
      <c r="H191" s="20" t="str">
        <f aca="false">IF(AND(NOT(ISBLANK(F191)),NOT(ISBLANK(G191)), ISERROR(F191-G191)=0), F191-G191,"")</f>
        <v/>
      </c>
      <c r="N191" s="29" t="str">
        <f aca="false">IF(ISBLANK(A191), "", "Sem " &amp; WEEKNUM(A191, 2))</f>
        <v/>
      </c>
    </row>
    <row r="192" customFormat="false" ht="13.8" hidden="false" customHeight="false" outlineLevel="0" collapsed="false">
      <c r="A192" s="25"/>
      <c r="B192" s="26"/>
      <c r="C192" s="27"/>
      <c r="D192" s="28" t="str">
        <f aca="false">IF(ISBLANK(B192),"", IFERROR(VLOOKUP(B192,Catalogo!$B$2:$D$5000,2,0),""))</f>
        <v/>
      </c>
      <c r="E192" s="29" t="str">
        <f aca="false">IF(ISBLANK(B192), "", IFERROR(VLOOKUP(B192, Catalogo!$B$2:$D$5000, 3, 0), ""))</f>
        <v/>
      </c>
      <c r="F192" s="20" t="str">
        <f aca="false">IF(OR(ISBLANK(C192),ISBLANK(D192)),"", C192*D192)</f>
        <v/>
      </c>
      <c r="G192" s="20" t="str">
        <f aca="false">IF(OR(ISBLANK(C192),ISBLANK(E192)),"", C192*E192)</f>
        <v/>
      </c>
      <c r="H192" s="20" t="str">
        <f aca="false">IF(AND(NOT(ISBLANK(F192)),NOT(ISBLANK(G192)), ISERROR(F192-G192)=0), F192-G192,"")</f>
        <v/>
      </c>
      <c r="N192" s="29" t="str">
        <f aca="false">IF(ISBLANK(A192), "", "Sem " &amp; WEEKNUM(A192, 2))</f>
        <v/>
      </c>
    </row>
    <row r="193" customFormat="false" ht="13.8" hidden="false" customHeight="false" outlineLevel="0" collapsed="false">
      <c r="A193" s="25"/>
      <c r="B193" s="26"/>
      <c r="C193" s="27"/>
      <c r="D193" s="28" t="str">
        <f aca="false">IF(ISBLANK(B193),"", IFERROR(VLOOKUP(B193,Catalogo!$B$2:$D$5000,2,0),""))</f>
        <v/>
      </c>
      <c r="E193" s="29" t="str">
        <f aca="false">IF(ISBLANK(B193), "", IFERROR(VLOOKUP(B193, Catalogo!$B$2:$D$5000, 3, 0), ""))</f>
        <v/>
      </c>
      <c r="F193" s="20" t="str">
        <f aca="false">IF(OR(ISBLANK(C193),ISBLANK(D193)),"", C193*D193)</f>
        <v/>
      </c>
      <c r="G193" s="20" t="str">
        <f aca="false">IF(OR(ISBLANK(C193),ISBLANK(E193)),"", C193*E193)</f>
        <v/>
      </c>
      <c r="H193" s="20" t="str">
        <f aca="false">IF(AND(NOT(ISBLANK(F193)),NOT(ISBLANK(G193)), ISERROR(F193-G193)=0), F193-G193,"")</f>
        <v/>
      </c>
      <c r="N193" s="29" t="str">
        <f aca="false">IF(ISBLANK(A193), "", "Sem " &amp; WEEKNUM(A193, 2))</f>
        <v/>
      </c>
    </row>
    <row r="194" customFormat="false" ht="13.8" hidden="false" customHeight="false" outlineLevel="0" collapsed="false">
      <c r="A194" s="25"/>
      <c r="B194" s="26"/>
      <c r="C194" s="27"/>
      <c r="D194" s="28" t="str">
        <f aca="false">IF(ISBLANK(B194),"", IFERROR(VLOOKUP(B194,Catalogo!$B$2:$D$5000,2,0),""))</f>
        <v/>
      </c>
      <c r="E194" s="29" t="str">
        <f aca="false">IF(ISBLANK(B194), "", IFERROR(VLOOKUP(B194, Catalogo!$B$2:$D$5000, 3, 0), ""))</f>
        <v/>
      </c>
      <c r="F194" s="20" t="str">
        <f aca="false">IF(OR(ISBLANK(C194),ISBLANK(D194)),"", C194*D194)</f>
        <v/>
      </c>
      <c r="G194" s="20" t="str">
        <f aca="false">IF(OR(ISBLANK(C194),ISBLANK(E194)),"", C194*E194)</f>
        <v/>
      </c>
      <c r="H194" s="20" t="str">
        <f aca="false">IF(AND(NOT(ISBLANK(F194)),NOT(ISBLANK(G194)), ISERROR(F194-G194)=0), F194-G194,"")</f>
        <v/>
      </c>
      <c r="N194" s="29" t="str">
        <f aca="false">IF(ISBLANK(A194), "", "Sem " &amp; WEEKNUM(A194, 2))</f>
        <v/>
      </c>
    </row>
    <row r="195" customFormat="false" ht="13.8" hidden="false" customHeight="false" outlineLevel="0" collapsed="false">
      <c r="A195" s="25"/>
      <c r="B195" s="26"/>
      <c r="C195" s="27"/>
      <c r="D195" s="28" t="str">
        <f aca="false">IF(ISBLANK(B195),"", IFERROR(VLOOKUP(B195,Catalogo!$B$2:$D$5000,2,0),""))</f>
        <v/>
      </c>
      <c r="E195" s="29" t="str">
        <f aca="false">IF(ISBLANK(B195), "", IFERROR(VLOOKUP(B195, Catalogo!$B$2:$D$5000, 3, 0), ""))</f>
        <v/>
      </c>
      <c r="F195" s="20" t="str">
        <f aca="false">IF(OR(ISBLANK(C195),ISBLANK(D195)),"", C195*D195)</f>
        <v/>
      </c>
      <c r="G195" s="20" t="str">
        <f aca="false">IF(OR(ISBLANK(C195),ISBLANK(E195)),"", C195*E195)</f>
        <v/>
      </c>
      <c r="H195" s="20" t="str">
        <f aca="false">IF(AND(NOT(ISBLANK(F195)),NOT(ISBLANK(G195)), ISERROR(F195-G195)=0), F195-G195,"")</f>
        <v/>
      </c>
      <c r="N195" s="29" t="str">
        <f aca="false">IF(ISBLANK(A195), "", "Sem " &amp; WEEKNUM(A195, 2))</f>
        <v/>
      </c>
    </row>
    <row r="196" customFormat="false" ht="13.8" hidden="false" customHeight="false" outlineLevel="0" collapsed="false">
      <c r="A196" s="25"/>
      <c r="B196" s="26"/>
      <c r="C196" s="27"/>
      <c r="D196" s="28" t="str">
        <f aca="false">IF(ISBLANK(B196),"", IFERROR(VLOOKUP(B196,Catalogo!$B$2:$D$5000,2,0),""))</f>
        <v/>
      </c>
      <c r="E196" s="29" t="str">
        <f aca="false">IF(ISBLANK(B196), "", IFERROR(VLOOKUP(B196, Catalogo!$B$2:$D$5000, 3, 0), ""))</f>
        <v/>
      </c>
      <c r="F196" s="20" t="str">
        <f aca="false">IF(OR(ISBLANK(C196),ISBLANK(D196)),"", C196*D196)</f>
        <v/>
      </c>
      <c r="G196" s="20" t="str">
        <f aca="false">IF(OR(ISBLANK(C196),ISBLANK(E196)),"", C196*E196)</f>
        <v/>
      </c>
      <c r="H196" s="20" t="str">
        <f aca="false">IF(AND(NOT(ISBLANK(F196)),NOT(ISBLANK(G196)), ISERROR(F196-G196)=0), F196-G196,"")</f>
        <v/>
      </c>
      <c r="N196" s="29" t="str">
        <f aca="false">IF(ISBLANK(A196), "", "Sem " &amp; WEEKNUM(A196, 2))</f>
        <v/>
      </c>
    </row>
    <row r="197" customFormat="false" ht="13.8" hidden="false" customHeight="false" outlineLevel="0" collapsed="false">
      <c r="A197" s="25"/>
      <c r="B197" s="26"/>
      <c r="C197" s="27"/>
      <c r="D197" s="28" t="str">
        <f aca="false">IF(ISBLANK(B197),"", IFERROR(VLOOKUP(B197,Catalogo!$B$2:$D$5000,2,0),""))</f>
        <v/>
      </c>
      <c r="E197" s="29" t="str">
        <f aca="false">IF(ISBLANK(B197), "", IFERROR(VLOOKUP(B197, Catalogo!$B$2:$D$5000, 3, 0), ""))</f>
        <v/>
      </c>
      <c r="F197" s="20" t="str">
        <f aca="false">IF(OR(ISBLANK(C197),ISBLANK(D197)),"", C197*D197)</f>
        <v/>
      </c>
      <c r="G197" s="20" t="str">
        <f aca="false">IF(OR(ISBLANK(C197),ISBLANK(E197)),"", C197*E197)</f>
        <v/>
      </c>
      <c r="H197" s="20" t="str">
        <f aca="false">IF(AND(NOT(ISBLANK(F197)),NOT(ISBLANK(G197)), ISERROR(F197-G197)=0), F197-G197,"")</f>
        <v/>
      </c>
      <c r="N197" s="29" t="str">
        <f aca="false">IF(ISBLANK(A197), "", "Sem " &amp; WEEKNUM(A197, 2))</f>
        <v/>
      </c>
    </row>
    <row r="198" customFormat="false" ht="13.8" hidden="false" customHeight="false" outlineLevel="0" collapsed="false">
      <c r="A198" s="25"/>
      <c r="B198" s="26"/>
      <c r="C198" s="27"/>
      <c r="D198" s="28" t="str">
        <f aca="false">IF(ISBLANK(B198),"", IFERROR(VLOOKUP(B198,Catalogo!$B$2:$D$5000,2,0),""))</f>
        <v/>
      </c>
      <c r="E198" s="29" t="str">
        <f aca="false">IF(ISBLANK(B198), "", IFERROR(VLOOKUP(B198, Catalogo!$B$2:$D$5000, 3, 0), ""))</f>
        <v/>
      </c>
      <c r="F198" s="20" t="str">
        <f aca="false">IF(OR(ISBLANK(C198),ISBLANK(D198)),"", C198*D198)</f>
        <v/>
      </c>
      <c r="G198" s="20" t="str">
        <f aca="false">IF(OR(ISBLANK(C198),ISBLANK(E198)),"", C198*E198)</f>
        <v/>
      </c>
      <c r="H198" s="20" t="str">
        <f aca="false">IF(AND(NOT(ISBLANK(F198)),NOT(ISBLANK(G198)), ISERROR(F198-G198)=0), F198-G198,"")</f>
        <v/>
      </c>
      <c r="N198" s="29" t="str">
        <f aca="false">IF(ISBLANK(A198), "", "Sem " &amp; WEEKNUM(A198, 2))</f>
        <v/>
      </c>
    </row>
    <row r="199" customFormat="false" ht="13.8" hidden="false" customHeight="false" outlineLevel="0" collapsed="false">
      <c r="A199" s="25"/>
      <c r="B199" s="26"/>
      <c r="C199" s="27"/>
      <c r="D199" s="28" t="str">
        <f aca="false">IF(ISBLANK(B199),"", IFERROR(VLOOKUP(B199,Catalogo!$B$2:$D$5000,2,0),""))</f>
        <v/>
      </c>
      <c r="E199" s="29" t="str">
        <f aca="false">IF(ISBLANK(B199), "", IFERROR(VLOOKUP(B199, Catalogo!$B$2:$D$5000, 3, 0), ""))</f>
        <v/>
      </c>
      <c r="F199" s="20" t="str">
        <f aca="false">IF(OR(ISBLANK(C199),ISBLANK(D199)),"", C199*D199)</f>
        <v/>
      </c>
      <c r="G199" s="20" t="str">
        <f aca="false">IF(OR(ISBLANK(C199),ISBLANK(E199)),"", C199*E199)</f>
        <v/>
      </c>
      <c r="H199" s="20" t="str">
        <f aca="false">IF(AND(NOT(ISBLANK(F199)),NOT(ISBLANK(G199)), ISERROR(F199-G199)=0), F199-G199,"")</f>
        <v/>
      </c>
      <c r="N199" s="29" t="str">
        <f aca="false">IF(ISBLANK(A199), "", "Sem " &amp; WEEKNUM(A199, 2))</f>
        <v/>
      </c>
    </row>
    <row r="200" customFormat="false" ht="13.8" hidden="false" customHeight="false" outlineLevel="0" collapsed="false">
      <c r="A200" s="25"/>
      <c r="B200" s="26"/>
      <c r="C200" s="27"/>
      <c r="D200" s="28" t="str">
        <f aca="false">IF(ISBLANK(B200),"", IFERROR(VLOOKUP(B200,Catalogo!$B$2:$D$5000,2,0),""))</f>
        <v/>
      </c>
      <c r="E200" s="29" t="str">
        <f aca="false">IF(ISBLANK(B200), "", IFERROR(VLOOKUP(B200, Catalogo!$B$2:$D$5000, 3, 0), ""))</f>
        <v/>
      </c>
      <c r="F200" s="20" t="str">
        <f aca="false">IF(OR(ISBLANK(C200),ISBLANK(D200)),"", C200*D200)</f>
        <v/>
      </c>
      <c r="G200" s="20" t="str">
        <f aca="false">IF(OR(ISBLANK(C200),ISBLANK(E200)),"", C200*E200)</f>
        <v/>
      </c>
      <c r="H200" s="20" t="str">
        <f aca="false">IF(AND(NOT(ISBLANK(F200)),NOT(ISBLANK(G200)), ISERROR(F200-G200)=0), F200-G200,"")</f>
        <v/>
      </c>
      <c r="N200" s="29" t="str">
        <f aca="false">IF(ISBLANK(A200), "", "Sem " &amp; WEEKNUM(A200, 2))</f>
        <v/>
      </c>
    </row>
    <row r="201" customFormat="false" ht="13.8" hidden="false" customHeight="false" outlineLevel="0" collapsed="false">
      <c r="A201" s="25"/>
      <c r="B201" s="26"/>
      <c r="C201" s="27"/>
      <c r="D201" s="28" t="str">
        <f aca="false">IF(ISBLANK(B201),"", IFERROR(VLOOKUP(B201,Catalogo!$B$2:$D$5000,2,0),""))</f>
        <v/>
      </c>
      <c r="E201" s="29" t="str">
        <f aca="false">IF(ISBLANK(B201), "", IFERROR(VLOOKUP(B201, Catalogo!$B$2:$D$5000, 3, 0), ""))</f>
        <v/>
      </c>
      <c r="F201" s="20" t="str">
        <f aca="false">IF(OR(ISBLANK(C201),ISBLANK(D201)),"", C201*D201)</f>
        <v/>
      </c>
      <c r="G201" s="20" t="str">
        <f aca="false">IF(OR(ISBLANK(C201),ISBLANK(E201)),"", C201*E201)</f>
        <v/>
      </c>
      <c r="H201" s="20" t="str">
        <f aca="false">IF(AND(NOT(ISBLANK(F201)),NOT(ISBLANK(G201)), ISERROR(F201-G201)=0), F201-G201,"")</f>
        <v/>
      </c>
      <c r="N201" s="29" t="str">
        <f aca="false">IF(ISBLANK(A201), "", "Sem " &amp; WEEKNUM(A201, 2))</f>
        <v/>
      </c>
    </row>
    <row r="202" customFormat="false" ht="13.8" hidden="false" customHeight="false" outlineLevel="0" collapsed="false">
      <c r="A202" s="25"/>
      <c r="B202" s="26"/>
      <c r="C202" s="27"/>
      <c r="D202" s="28" t="str">
        <f aca="false">IF(ISBLANK(B202),"", IFERROR(VLOOKUP(B202,Catalogo!$B$2:$D$5000,2,0),""))</f>
        <v/>
      </c>
      <c r="E202" s="29" t="str">
        <f aca="false">IF(ISBLANK(B202), "", IFERROR(VLOOKUP(B202, Catalogo!$B$2:$D$5000, 3, 0), ""))</f>
        <v/>
      </c>
      <c r="F202" s="20" t="str">
        <f aca="false">IF(OR(ISBLANK(C202),ISBLANK(D202)),"", C202*D202)</f>
        <v/>
      </c>
      <c r="G202" s="20" t="str">
        <f aca="false">IF(OR(ISBLANK(C202),ISBLANK(E202)),"", C202*E202)</f>
        <v/>
      </c>
      <c r="H202" s="20" t="str">
        <f aca="false">IF(AND(NOT(ISBLANK(F202)),NOT(ISBLANK(G202)), ISERROR(F202-G202)=0), F202-G202,"")</f>
        <v/>
      </c>
      <c r="N202" s="29" t="str">
        <f aca="false">IF(ISBLANK(A202), "", "Sem " &amp; WEEKNUM(A202, 2))</f>
        <v/>
      </c>
    </row>
    <row r="203" customFormat="false" ht="13.8" hidden="false" customHeight="false" outlineLevel="0" collapsed="false">
      <c r="A203" s="25"/>
      <c r="B203" s="26"/>
      <c r="C203" s="27"/>
      <c r="D203" s="28" t="str">
        <f aca="false">IF(ISBLANK(B203),"", IFERROR(VLOOKUP(B203,Catalogo!$B$2:$D$5000,2,0),""))</f>
        <v/>
      </c>
      <c r="E203" s="29" t="str">
        <f aca="false">IF(ISBLANK(B203), "", IFERROR(VLOOKUP(B203, Catalogo!$B$2:$D$5000, 3, 0), ""))</f>
        <v/>
      </c>
      <c r="F203" s="20" t="str">
        <f aca="false">IF(OR(ISBLANK(C203),ISBLANK(D203)),"", C203*D203)</f>
        <v/>
      </c>
      <c r="G203" s="20" t="str">
        <f aca="false">IF(OR(ISBLANK(C203),ISBLANK(E203)),"", C203*E203)</f>
        <v/>
      </c>
      <c r="H203" s="20" t="str">
        <f aca="false">IF(AND(NOT(ISBLANK(F203)),NOT(ISBLANK(G203)), ISERROR(F203-G203)=0), F203-G203,"")</f>
        <v/>
      </c>
      <c r="N203" s="29" t="str">
        <f aca="false">IF(ISBLANK(A203), "", "Sem " &amp; WEEKNUM(A203, 2))</f>
        <v/>
      </c>
    </row>
    <row r="204" customFormat="false" ht="13.8" hidden="false" customHeight="false" outlineLevel="0" collapsed="false">
      <c r="A204" s="25"/>
      <c r="B204" s="26"/>
      <c r="C204" s="27"/>
      <c r="D204" s="28" t="str">
        <f aca="false">IF(ISBLANK(B204),"", IFERROR(VLOOKUP(B204,Catalogo!$B$2:$D$5000,2,0),""))</f>
        <v/>
      </c>
      <c r="E204" s="29" t="str">
        <f aca="false">IF(ISBLANK(B204), "", IFERROR(VLOOKUP(B204, Catalogo!$B$2:$D$5000, 3, 0), ""))</f>
        <v/>
      </c>
      <c r="F204" s="20" t="str">
        <f aca="false">IF(OR(ISBLANK(C204),ISBLANK(D204)),"", C204*D204)</f>
        <v/>
      </c>
      <c r="G204" s="20" t="str">
        <f aca="false">IF(OR(ISBLANK(C204),ISBLANK(E204)),"", C204*E204)</f>
        <v/>
      </c>
      <c r="H204" s="20" t="str">
        <f aca="false">IF(AND(NOT(ISBLANK(F204)),NOT(ISBLANK(G204)), ISERROR(F204-G204)=0), F204-G204,"")</f>
        <v/>
      </c>
      <c r="N204" s="29" t="str">
        <f aca="false">IF(ISBLANK(A204), "", "Sem " &amp; WEEKNUM(A204, 2))</f>
        <v/>
      </c>
    </row>
    <row r="205" customFormat="false" ht="13.8" hidden="false" customHeight="false" outlineLevel="0" collapsed="false">
      <c r="A205" s="25"/>
      <c r="B205" s="26"/>
      <c r="C205" s="27"/>
      <c r="D205" s="28" t="str">
        <f aca="false">IF(ISBLANK(B205),"", IFERROR(VLOOKUP(B205,Catalogo!$B$2:$D$5000,2,0),""))</f>
        <v/>
      </c>
      <c r="E205" s="29" t="str">
        <f aca="false">IF(ISBLANK(B205), "", IFERROR(VLOOKUP(B205, Catalogo!$B$2:$D$5000, 3, 0), ""))</f>
        <v/>
      </c>
      <c r="F205" s="20" t="str">
        <f aca="false">IF(OR(ISBLANK(C205),ISBLANK(D205)),"", C205*D205)</f>
        <v/>
      </c>
      <c r="G205" s="20" t="str">
        <f aca="false">IF(OR(ISBLANK(C205),ISBLANK(E205)),"", C205*E205)</f>
        <v/>
      </c>
      <c r="H205" s="20" t="str">
        <f aca="false">IF(AND(NOT(ISBLANK(F205)),NOT(ISBLANK(G205)), ISERROR(F205-G205)=0), F205-G205,"")</f>
        <v/>
      </c>
      <c r="N205" s="29" t="str">
        <f aca="false">IF(ISBLANK(A205), "", "Sem " &amp; WEEKNUM(A205, 2))</f>
        <v/>
      </c>
    </row>
    <row r="206" customFormat="false" ht="13.8" hidden="false" customHeight="false" outlineLevel="0" collapsed="false">
      <c r="A206" s="25"/>
      <c r="B206" s="26"/>
      <c r="C206" s="27"/>
      <c r="D206" s="28" t="str">
        <f aca="false">IF(ISBLANK(B206),"", IFERROR(VLOOKUP(B206,Catalogo!$B$2:$D$5000,2,0),""))</f>
        <v/>
      </c>
      <c r="E206" s="29" t="str">
        <f aca="false">IF(ISBLANK(B206), "", IFERROR(VLOOKUP(B206, Catalogo!$B$2:$D$5000, 3, 0), ""))</f>
        <v/>
      </c>
      <c r="F206" s="20" t="str">
        <f aca="false">IF(OR(ISBLANK(C206),ISBLANK(D206)),"", C206*D206)</f>
        <v/>
      </c>
      <c r="G206" s="20" t="str">
        <f aca="false">IF(OR(ISBLANK(C206),ISBLANK(E206)),"", C206*E206)</f>
        <v/>
      </c>
      <c r="H206" s="20" t="str">
        <f aca="false">IF(AND(NOT(ISBLANK(F206)),NOT(ISBLANK(G206)), ISERROR(F206-G206)=0), F206-G206,"")</f>
        <v/>
      </c>
      <c r="N206" s="29" t="str">
        <f aca="false">IF(ISBLANK(A206), "", "Sem " &amp; WEEKNUM(A206, 2))</f>
        <v/>
      </c>
    </row>
    <row r="207" customFormat="false" ht="13.8" hidden="false" customHeight="false" outlineLevel="0" collapsed="false">
      <c r="A207" s="25"/>
      <c r="B207" s="26"/>
      <c r="C207" s="27"/>
      <c r="D207" s="28" t="str">
        <f aca="false">IF(ISBLANK(B207),"", IFERROR(VLOOKUP(B207,Catalogo!$B$2:$D$5000,2,0),""))</f>
        <v/>
      </c>
      <c r="E207" s="29" t="str">
        <f aca="false">IF(ISBLANK(B207), "", IFERROR(VLOOKUP(B207, Catalogo!$B$2:$D$5000, 3, 0), ""))</f>
        <v/>
      </c>
      <c r="F207" s="20" t="str">
        <f aca="false">IF(OR(ISBLANK(C207),ISBLANK(D207)),"", C207*D207)</f>
        <v/>
      </c>
      <c r="G207" s="20" t="str">
        <f aca="false">IF(OR(ISBLANK(C207),ISBLANK(E207)),"", C207*E207)</f>
        <v/>
      </c>
      <c r="H207" s="20" t="str">
        <f aca="false">IF(AND(NOT(ISBLANK(F207)),NOT(ISBLANK(G207)), ISERROR(F207-G207)=0), F207-G207,"")</f>
        <v/>
      </c>
      <c r="N207" s="29" t="str">
        <f aca="false">IF(ISBLANK(A207), "", "Sem " &amp; WEEKNUM(A207, 2))</f>
        <v/>
      </c>
    </row>
    <row r="208" customFormat="false" ht="13.8" hidden="false" customHeight="false" outlineLevel="0" collapsed="false">
      <c r="A208" s="25"/>
      <c r="B208" s="26"/>
      <c r="C208" s="27"/>
      <c r="D208" s="28" t="str">
        <f aca="false">IF(ISBLANK(B208),"", IFERROR(VLOOKUP(B208,Catalogo!$B$2:$D$5000,2,0),""))</f>
        <v/>
      </c>
      <c r="E208" s="29" t="str">
        <f aca="false">IF(ISBLANK(B208), "", IFERROR(VLOOKUP(B208, Catalogo!$B$2:$D$5000, 3, 0), ""))</f>
        <v/>
      </c>
      <c r="F208" s="20" t="str">
        <f aca="false">IF(OR(ISBLANK(C208),ISBLANK(D208)),"", C208*D208)</f>
        <v/>
      </c>
      <c r="G208" s="20" t="str">
        <f aca="false">IF(OR(ISBLANK(C208),ISBLANK(E208)),"", C208*E208)</f>
        <v/>
      </c>
      <c r="H208" s="20" t="str">
        <f aca="false">IF(AND(NOT(ISBLANK(F208)),NOT(ISBLANK(G208)), ISERROR(F208-G208)=0), F208-G208,"")</f>
        <v/>
      </c>
      <c r="N208" s="29" t="str">
        <f aca="false">IF(ISBLANK(A208), "", "Sem " &amp; WEEKNUM(A208, 2))</f>
        <v/>
      </c>
    </row>
    <row r="209" customFormat="false" ht="13.8" hidden="false" customHeight="false" outlineLevel="0" collapsed="false">
      <c r="A209" s="25"/>
      <c r="B209" s="26"/>
      <c r="C209" s="27"/>
      <c r="D209" s="28" t="str">
        <f aca="false">IF(ISBLANK(B209),"", IFERROR(VLOOKUP(B209,Catalogo!$B$2:$D$5000,2,0),""))</f>
        <v/>
      </c>
      <c r="E209" s="29" t="str">
        <f aca="false">IF(ISBLANK(B209), "", IFERROR(VLOOKUP(B209, Catalogo!$B$2:$D$5000, 3, 0), ""))</f>
        <v/>
      </c>
      <c r="F209" s="20" t="str">
        <f aca="false">IF(OR(ISBLANK(C209),ISBLANK(D209)),"", C209*D209)</f>
        <v/>
      </c>
      <c r="G209" s="20" t="str">
        <f aca="false">IF(OR(ISBLANK(C209),ISBLANK(E209)),"", C209*E209)</f>
        <v/>
      </c>
      <c r="H209" s="20" t="str">
        <f aca="false">IF(AND(NOT(ISBLANK(F209)),NOT(ISBLANK(G209)), ISERROR(F209-G209)=0), F209-G209,"")</f>
        <v/>
      </c>
      <c r="N209" s="29" t="str">
        <f aca="false">IF(ISBLANK(A209), "", "Sem " &amp; WEEKNUM(A209, 2))</f>
        <v/>
      </c>
    </row>
    <row r="210" customFormat="false" ht="13.8" hidden="false" customHeight="false" outlineLevel="0" collapsed="false">
      <c r="A210" s="25"/>
      <c r="B210" s="26"/>
      <c r="C210" s="27"/>
      <c r="D210" s="28" t="str">
        <f aca="false">IF(ISBLANK(B210),"", IFERROR(VLOOKUP(B210,Catalogo!$B$2:$D$5000,2,0),""))</f>
        <v/>
      </c>
      <c r="E210" s="29" t="str">
        <f aca="false">IF(ISBLANK(B210), "", IFERROR(VLOOKUP(B210, Catalogo!$B$2:$D$5000, 3, 0), ""))</f>
        <v/>
      </c>
      <c r="F210" s="20" t="str">
        <f aca="false">IF(OR(ISBLANK(C210),ISBLANK(D210)),"", C210*D210)</f>
        <v/>
      </c>
      <c r="G210" s="20" t="str">
        <f aca="false">IF(OR(ISBLANK(C210),ISBLANK(E210)),"", C210*E210)</f>
        <v/>
      </c>
      <c r="H210" s="20" t="str">
        <f aca="false">IF(AND(NOT(ISBLANK(F210)),NOT(ISBLANK(G210)), ISERROR(F210-G210)=0), F210-G210,"")</f>
        <v/>
      </c>
      <c r="N210" s="29" t="str">
        <f aca="false">IF(ISBLANK(A210), "", "Sem " &amp; WEEKNUM(A210, 2))</f>
        <v/>
      </c>
    </row>
    <row r="211" customFormat="false" ht="13.8" hidden="false" customHeight="false" outlineLevel="0" collapsed="false">
      <c r="A211" s="25"/>
      <c r="B211" s="26"/>
      <c r="C211" s="27"/>
      <c r="D211" s="28" t="str">
        <f aca="false">IF(ISBLANK(B211),"", IFERROR(VLOOKUP(B211,Catalogo!$B$2:$D$5000,2,0),""))</f>
        <v/>
      </c>
      <c r="E211" s="29" t="str">
        <f aca="false">IF(ISBLANK(B211), "", IFERROR(VLOOKUP(B211, Catalogo!$B$2:$D$5000, 3, 0), ""))</f>
        <v/>
      </c>
      <c r="F211" s="20" t="str">
        <f aca="false">IF(OR(ISBLANK(C211),ISBLANK(D211)),"", C211*D211)</f>
        <v/>
      </c>
      <c r="G211" s="20" t="str">
        <f aca="false">IF(OR(ISBLANK(C211),ISBLANK(E211)),"", C211*E211)</f>
        <v/>
      </c>
      <c r="H211" s="20" t="str">
        <f aca="false">IF(AND(NOT(ISBLANK(F211)),NOT(ISBLANK(G211)), ISERROR(F211-G211)=0), F211-G211,"")</f>
        <v/>
      </c>
      <c r="N211" s="29" t="str">
        <f aca="false">IF(ISBLANK(A211), "", "Sem " &amp; WEEKNUM(A211, 2))</f>
        <v/>
      </c>
    </row>
    <row r="212" customFormat="false" ht="13.8" hidden="false" customHeight="false" outlineLevel="0" collapsed="false">
      <c r="A212" s="25"/>
      <c r="B212" s="26"/>
      <c r="C212" s="27"/>
      <c r="D212" s="28" t="str">
        <f aca="false">IF(ISBLANK(B212),"", IFERROR(VLOOKUP(B212,Catalogo!$B$2:$D$5000,2,0),""))</f>
        <v/>
      </c>
      <c r="E212" s="29" t="str">
        <f aca="false">IF(ISBLANK(B212), "", IFERROR(VLOOKUP(B212, Catalogo!$B$2:$D$5000, 3, 0), ""))</f>
        <v/>
      </c>
      <c r="F212" s="20" t="str">
        <f aca="false">IF(OR(ISBLANK(C212),ISBLANK(D212)),"", C212*D212)</f>
        <v/>
      </c>
      <c r="G212" s="20" t="str">
        <f aca="false">IF(OR(ISBLANK(C212),ISBLANK(E212)),"", C212*E212)</f>
        <v/>
      </c>
      <c r="H212" s="20" t="str">
        <f aca="false">IF(AND(NOT(ISBLANK(F212)),NOT(ISBLANK(G212)), ISERROR(F212-G212)=0), F212-G212,"")</f>
        <v/>
      </c>
      <c r="N212" s="29" t="str">
        <f aca="false">IF(ISBLANK(A212), "", "Sem " &amp; WEEKNUM(A212, 2))</f>
        <v/>
      </c>
    </row>
    <row r="213" customFormat="false" ht="13.8" hidden="false" customHeight="false" outlineLevel="0" collapsed="false">
      <c r="A213" s="25"/>
      <c r="B213" s="26"/>
      <c r="C213" s="27"/>
      <c r="D213" s="28" t="str">
        <f aca="false">IF(ISBLANK(B213),"", IFERROR(VLOOKUP(B213,Catalogo!$B$2:$D$5000,2,0),""))</f>
        <v/>
      </c>
      <c r="E213" s="29" t="str">
        <f aca="false">IF(ISBLANK(B213), "", IFERROR(VLOOKUP(B213, Catalogo!$B$2:$D$5000, 3, 0), ""))</f>
        <v/>
      </c>
      <c r="F213" s="20" t="str">
        <f aca="false">IF(OR(ISBLANK(C213),ISBLANK(D213)),"", C213*D213)</f>
        <v/>
      </c>
      <c r="G213" s="20" t="str">
        <f aca="false">IF(OR(ISBLANK(C213),ISBLANK(E213)),"", C213*E213)</f>
        <v/>
      </c>
      <c r="H213" s="20" t="str">
        <f aca="false">IF(AND(NOT(ISBLANK(F213)),NOT(ISBLANK(G213)), ISERROR(F213-G213)=0), F213-G213,"")</f>
        <v/>
      </c>
      <c r="N213" s="29" t="str">
        <f aca="false">IF(ISBLANK(A213), "", "Sem " &amp; WEEKNUM(A213, 2))</f>
        <v/>
      </c>
    </row>
    <row r="214" customFormat="false" ht="13.8" hidden="false" customHeight="false" outlineLevel="0" collapsed="false">
      <c r="A214" s="25"/>
      <c r="B214" s="26"/>
      <c r="C214" s="27"/>
      <c r="D214" s="28" t="str">
        <f aca="false">IF(ISBLANK(B214),"", IFERROR(VLOOKUP(B214,Catalogo!$B$2:$D$5000,2,0),""))</f>
        <v/>
      </c>
      <c r="E214" s="29" t="str">
        <f aca="false">IF(ISBLANK(B214), "", IFERROR(VLOOKUP(B214, Catalogo!$B$2:$D$5000, 3, 0), ""))</f>
        <v/>
      </c>
      <c r="F214" s="20" t="str">
        <f aca="false">IF(OR(ISBLANK(C214),ISBLANK(D214)),"", C214*D214)</f>
        <v/>
      </c>
      <c r="G214" s="20" t="str">
        <f aca="false">IF(OR(ISBLANK(C214),ISBLANK(E214)),"", C214*E214)</f>
        <v/>
      </c>
      <c r="H214" s="20" t="str">
        <f aca="false">IF(AND(NOT(ISBLANK(F214)),NOT(ISBLANK(G214)), ISERROR(F214-G214)=0), F214-G214,"")</f>
        <v/>
      </c>
      <c r="N214" s="29" t="str">
        <f aca="false">IF(ISBLANK(A214), "", "Sem " &amp; WEEKNUM(A214, 2))</f>
        <v/>
      </c>
    </row>
    <row r="215" customFormat="false" ht="13.8" hidden="false" customHeight="false" outlineLevel="0" collapsed="false">
      <c r="A215" s="25"/>
      <c r="B215" s="26"/>
      <c r="C215" s="27"/>
      <c r="D215" s="28" t="str">
        <f aca="false">IF(ISBLANK(B215),"", IFERROR(VLOOKUP(B215,Catalogo!$B$2:$D$5000,2,0),""))</f>
        <v/>
      </c>
      <c r="E215" s="29" t="str">
        <f aca="false">IF(ISBLANK(B215), "", IFERROR(VLOOKUP(B215, Catalogo!$B$2:$D$5000, 3, 0), ""))</f>
        <v/>
      </c>
      <c r="F215" s="20" t="str">
        <f aca="false">IF(OR(ISBLANK(C215),ISBLANK(D215)),"", C215*D215)</f>
        <v/>
      </c>
      <c r="G215" s="20" t="str">
        <f aca="false">IF(OR(ISBLANK(C215),ISBLANK(E215)),"", C215*E215)</f>
        <v/>
      </c>
      <c r="H215" s="20" t="str">
        <f aca="false">IF(AND(NOT(ISBLANK(F215)),NOT(ISBLANK(G215)), ISERROR(F215-G215)=0), F215-G215,"")</f>
        <v/>
      </c>
      <c r="N215" s="29" t="str">
        <f aca="false">IF(ISBLANK(A215), "", "Sem " &amp; WEEKNUM(A215, 2))</f>
        <v/>
      </c>
    </row>
    <row r="216" customFormat="false" ht="13.8" hidden="false" customHeight="false" outlineLevel="0" collapsed="false">
      <c r="A216" s="25"/>
      <c r="B216" s="26"/>
      <c r="C216" s="27"/>
      <c r="D216" s="28" t="str">
        <f aca="false">IF(ISBLANK(B216),"", IFERROR(VLOOKUP(B216,Catalogo!$B$2:$D$5000,2,0),""))</f>
        <v/>
      </c>
      <c r="E216" s="29" t="str">
        <f aca="false">IF(ISBLANK(B216), "", IFERROR(VLOOKUP(B216, Catalogo!$B$2:$D$5000, 3, 0), ""))</f>
        <v/>
      </c>
      <c r="F216" s="20" t="str">
        <f aca="false">IF(OR(ISBLANK(C216),ISBLANK(D216)),"", C216*D216)</f>
        <v/>
      </c>
      <c r="G216" s="20" t="str">
        <f aca="false">IF(OR(ISBLANK(C216),ISBLANK(E216)),"", C216*E216)</f>
        <v/>
      </c>
      <c r="H216" s="20" t="str">
        <f aca="false">IF(AND(NOT(ISBLANK(F216)),NOT(ISBLANK(G216)), ISERROR(F216-G216)=0), F216-G216,"")</f>
        <v/>
      </c>
      <c r="N216" s="29" t="str">
        <f aca="false">IF(ISBLANK(A216), "", "Sem " &amp; WEEKNUM(A216, 2))</f>
        <v/>
      </c>
    </row>
    <row r="217" customFormat="false" ht="13.8" hidden="false" customHeight="false" outlineLevel="0" collapsed="false">
      <c r="A217" s="25"/>
      <c r="B217" s="26"/>
      <c r="C217" s="27"/>
      <c r="D217" s="28" t="str">
        <f aca="false">IF(ISBLANK(B217),"", IFERROR(VLOOKUP(B217,Catalogo!$B$2:$D$5000,2,0),""))</f>
        <v/>
      </c>
      <c r="E217" s="29" t="str">
        <f aca="false">IF(ISBLANK(B217), "", IFERROR(VLOOKUP(B217, Catalogo!$B$2:$D$5000, 3, 0), ""))</f>
        <v/>
      </c>
      <c r="F217" s="20" t="str">
        <f aca="false">IF(OR(ISBLANK(C217),ISBLANK(D217)),"", C217*D217)</f>
        <v/>
      </c>
      <c r="G217" s="20" t="str">
        <f aca="false">IF(OR(ISBLANK(C217),ISBLANK(E217)),"", C217*E217)</f>
        <v/>
      </c>
      <c r="H217" s="20" t="str">
        <f aca="false">IF(AND(NOT(ISBLANK(F217)),NOT(ISBLANK(G217)), ISERROR(F217-G217)=0), F217-G217,"")</f>
        <v/>
      </c>
      <c r="N217" s="29" t="str">
        <f aca="false">IF(ISBLANK(A217), "", "Sem " &amp; WEEKNUM(A217, 2))</f>
        <v/>
      </c>
    </row>
    <row r="218" customFormat="false" ht="13.8" hidden="false" customHeight="false" outlineLevel="0" collapsed="false">
      <c r="A218" s="25"/>
      <c r="B218" s="26"/>
      <c r="C218" s="27"/>
      <c r="D218" s="28" t="str">
        <f aca="false">IF(ISBLANK(B218),"", IFERROR(VLOOKUP(B218,Catalogo!$B$2:$D$5000,2,0),""))</f>
        <v/>
      </c>
      <c r="E218" s="29" t="str">
        <f aca="false">IF(ISBLANK(B218), "", IFERROR(VLOOKUP(B218, Catalogo!$B$2:$D$5000, 3, 0), ""))</f>
        <v/>
      </c>
      <c r="F218" s="20" t="str">
        <f aca="false">IF(OR(ISBLANK(C218),ISBLANK(D218)),"", C218*D218)</f>
        <v/>
      </c>
      <c r="G218" s="20" t="str">
        <f aca="false">IF(OR(ISBLANK(C218),ISBLANK(E218)),"", C218*E218)</f>
        <v/>
      </c>
      <c r="H218" s="20" t="str">
        <f aca="false">IF(AND(NOT(ISBLANK(F218)),NOT(ISBLANK(G218)), ISERROR(F218-G218)=0), F218-G218,"")</f>
        <v/>
      </c>
      <c r="N218" s="29" t="str">
        <f aca="false">IF(ISBLANK(A218), "", "Sem " &amp; WEEKNUM(A218, 2))</f>
        <v/>
      </c>
    </row>
    <row r="219" customFormat="false" ht="13.8" hidden="false" customHeight="false" outlineLevel="0" collapsed="false">
      <c r="A219" s="25"/>
      <c r="B219" s="26"/>
      <c r="C219" s="27"/>
      <c r="D219" s="28" t="str">
        <f aca="false">IF(ISBLANK(B219),"", IFERROR(VLOOKUP(B219,Catalogo!$B$2:$D$5000,2,0),""))</f>
        <v/>
      </c>
      <c r="E219" s="29" t="str">
        <f aca="false">IF(ISBLANK(B219), "", IFERROR(VLOOKUP(B219, Catalogo!$B$2:$D$5000, 3, 0), ""))</f>
        <v/>
      </c>
      <c r="F219" s="20" t="str">
        <f aca="false">IF(OR(ISBLANK(C219),ISBLANK(D219)),"", C219*D219)</f>
        <v/>
      </c>
      <c r="G219" s="20" t="str">
        <f aca="false">IF(OR(ISBLANK(C219),ISBLANK(E219)),"", C219*E219)</f>
        <v/>
      </c>
      <c r="H219" s="20" t="str">
        <f aca="false">IF(AND(NOT(ISBLANK(F219)),NOT(ISBLANK(G219)), ISERROR(F219-G219)=0), F219-G219,"")</f>
        <v/>
      </c>
      <c r="N219" s="29" t="str">
        <f aca="false">IF(ISBLANK(A219), "", "Sem " &amp; WEEKNUM(A219, 2))</f>
        <v/>
      </c>
    </row>
    <row r="220" customFormat="false" ht="13.8" hidden="false" customHeight="false" outlineLevel="0" collapsed="false">
      <c r="A220" s="25"/>
      <c r="B220" s="26"/>
      <c r="C220" s="27"/>
      <c r="D220" s="28" t="str">
        <f aca="false">IF(ISBLANK(B220),"", IFERROR(VLOOKUP(B220,Catalogo!$B$2:$D$5000,2,0),""))</f>
        <v/>
      </c>
      <c r="E220" s="29" t="str">
        <f aca="false">IF(ISBLANK(B220), "", IFERROR(VLOOKUP(B220, Catalogo!$B$2:$D$5000, 3, 0), ""))</f>
        <v/>
      </c>
      <c r="F220" s="20" t="str">
        <f aca="false">IF(OR(ISBLANK(C220),ISBLANK(D220)),"", C220*D220)</f>
        <v/>
      </c>
      <c r="G220" s="20" t="str">
        <f aca="false">IF(OR(ISBLANK(C220),ISBLANK(E220)),"", C220*E220)</f>
        <v/>
      </c>
      <c r="H220" s="20" t="str">
        <f aca="false">IF(AND(NOT(ISBLANK(F220)),NOT(ISBLANK(G220)), ISERROR(F220-G220)=0), F220-G220,"")</f>
        <v/>
      </c>
      <c r="N220" s="29" t="str">
        <f aca="false">IF(ISBLANK(A220), "", "Sem " &amp; WEEKNUM(A220, 2))</f>
        <v/>
      </c>
    </row>
    <row r="221" customFormat="false" ht="13.8" hidden="false" customHeight="false" outlineLevel="0" collapsed="false">
      <c r="A221" s="25"/>
      <c r="B221" s="26"/>
      <c r="C221" s="27"/>
      <c r="D221" s="28" t="str">
        <f aca="false">IF(ISBLANK(B221),"", IFERROR(VLOOKUP(B221,Catalogo!$B$2:$D$5000,2,0),""))</f>
        <v/>
      </c>
      <c r="E221" s="29" t="str">
        <f aca="false">IF(ISBLANK(B221), "", IFERROR(VLOOKUP(B221, Catalogo!$B$2:$D$5000, 3, 0), ""))</f>
        <v/>
      </c>
      <c r="F221" s="20" t="str">
        <f aca="false">IF(OR(ISBLANK(C221),ISBLANK(D221)),"", C221*D221)</f>
        <v/>
      </c>
      <c r="G221" s="20" t="str">
        <f aca="false">IF(OR(ISBLANK(C221),ISBLANK(E221)),"", C221*E221)</f>
        <v/>
      </c>
      <c r="H221" s="20" t="str">
        <f aca="false">IF(AND(NOT(ISBLANK(F221)),NOT(ISBLANK(G221)), ISERROR(F221-G221)=0), F221-G221,"")</f>
        <v/>
      </c>
      <c r="N221" s="29" t="str">
        <f aca="false">IF(ISBLANK(A221), "", "Sem " &amp; WEEKNUM(A221, 2))</f>
        <v/>
      </c>
    </row>
    <row r="222" customFormat="false" ht="13.8" hidden="false" customHeight="false" outlineLevel="0" collapsed="false">
      <c r="A222" s="25"/>
      <c r="B222" s="26"/>
      <c r="C222" s="27"/>
      <c r="D222" s="28" t="str">
        <f aca="false">IF(ISBLANK(B222),"", IFERROR(VLOOKUP(B222,Catalogo!$B$2:$D$5000,2,0),""))</f>
        <v/>
      </c>
      <c r="E222" s="29" t="str">
        <f aca="false">IF(ISBLANK(B222), "", IFERROR(VLOOKUP(B222, Catalogo!$B$2:$D$5000, 3, 0), ""))</f>
        <v/>
      </c>
      <c r="F222" s="20" t="str">
        <f aca="false">IF(OR(ISBLANK(C222),ISBLANK(D222)),"", C222*D222)</f>
        <v/>
      </c>
      <c r="G222" s="20" t="str">
        <f aca="false">IF(OR(ISBLANK(C222),ISBLANK(E222)),"", C222*E222)</f>
        <v/>
      </c>
      <c r="H222" s="20" t="str">
        <f aca="false">IF(AND(NOT(ISBLANK(F222)),NOT(ISBLANK(G222)), ISERROR(F222-G222)=0), F222-G222,"")</f>
        <v/>
      </c>
      <c r="N222" s="29" t="str">
        <f aca="false">IF(ISBLANK(A222), "", "Sem " &amp; WEEKNUM(A222, 2))</f>
        <v/>
      </c>
    </row>
    <row r="223" customFormat="false" ht="13.8" hidden="false" customHeight="false" outlineLevel="0" collapsed="false">
      <c r="A223" s="25"/>
      <c r="B223" s="26"/>
      <c r="C223" s="27"/>
      <c r="D223" s="28" t="str">
        <f aca="false">IF(ISBLANK(B223),"", IFERROR(VLOOKUP(B223,Catalogo!$B$2:$D$5000,2,0),""))</f>
        <v/>
      </c>
      <c r="E223" s="29" t="str">
        <f aca="false">IF(ISBLANK(B223), "", IFERROR(VLOOKUP(B223, Catalogo!$B$2:$D$5000, 3, 0), ""))</f>
        <v/>
      </c>
      <c r="F223" s="20" t="str">
        <f aca="false">IF(OR(ISBLANK(C223),ISBLANK(D223)),"", C223*D223)</f>
        <v/>
      </c>
      <c r="G223" s="20" t="str">
        <f aca="false">IF(OR(ISBLANK(C223),ISBLANK(E223)),"", C223*E223)</f>
        <v/>
      </c>
      <c r="H223" s="20" t="str">
        <f aca="false">IF(AND(NOT(ISBLANK(F223)),NOT(ISBLANK(G223)), ISERROR(F223-G223)=0), F223-G223,"")</f>
        <v/>
      </c>
      <c r="N223" s="29" t="str">
        <f aca="false">IF(ISBLANK(A223), "", "Sem " &amp; WEEKNUM(A223, 2))</f>
        <v/>
      </c>
    </row>
    <row r="224" customFormat="false" ht="13.8" hidden="false" customHeight="false" outlineLevel="0" collapsed="false">
      <c r="A224" s="25"/>
      <c r="B224" s="26"/>
      <c r="C224" s="27"/>
      <c r="D224" s="28" t="str">
        <f aca="false">IF(ISBLANK(B224),"", IFERROR(VLOOKUP(B224,Catalogo!$B$2:$D$5000,2,0),""))</f>
        <v/>
      </c>
      <c r="E224" s="29" t="str">
        <f aca="false">IF(ISBLANK(B224), "", IFERROR(VLOOKUP(B224, Catalogo!$B$2:$D$5000, 3, 0), ""))</f>
        <v/>
      </c>
      <c r="F224" s="20" t="str">
        <f aca="false">IF(OR(ISBLANK(C224),ISBLANK(D224)),"", C224*D224)</f>
        <v/>
      </c>
      <c r="G224" s="20" t="str">
        <f aca="false">IF(OR(ISBLANK(C224),ISBLANK(E224)),"", C224*E224)</f>
        <v/>
      </c>
      <c r="H224" s="20" t="str">
        <f aca="false">IF(AND(NOT(ISBLANK(F224)),NOT(ISBLANK(G224)), ISERROR(F224-G224)=0), F224-G224,"")</f>
        <v/>
      </c>
      <c r="N224" s="29" t="str">
        <f aca="false">IF(ISBLANK(A224), "", "Sem " &amp; WEEKNUM(A224, 2))</f>
        <v/>
      </c>
    </row>
    <row r="225" customFormat="false" ht="13.8" hidden="false" customHeight="false" outlineLevel="0" collapsed="false">
      <c r="A225" s="25"/>
      <c r="B225" s="26"/>
      <c r="C225" s="27"/>
      <c r="D225" s="28" t="str">
        <f aca="false">IF(ISBLANK(B225),"", IFERROR(VLOOKUP(B225,Catalogo!$B$2:$D$5000,2,0),""))</f>
        <v/>
      </c>
      <c r="E225" s="29" t="str">
        <f aca="false">IF(ISBLANK(B225), "", IFERROR(VLOOKUP(B225, Catalogo!$B$2:$D$5000, 3, 0), ""))</f>
        <v/>
      </c>
      <c r="F225" s="20" t="str">
        <f aca="false">IF(OR(ISBLANK(C225),ISBLANK(D225)),"", C225*D225)</f>
        <v/>
      </c>
      <c r="G225" s="20" t="str">
        <f aca="false">IF(OR(ISBLANK(C225),ISBLANK(E225)),"", C225*E225)</f>
        <v/>
      </c>
      <c r="H225" s="20" t="str">
        <f aca="false">IF(AND(NOT(ISBLANK(F225)),NOT(ISBLANK(G225)), ISERROR(F225-G225)=0), F225-G225,"")</f>
        <v/>
      </c>
      <c r="N225" s="29" t="str">
        <f aca="false">IF(ISBLANK(A225), "", "Sem " &amp; WEEKNUM(A225, 2))</f>
        <v/>
      </c>
    </row>
    <row r="226" customFormat="false" ht="13.8" hidden="false" customHeight="false" outlineLevel="0" collapsed="false">
      <c r="A226" s="25"/>
      <c r="B226" s="26"/>
      <c r="C226" s="27"/>
      <c r="D226" s="28" t="str">
        <f aca="false">IF(ISBLANK(B226),"", IFERROR(VLOOKUP(B226,Catalogo!$B$2:$D$5000,2,0),""))</f>
        <v/>
      </c>
      <c r="E226" s="29" t="str">
        <f aca="false">IF(ISBLANK(B226), "", IFERROR(VLOOKUP(B226, Catalogo!$B$2:$D$5000, 3, 0), ""))</f>
        <v/>
      </c>
      <c r="F226" s="20" t="str">
        <f aca="false">IF(OR(ISBLANK(C226),ISBLANK(D226)),"", C226*D226)</f>
        <v/>
      </c>
      <c r="G226" s="20" t="str">
        <f aca="false">IF(OR(ISBLANK(C226),ISBLANK(E226)),"", C226*E226)</f>
        <v/>
      </c>
      <c r="H226" s="20" t="str">
        <f aca="false">IF(AND(NOT(ISBLANK(F226)),NOT(ISBLANK(G226)), ISERROR(F226-G226)=0), F226-G226,"")</f>
        <v/>
      </c>
      <c r="N226" s="29" t="str">
        <f aca="false">IF(ISBLANK(A226), "", "Sem " &amp; WEEKNUM(A226, 2))</f>
        <v/>
      </c>
    </row>
    <row r="227" customFormat="false" ht="13.8" hidden="false" customHeight="false" outlineLevel="0" collapsed="false">
      <c r="A227" s="25"/>
      <c r="B227" s="26"/>
      <c r="C227" s="27"/>
      <c r="D227" s="28" t="str">
        <f aca="false">IF(ISBLANK(B227),"", IFERROR(VLOOKUP(B227,Catalogo!$B$2:$D$5000,2,0),""))</f>
        <v/>
      </c>
      <c r="E227" s="29" t="str">
        <f aca="false">IF(ISBLANK(B227), "", IFERROR(VLOOKUP(B227, Catalogo!$B$2:$D$5000, 3, 0), ""))</f>
        <v/>
      </c>
      <c r="F227" s="20" t="str">
        <f aca="false">IF(OR(ISBLANK(C227),ISBLANK(D227)),"", C227*D227)</f>
        <v/>
      </c>
      <c r="G227" s="20" t="str">
        <f aca="false">IF(OR(ISBLANK(C227),ISBLANK(E227)),"", C227*E227)</f>
        <v/>
      </c>
      <c r="H227" s="20" t="str">
        <f aca="false">IF(AND(NOT(ISBLANK(F227)),NOT(ISBLANK(G227)), ISERROR(F227-G227)=0), F227-G227,"")</f>
        <v/>
      </c>
      <c r="N227" s="29" t="str">
        <f aca="false">IF(ISBLANK(A227), "", "Sem " &amp; WEEKNUM(A227, 2))</f>
        <v/>
      </c>
    </row>
    <row r="228" customFormat="false" ht="13.8" hidden="false" customHeight="false" outlineLevel="0" collapsed="false">
      <c r="A228" s="25"/>
      <c r="B228" s="26"/>
      <c r="C228" s="27"/>
      <c r="D228" s="28" t="str">
        <f aca="false">IF(ISBLANK(B228),"", IFERROR(VLOOKUP(B228,Catalogo!$B$2:$D$5000,2,0),""))</f>
        <v/>
      </c>
      <c r="E228" s="29" t="str">
        <f aca="false">IF(ISBLANK(B228), "", IFERROR(VLOOKUP(B228, Catalogo!$B$2:$D$5000, 3, 0), ""))</f>
        <v/>
      </c>
      <c r="F228" s="20" t="str">
        <f aca="false">IF(OR(ISBLANK(C228),ISBLANK(D228)),"", C228*D228)</f>
        <v/>
      </c>
      <c r="G228" s="20" t="str">
        <f aca="false">IF(OR(ISBLANK(C228),ISBLANK(E228)),"", C228*E228)</f>
        <v/>
      </c>
      <c r="H228" s="20" t="str">
        <f aca="false">IF(AND(NOT(ISBLANK(F228)),NOT(ISBLANK(G228)), ISERROR(F228-G228)=0), F228-G228,"")</f>
        <v/>
      </c>
      <c r="N228" s="29" t="str">
        <f aca="false">IF(ISBLANK(A228), "", "Sem " &amp; WEEKNUM(A228, 2))</f>
        <v/>
      </c>
    </row>
    <row r="229" customFormat="false" ht="13.8" hidden="false" customHeight="false" outlineLevel="0" collapsed="false">
      <c r="A229" s="25"/>
      <c r="B229" s="26"/>
      <c r="C229" s="27"/>
      <c r="D229" s="28" t="str">
        <f aca="false">IF(ISBLANK(B229),"", IFERROR(VLOOKUP(B229,Catalogo!$B$2:$D$5000,2,0),""))</f>
        <v/>
      </c>
      <c r="E229" s="29" t="str">
        <f aca="false">IF(ISBLANK(B229), "", IFERROR(VLOOKUP(B229, Catalogo!$B$2:$D$5000, 3, 0), ""))</f>
        <v/>
      </c>
      <c r="F229" s="20" t="str">
        <f aca="false">IF(OR(ISBLANK(C229),ISBLANK(D229)),"", C229*D229)</f>
        <v/>
      </c>
      <c r="G229" s="20" t="str">
        <f aca="false">IF(OR(ISBLANK(C229),ISBLANK(E229)),"", C229*E229)</f>
        <v/>
      </c>
      <c r="H229" s="20" t="str">
        <f aca="false">IF(AND(NOT(ISBLANK(F229)),NOT(ISBLANK(G229)), ISERROR(F229-G229)=0), F229-G229,"")</f>
        <v/>
      </c>
      <c r="N229" s="29" t="str">
        <f aca="false">IF(ISBLANK(A229), "", "Sem " &amp; WEEKNUM(A229, 2))</f>
        <v/>
      </c>
    </row>
    <row r="230" customFormat="false" ht="13.8" hidden="false" customHeight="false" outlineLevel="0" collapsed="false">
      <c r="A230" s="25"/>
      <c r="B230" s="26"/>
      <c r="C230" s="27"/>
      <c r="D230" s="28" t="str">
        <f aca="false">IF(ISBLANK(B230),"", IFERROR(VLOOKUP(B230,Catalogo!$B$2:$D$5000,2,0),""))</f>
        <v/>
      </c>
      <c r="E230" s="29" t="str">
        <f aca="false">IF(ISBLANK(B230), "", IFERROR(VLOOKUP(B230, Catalogo!$B$2:$D$5000, 3, 0), ""))</f>
        <v/>
      </c>
      <c r="F230" s="20" t="str">
        <f aca="false">IF(OR(ISBLANK(C230),ISBLANK(D230)),"", C230*D230)</f>
        <v/>
      </c>
      <c r="G230" s="20" t="str">
        <f aca="false">IF(OR(ISBLANK(C230),ISBLANK(E230)),"", C230*E230)</f>
        <v/>
      </c>
      <c r="H230" s="20" t="str">
        <f aca="false">IF(AND(NOT(ISBLANK(F230)),NOT(ISBLANK(G230)), ISERROR(F230-G230)=0), F230-G230,"")</f>
        <v/>
      </c>
      <c r="N230" s="29" t="str">
        <f aca="false">IF(ISBLANK(A230), "", "Sem " &amp; WEEKNUM(A230, 2))</f>
        <v/>
      </c>
    </row>
    <row r="231" customFormat="false" ht="13.8" hidden="false" customHeight="false" outlineLevel="0" collapsed="false">
      <c r="A231" s="25"/>
      <c r="B231" s="26"/>
      <c r="C231" s="27"/>
      <c r="D231" s="28" t="str">
        <f aca="false">IF(ISBLANK(B231),"", IFERROR(VLOOKUP(B231,Catalogo!$B$2:$D$5000,2,0),""))</f>
        <v/>
      </c>
      <c r="E231" s="29" t="str">
        <f aca="false">IF(ISBLANK(B231), "", IFERROR(VLOOKUP(B231, Catalogo!$B$2:$D$5000, 3, 0), ""))</f>
        <v/>
      </c>
      <c r="F231" s="20" t="str">
        <f aca="false">IF(OR(ISBLANK(C231),ISBLANK(D231)),"", C231*D231)</f>
        <v/>
      </c>
      <c r="G231" s="20" t="str">
        <f aca="false">IF(OR(ISBLANK(C231),ISBLANK(E231)),"", C231*E231)</f>
        <v/>
      </c>
      <c r="H231" s="20" t="str">
        <f aca="false">IF(AND(NOT(ISBLANK(F231)),NOT(ISBLANK(G231)), ISERROR(F231-G231)=0), F231-G231,"")</f>
        <v/>
      </c>
      <c r="N231" s="29" t="str">
        <f aca="false">IF(ISBLANK(A231), "", "Sem " &amp; WEEKNUM(A231, 2))</f>
        <v/>
      </c>
    </row>
    <row r="232" customFormat="false" ht="13.8" hidden="false" customHeight="false" outlineLevel="0" collapsed="false">
      <c r="A232" s="25"/>
      <c r="B232" s="26"/>
      <c r="C232" s="27"/>
      <c r="D232" s="28" t="str">
        <f aca="false">IF(ISBLANK(B232),"", IFERROR(VLOOKUP(B232,Catalogo!$B$2:$D$5000,2,0),""))</f>
        <v/>
      </c>
      <c r="E232" s="29" t="str">
        <f aca="false">IF(ISBLANK(B232), "", IFERROR(VLOOKUP(B232, Catalogo!$B$2:$D$5000, 3, 0), ""))</f>
        <v/>
      </c>
      <c r="F232" s="20" t="str">
        <f aca="false">IF(OR(ISBLANK(C232),ISBLANK(D232)),"", C232*D232)</f>
        <v/>
      </c>
      <c r="G232" s="20" t="str">
        <f aca="false">IF(OR(ISBLANK(C232),ISBLANK(E232)),"", C232*E232)</f>
        <v/>
      </c>
      <c r="H232" s="20" t="str">
        <f aca="false">IF(AND(NOT(ISBLANK(F232)),NOT(ISBLANK(G232)), ISERROR(F232-G232)=0), F232-G232,"")</f>
        <v/>
      </c>
      <c r="N232" s="29" t="str">
        <f aca="false">IF(ISBLANK(A232), "", "Sem " &amp; WEEKNUM(A232, 2))</f>
        <v/>
      </c>
    </row>
    <row r="233" customFormat="false" ht="13.8" hidden="false" customHeight="false" outlineLevel="0" collapsed="false">
      <c r="A233" s="25"/>
      <c r="B233" s="26"/>
      <c r="C233" s="27"/>
      <c r="D233" s="28" t="str">
        <f aca="false">IF(ISBLANK(B233),"", IFERROR(VLOOKUP(B233,Catalogo!$B$2:$D$5000,2,0),""))</f>
        <v/>
      </c>
      <c r="E233" s="29" t="str">
        <f aca="false">IF(ISBLANK(B233), "", IFERROR(VLOOKUP(B233, Catalogo!$B$2:$D$5000, 3, 0), ""))</f>
        <v/>
      </c>
      <c r="F233" s="20" t="str">
        <f aca="false">IF(OR(ISBLANK(C233),ISBLANK(D233)),"", C233*D233)</f>
        <v/>
      </c>
      <c r="G233" s="20" t="str">
        <f aca="false">IF(OR(ISBLANK(C233),ISBLANK(E233)),"", C233*E233)</f>
        <v/>
      </c>
      <c r="H233" s="20" t="str">
        <f aca="false">IF(AND(NOT(ISBLANK(F233)),NOT(ISBLANK(G233)), ISERROR(F233-G233)=0), F233-G233,"")</f>
        <v/>
      </c>
      <c r="N233" s="29" t="str">
        <f aca="false">IF(ISBLANK(A233), "", "Sem " &amp; WEEKNUM(A233, 2))</f>
        <v/>
      </c>
    </row>
    <row r="234" customFormat="false" ht="13.8" hidden="false" customHeight="false" outlineLevel="0" collapsed="false">
      <c r="A234" s="25"/>
      <c r="B234" s="26"/>
      <c r="C234" s="27"/>
      <c r="D234" s="28" t="str">
        <f aca="false">IF(ISBLANK(B234),"", IFERROR(VLOOKUP(B234,Catalogo!$B$2:$D$5000,2,0),""))</f>
        <v/>
      </c>
      <c r="E234" s="29" t="str">
        <f aca="false">IF(ISBLANK(B234), "", IFERROR(VLOOKUP(B234, Catalogo!$B$2:$D$5000, 3, 0), ""))</f>
        <v/>
      </c>
      <c r="F234" s="20" t="str">
        <f aca="false">IF(OR(ISBLANK(C234),ISBLANK(D234)),"", C234*D234)</f>
        <v/>
      </c>
      <c r="G234" s="20" t="str">
        <f aca="false">IF(OR(ISBLANK(C234),ISBLANK(E234)),"", C234*E234)</f>
        <v/>
      </c>
      <c r="H234" s="20" t="str">
        <f aca="false">IF(AND(NOT(ISBLANK(F234)),NOT(ISBLANK(G234)), ISERROR(F234-G234)=0), F234-G234,"")</f>
        <v/>
      </c>
      <c r="N234" s="29" t="str">
        <f aca="false">IF(ISBLANK(A234), "", "Sem " &amp; WEEKNUM(A234, 2))</f>
        <v/>
      </c>
    </row>
    <row r="235" customFormat="false" ht="13.8" hidden="false" customHeight="false" outlineLevel="0" collapsed="false">
      <c r="A235" s="25"/>
      <c r="B235" s="26"/>
      <c r="C235" s="27"/>
      <c r="D235" s="28" t="str">
        <f aca="false">IF(ISBLANK(B235),"", IFERROR(VLOOKUP(B235,Catalogo!$B$2:$D$5000,2,0),""))</f>
        <v/>
      </c>
      <c r="E235" s="29" t="str">
        <f aca="false">IF(ISBLANK(B235), "", IFERROR(VLOOKUP(B235, Catalogo!$B$2:$D$5000, 3, 0), ""))</f>
        <v/>
      </c>
      <c r="F235" s="20" t="str">
        <f aca="false">IF(OR(ISBLANK(C235),ISBLANK(D235)),"", C235*D235)</f>
        <v/>
      </c>
      <c r="G235" s="20" t="str">
        <f aca="false">IF(OR(ISBLANK(C235),ISBLANK(E235)),"", C235*E235)</f>
        <v/>
      </c>
      <c r="H235" s="20" t="str">
        <f aca="false">IF(AND(NOT(ISBLANK(F235)),NOT(ISBLANK(G235)), ISERROR(F235-G235)=0), F235-G235,"")</f>
        <v/>
      </c>
      <c r="N235" s="29" t="str">
        <f aca="false">IF(ISBLANK(A235), "", "Sem " &amp; WEEKNUM(A235, 2))</f>
        <v/>
      </c>
    </row>
    <row r="236" customFormat="false" ht="13.8" hidden="false" customHeight="false" outlineLevel="0" collapsed="false">
      <c r="A236" s="25"/>
      <c r="B236" s="26"/>
      <c r="C236" s="27"/>
      <c r="D236" s="28" t="str">
        <f aca="false">IF(ISBLANK(B236),"", IFERROR(VLOOKUP(B236,Catalogo!$B$2:$D$5000,2,0),""))</f>
        <v/>
      </c>
      <c r="E236" s="29" t="str">
        <f aca="false">IF(ISBLANK(B236), "", IFERROR(VLOOKUP(B236, Catalogo!$B$2:$D$5000, 3, 0), ""))</f>
        <v/>
      </c>
      <c r="F236" s="20" t="str">
        <f aca="false">IF(OR(ISBLANK(C236),ISBLANK(D236)),"", C236*D236)</f>
        <v/>
      </c>
      <c r="G236" s="20" t="str">
        <f aca="false">IF(OR(ISBLANK(C236),ISBLANK(E236)),"", C236*E236)</f>
        <v/>
      </c>
      <c r="H236" s="20" t="str">
        <f aca="false">IF(AND(NOT(ISBLANK(F236)),NOT(ISBLANK(G236)), ISERROR(F236-G236)=0), F236-G236,"")</f>
        <v/>
      </c>
      <c r="N236" s="29" t="str">
        <f aca="false">IF(ISBLANK(A236), "", "Sem " &amp; WEEKNUM(A236, 2))</f>
        <v/>
      </c>
    </row>
    <row r="237" customFormat="false" ht="13.8" hidden="false" customHeight="false" outlineLevel="0" collapsed="false">
      <c r="A237" s="25"/>
      <c r="B237" s="26"/>
      <c r="C237" s="27"/>
      <c r="D237" s="28" t="str">
        <f aca="false">IF(ISBLANK(B237),"", IFERROR(VLOOKUP(B237,Catalogo!$B$2:$D$5000,2,0),""))</f>
        <v/>
      </c>
      <c r="E237" s="29" t="str">
        <f aca="false">IF(ISBLANK(B237), "", IFERROR(VLOOKUP(B237, Catalogo!$B$2:$D$5000, 3, 0), ""))</f>
        <v/>
      </c>
      <c r="F237" s="20" t="str">
        <f aca="false">IF(OR(ISBLANK(C237),ISBLANK(D237)),"", C237*D237)</f>
        <v/>
      </c>
      <c r="G237" s="20" t="str">
        <f aca="false">IF(OR(ISBLANK(C237),ISBLANK(E237)),"", C237*E237)</f>
        <v/>
      </c>
      <c r="H237" s="20" t="str">
        <f aca="false">IF(AND(NOT(ISBLANK(F237)),NOT(ISBLANK(G237)), ISERROR(F237-G237)=0), F237-G237,"")</f>
        <v/>
      </c>
      <c r="N237" s="29" t="str">
        <f aca="false">IF(ISBLANK(A237), "", "Sem " &amp; WEEKNUM(A237, 2))</f>
        <v/>
      </c>
    </row>
    <row r="238" customFormat="false" ht="13.8" hidden="false" customHeight="false" outlineLevel="0" collapsed="false">
      <c r="A238" s="25"/>
      <c r="B238" s="26"/>
      <c r="C238" s="27"/>
      <c r="D238" s="28" t="str">
        <f aca="false">IF(ISBLANK(B238),"", IFERROR(VLOOKUP(B238,Catalogo!$B$2:$D$5000,2,0),""))</f>
        <v/>
      </c>
      <c r="E238" s="29" t="str">
        <f aca="false">IF(ISBLANK(B238), "", IFERROR(VLOOKUP(B238, Catalogo!$B$2:$D$5000, 3, 0), ""))</f>
        <v/>
      </c>
      <c r="F238" s="20" t="str">
        <f aca="false">IF(OR(ISBLANK(C238),ISBLANK(D238)),"", C238*D238)</f>
        <v/>
      </c>
      <c r="G238" s="20" t="str">
        <f aca="false">IF(OR(ISBLANK(C238),ISBLANK(E238)),"", C238*E238)</f>
        <v/>
      </c>
      <c r="H238" s="20" t="str">
        <f aca="false">IF(AND(NOT(ISBLANK(F238)),NOT(ISBLANK(G238)), ISERROR(F238-G238)=0), F238-G238,"")</f>
        <v/>
      </c>
      <c r="N238" s="29" t="str">
        <f aca="false">IF(ISBLANK(A238), "", "Sem " &amp; WEEKNUM(A238, 2))</f>
        <v/>
      </c>
    </row>
    <row r="239" customFormat="false" ht="13.8" hidden="false" customHeight="false" outlineLevel="0" collapsed="false">
      <c r="A239" s="25"/>
      <c r="B239" s="26"/>
      <c r="C239" s="27"/>
      <c r="D239" s="28" t="str">
        <f aca="false">IF(ISBLANK(B239),"", IFERROR(VLOOKUP(B239,Catalogo!$B$2:$D$5000,2,0),""))</f>
        <v/>
      </c>
      <c r="E239" s="29" t="str">
        <f aca="false">IF(ISBLANK(B239), "", IFERROR(VLOOKUP(B239, Catalogo!$B$2:$D$5000, 3, 0), ""))</f>
        <v/>
      </c>
      <c r="F239" s="20" t="str">
        <f aca="false">IF(OR(ISBLANK(C239),ISBLANK(D239)),"", C239*D239)</f>
        <v/>
      </c>
      <c r="G239" s="20" t="str">
        <f aca="false">IF(OR(ISBLANK(C239),ISBLANK(E239)),"", C239*E239)</f>
        <v/>
      </c>
      <c r="H239" s="20" t="str">
        <f aca="false">IF(AND(NOT(ISBLANK(F239)),NOT(ISBLANK(G239)), ISERROR(F239-G239)=0), F239-G239,"")</f>
        <v/>
      </c>
      <c r="N239" s="29" t="str">
        <f aca="false">IF(ISBLANK(A239), "", "Sem " &amp; WEEKNUM(A239, 2))</f>
        <v/>
      </c>
    </row>
    <row r="240" customFormat="false" ht="13.8" hidden="false" customHeight="false" outlineLevel="0" collapsed="false">
      <c r="A240" s="25"/>
      <c r="B240" s="26"/>
      <c r="C240" s="27"/>
      <c r="D240" s="28" t="str">
        <f aca="false">IF(ISBLANK(B240),"", IFERROR(VLOOKUP(B240,Catalogo!$B$2:$D$5000,2,0),""))</f>
        <v/>
      </c>
      <c r="E240" s="29" t="str">
        <f aca="false">IF(ISBLANK(B240), "", IFERROR(VLOOKUP(B240, Catalogo!$B$2:$D$5000, 3, 0), ""))</f>
        <v/>
      </c>
      <c r="F240" s="20" t="str">
        <f aca="false">IF(OR(ISBLANK(C240),ISBLANK(D240)),"", C240*D240)</f>
        <v/>
      </c>
      <c r="G240" s="20" t="str">
        <f aca="false">IF(OR(ISBLANK(C240),ISBLANK(E240)),"", C240*E240)</f>
        <v/>
      </c>
      <c r="H240" s="20" t="str">
        <f aca="false">IF(AND(NOT(ISBLANK(F240)),NOT(ISBLANK(G240)), ISERROR(F240-G240)=0), F240-G240,"")</f>
        <v/>
      </c>
      <c r="N240" s="29" t="str">
        <f aca="false">IF(ISBLANK(A240), "", "Sem " &amp; WEEKNUM(A240, 2))</f>
        <v/>
      </c>
    </row>
    <row r="241" customFormat="false" ht="13.8" hidden="false" customHeight="false" outlineLevel="0" collapsed="false">
      <c r="A241" s="25"/>
      <c r="B241" s="26"/>
      <c r="C241" s="27"/>
      <c r="D241" s="28" t="str">
        <f aca="false">IF(ISBLANK(B241),"", IFERROR(VLOOKUP(B241,Catalogo!$B$2:$D$5000,2,0),""))</f>
        <v/>
      </c>
      <c r="E241" s="29" t="str">
        <f aca="false">IF(ISBLANK(B241), "", IFERROR(VLOOKUP(B241, Catalogo!$B$2:$D$5000, 3, 0), ""))</f>
        <v/>
      </c>
      <c r="F241" s="20" t="str">
        <f aca="false">IF(OR(ISBLANK(C241),ISBLANK(D241)),"", C241*D241)</f>
        <v/>
      </c>
      <c r="G241" s="20" t="str">
        <f aca="false">IF(OR(ISBLANK(C241),ISBLANK(E241)),"", C241*E241)</f>
        <v/>
      </c>
      <c r="H241" s="20" t="str">
        <f aca="false">IF(AND(NOT(ISBLANK(F241)),NOT(ISBLANK(G241)), ISERROR(F241-G241)=0), F241-G241,"")</f>
        <v/>
      </c>
      <c r="N241" s="29" t="str">
        <f aca="false">IF(ISBLANK(A241), "", "Sem " &amp; WEEKNUM(A241, 2))</f>
        <v/>
      </c>
    </row>
    <row r="242" customFormat="false" ht="13.8" hidden="false" customHeight="false" outlineLevel="0" collapsed="false">
      <c r="A242" s="25"/>
      <c r="B242" s="26"/>
      <c r="C242" s="27"/>
      <c r="D242" s="28" t="str">
        <f aca="false">IF(ISBLANK(B242),"", IFERROR(VLOOKUP(B242,Catalogo!$B$2:$D$5000,2,0),""))</f>
        <v/>
      </c>
      <c r="E242" s="29" t="str">
        <f aca="false">IF(ISBLANK(B242), "", IFERROR(VLOOKUP(B242, Catalogo!$B$2:$D$5000, 3, 0), ""))</f>
        <v/>
      </c>
      <c r="F242" s="20" t="str">
        <f aca="false">IF(OR(ISBLANK(C242),ISBLANK(D242)),"", C242*D242)</f>
        <v/>
      </c>
      <c r="G242" s="20" t="str">
        <f aca="false">IF(OR(ISBLANK(C242),ISBLANK(E242)),"", C242*E242)</f>
        <v/>
      </c>
      <c r="H242" s="20" t="str">
        <f aca="false">IF(AND(NOT(ISBLANK(F242)),NOT(ISBLANK(G242)), ISERROR(F242-G242)=0), F242-G242,"")</f>
        <v/>
      </c>
      <c r="N242" s="29" t="str">
        <f aca="false">IF(ISBLANK(A242), "", "Sem " &amp; WEEKNUM(A242, 2))</f>
        <v/>
      </c>
    </row>
    <row r="243" customFormat="false" ht="13.8" hidden="false" customHeight="false" outlineLevel="0" collapsed="false">
      <c r="A243" s="25"/>
      <c r="B243" s="26"/>
      <c r="C243" s="27"/>
      <c r="D243" s="28" t="str">
        <f aca="false">IF(ISBLANK(B243),"", IFERROR(VLOOKUP(B243,Catalogo!$B$2:$D$5000,2,0),""))</f>
        <v/>
      </c>
      <c r="E243" s="29" t="str">
        <f aca="false">IF(ISBLANK(B243), "", IFERROR(VLOOKUP(B243, Catalogo!$B$2:$D$5000, 3, 0), ""))</f>
        <v/>
      </c>
      <c r="F243" s="20" t="str">
        <f aca="false">IF(OR(ISBLANK(C243),ISBLANK(D243)),"", C243*D243)</f>
        <v/>
      </c>
      <c r="G243" s="20" t="str">
        <f aca="false">IF(OR(ISBLANK(C243),ISBLANK(E243)),"", C243*E243)</f>
        <v/>
      </c>
      <c r="H243" s="20" t="str">
        <f aca="false">IF(AND(NOT(ISBLANK(F243)),NOT(ISBLANK(G243)), ISERROR(F243-G243)=0), F243-G243,"")</f>
        <v/>
      </c>
      <c r="N243" s="29" t="str">
        <f aca="false">IF(ISBLANK(A243), "", "Sem " &amp; WEEKNUM(A243, 2))</f>
        <v/>
      </c>
    </row>
    <row r="244" customFormat="false" ht="13.8" hidden="false" customHeight="false" outlineLevel="0" collapsed="false">
      <c r="A244" s="25"/>
      <c r="B244" s="26"/>
      <c r="C244" s="27"/>
      <c r="D244" s="28" t="str">
        <f aca="false">IF(ISBLANK(B244),"", IFERROR(VLOOKUP(B244,Catalogo!$B$2:$D$5000,2,0),""))</f>
        <v/>
      </c>
      <c r="E244" s="29" t="str">
        <f aca="false">IF(ISBLANK(B244), "", IFERROR(VLOOKUP(B244, Catalogo!$B$2:$D$5000, 3, 0), ""))</f>
        <v/>
      </c>
      <c r="F244" s="20" t="str">
        <f aca="false">IF(OR(ISBLANK(C244),ISBLANK(D244)),"", C244*D244)</f>
        <v/>
      </c>
      <c r="G244" s="20" t="str">
        <f aca="false">IF(OR(ISBLANK(C244),ISBLANK(E244)),"", C244*E244)</f>
        <v/>
      </c>
      <c r="H244" s="20" t="str">
        <f aca="false">IF(AND(NOT(ISBLANK(F244)),NOT(ISBLANK(G244)), ISERROR(F244-G244)=0), F244-G244,"")</f>
        <v/>
      </c>
      <c r="N244" s="29" t="str">
        <f aca="false">IF(ISBLANK(A244), "", "Sem " &amp; WEEKNUM(A244, 2))</f>
        <v/>
      </c>
    </row>
    <row r="245" customFormat="false" ht="13.8" hidden="false" customHeight="false" outlineLevel="0" collapsed="false">
      <c r="A245" s="25"/>
      <c r="B245" s="26"/>
      <c r="C245" s="27"/>
      <c r="D245" s="28" t="str">
        <f aca="false">IF(ISBLANK(B245),"", IFERROR(VLOOKUP(B245,Catalogo!$B$2:$D$5000,2,0),""))</f>
        <v/>
      </c>
      <c r="E245" s="29" t="str">
        <f aca="false">IF(ISBLANK(B245), "", IFERROR(VLOOKUP(B245, Catalogo!$B$2:$D$5000, 3, 0), ""))</f>
        <v/>
      </c>
      <c r="F245" s="20" t="str">
        <f aca="false">IF(OR(ISBLANK(C245),ISBLANK(D245)),"", C245*D245)</f>
        <v/>
      </c>
      <c r="G245" s="20" t="str">
        <f aca="false">IF(OR(ISBLANK(C245),ISBLANK(E245)),"", C245*E245)</f>
        <v/>
      </c>
      <c r="H245" s="20" t="str">
        <f aca="false">IF(AND(NOT(ISBLANK(F245)),NOT(ISBLANK(G245)), ISERROR(F245-G245)=0), F245-G245,"")</f>
        <v/>
      </c>
      <c r="N245" s="29" t="str">
        <f aca="false">IF(ISBLANK(A245), "", "Sem " &amp; WEEKNUM(A245, 2))</f>
        <v/>
      </c>
    </row>
    <row r="246" customFormat="false" ht="13.8" hidden="false" customHeight="false" outlineLevel="0" collapsed="false">
      <c r="A246" s="25"/>
      <c r="B246" s="26"/>
      <c r="C246" s="27"/>
      <c r="D246" s="28" t="str">
        <f aca="false">IF(ISBLANK(B246),"", IFERROR(VLOOKUP(B246,Catalogo!$B$2:$D$5000,2,0),""))</f>
        <v/>
      </c>
      <c r="E246" s="29" t="str">
        <f aca="false">IF(ISBLANK(B246), "", IFERROR(VLOOKUP(B246, Catalogo!$B$2:$D$5000, 3, 0), ""))</f>
        <v/>
      </c>
      <c r="F246" s="20" t="str">
        <f aca="false">IF(OR(ISBLANK(C246),ISBLANK(D246)),"", C246*D246)</f>
        <v/>
      </c>
      <c r="G246" s="20" t="str">
        <f aca="false">IF(OR(ISBLANK(C246),ISBLANK(E246)),"", C246*E246)</f>
        <v/>
      </c>
      <c r="H246" s="20" t="str">
        <f aca="false">IF(AND(NOT(ISBLANK(F246)),NOT(ISBLANK(G246)), ISERROR(F246-G246)=0), F246-G246,"")</f>
        <v/>
      </c>
      <c r="N246" s="29" t="str">
        <f aca="false">IF(ISBLANK(A246), "", "Sem " &amp; WEEKNUM(A246, 2))</f>
        <v/>
      </c>
    </row>
    <row r="247" customFormat="false" ht="13.8" hidden="false" customHeight="false" outlineLevel="0" collapsed="false">
      <c r="A247" s="25"/>
      <c r="B247" s="26"/>
      <c r="C247" s="27"/>
      <c r="D247" s="28" t="str">
        <f aca="false">IF(ISBLANK(B247),"", IFERROR(VLOOKUP(B247,Catalogo!$B$2:$D$5000,2,0),""))</f>
        <v/>
      </c>
      <c r="E247" s="29" t="str">
        <f aca="false">IF(ISBLANK(B247), "", IFERROR(VLOOKUP(B247, Catalogo!$B$2:$D$5000, 3, 0), ""))</f>
        <v/>
      </c>
      <c r="F247" s="20" t="str">
        <f aca="false">IF(OR(ISBLANK(C247),ISBLANK(D247)),"", C247*D247)</f>
        <v/>
      </c>
      <c r="G247" s="20" t="str">
        <f aca="false">IF(OR(ISBLANK(C247),ISBLANK(E247)),"", C247*E247)</f>
        <v/>
      </c>
      <c r="H247" s="20" t="str">
        <f aca="false">IF(AND(NOT(ISBLANK(F247)),NOT(ISBLANK(G247)), ISERROR(F247-G247)=0), F247-G247,"")</f>
        <v/>
      </c>
      <c r="N247" s="29" t="str">
        <f aca="false">IF(ISBLANK(A247), "", "Sem " &amp; WEEKNUM(A247, 2))</f>
        <v/>
      </c>
    </row>
    <row r="248" customFormat="false" ht="13.8" hidden="false" customHeight="false" outlineLevel="0" collapsed="false">
      <c r="A248" s="25"/>
      <c r="B248" s="26"/>
      <c r="C248" s="27"/>
      <c r="D248" s="28" t="str">
        <f aca="false">IF(ISBLANK(B248),"", IFERROR(VLOOKUP(B248,Catalogo!$B$2:$D$5000,2,0),""))</f>
        <v/>
      </c>
      <c r="E248" s="29" t="str">
        <f aca="false">IF(ISBLANK(B248), "", IFERROR(VLOOKUP(B248, Catalogo!$B$2:$D$5000, 3, 0), ""))</f>
        <v/>
      </c>
      <c r="F248" s="20" t="str">
        <f aca="false">IF(OR(ISBLANK(C248),ISBLANK(D248)),"", C248*D248)</f>
        <v/>
      </c>
      <c r="G248" s="20" t="str">
        <f aca="false">IF(OR(ISBLANK(C248),ISBLANK(E248)),"", C248*E248)</f>
        <v/>
      </c>
      <c r="H248" s="20" t="str">
        <f aca="false">IF(AND(NOT(ISBLANK(F248)),NOT(ISBLANK(G248)), ISERROR(F248-G248)=0), F248-G248,"")</f>
        <v/>
      </c>
      <c r="N248" s="29" t="str">
        <f aca="false">IF(ISBLANK(A248), "", "Sem " &amp; WEEKNUM(A248, 2))</f>
        <v/>
      </c>
    </row>
    <row r="249" customFormat="false" ht="13.8" hidden="false" customHeight="false" outlineLevel="0" collapsed="false">
      <c r="A249" s="25"/>
      <c r="B249" s="26"/>
      <c r="C249" s="27"/>
      <c r="D249" s="28" t="str">
        <f aca="false">IF(ISBLANK(B249),"", IFERROR(VLOOKUP(B249,Catalogo!$B$2:$D$5000,2,0),""))</f>
        <v/>
      </c>
      <c r="E249" s="29" t="str">
        <f aca="false">IF(ISBLANK(B249), "", IFERROR(VLOOKUP(B249, Catalogo!$B$2:$D$5000, 3, 0), ""))</f>
        <v/>
      </c>
      <c r="F249" s="20" t="str">
        <f aca="false">IF(OR(ISBLANK(C249),ISBLANK(D249)),"", C249*D249)</f>
        <v/>
      </c>
      <c r="G249" s="20" t="str">
        <f aca="false">IF(OR(ISBLANK(C249),ISBLANK(E249)),"", C249*E249)</f>
        <v/>
      </c>
      <c r="H249" s="20" t="str">
        <f aca="false">IF(AND(NOT(ISBLANK(F249)),NOT(ISBLANK(G249)), ISERROR(F249-G249)=0), F249-G249,"")</f>
        <v/>
      </c>
      <c r="N249" s="29" t="str">
        <f aca="false">IF(ISBLANK(A249), "", "Sem " &amp; WEEKNUM(A249, 2))</f>
        <v/>
      </c>
    </row>
    <row r="250" customFormat="false" ht="13.8" hidden="false" customHeight="false" outlineLevel="0" collapsed="false">
      <c r="A250" s="25"/>
      <c r="B250" s="26"/>
      <c r="C250" s="27"/>
      <c r="D250" s="28" t="str">
        <f aca="false">IF(ISBLANK(B250),"", IFERROR(VLOOKUP(B250,Catalogo!$B$2:$D$5000,2,0),""))</f>
        <v/>
      </c>
      <c r="E250" s="29" t="str">
        <f aca="false">IF(ISBLANK(B250), "", IFERROR(VLOOKUP(B250, Catalogo!$B$2:$D$5000, 3, 0), ""))</f>
        <v/>
      </c>
      <c r="F250" s="20" t="str">
        <f aca="false">IF(OR(ISBLANK(C250),ISBLANK(D250)),"", C250*D250)</f>
        <v/>
      </c>
      <c r="G250" s="20" t="str">
        <f aca="false">IF(OR(ISBLANK(C250),ISBLANK(E250)),"", C250*E250)</f>
        <v/>
      </c>
      <c r="H250" s="20" t="str">
        <f aca="false">IF(AND(NOT(ISBLANK(F250)),NOT(ISBLANK(G250)), ISERROR(F250-G250)=0), F250-G250,"")</f>
        <v/>
      </c>
      <c r="N250" s="29" t="str">
        <f aca="false">IF(ISBLANK(A250), "", "Sem " &amp; WEEKNUM(A250, 2))</f>
        <v/>
      </c>
    </row>
    <row r="251" customFormat="false" ht="13.8" hidden="false" customHeight="false" outlineLevel="0" collapsed="false">
      <c r="A251" s="25"/>
      <c r="B251" s="26"/>
      <c r="C251" s="27"/>
      <c r="D251" s="28" t="str">
        <f aca="false">IF(ISBLANK(B251),"", IFERROR(VLOOKUP(B251,Catalogo!$B$2:$D$5000,2,0),""))</f>
        <v/>
      </c>
      <c r="E251" s="29" t="str">
        <f aca="false">IF(ISBLANK(B251), "", IFERROR(VLOOKUP(B251, Catalogo!$B$2:$D$5000, 3, 0), ""))</f>
        <v/>
      </c>
      <c r="F251" s="20" t="str">
        <f aca="false">IF(OR(ISBLANK(C251),ISBLANK(D251)),"", C251*D251)</f>
        <v/>
      </c>
      <c r="G251" s="20" t="str">
        <f aca="false">IF(OR(ISBLANK(C251),ISBLANK(E251)),"", C251*E251)</f>
        <v/>
      </c>
      <c r="H251" s="20" t="str">
        <f aca="false">IF(AND(NOT(ISBLANK(F251)),NOT(ISBLANK(G251)), ISERROR(F251-G251)=0), F251-G251,"")</f>
        <v/>
      </c>
      <c r="N251" s="29" t="str">
        <f aca="false">IF(ISBLANK(A251), "", "Sem " &amp; WEEKNUM(A251, 2))</f>
        <v/>
      </c>
    </row>
    <row r="252" customFormat="false" ht="13.8" hidden="false" customHeight="false" outlineLevel="0" collapsed="false">
      <c r="A252" s="25"/>
      <c r="B252" s="26"/>
      <c r="C252" s="27"/>
      <c r="D252" s="28" t="str">
        <f aca="false">IF(ISBLANK(B252),"", IFERROR(VLOOKUP(B252,Catalogo!$B$2:$D$5000,2,0),""))</f>
        <v/>
      </c>
      <c r="E252" s="29" t="str">
        <f aca="false">IF(ISBLANK(B252), "", IFERROR(VLOOKUP(B252, Catalogo!$B$2:$D$5000, 3, 0), ""))</f>
        <v/>
      </c>
      <c r="F252" s="20" t="str">
        <f aca="false">IF(OR(ISBLANK(C252),ISBLANK(D252)),"", C252*D252)</f>
        <v/>
      </c>
      <c r="G252" s="20" t="str">
        <f aca="false">IF(OR(ISBLANK(C252),ISBLANK(E252)),"", C252*E252)</f>
        <v/>
      </c>
      <c r="H252" s="20" t="str">
        <f aca="false">IF(AND(NOT(ISBLANK(F252)),NOT(ISBLANK(G252)), ISERROR(F252-G252)=0), F252-G252,"")</f>
        <v/>
      </c>
      <c r="N252" s="29" t="str">
        <f aca="false">IF(ISBLANK(A252), "", "Sem " &amp; WEEKNUM(A252, 2))</f>
        <v/>
      </c>
    </row>
    <row r="253" customFormat="false" ht="13.8" hidden="false" customHeight="false" outlineLevel="0" collapsed="false">
      <c r="A253" s="25"/>
      <c r="B253" s="26"/>
      <c r="C253" s="27"/>
      <c r="D253" s="28" t="str">
        <f aca="false">IF(ISBLANK(B253),"", IFERROR(VLOOKUP(B253,Catalogo!$B$2:$D$5000,2,0),""))</f>
        <v/>
      </c>
      <c r="E253" s="29" t="str">
        <f aca="false">IF(ISBLANK(B253), "", IFERROR(VLOOKUP(B253, Catalogo!$B$2:$D$5000, 3, 0), ""))</f>
        <v/>
      </c>
      <c r="F253" s="20" t="str">
        <f aca="false">IF(OR(ISBLANK(C253),ISBLANK(D253)),"", C253*D253)</f>
        <v/>
      </c>
      <c r="G253" s="20" t="str">
        <f aca="false">IF(OR(ISBLANK(C253),ISBLANK(E253)),"", C253*E253)</f>
        <v/>
      </c>
      <c r="H253" s="20" t="str">
        <f aca="false">IF(AND(NOT(ISBLANK(F253)),NOT(ISBLANK(G253)), ISERROR(F253-G253)=0), F253-G253,"")</f>
        <v/>
      </c>
      <c r="N253" s="29" t="str">
        <f aca="false">IF(ISBLANK(A253), "", "Sem " &amp; WEEKNUM(A253, 2))</f>
        <v/>
      </c>
    </row>
    <row r="254" customFormat="false" ht="13.8" hidden="false" customHeight="false" outlineLevel="0" collapsed="false">
      <c r="A254" s="25"/>
      <c r="B254" s="26"/>
      <c r="C254" s="27"/>
      <c r="D254" s="28" t="str">
        <f aca="false">IF(ISBLANK(B254),"", IFERROR(VLOOKUP(B254,Catalogo!$B$2:$D$5000,2,0),""))</f>
        <v/>
      </c>
      <c r="E254" s="29" t="str">
        <f aca="false">IF(ISBLANK(B254), "", IFERROR(VLOOKUP(B254, Catalogo!$B$2:$D$5000, 3, 0), ""))</f>
        <v/>
      </c>
      <c r="F254" s="20" t="str">
        <f aca="false">IF(OR(ISBLANK(C254),ISBLANK(D254)),"", C254*D254)</f>
        <v/>
      </c>
      <c r="G254" s="20" t="str">
        <f aca="false">IF(OR(ISBLANK(C254),ISBLANK(E254)),"", C254*E254)</f>
        <v/>
      </c>
      <c r="H254" s="20" t="str">
        <f aca="false">IF(AND(NOT(ISBLANK(F254)),NOT(ISBLANK(G254)), ISERROR(F254-G254)=0), F254-G254,"")</f>
        <v/>
      </c>
      <c r="N254" s="29" t="str">
        <f aca="false">IF(ISBLANK(A254), "", "Sem " &amp; WEEKNUM(A254, 2))</f>
        <v/>
      </c>
    </row>
    <row r="255" customFormat="false" ht="13.8" hidden="false" customHeight="false" outlineLevel="0" collapsed="false">
      <c r="A255" s="25"/>
      <c r="B255" s="26"/>
      <c r="C255" s="27"/>
      <c r="D255" s="28" t="str">
        <f aca="false">IF(ISBLANK(B255),"", IFERROR(VLOOKUP(B255,Catalogo!$B$2:$D$5000,2,0),""))</f>
        <v/>
      </c>
      <c r="E255" s="29" t="str">
        <f aca="false">IF(ISBLANK(B255), "", IFERROR(VLOOKUP(B255, Catalogo!$B$2:$D$5000, 3, 0), ""))</f>
        <v/>
      </c>
      <c r="F255" s="20" t="str">
        <f aca="false">IF(OR(ISBLANK(C255),ISBLANK(D255)),"", C255*D255)</f>
        <v/>
      </c>
      <c r="G255" s="20" t="str">
        <f aca="false">IF(OR(ISBLANK(C255),ISBLANK(E255)),"", C255*E255)</f>
        <v/>
      </c>
      <c r="H255" s="20" t="str">
        <f aca="false">IF(AND(NOT(ISBLANK(F255)),NOT(ISBLANK(G255)), ISERROR(F255-G255)=0), F255-G255,"")</f>
        <v/>
      </c>
      <c r="N255" s="29" t="str">
        <f aca="false">IF(ISBLANK(A255), "", "Sem " &amp; WEEKNUM(A255, 2))</f>
        <v/>
      </c>
    </row>
    <row r="256" customFormat="false" ht="13.8" hidden="false" customHeight="false" outlineLevel="0" collapsed="false">
      <c r="A256" s="25"/>
      <c r="B256" s="26"/>
      <c r="C256" s="27"/>
      <c r="D256" s="28" t="str">
        <f aca="false">IF(ISBLANK(B256),"", IFERROR(VLOOKUP(B256,Catalogo!$B$2:$D$5000,2,0),""))</f>
        <v/>
      </c>
      <c r="E256" s="29" t="str">
        <f aca="false">IF(ISBLANK(B256), "", IFERROR(VLOOKUP(B256, Catalogo!$B$2:$D$5000, 3, 0), ""))</f>
        <v/>
      </c>
      <c r="F256" s="20" t="str">
        <f aca="false">IF(OR(ISBLANK(C256),ISBLANK(D256)),"", C256*D256)</f>
        <v/>
      </c>
      <c r="G256" s="20" t="str">
        <f aca="false">IF(OR(ISBLANK(C256),ISBLANK(E256)),"", C256*E256)</f>
        <v/>
      </c>
      <c r="H256" s="20" t="str">
        <f aca="false">IF(AND(NOT(ISBLANK(F256)),NOT(ISBLANK(G256)), ISERROR(F256-G256)=0), F256-G256,"")</f>
        <v/>
      </c>
      <c r="N256" s="29" t="str">
        <f aca="false">IF(ISBLANK(A256), "", "Sem " &amp; WEEKNUM(A256, 2))</f>
        <v/>
      </c>
    </row>
    <row r="257" customFormat="false" ht="13.8" hidden="false" customHeight="false" outlineLevel="0" collapsed="false">
      <c r="A257" s="25"/>
      <c r="B257" s="26"/>
      <c r="C257" s="27"/>
      <c r="D257" s="28" t="str">
        <f aca="false">IF(ISBLANK(B257),"", IFERROR(VLOOKUP(B257,Catalogo!$B$2:$D$5000,2,0),""))</f>
        <v/>
      </c>
      <c r="E257" s="29" t="str">
        <f aca="false">IF(ISBLANK(B257), "", IFERROR(VLOOKUP(B257, Catalogo!$B$2:$D$5000, 3, 0), ""))</f>
        <v/>
      </c>
      <c r="F257" s="20" t="str">
        <f aca="false">IF(OR(ISBLANK(C257),ISBLANK(D257)),"", C257*D257)</f>
        <v/>
      </c>
      <c r="G257" s="20" t="str">
        <f aca="false">IF(OR(ISBLANK(C257),ISBLANK(E257)),"", C257*E257)</f>
        <v/>
      </c>
      <c r="H257" s="20" t="str">
        <f aca="false">IF(AND(NOT(ISBLANK(F257)),NOT(ISBLANK(G257)), ISERROR(F257-G257)=0), F257-G257,"")</f>
        <v/>
      </c>
      <c r="N257" s="29" t="str">
        <f aca="false">IF(ISBLANK(A257), "", "Sem " &amp; WEEKNUM(A257, 2))</f>
        <v/>
      </c>
    </row>
    <row r="258" customFormat="false" ht="13.8" hidden="false" customHeight="false" outlineLevel="0" collapsed="false">
      <c r="A258" s="25"/>
      <c r="B258" s="26"/>
      <c r="C258" s="27"/>
      <c r="D258" s="28" t="str">
        <f aca="false">IF(ISBLANK(B258),"", IFERROR(VLOOKUP(B258,Catalogo!$B$2:$D$5000,2,0),""))</f>
        <v/>
      </c>
      <c r="E258" s="29" t="str">
        <f aca="false">IF(ISBLANK(B258), "", IFERROR(VLOOKUP(B258, Catalogo!$B$2:$D$5000, 3, 0), ""))</f>
        <v/>
      </c>
      <c r="F258" s="20" t="str">
        <f aca="false">IF(OR(ISBLANK(C258),ISBLANK(D258)),"", C258*D258)</f>
        <v/>
      </c>
      <c r="G258" s="20" t="str">
        <f aca="false">IF(OR(ISBLANK(C258),ISBLANK(E258)),"", C258*E258)</f>
        <v/>
      </c>
      <c r="H258" s="20" t="str">
        <f aca="false">IF(AND(NOT(ISBLANK(F258)),NOT(ISBLANK(G258)), ISERROR(F258-G258)=0), F258-G258,"")</f>
        <v/>
      </c>
      <c r="N258" s="29" t="str">
        <f aca="false">IF(ISBLANK(A258), "", "Sem " &amp; WEEKNUM(A258, 2))</f>
        <v/>
      </c>
    </row>
    <row r="259" customFormat="false" ht="13.8" hidden="false" customHeight="false" outlineLevel="0" collapsed="false">
      <c r="A259" s="25"/>
      <c r="B259" s="26"/>
      <c r="C259" s="27"/>
      <c r="D259" s="28" t="str">
        <f aca="false">IF(ISBLANK(B259),"", IFERROR(VLOOKUP(B259,Catalogo!$B$2:$D$5000,2,0),""))</f>
        <v/>
      </c>
      <c r="E259" s="29" t="str">
        <f aca="false">IF(ISBLANK(B259), "", IFERROR(VLOOKUP(B259, Catalogo!$B$2:$D$5000, 3, 0), ""))</f>
        <v/>
      </c>
      <c r="F259" s="20" t="str">
        <f aca="false">IF(OR(ISBLANK(C259),ISBLANK(D259)),"", C259*D259)</f>
        <v/>
      </c>
      <c r="G259" s="20" t="str">
        <f aca="false">IF(OR(ISBLANK(C259),ISBLANK(E259)),"", C259*E259)</f>
        <v/>
      </c>
      <c r="H259" s="20" t="str">
        <f aca="false">IF(AND(NOT(ISBLANK(F259)),NOT(ISBLANK(G259)), ISERROR(F259-G259)=0), F259-G259,"")</f>
        <v/>
      </c>
      <c r="N259" s="29" t="str">
        <f aca="false">IF(ISBLANK(A259), "", "Sem " &amp; WEEKNUM(A259, 2))</f>
        <v/>
      </c>
    </row>
    <row r="260" customFormat="false" ht="13.8" hidden="false" customHeight="false" outlineLevel="0" collapsed="false">
      <c r="A260" s="25"/>
      <c r="B260" s="26"/>
      <c r="C260" s="27"/>
      <c r="D260" s="28" t="str">
        <f aca="false">IF(ISBLANK(B260),"", IFERROR(VLOOKUP(B260,Catalogo!$B$2:$D$5000,2,0),""))</f>
        <v/>
      </c>
      <c r="E260" s="29" t="str">
        <f aca="false">IF(ISBLANK(B260), "", IFERROR(VLOOKUP(B260, Catalogo!$B$2:$D$5000, 3, 0), ""))</f>
        <v/>
      </c>
      <c r="F260" s="20" t="str">
        <f aca="false">IF(OR(ISBLANK(C260),ISBLANK(D260)),"", C260*D260)</f>
        <v/>
      </c>
      <c r="G260" s="20" t="str">
        <f aca="false">IF(OR(ISBLANK(C260),ISBLANK(E260)),"", C260*E260)</f>
        <v/>
      </c>
      <c r="H260" s="20" t="str">
        <f aca="false">IF(AND(NOT(ISBLANK(F260)),NOT(ISBLANK(G260)), ISERROR(F260-G260)=0), F260-G260,"")</f>
        <v/>
      </c>
      <c r="N260" s="29" t="str">
        <f aca="false">IF(ISBLANK(A260), "", "Sem " &amp; WEEKNUM(A260, 2))</f>
        <v/>
      </c>
    </row>
    <row r="261" customFormat="false" ht="13.8" hidden="false" customHeight="false" outlineLevel="0" collapsed="false">
      <c r="A261" s="25"/>
      <c r="B261" s="26"/>
      <c r="C261" s="27"/>
      <c r="D261" s="28" t="str">
        <f aca="false">IF(ISBLANK(B261),"", IFERROR(VLOOKUP(B261,Catalogo!$B$2:$D$5000,2,0),""))</f>
        <v/>
      </c>
      <c r="E261" s="29" t="str">
        <f aca="false">IF(ISBLANK(B261), "", IFERROR(VLOOKUP(B261, Catalogo!$B$2:$D$5000, 3, 0), ""))</f>
        <v/>
      </c>
      <c r="F261" s="20" t="str">
        <f aca="false">IF(OR(ISBLANK(C261),ISBLANK(D261)),"", C261*D261)</f>
        <v/>
      </c>
      <c r="G261" s="20" t="str">
        <f aca="false">IF(OR(ISBLANK(C261),ISBLANK(E261)),"", C261*E261)</f>
        <v/>
      </c>
      <c r="H261" s="20" t="str">
        <f aca="false">IF(AND(NOT(ISBLANK(F261)),NOT(ISBLANK(G261)), ISERROR(F261-G261)=0), F261-G261,"")</f>
        <v/>
      </c>
      <c r="N261" s="29" t="str">
        <f aca="false">IF(ISBLANK(A261), "", "Sem " &amp; WEEKNUM(A261, 2))</f>
        <v/>
      </c>
    </row>
    <row r="262" customFormat="false" ht="13.8" hidden="false" customHeight="false" outlineLevel="0" collapsed="false">
      <c r="A262" s="25"/>
      <c r="B262" s="26"/>
      <c r="C262" s="27"/>
      <c r="D262" s="28" t="str">
        <f aca="false">IF(ISBLANK(B262),"", IFERROR(VLOOKUP(B262,Catalogo!$B$2:$D$5000,2,0),""))</f>
        <v/>
      </c>
      <c r="E262" s="29" t="str">
        <f aca="false">IF(ISBLANK(B262), "", IFERROR(VLOOKUP(B262, Catalogo!$B$2:$D$5000, 3, 0), ""))</f>
        <v/>
      </c>
      <c r="F262" s="20" t="str">
        <f aca="false">IF(OR(ISBLANK(C262),ISBLANK(D262)),"", C262*D262)</f>
        <v/>
      </c>
      <c r="G262" s="20" t="str">
        <f aca="false">IF(OR(ISBLANK(C262),ISBLANK(E262)),"", C262*E262)</f>
        <v/>
      </c>
      <c r="H262" s="20" t="str">
        <f aca="false">IF(AND(NOT(ISBLANK(F262)),NOT(ISBLANK(G262)), ISERROR(F262-G262)=0), F262-G262,"")</f>
        <v/>
      </c>
      <c r="N262" s="29" t="str">
        <f aca="false">IF(ISBLANK(A262), "", "Sem " &amp; WEEKNUM(A262, 2))</f>
        <v/>
      </c>
    </row>
    <row r="263" customFormat="false" ht="13.8" hidden="false" customHeight="false" outlineLevel="0" collapsed="false">
      <c r="A263" s="25"/>
      <c r="B263" s="26"/>
      <c r="C263" s="27"/>
      <c r="D263" s="28" t="str">
        <f aca="false">IF(ISBLANK(B263),"", IFERROR(VLOOKUP(B263,Catalogo!$B$2:$D$5000,2,0),""))</f>
        <v/>
      </c>
      <c r="E263" s="29" t="str">
        <f aca="false">IF(ISBLANK(B263), "", IFERROR(VLOOKUP(B263, Catalogo!$B$2:$D$5000, 3, 0), ""))</f>
        <v/>
      </c>
      <c r="F263" s="20" t="str">
        <f aca="false">IF(OR(ISBLANK(C263),ISBLANK(D263)),"", C263*D263)</f>
        <v/>
      </c>
      <c r="G263" s="20" t="str">
        <f aca="false">IF(OR(ISBLANK(C263),ISBLANK(E263)),"", C263*E263)</f>
        <v/>
      </c>
      <c r="H263" s="20" t="str">
        <f aca="false">IF(AND(NOT(ISBLANK(F263)),NOT(ISBLANK(G263)), ISERROR(F263-G263)=0), F263-G263,"")</f>
        <v/>
      </c>
      <c r="N263" s="29" t="str">
        <f aca="false">IF(ISBLANK(A263), "", "Sem " &amp; WEEKNUM(A263, 2))</f>
        <v/>
      </c>
    </row>
    <row r="264" customFormat="false" ht="13.8" hidden="false" customHeight="false" outlineLevel="0" collapsed="false">
      <c r="A264" s="25"/>
      <c r="B264" s="26"/>
      <c r="C264" s="27"/>
      <c r="D264" s="28" t="str">
        <f aca="false">IF(ISBLANK(B264),"", IFERROR(VLOOKUP(B264,Catalogo!$B$2:$D$5000,2,0),""))</f>
        <v/>
      </c>
      <c r="E264" s="29" t="str">
        <f aca="false">IF(ISBLANK(B264), "", IFERROR(VLOOKUP(B264, Catalogo!$B$2:$D$5000, 3, 0), ""))</f>
        <v/>
      </c>
      <c r="F264" s="20" t="str">
        <f aca="false">IF(OR(ISBLANK(C264),ISBLANK(D264)),"", C264*D264)</f>
        <v/>
      </c>
      <c r="G264" s="20" t="str">
        <f aca="false">IF(OR(ISBLANK(C264),ISBLANK(E264)),"", C264*E264)</f>
        <v/>
      </c>
      <c r="H264" s="20" t="str">
        <f aca="false">IF(AND(NOT(ISBLANK(F264)),NOT(ISBLANK(G264)), ISERROR(F264-G264)=0), F264-G264,"")</f>
        <v/>
      </c>
      <c r="N264" s="29" t="str">
        <f aca="false">IF(ISBLANK(A264), "", "Sem " &amp; WEEKNUM(A264, 2))</f>
        <v/>
      </c>
    </row>
    <row r="265" customFormat="false" ht="13.8" hidden="false" customHeight="false" outlineLevel="0" collapsed="false">
      <c r="A265" s="25"/>
      <c r="B265" s="26"/>
      <c r="C265" s="27"/>
      <c r="D265" s="28" t="str">
        <f aca="false">IF(ISBLANK(B265),"", IFERROR(VLOOKUP(B265,Catalogo!$B$2:$D$5000,2,0),""))</f>
        <v/>
      </c>
      <c r="E265" s="29" t="str">
        <f aca="false">IF(ISBLANK(B265), "", IFERROR(VLOOKUP(B265, Catalogo!$B$2:$D$5000, 3, 0), ""))</f>
        <v/>
      </c>
      <c r="F265" s="20" t="str">
        <f aca="false">IF(OR(ISBLANK(C265),ISBLANK(D265)),"", C265*D265)</f>
        <v/>
      </c>
      <c r="G265" s="20" t="str">
        <f aca="false">IF(OR(ISBLANK(C265),ISBLANK(E265)),"", C265*E265)</f>
        <v/>
      </c>
      <c r="H265" s="20" t="str">
        <f aca="false">IF(AND(NOT(ISBLANK(F265)),NOT(ISBLANK(G265)), ISERROR(F265-G265)=0), F265-G265,"")</f>
        <v/>
      </c>
      <c r="N265" s="29" t="str">
        <f aca="false">IF(ISBLANK(A265), "", "Sem " &amp; WEEKNUM(A265, 2))</f>
        <v/>
      </c>
    </row>
    <row r="266" customFormat="false" ht="13.8" hidden="false" customHeight="false" outlineLevel="0" collapsed="false">
      <c r="A266" s="25"/>
      <c r="B266" s="26"/>
      <c r="C266" s="27"/>
      <c r="D266" s="28" t="str">
        <f aca="false">IF(ISBLANK(B266),"", IFERROR(VLOOKUP(B266,Catalogo!$B$2:$D$5000,2,0),""))</f>
        <v/>
      </c>
      <c r="E266" s="29" t="str">
        <f aca="false">IF(ISBLANK(B266), "", IFERROR(VLOOKUP(B266, Catalogo!$B$2:$D$5000, 3, 0), ""))</f>
        <v/>
      </c>
      <c r="F266" s="20" t="str">
        <f aca="false">IF(OR(ISBLANK(C266),ISBLANK(D266)),"", C266*D266)</f>
        <v/>
      </c>
      <c r="G266" s="20" t="str">
        <f aca="false">IF(OR(ISBLANK(C266),ISBLANK(E266)),"", C266*E266)</f>
        <v/>
      </c>
      <c r="H266" s="20" t="str">
        <f aca="false">IF(AND(NOT(ISBLANK(F266)),NOT(ISBLANK(G266)), ISERROR(F266-G266)=0), F266-G266,"")</f>
        <v/>
      </c>
      <c r="N266" s="29" t="str">
        <f aca="false">IF(ISBLANK(A266), "", "Sem " &amp; WEEKNUM(A266, 2))</f>
        <v/>
      </c>
    </row>
    <row r="267" customFormat="false" ht="13.8" hidden="false" customHeight="false" outlineLevel="0" collapsed="false">
      <c r="A267" s="25"/>
      <c r="B267" s="26"/>
      <c r="C267" s="27"/>
      <c r="D267" s="28" t="str">
        <f aca="false">IF(ISBLANK(B267),"", IFERROR(VLOOKUP(B267,Catalogo!$B$2:$D$5000,2,0),""))</f>
        <v/>
      </c>
      <c r="E267" s="29" t="str">
        <f aca="false">IF(ISBLANK(B267), "", IFERROR(VLOOKUP(B267, Catalogo!$B$2:$D$5000, 3, 0), ""))</f>
        <v/>
      </c>
      <c r="F267" s="20" t="str">
        <f aca="false">IF(OR(ISBLANK(C267),ISBLANK(D267)),"", C267*D267)</f>
        <v/>
      </c>
      <c r="G267" s="20" t="str">
        <f aca="false">IF(OR(ISBLANK(C267),ISBLANK(E267)),"", C267*E267)</f>
        <v/>
      </c>
      <c r="H267" s="20" t="str">
        <f aca="false">IF(AND(NOT(ISBLANK(F267)),NOT(ISBLANK(G267)), ISERROR(F267-G267)=0), F267-G267,"")</f>
        <v/>
      </c>
      <c r="N267" s="29" t="str">
        <f aca="false">IF(ISBLANK(A267), "", "Sem " &amp; WEEKNUM(A267, 2))</f>
        <v/>
      </c>
    </row>
    <row r="268" customFormat="false" ht="13.8" hidden="false" customHeight="false" outlineLevel="0" collapsed="false">
      <c r="A268" s="25"/>
      <c r="B268" s="26"/>
      <c r="C268" s="27"/>
      <c r="D268" s="28" t="str">
        <f aca="false">IF(ISBLANK(B268),"", IFERROR(VLOOKUP(B268,Catalogo!$B$2:$D$5000,2,0),""))</f>
        <v/>
      </c>
      <c r="E268" s="29" t="str">
        <f aca="false">IF(ISBLANK(B268), "", IFERROR(VLOOKUP(B268, Catalogo!$B$2:$D$5000, 3, 0), ""))</f>
        <v/>
      </c>
      <c r="F268" s="20" t="str">
        <f aca="false">IF(OR(ISBLANK(C268),ISBLANK(D268)),"", C268*D268)</f>
        <v/>
      </c>
      <c r="G268" s="20" t="str">
        <f aca="false">IF(OR(ISBLANK(C268),ISBLANK(E268)),"", C268*E268)</f>
        <v/>
      </c>
      <c r="H268" s="20" t="str">
        <f aca="false">IF(AND(NOT(ISBLANK(F268)),NOT(ISBLANK(G268)), ISERROR(F268-G268)=0), F268-G268,"")</f>
        <v/>
      </c>
      <c r="N268" s="29" t="str">
        <f aca="false">IF(ISBLANK(A268), "", "Sem " &amp; WEEKNUM(A268, 2))</f>
        <v/>
      </c>
    </row>
    <row r="269" customFormat="false" ht="13.8" hidden="false" customHeight="false" outlineLevel="0" collapsed="false">
      <c r="A269" s="25"/>
      <c r="B269" s="26"/>
      <c r="C269" s="27"/>
      <c r="D269" s="28" t="str">
        <f aca="false">IF(ISBLANK(B269),"", IFERROR(VLOOKUP(B269,Catalogo!$B$2:$D$5000,2,0),""))</f>
        <v/>
      </c>
      <c r="E269" s="29" t="str">
        <f aca="false">IF(ISBLANK(B269), "", IFERROR(VLOOKUP(B269, Catalogo!$B$2:$D$5000, 3, 0), ""))</f>
        <v/>
      </c>
      <c r="F269" s="20" t="str">
        <f aca="false">IF(OR(ISBLANK(C269),ISBLANK(D269)),"", C269*D269)</f>
        <v/>
      </c>
      <c r="G269" s="20" t="str">
        <f aca="false">IF(OR(ISBLANK(C269),ISBLANK(E269)),"", C269*E269)</f>
        <v/>
      </c>
      <c r="H269" s="20" t="str">
        <f aca="false">IF(AND(NOT(ISBLANK(F269)),NOT(ISBLANK(G269)), ISERROR(F269-G269)=0), F269-G269,"")</f>
        <v/>
      </c>
      <c r="N269" s="29" t="str">
        <f aca="false">IF(ISBLANK(A269), "", "Sem " &amp; WEEKNUM(A269, 2))</f>
        <v/>
      </c>
    </row>
    <row r="270" customFormat="false" ht="13.8" hidden="false" customHeight="false" outlineLevel="0" collapsed="false">
      <c r="A270" s="25"/>
      <c r="B270" s="26"/>
      <c r="C270" s="27"/>
      <c r="D270" s="28" t="str">
        <f aca="false">IF(ISBLANK(B270),"", IFERROR(VLOOKUP(B270,Catalogo!$B$2:$D$5000,2,0),""))</f>
        <v/>
      </c>
      <c r="E270" s="29" t="str">
        <f aca="false">IF(ISBLANK(B270), "", IFERROR(VLOOKUP(B270, Catalogo!$B$2:$D$5000, 3, 0), ""))</f>
        <v/>
      </c>
      <c r="F270" s="20" t="str">
        <f aca="false">IF(OR(ISBLANK(C270),ISBLANK(D270)),"", C270*D270)</f>
        <v/>
      </c>
      <c r="G270" s="20" t="str">
        <f aca="false">IF(OR(ISBLANK(C270),ISBLANK(E270)),"", C270*E270)</f>
        <v/>
      </c>
      <c r="H270" s="20" t="str">
        <f aca="false">IF(AND(NOT(ISBLANK(F270)),NOT(ISBLANK(G270)), ISERROR(F270-G270)=0), F270-G270,"")</f>
        <v/>
      </c>
      <c r="N270" s="29" t="str">
        <f aca="false">IF(ISBLANK(A270), "", "Sem " &amp; WEEKNUM(A270, 2))</f>
        <v/>
      </c>
    </row>
    <row r="271" customFormat="false" ht="13.8" hidden="false" customHeight="false" outlineLevel="0" collapsed="false">
      <c r="A271" s="25"/>
      <c r="B271" s="26"/>
      <c r="C271" s="27"/>
      <c r="D271" s="28" t="str">
        <f aca="false">IF(ISBLANK(B271),"", IFERROR(VLOOKUP(B271,Catalogo!$B$2:$D$5000,2,0),""))</f>
        <v/>
      </c>
      <c r="E271" s="29" t="str">
        <f aca="false">IF(ISBLANK(B271), "", IFERROR(VLOOKUP(B271, Catalogo!$B$2:$D$5000, 3, 0), ""))</f>
        <v/>
      </c>
      <c r="F271" s="20" t="str">
        <f aca="false">IF(OR(ISBLANK(C271),ISBLANK(D271)),"", C271*D271)</f>
        <v/>
      </c>
      <c r="G271" s="20" t="str">
        <f aca="false">IF(OR(ISBLANK(C271),ISBLANK(E271)),"", C271*E271)</f>
        <v/>
      </c>
      <c r="H271" s="20" t="str">
        <f aca="false">IF(AND(NOT(ISBLANK(F271)),NOT(ISBLANK(G271)), ISERROR(F271-G271)=0), F271-G271,"")</f>
        <v/>
      </c>
      <c r="N271" s="29" t="str">
        <f aca="false">IF(ISBLANK(A271), "", "Sem " &amp; WEEKNUM(A271, 2))</f>
        <v/>
      </c>
    </row>
    <row r="272" customFormat="false" ht="13.8" hidden="false" customHeight="false" outlineLevel="0" collapsed="false">
      <c r="A272" s="25"/>
      <c r="B272" s="26"/>
      <c r="C272" s="27"/>
      <c r="D272" s="28" t="str">
        <f aca="false">IF(ISBLANK(B272),"", IFERROR(VLOOKUP(B272,Catalogo!$B$2:$D$5000,2,0),""))</f>
        <v/>
      </c>
      <c r="E272" s="29" t="str">
        <f aca="false">IF(ISBLANK(B272), "", IFERROR(VLOOKUP(B272, Catalogo!$B$2:$D$5000, 3, 0), ""))</f>
        <v/>
      </c>
      <c r="F272" s="20" t="str">
        <f aca="false">IF(OR(ISBLANK(C272),ISBLANK(D272)),"", C272*D272)</f>
        <v/>
      </c>
      <c r="G272" s="20" t="str">
        <f aca="false">IF(OR(ISBLANK(C272),ISBLANK(E272)),"", C272*E272)</f>
        <v/>
      </c>
      <c r="H272" s="20" t="str">
        <f aca="false">IF(AND(NOT(ISBLANK(F272)),NOT(ISBLANK(G272)), ISERROR(F272-G272)=0), F272-G272,"")</f>
        <v/>
      </c>
      <c r="N272" s="29" t="str">
        <f aca="false">IF(ISBLANK(A272), "", "Sem " &amp; WEEKNUM(A272, 2))</f>
        <v/>
      </c>
    </row>
    <row r="273" customFormat="false" ht="13.8" hidden="false" customHeight="false" outlineLevel="0" collapsed="false">
      <c r="A273" s="25"/>
      <c r="B273" s="26"/>
      <c r="C273" s="27"/>
      <c r="D273" s="28" t="str">
        <f aca="false">IF(ISBLANK(B273),"", IFERROR(VLOOKUP(B273,Catalogo!$B$2:$D$5000,2,0),""))</f>
        <v/>
      </c>
      <c r="E273" s="29" t="str">
        <f aca="false">IF(ISBLANK(B273), "", IFERROR(VLOOKUP(B273, Catalogo!$B$2:$D$5000, 3, 0), ""))</f>
        <v/>
      </c>
      <c r="F273" s="20" t="str">
        <f aca="false">IF(OR(ISBLANK(C273),ISBLANK(D273)),"", C273*D273)</f>
        <v/>
      </c>
      <c r="G273" s="20" t="str">
        <f aca="false">IF(OR(ISBLANK(C273),ISBLANK(E273)),"", C273*E273)</f>
        <v/>
      </c>
      <c r="H273" s="20" t="str">
        <f aca="false">IF(AND(NOT(ISBLANK(F273)),NOT(ISBLANK(G273)), ISERROR(F273-G273)=0), F273-G273,"")</f>
        <v/>
      </c>
      <c r="N273" s="29" t="str">
        <f aca="false">IF(ISBLANK(A273), "", "Sem " &amp; WEEKNUM(A273, 2))</f>
        <v/>
      </c>
    </row>
    <row r="274" customFormat="false" ht="13.8" hidden="false" customHeight="false" outlineLevel="0" collapsed="false">
      <c r="A274" s="25"/>
      <c r="B274" s="26"/>
      <c r="C274" s="27"/>
      <c r="D274" s="28" t="str">
        <f aca="false">IF(ISBLANK(B274),"", IFERROR(VLOOKUP(B274,Catalogo!$B$2:$D$5000,2,0),""))</f>
        <v/>
      </c>
      <c r="E274" s="29" t="str">
        <f aca="false">IF(ISBLANK(B274), "", IFERROR(VLOOKUP(B274, Catalogo!$B$2:$D$5000, 3, 0), ""))</f>
        <v/>
      </c>
      <c r="F274" s="20" t="str">
        <f aca="false">IF(OR(ISBLANK(C274),ISBLANK(D274)),"", C274*D274)</f>
        <v/>
      </c>
      <c r="G274" s="20" t="str">
        <f aca="false">IF(OR(ISBLANK(C274),ISBLANK(E274)),"", C274*E274)</f>
        <v/>
      </c>
      <c r="H274" s="20" t="str">
        <f aca="false">IF(AND(NOT(ISBLANK(F274)),NOT(ISBLANK(G274)), ISERROR(F274-G274)=0), F274-G274,"")</f>
        <v/>
      </c>
      <c r="N274" s="29" t="str">
        <f aca="false">IF(ISBLANK(A274), "", "Sem " &amp; WEEKNUM(A274, 2))</f>
        <v/>
      </c>
    </row>
    <row r="275" customFormat="false" ht="13.8" hidden="false" customHeight="false" outlineLevel="0" collapsed="false">
      <c r="A275" s="25"/>
      <c r="B275" s="26"/>
      <c r="C275" s="27"/>
      <c r="D275" s="28" t="str">
        <f aca="false">IF(ISBLANK(B275),"", IFERROR(VLOOKUP(B275,Catalogo!$B$2:$D$5000,2,0),""))</f>
        <v/>
      </c>
      <c r="E275" s="29" t="str">
        <f aca="false">IF(ISBLANK(B275), "", IFERROR(VLOOKUP(B275, Catalogo!$B$2:$D$5000, 3, 0), ""))</f>
        <v/>
      </c>
      <c r="F275" s="20" t="str">
        <f aca="false">IF(OR(ISBLANK(C275),ISBLANK(D275)),"", C275*D275)</f>
        <v/>
      </c>
      <c r="G275" s="20" t="str">
        <f aca="false">IF(OR(ISBLANK(C275),ISBLANK(E275)),"", C275*E275)</f>
        <v/>
      </c>
      <c r="H275" s="20" t="str">
        <f aca="false">IF(AND(NOT(ISBLANK(F275)),NOT(ISBLANK(G275)), ISERROR(F275-G275)=0), F275-G275,"")</f>
        <v/>
      </c>
      <c r="N275" s="29" t="str">
        <f aca="false">IF(ISBLANK(A275), "", "Sem " &amp; WEEKNUM(A275, 2))</f>
        <v/>
      </c>
    </row>
    <row r="276" customFormat="false" ht="13.8" hidden="false" customHeight="false" outlineLevel="0" collapsed="false">
      <c r="A276" s="25"/>
      <c r="B276" s="26"/>
      <c r="C276" s="27"/>
      <c r="D276" s="28" t="str">
        <f aca="false">IF(ISBLANK(B276),"", IFERROR(VLOOKUP(B276,Catalogo!$B$2:$D$5000,2,0),""))</f>
        <v/>
      </c>
      <c r="E276" s="29" t="str">
        <f aca="false">IF(ISBLANK(B276), "", IFERROR(VLOOKUP(B276, Catalogo!$B$2:$D$5000, 3, 0), ""))</f>
        <v/>
      </c>
      <c r="F276" s="20" t="str">
        <f aca="false">IF(OR(ISBLANK(C276),ISBLANK(D276)),"", C276*D276)</f>
        <v/>
      </c>
      <c r="G276" s="20" t="str">
        <f aca="false">IF(OR(ISBLANK(C276),ISBLANK(E276)),"", C276*E276)</f>
        <v/>
      </c>
      <c r="H276" s="20" t="str">
        <f aca="false">IF(AND(NOT(ISBLANK(F276)),NOT(ISBLANK(G276)), ISERROR(F276-G276)=0), F276-G276,"")</f>
        <v/>
      </c>
      <c r="N276" s="29" t="str">
        <f aca="false">IF(ISBLANK(A276), "", "Sem " &amp; WEEKNUM(A276, 2))</f>
        <v/>
      </c>
    </row>
    <row r="277" customFormat="false" ht="13.8" hidden="false" customHeight="false" outlineLevel="0" collapsed="false">
      <c r="A277" s="25"/>
      <c r="B277" s="26"/>
      <c r="C277" s="27"/>
      <c r="D277" s="28" t="str">
        <f aca="false">IF(ISBLANK(B277),"", IFERROR(VLOOKUP(B277,Catalogo!$B$2:$D$5000,2,0),""))</f>
        <v/>
      </c>
      <c r="E277" s="29" t="str">
        <f aca="false">IF(ISBLANK(B277), "", IFERROR(VLOOKUP(B277, Catalogo!$B$2:$D$5000, 3, 0), ""))</f>
        <v/>
      </c>
      <c r="F277" s="20" t="str">
        <f aca="false">IF(OR(ISBLANK(C277),ISBLANK(D277)),"", C277*D277)</f>
        <v/>
      </c>
      <c r="G277" s="20" t="str">
        <f aca="false">IF(OR(ISBLANK(C277),ISBLANK(E277)),"", C277*E277)</f>
        <v/>
      </c>
      <c r="H277" s="20" t="str">
        <f aca="false">IF(AND(NOT(ISBLANK(F277)),NOT(ISBLANK(G277)), ISERROR(F277-G277)=0), F277-G277,"")</f>
        <v/>
      </c>
      <c r="N277" s="29" t="str">
        <f aca="false">IF(ISBLANK(A277), "", "Sem " &amp; WEEKNUM(A277, 2))</f>
        <v/>
      </c>
    </row>
    <row r="278" customFormat="false" ht="13.8" hidden="false" customHeight="false" outlineLevel="0" collapsed="false">
      <c r="A278" s="25"/>
      <c r="B278" s="26"/>
      <c r="C278" s="27"/>
      <c r="D278" s="28" t="str">
        <f aca="false">IF(ISBLANK(B278),"", IFERROR(VLOOKUP(B278,Catalogo!$B$2:$D$5000,2,0),""))</f>
        <v/>
      </c>
      <c r="E278" s="29" t="str">
        <f aca="false">IF(ISBLANK(B278), "", IFERROR(VLOOKUP(B278, Catalogo!$B$2:$D$5000, 3, 0), ""))</f>
        <v/>
      </c>
      <c r="F278" s="20" t="str">
        <f aca="false">IF(OR(ISBLANK(C278),ISBLANK(D278)),"", C278*D278)</f>
        <v/>
      </c>
      <c r="G278" s="20" t="str">
        <f aca="false">IF(OR(ISBLANK(C278),ISBLANK(E278)),"", C278*E278)</f>
        <v/>
      </c>
      <c r="H278" s="20" t="str">
        <f aca="false">IF(AND(NOT(ISBLANK(F278)),NOT(ISBLANK(G278)), ISERROR(F278-G278)=0), F278-G278,"")</f>
        <v/>
      </c>
      <c r="N278" s="29" t="str">
        <f aca="false">IF(ISBLANK(A278), "", "Sem " &amp; WEEKNUM(A278, 2))</f>
        <v/>
      </c>
    </row>
    <row r="279" customFormat="false" ht="13.8" hidden="false" customHeight="false" outlineLevel="0" collapsed="false">
      <c r="A279" s="25"/>
      <c r="B279" s="26"/>
      <c r="C279" s="27"/>
      <c r="D279" s="28" t="str">
        <f aca="false">IF(ISBLANK(B279),"", IFERROR(VLOOKUP(B279,Catalogo!$B$2:$D$5000,2,0),""))</f>
        <v/>
      </c>
      <c r="E279" s="29" t="str">
        <f aca="false">IF(ISBLANK(B279), "", IFERROR(VLOOKUP(B279, Catalogo!$B$2:$D$5000, 3, 0), ""))</f>
        <v/>
      </c>
      <c r="F279" s="20" t="str">
        <f aca="false">IF(OR(ISBLANK(C279),ISBLANK(D279)),"", C279*D279)</f>
        <v/>
      </c>
      <c r="G279" s="20" t="str">
        <f aca="false">IF(OR(ISBLANK(C279),ISBLANK(E279)),"", C279*E279)</f>
        <v/>
      </c>
      <c r="H279" s="20" t="str">
        <f aca="false">IF(AND(NOT(ISBLANK(F279)),NOT(ISBLANK(G279)), ISERROR(F279-G279)=0), F279-G279,"")</f>
        <v/>
      </c>
      <c r="N279" s="29" t="str">
        <f aca="false">IF(ISBLANK(A279), "", "Sem " &amp; WEEKNUM(A279, 2))</f>
        <v/>
      </c>
    </row>
    <row r="280" customFormat="false" ht="13.8" hidden="false" customHeight="false" outlineLevel="0" collapsed="false">
      <c r="A280" s="25"/>
      <c r="B280" s="26"/>
      <c r="C280" s="27"/>
      <c r="D280" s="28" t="str">
        <f aca="false">IF(ISBLANK(B280),"", IFERROR(VLOOKUP(B280,Catalogo!$B$2:$D$5000,2,0),""))</f>
        <v/>
      </c>
      <c r="E280" s="29" t="str">
        <f aca="false">IF(ISBLANK(B280), "", IFERROR(VLOOKUP(B280, Catalogo!$B$2:$D$5000, 3, 0), ""))</f>
        <v/>
      </c>
      <c r="F280" s="20" t="str">
        <f aca="false">IF(OR(ISBLANK(C280),ISBLANK(D280)),"", C280*D280)</f>
        <v/>
      </c>
      <c r="G280" s="20" t="str">
        <f aca="false">IF(OR(ISBLANK(C280),ISBLANK(E280)),"", C280*E280)</f>
        <v/>
      </c>
      <c r="H280" s="20" t="str">
        <f aca="false">IF(AND(NOT(ISBLANK(F280)),NOT(ISBLANK(G280)), ISERROR(F280-G280)=0), F280-G280,"")</f>
        <v/>
      </c>
      <c r="N280" s="29" t="str">
        <f aca="false">IF(ISBLANK(A280), "", "Sem " &amp; WEEKNUM(A280, 2))</f>
        <v/>
      </c>
    </row>
    <row r="281" customFormat="false" ht="13.8" hidden="false" customHeight="false" outlineLevel="0" collapsed="false">
      <c r="A281" s="25"/>
      <c r="B281" s="26"/>
      <c r="C281" s="27"/>
      <c r="D281" s="28" t="str">
        <f aca="false">IF(ISBLANK(B281),"", IFERROR(VLOOKUP(B281,Catalogo!$B$2:$D$5000,2,0),""))</f>
        <v/>
      </c>
      <c r="E281" s="29" t="str">
        <f aca="false">IF(ISBLANK(B281), "", IFERROR(VLOOKUP(B281, Catalogo!$B$2:$D$5000, 3, 0), ""))</f>
        <v/>
      </c>
      <c r="F281" s="20" t="str">
        <f aca="false">IF(OR(ISBLANK(C281),ISBLANK(D281)),"", C281*D281)</f>
        <v/>
      </c>
      <c r="G281" s="20" t="str">
        <f aca="false">IF(OR(ISBLANK(C281),ISBLANK(E281)),"", C281*E281)</f>
        <v/>
      </c>
      <c r="H281" s="20" t="str">
        <f aca="false">IF(AND(NOT(ISBLANK(F281)),NOT(ISBLANK(G281)), ISERROR(F281-G281)=0), F281-G281,"")</f>
        <v/>
      </c>
      <c r="N281" s="29" t="str">
        <f aca="false">IF(ISBLANK(A281), "", "Sem " &amp; WEEKNUM(A281, 2))</f>
        <v/>
      </c>
    </row>
    <row r="282" customFormat="false" ht="13.8" hidden="false" customHeight="false" outlineLevel="0" collapsed="false">
      <c r="A282" s="25"/>
      <c r="B282" s="26"/>
      <c r="C282" s="27"/>
      <c r="D282" s="28" t="str">
        <f aca="false">IF(ISBLANK(B282),"", IFERROR(VLOOKUP(B282,Catalogo!$B$2:$D$5000,2,0),""))</f>
        <v/>
      </c>
      <c r="E282" s="29" t="str">
        <f aca="false">IF(ISBLANK(B282), "", IFERROR(VLOOKUP(B282, Catalogo!$B$2:$D$5000, 3, 0), ""))</f>
        <v/>
      </c>
      <c r="F282" s="20" t="str">
        <f aca="false">IF(OR(ISBLANK(C282),ISBLANK(D282)),"", C282*D282)</f>
        <v/>
      </c>
      <c r="G282" s="20" t="str">
        <f aca="false">IF(OR(ISBLANK(C282),ISBLANK(E282)),"", C282*E282)</f>
        <v/>
      </c>
      <c r="H282" s="20" t="str">
        <f aca="false">IF(AND(NOT(ISBLANK(F282)),NOT(ISBLANK(G282)), ISERROR(F282-G282)=0), F282-G282,"")</f>
        <v/>
      </c>
      <c r="N282" s="29" t="str">
        <f aca="false">IF(ISBLANK(A282), "", "Sem " &amp; WEEKNUM(A282, 2))</f>
        <v/>
      </c>
    </row>
    <row r="283" customFormat="false" ht="13.8" hidden="false" customHeight="false" outlineLevel="0" collapsed="false">
      <c r="A283" s="25"/>
      <c r="B283" s="26"/>
      <c r="C283" s="27"/>
      <c r="D283" s="28" t="str">
        <f aca="false">IF(ISBLANK(B283),"", IFERROR(VLOOKUP(B283,Catalogo!$B$2:$D$5000,2,0),""))</f>
        <v/>
      </c>
      <c r="E283" s="29" t="str">
        <f aca="false">IF(ISBLANK(B283), "", IFERROR(VLOOKUP(B283, Catalogo!$B$2:$D$5000, 3, 0), ""))</f>
        <v/>
      </c>
      <c r="F283" s="20" t="str">
        <f aca="false">IF(OR(ISBLANK(C283),ISBLANK(D283)),"", C283*D283)</f>
        <v/>
      </c>
      <c r="G283" s="20" t="str">
        <f aca="false">IF(OR(ISBLANK(C283),ISBLANK(E283)),"", C283*E283)</f>
        <v/>
      </c>
      <c r="H283" s="20" t="str">
        <f aca="false">IF(AND(NOT(ISBLANK(F283)),NOT(ISBLANK(G283)), ISERROR(F283-G283)=0), F283-G283,"")</f>
        <v/>
      </c>
      <c r="N283" s="29" t="str">
        <f aca="false">IF(ISBLANK(A283), "", "Sem " &amp; WEEKNUM(A283, 2))</f>
        <v/>
      </c>
    </row>
    <row r="284" customFormat="false" ht="13.8" hidden="false" customHeight="false" outlineLevel="0" collapsed="false">
      <c r="A284" s="25"/>
      <c r="B284" s="26"/>
      <c r="C284" s="27"/>
      <c r="D284" s="28" t="str">
        <f aca="false">IF(ISBLANK(B284),"", IFERROR(VLOOKUP(B284,Catalogo!$B$2:$D$5000,2,0),""))</f>
        <v/>
      </c>
      <c r="E284" s="29" t="str">
        <f aca="false">IF(ISBLANK(B284), "", IFERROR(VLOOKUP(B284, Catalogo!$B$2:$D$5000, 3, 0), ""))</f>
        <v/>
      </c>
      <c r="F284" s="20" t="str">
        <f aca="false">IF(OR(ISBLANK(C284),ISBLANK(D284)),"", C284*D284)</f>
        <v/>
      </c>
      <c r="G284" s="20" t="str">
        <f aca="false">IF(OR(ISBLANK(C284),ISBLANK(E284)),"", C284*E284)</f>
        <v/>
      </c>
      <c r="H284" s="20" t="str">
        <f aca="false">IF(AND(NOT(ISBLANK(F284)),NOT(ISBLANK(G284)), ISERROR(F284-G284)=0), F284-G284,"")</f>
        <v/>
      </c>
      <c r="N284" s="29" t="str">
        <f aca="false">IF(ISBLANK(A284), "", "Sem " &amp; WEEKNUM(A284, 2))</f>
        <v/>
      </c>
    </row>
    <row r="285" customFormat="false" ht="13.8" hidden="false" customHeight="false" outlineLevel="0" collapsed="false">
      <c r="A285" s="25"/>
      <c r="B285" s="26"/>
      <c r="C285" s="27"/>
      <c r="D285" s="28" t="str">
        <f aca="false">IF(ISBLANK(B285),"", IFERROR(VLOOKUP(B285,Catalogo!$B$2:$D$5000,2,0),""))</f>
        <v/>
      </c>
      <c r="E285" s="29" t="str">
        <f aca="false">IF(ISBLANK(B285), "", IFERROR(VLOOKUP(B285, Catalogo!$B$2:$D$5000, 3, 0), ""))</f>
        <v/>
      </c>
      <c r="F285" s="20" t="str">
        <f aca="false">IF(OR(ISBLANK(C285),ISBLANK(D285)),"", C285*D285)</f>
        <v/>
      </c>
      <c r="G285" s="20" t="str">
        <f aca="false">IF(OR(ISBLANK(C285),ISBLANK(E285)),"", C285*E285)</f>
        <v/>
      </c>
      <c r="H285" s="20" t="str">
        <f aca="false">IF(AND(NOT(ISBLANK(F285)),NOT(ISBLANK(G285)), ISERROR(F285-G285)=0), F285-G285,"")</f>
        <v/>
      </c>
      <c r="N285" s="29" t="str">
        <f aca="false">IF(ISBLANK(A285), "", "Sem " &amp; WEEKNUM(A285, 2))</f>
        <v/>
      </c>
    </row>
    <row r="286" customFormat="false" ht="13.8" hidden="false" customHeight="false" outlineLevel="0" collapsed="false">
      <c r="A286" s="25"/>
      <c r="B286" s="26"/>
      <c r="C286" s="27"/>
      <c r="D286" s="28" t="str">
        <f aca="false">IF(ISBLANK(B286),"", IFERROR(VLOOKUP(B286,Catalogo!$B$2:$D$5000,2,0),""))</f>
        <v/>
      </c>
      <c r="E286" s="29" t="str">
        <f aca="false">IF(ISBLANK(B286), "", IFERROR(VLOOKUP(B286, Catalogo!$B$2:$D$5000, 3, 0), ""))</f>
        <v/>
      </c>
      <c r="F286" s="20" t="str">
        <f aca="false">IF(OR(ISBLANK(C286),ISBLANK(D286)),"", C286*D286)</f>
        <v/>
      </c>
      <c r="G286" s="20" t="str">
        <f aca="false">IF(OR(ISBLANK(C286),ISBLANK(E286)),"", C286*E286)</f>
        <v/>
      </c>
      <c r="H286" s="20" t="str">
        <f aca="false">IF(AND(NOT(ISBLANK(F286)),NOT(ISBLANK(G286)), ISERROR(F286-G286)=0), F286-G286,"")</f>
        <v/>
      </c>
      <c r="N286" s="29" t="str">
        <f aca="false">IF(ISBLANK(A286), "", "Sem " &amp; WEEKNUM(A286, 2))</f>
        <v/>
      </c>
    </row>
    <row r="287" customFormat="false" ht="13.8" hidden="false" customHeight="false" outlineLevel="0" collapsed="false">
      <c r="A287" s="25"/>
      <c r="B287" s="26"/>
      <c r="C287" s="27"/>
      <c r="D287" s="28" t="str">
        <f aca="false">IF(ISBLANK(B287),"", IFERROR(VLOOKUP(B287,Catalogo!$B$2:$D$5000,2,0),""))</f>
        <v/>
      </c>
      <c r="E287" s="29" t="str">
        <f aca="false">IF(ISBLANK(B287), "", IFERROR(VLOOKUP(B287, Catalogo!$B$2:$D$5000, 3, 0), ""))</f>
        <v/>
      </c>
      <c r="F287" s="20" t="str">
        <f aca="false">IF(OR(ISBLANK(C287),ISBLANK(D287)),"", C287*D287)</f>
        <v/>
      </c>
      <c r="G287" s="20" t="str">
        <f aca="false">IF(OR(ISBLANK(C287),ISBLANK(E287)),"", C287*E287)</f>
        <v/>
      </c>
      <c r="H287" s="20" t="str">
        <f aca="false">IF(AND(NOT(ISBLANK(F287)),NOT(ISBLANK(G287)), ISERROR(F287-G287)=0), F287-G287,"")</f>
        <v/>
      </c>
      <c r="N287" s="29" t="str">
        <f aca="false">IF(ISBLANK(A287), "", "Sem " &amp; WEEKNUM(A287, 2))</f>
        <v/>
      </c>
    </row>
    <row r="288" customFormat="false" ht="13.8" hidden="false" customHeight="false" outlineLevel="0" collapsed="false">
      <c r="A288" s="25"/>
      <c r="B288" s="26"/>
      <c r="C288" s="27"/>
      <c r="D288" s="28" t="str">
        <f aca="false">IF(ISBLANK(B288),"", IFERROR(VLOOKUP(B288,Catalogo!$B$2:$D$5000,2,0),""))</f>
        <v/>
      </c>
      <c r="E288" s="29" t="str">
        <f aca="false">IF(ISBLANK(B288), "", IFERROR(VLOOKUP(B288, Catalogo!$B$2:$D$5000, 3, 0), ""))</f>
        <v/>
      </c>
      <c r="F288" s="20" t="str">
        <f aca="false">IF(OR(ISBLANK(C288),ISBLANK(D288)),"", C288*D288)</f>
        <v/>
      </c>
      <c r="G288" s="20" t="str">
        <f aca="false">IF(OR(ISBLANK(C288),ISBLANK(E288)),"", C288*E288)</f>
        <v/>
      </c>
      <c r="H288" s="20" t="str">
        <f aca="false">IF(AND(NOT(ISBLANK(F288)),NOT(ISBLANK(G288)), ISERROR(F288-G288)=0), F288-G288,"")</f>
        <v/>
      </c>
      <c r="N288" s="29" t="str">
        <f aca="false">IF(ISBLANK(A288), "", "Sem " &amp; WEEKNUM(A288, 2))</f>
        <v/>
      </c>
    </row>
    <row r="289" customFormat="false" ht="13.8" hidden="false" customHeight="false" outlineLevel="0" collapsed="false">
      <c r="A289" s="25"/>
      <c r="B289" s="26"/>
      <c r="C289" s="27"/>
      <c r="D289" s="28" t="str">
        <f aca="false">IF(ISBLANK(B289),"", IFERROR(VLOOKUP(B289,Catalogo!$B$2:$D$5000,2,0),""))</f>
        <v/>
      </c>
      <c r="E289" s="29" t="str">
        <f aca="false">IF(ISBLANK(B289), "", IFERROR(VLOOKUP(B289, Catalogo!$B$2:$D$5000, 3, 0), ""))</f>
        <v/>
      </c>
      <c r="F289" s="20" t="str">
        <f aca="false">IF(OR(ISBLANK(C289),ISBLANK(D289)),"", C289*D289)</f>
        <v/>
      </c>
      <c r="G289" s="20" t="str">
        <f aca="false">IF(OR(ISBLANK(C289),ISBLANK(E289)),"", C289*E289)</f>
        <v/>
      </c>
      <c r="H289" s="20" t="str">
        <f aca="false">IF(AND(NOT(ISBLANK(F289)),NOT(ISBLANK(G289)), ISERROR(F289-G289)=0), F289-G289,"")</f>
        <v/>
      </c>
      <c r="N289" s="29" t="str">
        <f aca="false">IF(ISBLANK(A289), "", "Sem " &amp; WEEKNUM(A289, 2))</f>
        <v/>
      </c>
    </row>
    <row r="290" customFormat="false" ht="13.8" hidden="false" customHeight="false" outlineLevel="0" collapsed="false">
      <c r="A290" s="25"/>
      <c r="B290" s="26"/>
      <c r="C290" s="27"/>
      <c r="D290" s="28" t="str">
        <f aca="false">IF(ISBLANK(B290),"", IFERROR(VLOOKUP(B290,Catalogo!$B$2:$D$5000,2,0),""))</f>
        <v/>
      </c>
      <c r="E290" s="29" t="str">
        <f aca="false">IF(ISBLANK(B290), "", IFERROR(VLOOKUP(B290, Catalogo!$B$2:$D$5000, 3, 0), ""))</f>
        <v/>
      </c>
      <c r="F290" s="20" t="str">
        <f aca="false">IF(OR(ISBLANK(C290),ISBLANK(D290)),"", C290*D290)</f>
        <v/>
      </c>
      <c r="G290" s="20" t="str">
        <f aca="false">IF(OR(ISBLANK(C290),ISBLANK(E290)),"", C290*E290)</f>
        <v/>
      </c>
      <c r="H290" s="20" t="str">
        <f aca="false">IF(AND(NOT(ISBLANK(F290)),NOT(ISBLANK(G290)), ISERROR(F290-G290)=0), F290-G290,"")</f>
        <v/>
      </c>
      <c r="N290" s="29" t="str">
        <f aca="false">IF(ISBLANK(A290), "", "Sem " &amp; WEEKNUM(A290, 2))</f>
        <v/>
      </c>
    </row>
    <row r="291" customFormat="false" ht="13.8" hidden="false" customHeight="false" outlineLevel="0" collapsed="false">
      <c r="A291" s="25"/>
      <c r="B291" s="26"/>
      <c r="C291" s="27"/>
      <c r="D291" s="28" t="str">
        <f aca="false">IF(ISBLANK(B291),"", IFERROR(VLOOKUP(B291,Catalogo!$B$2:$D$5000,2,0),""))</f>
        <v/>
      </c>
      <c r="E291" s="29" t="str">
        <f aca="false">IF(ISBLANK(B291), "", IFERROR(VLOOKUP(B291, Catalogo!$B$2:$D$5000, 3, 0), ""))</f>
        <v/>
      </c>
      <c r="F291" s="20" t="str">
        <f aca="false">IF(OR(ISBLANK(C291),ISBLANK(D291)),"", C291*D291)</f>
        <v/>
      </c>
      <c r="G291" s="20" t="str">
        <f aca="false">IF(OR(ISBLANK(C291),ISBLANK(E291)),"", C291*E291)</f>
        <v/>
      </c>
      <c r="H291" s="20" t="str">
        <f aca="false">IF(AND(NOT(ISBLANK(F291)),NOT(ISBLANK(G291)), ISERROR(F291-G291)=0), F291-G291,"")</f>
        <v/>
      </c>
      <c r="N291" s="29" t="str">
        <f aca="false">IF(ISBLANK(A291), "", "Sem " &amp; WEEKNUM(A291, 2))</f>
        <v/>
      </c>
    </row>
    <row r="292" customFormat="false" ht="13.8" hidden="false" customHeight="false" outlineLevel="0" collapsed="false">
      <c r="A292" s="25"/>
      <c r="B292" s="26"/>
      <c r="C292" s="27"/>
      <c r="D292" s="28" t="str">
        <f aca="false">IF(ISBLANK(B292),"", IFERROR(VLOOKUP(B292,Catalogo!$B$2:$D$5000,2,0),""))</f>
        <v/>
      </c>
      <c r="E292" s="29" t="str">
        <f aca="false">IF(ISBLANK(B292), "", IFERROR(VLOOKUP(B292, Catalogo!$B$2:$D$5000, 3, 0), ""))</f>
        <v/>
      </c>
      <c r="F292" s="20" t="str">
        <f aca="false">IF(OR(ISBLANK(C292),ISBLANK(D292)),"", C292*D292)</f>
        <v/>
      </c>
      <c r="G292" s="20" t="str">
        <f aca="false">IF(OR(ISBLANK(C292),ISBLANK(E292)),"", C292*E292)</f>
        <v/>
      </c>
      <c r="H292" s="20" t="str">
        <f aca="false">IF(AND(NOT(ISBLANK(F292)),NOT(ISBLANK(G292)), ISERROR(F292-G292)=0), F292-G292,"")</f>
        <v/>
      </c>
      <c r="N292" s="29" t="str">
        <f aca="false">IF(ISBLANK(A292), "", "Sem " &amp; WEEKNUM(A292, 2))</f>
        <v/>
      </c>
    </row>
    <row r="293" customFormat="false" ht="13.8" hidden="false" customHeight="false" outlineLevel="0" collapsed="false">
      <c r="A293" s="25"/>
      <c r="B293" s="26"/>
      <c r="C293" s="27"/>
      <c r="D293" s="28" t="str">
        <f aca="false">IF(ISBLANK(B293),"", IFERROR(VLOOKUP(B293,Catalogo!$B$2:$D$5000,2,0),""))</f>
        <v/>
      </c>
      <c r="E293" s="29" t="str">
        <f aca="false">IF(ISBLANK(B293), "", IFERROR(VLOOKUP(B293, Catalogo!$B$2:$D$5000, 3, 0), ""))</f>
        <v/>
      </c>
      <c r="F293" s="20" t="str">
        <f aca="false">IF(OR(ISBLANK(C293),ISBLANK(D293)),"", C293*D293)</f>
        <v/>
      </c>
      <c r="G293" s="20" t="str">
        <f aca="false">IF(OR(ISBLANK(C293),ISBLANK(E293)),"", C293*E293)</f>
        <v/>
      </c>
      <c r="H293" s="20" t="str">
        <f aca="false">IF(AND(NOT(ISBLANK(F293)),NOT(ISBLANK(G293)), ISERROR(F293-G293)=0), F293-G293,"")</f>
        <v/>
      </c>
      <c r="N293" s="29" t="str">
        <f aca="false">IF(ISBLANK(A293), "", "Sem " &amp; WEEKNUM(A293, 2))</f>
        <v/>
      </c>
    </row>
    <row r="294" customFormat="false" ht="13.8" hidden="false" customHeight="false" outlineLevel="0" collapsed="false">
      <c r="A294" s="25"/>
      <c r="B294" s="26"/>
      <c r="C294" s="27"/>
      <c r="D294" s="28" t="str">
        <f aca="false">IF(ISBLANK(B294),"", IFERROR(VLOOKUP(B294,Catalogo!$B$2:$D$5000,2,0),""))</f>
        <v/>
      </c>
      <c r="E294" s="29" t="str">
        <f aca="false">IF(ISBLANK(B294), "", IFERROR(VLOOKUP(B294, Catalogo!$B$2:$D$5000, 3, 0), ""))</f>
        <v/>
      </c>
      <c r="F294" s="20" t="str">
        <f aca="false">IF(OR(ISBLANK(C294),ISBLANK(D294)),"", C294*D294)</f>
        <v/>
      </c>
      <c r="G294" s="20" t="str">
        <f aca="false">IF(OR(ISBLANK(C294),ISBLANK(E294)),"", C294*E294)</f>
        <v/>
      </c>
      <c r="H294" s="20" t="str">
        <f aca="false">IF(AND(NOT(ISBLANK(F294)),NOT(ISBLANK(G294)), ISERROR(F294-G294)=0), F294-G294,"")</f>
        <v/>
      </c>
      <c r="N294" s="29" t="str">
        <f aca="false">IF(ISBLANK(A294), "", "Sem " &amp; WEEKNUM(A294, 2))</f>
        <v/>
      </c>
    </row>
    <row r="295" customFormat="false" ht="13.8" hidden="false" customHeight="false" outlineLevel="0" collapsed="false">
      <c r="A295" s="25"/>
      <c r="B295" s="26"/>
      <c r="C295" s="27"/>
      <c r="D295" s="28" t="str">
        <f aca="false">IF(ISBLANK(B295),"", IFERROR(VLOOKUP(B295,Catalogo!$B$2:$D$5000,2,0),""))</f>
        <v/>
      </c>
      <c r="E295" s="29" t="str">
        <f aca="false">IF(ISBLANK(B295), "", IFERROR(VLOOKUP(B295, Catalogo!$B$2:$D$5000, 3, 0), ""))</f>
        <v/>
      </c>
      <c r="F295" s="20" t="str">
        <f aca="false">IF(OR(ISBLANK(C295),ISBLANK(D295)),"", C295*D295)</f>
        <v/>
      </c>
      <c r="G295" s="20" t="str">
        <f aca="false">IF(OR(ISBLANK(C295),ISBLANK(E295)),"", C295*E295)</f>
        <v/>
      </c>
      <c r="H295" s="20" t="str">
        <f aca="false">IF(AND(NOT(ISBLANK(F295)),NOT(ISBLANK(G295)), ISERROR(F295-G295)=0), F295-G295,"")</f>
        <v/>
      </c>
      <c r="N295" s="29" t="str">
        <f aca="false">IF(ISBLANK(A295), "", "Sem " &amp; WEEKNUM(A295, 2))</f>
        <v/>
      </c>
    </row>
    <row r="296" customFormat="false" ht="13.8" hidden="false" customHeight="false" outlineLevel="0" collapsed="false">
      <c r="A296" s="25"/>
      <c r="B296" s="26"/>
      <c r="C296" s="27"/>
      <c r="D296" s="28" t="str">
        <f aca="false">IF(ISBLANK(B296),"", IFERROR(VLOOKUP(B296,Catalogo!$B$2:$D$5000,2,0),""))</f>
        <v/>
      </c>
      <c r="E296" s="29" t="str">
        <f aca="false">IF(ISBLANK(B296), "", IFERROR(VLOOKUP(B296, Catalogo!$B$2:$D$5000, 3, 0), ""))</f>
        <v/>
      </c>
      <c r="F296" s="20" t="str">
        <f aca="false">IF(OR(ISBLANK(C296),ISBLANK(D296)),"", C296*D296)</f>
        <v/>
      </c>
      <c r="G296" s="20" t="str">
        <f aca="false">IF(OR(ISBLANK(C296),ISBLANK(E296)),"", C296*E296)</f>
        <v/>
      </c>
      <c r="H296" s="20" t="str">
        <f aca="false">IF(AND(NOT(ISBLANK(F296)),NOT(ISBLANK(G296)), ISERROR(F296-G296)=0), F296-G296,"")</f>
        <v/>
      </c>
      <c r="N296" s="29" t="str">
        <f aca="false">IF(ISBLANK(A296), "", "Sem " &amp; WEEKNUM(A296, 2))</f>
        <v/>
      </c>
    </row>
    <row r="297" customFormat="false" ht="13.8" hidden="false" customHeight="false" outlineLevel="0" collapsed="false">
      <c r="A297" s="25"/>
      <c r="B297" s="26"/>
      <c r="C297" s="27"/>
      <c r="D297" s="28" t="str">
        <f aca="false">IF(ISBLANK(B297),"", IFERROR(VLOOKUP(B297,Catalogo!$B$2:$D$5000,2,0),""))</f>
        <v/>
      </c>
      <c r="E297" s="29" t="str">
        <f aca="false">IF(ISBLANK(B297), "", IFERROR(VLOOKUP(B297, Catalogo!$B$2:$D$5000, 3, 0), ""))</f>
        <v/>
      </c>
      <c r="F297" s="20" t="str">
        <f aca="false">IF(OR(ISBLANK(C297),ISBLANK(D297)),"", C297*D297)</f>
        <v/>
      </c>
      <c r="G297" s="20" t="str">
        <f aca="false">IF(OR(ISBLANK(C297),ISBLANK(E297)),"", C297*E297)</f>
        <v/>
      </c>
      <c r="H297" s="20" t="str">
        <f aca="false">IF(AND(NOT(ISBLANK(F297)),NOT(ISBLANK(G297)), ISERROR(F297-G297)=0), F297-G297,"")</f>
        <v/>
      </c>
      <c r="N297" s="29" t="str">
        <f aca="false">IF(ISBLANK(A297), "", "Sem " &amp; WEEKNUM(A297, 2))</f>
        <v/>
      </c>
    </row>
    <row r="298" customFormat="false" ht="13.8" hidden="false" customHeight="false" outlineLevel="0" collapsed="false">
      <c r="A298" s="25"/>
      <c r="B298" s="26"/>
      <c r="C298" s="27"/>
      <c r="D298" s="28" t="str">
        <f aca="false">IF(ISBLANK(B298),"", IFERROR(VLOOKUP(B298,Catalogo!$B$2:$D$5000,2,0),""))</f>
        <v/>
      </c>
      <c r="E298" s="29" t="str">
        <f aca="false">IF(ISBLANK(B298), "", IFERROR(VLOOKUP(B298, Catalogo!$B$2:$D$5000, 3, 0), ""))</f>
        <v/>
      </c>
      <c r="F298" s="20" t="str">
        <f aca="false">IF(OR(ISBLANK(C298),ISBLANK(D298)),"", C298*D298)</f>
        <v/>
      </c>
      <c r="G298" s="20" t="str">
        <f aca="false">IF(OR(ISBLANK(C298),ISBLANK(E298)),"", C298*E298)</f>
        <v/>
      </c>
      <c r="H298" s="20" t="str">
        <f aca="false">IF(AND(NOT(ISBLANK(F298)),NOT(ISBLANK(G298)), ISERROR(F298-G298)=0), F298-G298,"")</f>
        <v/>
      </c>
      <c r="N298" s="29" t="str">
        <f aca="false">IF(ISBLANK(A298), "", "Sem " &amp; WEEKNUM(A298, 2))</f>
        <v/>
      </c>
    </row>
    <row r="299" customFormat="false" ht="13.8" hidden="false" customHeight="false" outlineLevel="0" collapsed="false">
      <c r="A299" s="25"/>
      <c r="B299" s="26"/>
      <c r="C299" s="27"/>
      <c r="D299" s="28" t="str">
        <f aca="false">IF(ISBLANK(B299),"", IFERROR(VLOOKUP(B299,Catalogo!$B$2:$D$5000,2,0),""))</f>
        <v/>
      </c>
      <c r="E299" s="29" t="str">
        <f aca="false">IF(ISBLANK(B299), "", IFERROR(VLOOKUP(B299, Catalogo!$B$2:$D$5000, 3, 0), ""))</f>
        <v/>
      </c>
      <c r="F299" s="20" t="str">
        <f aca="false">IF(OR(ISBLANK(C299),ISBLANK(D299)),"", C299*D299)</f>
        <v/>
      </c>
      <c r="G299" s="20" t="str">
        <f aca="false">IF(OR(ISBLANK(C299),ISBLANK(E299)),"", C299*E299)</f>
        <v/>
      </c>
      <c r="H299" s="20" t="str">
        <f aca="false">IF(AND(NOT(ISBLANK(F299)),NOT(ISBLANK(G299)), ISERROR(F299-G299)=0), F299-G299,"")</f>
        <v/>
      </c>
      <c r="N299" s="29" t="str">
        <f aca="false">IF(ISBLANK(A299), "", "Sem " &amp; WEEKNUM(A299, 2))</f>
        <v/>
      </c>
    </row>
    <row r="300" customFormat="false" ht="13.8" hidden="false" customHeight="false" outlineLevel="0" collapsed="false">
      <c r="A300" s="25"/>
      <c r="B300" s="26"/>
      <c r="C300" s="27"/>
      <c r="D300" s="28" t="str">
        <f aca="false">IF(ISBLANK(B300),"", IFERROR(VLOOKUP(B300,Catalogo!$B$2:$D$5000,2,0),""))</f>
        <v/>
      </c>
      <c r="E300" s="29" t="str">
        <f aca="false">IF(ISBLANK(B300), "", IFERROR(VLOOKUP(B300, Catalogo!$B$2:$D$5000, 3, 0), ""))</f>
        <v/>
      </c>
      <c r="F300" s="20" t="str">
        <f aca="false">IF(OR(ISBLANK(C300),ISBLANK(D300)),"", C300*D300)</f>
        <v/>
      </c>
      <c r="G300" s="20" t="str">
        <f aca="false">IF(OR(ISBLANK(C300),ISBLANK(E300)),"", C300*E300)</f>
        <v/>
      </c>
      <c r="H300" s="20" t="str">
        <f aca="false">IF(AND(NOT(ISBLANK(F300)),NOT(ISBLANK(G300)), ISERROR(F300-G300)=0), F300-G300,"")</f>
        <v/>
      </c>
      <c r="N300" s="29" t="str">
        <f aca="false">IF(ISBLANK(A300), "", "Sem " &amp; WEEKNUM(A300, 2))</f>
        <v/>
      </c>
    </row>
    <row r="301" customFormat="false" ht="13.8" hidden="false" customHeight="false" outlineLevel="0" collapsed="false">
      <c r="A301" s="25"/>
      <c r="B301" s="26"/>
      <c r="C301" s="27"/>
      <c r="D301" s="28" t="str">
        <f aca="false">IF(ISBLANK(B301),"", IFERROR(VLOOKUP(B301,Catalogo!$B$2:$D$5000,2,0),""))</f>
        <v/>
      </c>
      <c r="E301" s="29" t="str">
        <f aca="false">IF(ISBLANK(B301), "", IFERROR(VLOOKUP(B301, Catalogo!$B$2:$D$5000, 3, 0), ""))</f>
        <v/>
      </c>
      <c r="F301" s="20" t="str">
        <f aca="false">IF(OR(ISBLANK(C301),ISBLANK(D301)),"", C301*D301)</f>
        <v/>
      </c>
      <c r="G301" s="20" t="str">
        <f aca="false">IF(OR(ISBLANK(C301),ISBLANK(E301)),"", C301*E301)</f>
        <v/>
      </c>
      <c r="H301" s="20" t="str">
        <f aca="false">IF(AND(NOT(ISBLANK(F301)),NOT(ISBLANK(G301)), ISERROR(F301-G301)=0), F301-G301,"")</f>
        <v/>
      </c>
      <c r="N301" s="29" t="str">
        <f aca="false">IF(ISBLANK(A301), "", "Sem " &amp; WEEKNUM(A301, 2))</f>
        <v/>
      </c>
    </row>
    <row r="302" customFormat="false" ht="13.8" hidden="false" customHeight="false" outlineLevel="0" collapsed="false">
      <c r="A302" s="25"/>
      <c r="B302" s="26"/>
      <c r="C302" s="27"/>
      <c r="D302" s="28" t="str">
        <f aca="false">IF(ISBLANK(B302),"", IFERROR(VLOOKUP(B302,Catalogo!$B$2:$D$5000,2,0),""))</f>
        <v/>
      </c>
      <c r="E302" s="29" t="str">
        <f aca="false">IF(ISBLANK(B302), "", IFERROR(VLOOKUP(B302, Catalogo!$B$2:$D$5000, 3, 0), ""))</f>
        <v/>
      </c>
      <c r="F302" s="20" t="str">
        <f aca="false">IF(OR(ISBLANK(C302),ISBLANK(D302)),"", C302*D302)</f>
        <v/>
      </c>
      <c r="G302" s="20" t="str">
        <f aca="false">IF(OR(ISBLANK(C302),ISBLANK(E302)),"", C302*E302)</f>
        <v/>
      </c>
      <c r="H302" s="20" t="str">
        <f aca="false">IF(AND(NOT(ISBLANK(F302)),NOT(ISBLANK(G302)), ISERROR(F302-G302)=0), F302-G302,"")</f>
        <v/>
      </c>
      <c r="N302" s="29" t="str">
        <f aca="false">IF(ISBLANK(A302), "", "Sem " &amp; WEEKNUM(A302, 2))</f>
        <v/>
      </c>
    </row>
    <row r="303" customFormat="false" ht="13.8" hidden="false" customHeight="false" outlineLevel="0" collapsed="false">
      <c r="A303" s="25"/>
      <c r="B303" s="26"/>
      <c r="C303" s="27"/>
      <c r="D303" s="28" t="str">
        <f aca="false">IF(ISBLANK(B303),"", IFERROR(VLOOKUP(B303,Catalogo!$B$2:$D$5000,2,0),""))</f>
        <v/>
      </c>
      <c r="E303" s="29" t="str">
        <f aca="false">IF(ISBLANK(B303), "", IFERROR(VLOOKUP(B303, Catalogo!$B$2:$D$5000, 3, 0), ""))</f>
        <v/>
      </c>
      <c r="F303" s="20" t="str">
        <f aca="false">IF(OR(ISBLANK(C303),ISBLANK(D303)),"", C303*D303)</f>
        <v/>
      </c>
      <c r="G303" s="20" t="str">
        <f aca="false">IF(OR(ISBLANK(C303),ISBLANK(E303)),"", C303*E303)</f>
        <v/>
      </c>
      <c r="H303" s="20" t="str">
        <f aca="false">IF(AND(NOT(ISBLANK(F303)),NOT(ISBLANK(G303)), ISERROR(F303-G303)=0), F303-G303,"")</f>
        <v/>
      </c>
      <c r="N303" s="29" t="str">
        <f aca="false">IF(ISBLANK(A303), "", "Sem " &amp; WEEKNUM(A303, 2))</f>
        <v/>
      </c>
    </row>
    <row r="304" customFormat="false" ht="13.8" hidden="false" customHeight="false" outlineLevel="0" collapsed="false">
      <c r="A304" s="25"/>
      <c r="B304" s="26"/>
      <c r="C304" s="27"/>
      <c r="D304" s="28" t="str">
        <f aca="false">IF(ISBLANK(B304),"", IFERROR(VLOOKUP(B304,Catalogo!$B$2:$D$5000,2,0),""))</f>
        <v/>
      </c>
      <c r="E304" s="29" t="str">
        <f aca="false">IF(ISBLANK(B304), "", IFERROR(VLOOKUP(B304, Catalogo!$B$2:$D$5000, 3, 0), ""))</f>
        <v/>
      </c>
      <c r="F304" s="20" t="str">
        <f aca="false">IF(OR(ISBLANK(C304),ISBLANK(D304)),"", C304*D304)</f>
        <v/>
      </c>
      <c r="G304" s="20" t="str">
        <f aca="false">IF(OR(ISBLANK(C304),ISBLANK(E304)),"", C304*E304)</f>
        <v/>
      </c>
      <c r="H304" s="20" t="str">
        <f aca="false">IF(AND(NOT(ISBLANK(F304)),NOT(ISBLANK(G304)), ISERROR(F304-G304)=0), F304-G304,"")</f>
        <v/>
      </c>
      <c r="N304" s="29" t="str">
        <f aca="false">IF(ISBLANK(A304), "", "Sem " &amp; WEEKNUM(A304, 2))</f>
        <v/>
      </c>
    </row>
    <row r="305" customFormat="false" ht="13.8" hidden="false" customHeight="false" outlineLevel="0" collapsed="false">
      <c r="A305" s="25"/>
      <c r="B305" s="26"/>
      <c r="C305" s="27"/>
      <c r="D305" s="28" t="str">
        <f aca="false">IF(ISBLANK(B305),"", IFERROR(VLOOKUP(B305,Catalogo!$B$2:$D$5000,2,0),""))</f>
        <v/>
      </c>
      <c r="E305" s="29" t="str">
        <f aca="false">IF(ISBLANK(B305), "", IFERROR(VLOOKUP(B305, Catalogo!$B$2:$D$5000, 3, 0), ""))</f>
        <v/>
      </c>
      <c r="F305" s="20" t="str">
        <f aca="false">IF(OR(ISBLANK(C305),ISBLANK(D305)),"", C305*D305)</f>
        <v/>
      </c>
      <c r="G305" s="20" t="str">
        <f aca="false">IF(OR(ISBLANK(C305),ISBLANK(E305)),"", C305*E305)</f>
        <v/>
      </c>
      <c r="H305" s="20" t="str">
        <f aca="false">IF(AND(NOT(ISBLANK(F305)),NOT(ISBLANK(G305)), ISERROR(F305-G305)=0), F305-G305,"")</f>
        <v/>
      </c>
      <c r="N305" s="29" t="str">
        <f aca="false">IF(ISBLANK(A305), "", "Sem " &amp; WEEKNUM(A305, 2))</f>
        <v/>
      </c>
    </row>
    <row r="306" customFormat="false" ht="13.8" hidden="false" customHeight="false" outlineLevel="0" collapsed="false">
      <c r="A306" s="25"/>
      <c r="B306" s="26"/>
      <c r="C306" s="27"/>
      <c r="D306" s="28" t="str">
        <f aca="false">IF(ISBLANK(B306),"", IFERROR(VLOOKUP(B306,Catalogo!$B$2:$D$5000,2,0),""))</f>
        <v/>
      </c>
      <c r="E306" s="29" t="str">
        <f aca="false">IF(ISBLANK(B306), "", IFERROR(VLOOKUP(B306, Catalogo!$B$2:$D$5000, 3, 0), ""))</f>
        <v/>
      </c>
      <c r="F306" s="20" t="str">
        <f aca="false">IF(OR(ISBLANK(C306),ISBLANK(D306)),"", C306*D306)</f>
        <v/>
      </c>
      <c r="G306" s="20" t="str">
        <f aca="false">IF(OR(ISBLANK(C306),ISBLANK(E306)),"", C306*E306)</f>
        <v/>
      </c>
      <c r="H306" s="20" t="str">
        <f aca="false">IF(AND(NOT(ISBLANK(F306)),NOT(ISBLANK(G306)), ISERROR(F306-G306)=0), F306-G306,"")</f>
        <v/>
      </c>
      <c r="N306" s="29" t="str">
        <f aca="false">IF(ISBLANK(A306), "", "Sem " &amp; WEEKNUM(A306, 2))</f>
        <v/>
      </c>
    </row>
    <row r="307" customFormat="false" ht="13.8" hidden="false" customHeight="false" outlineLevel="0" collapsed="false">
      <c r="A307" s="25"/>
      <c r="B307" s="26"/>
      <c r="C307" s="27"/>
      <c r="D307" s="28" t="str">
        <f aca="false">IF(ISBLANK(B307),"", IFERROR(VLOOKUP(B307,Catalogo!$B$2:$D$5000,2,0),""))</f>
        <v/>
      </c>
      <c r="E307" s="29" t="str">
        <f aca="false">IF(ISBLANK(B307), "", IFERROR(VLOOKUP(B307, Catalogo!$B$2:$D$5000, 3, 0), ""))</f>
        <v/>
      </c>
      <c r="F307" s="20" t="str">
        <f aca="false">IF(OR(ISBLANK(C307),ISBLANK(D307)),"", C307*D307)</f>
        <v/>
      </c>
      <c r="G307" s="20" t="str">
        <f aca="false">IF(OR(ISBLANK(C307),ISBLANK(E307)),"", C307*E307)</f>
        <v/>
      </c>
      <c r="H307" s="20" t="str">
        <f aca="false">IF(AND(NOT(ISBLANK(F307)),NOT(ISBLANK(G307)), ISERROR(F307-G307)=0), F307-G307,"")</f>
        <v/>
      </c>
      <c r="N307" s="29" t="str">
        <f aca="false">IF(ISBLANK(A307), "", "Sem " &amp; WEEKNUM(A307, 2))</f>
        <v/>
      </c>
    </row>
    <row r="308" customFormat="false" ht="13.8" hidden="false" customHeight="false" outlineLevel="0" collapsed="false">
      <c r="A308" s="25"/>
      <c r="B308" s="26"/>
      <c r="C308" s="27"/>
      <c r="D308" s="28" t="str">
        <f aca="false">IF(ISBLANK(B308),"", IFERROR(VLOOKUP(B308,Catalogo!$B$2:$D$5000,2,0),""))</f>
        <v/>
      </c>
      <c r="E308" s="29" t="str">
        <f aca="false">IF(ISBLANK(B308), "", IFERROR(VLOOKUP(B308, Catalogo!$B$2:$D$5000, 3, 0), ""))</f>
        <v/>
      </c>
      <c r="F308" s="20" t="str">
        <f aca="false">IF(OR(ISBLANK(C308),ISBLANK(D308)),"", C308*D308)</f>
        <v/>
      </c>
      <c r="G308" s="20" t="str">
        <f aca="false">IF(OR(ISBLANK(C308),ISBLANK(E308)),"", C308*E308)</f>
        <v/>
      </c>
      <c r="H308" s="20" t="str">
        <f aca="false">IF(AND(NOT(ISBLANK(F308)),NOT(ISBLANK(G308)), ISERROR(F308-G308)=0), F308-G308,"")</f>
        <v/>
      </c>
      <c r="N308" s="29" t="str">
        <f aca="false">IF(ISBLANK(A308), "", "Sem " &amp; WEEKNUM(A308, 2))</f>
        <v/>
      </c>
    </row>
    <row r="309" customFormat="false" ht="13.8" hidden="false" customHeight="false" outlineLevel="0" collapsed="false">
      <c r="A309" s="25"/>
      <c r="B309" s="26"/>
      <c r="C309" s="27"/>
      <c r="D309" s="28" t="str">
        <f aca="false">IF(ISBLANK(B309),"", IFERROR(VLOOKUP(B309,Catalogo!$B$2:$D$5000,2,0),""))</f>
        <v/>
      </c>
      <c r="E309" s="29" t="str">
        <f aca="false">IF(ISBLANK(B309), "", IFERROR(VLOOKUP(B309, Catalogo!$B$2:$D$5000, 3, 0), ""))</f>
        <v/>
      </c>
      <c r="F309" s="20" t="str">
        <f aca="false">IF(OR(ISBLANK(C309),ISBLANK(D309)),"", C309*D309)</f>
        <v/>
      </c>
      <c r="G309" s="20" t="str">
        <f aca="false">IF(OR(ISBLANK(C309),ISBLANK(E309)),"", C309*E309)</f>
        <v/>
      </c>
      <c r="H309" s="20" t="str">
        <f aca="false">IF(AND(NOT(ISBLANK(F309)),NOT(ISBLANK(G309)), ISERROR(F309-G309)=0), F309-G309,"")</f>
        <v/>
      </c>
      <c r="N309" s="29" t="str">
        <f aca="false">IF(ISBLANK(A309), "", "Sem " &amp; WEEKNUM(A309, 2))</f>
        <v/>
      </c>
    </row>
    <row r="310" customFormat="false" ht="13.8" hidden="false" customHeight="false" outlineLevel="0" collapsed="false">
      <c r="A310" s="25"/>
      <c r="B310" s="26"/>
      <c r="C310" s="27"/>
      <c r="D310" s="28" t="str">
        <f aca="false">IF(ISBLANK(B310),"", IFERROR(VLOOKUP(B310,Catalogo!$B$2:$D$5000,2,0),""))</f>
        <v/>
      </c>
      <c r="E310" s="29" t="str">
        <f aca="false">IF(ISBLANK(B310), "", IFERROR(VLOOKUP(B310, Catalogo!$B$2:$D$5000, 3, 0), ""))</f>
        <v/>
      </c>
      <c r="F310" s="20" t="str">
        <f aca="false">IF(OR(ISBLANK(C310),ISBLANK(D310)),"", C310*D310)</f>
        <v/>
      </c>
      <c r="G310" s="20" t="str">
        <f aca="false">IF(OR(ISBLANK(C310),ISBLANK(E310)),"", C310*E310)</f>
        <v/>
      </c>
      <c r="H310" s="20" t="str">
        <f aca="false">IF(AND(NOT(ISBLANK(F310)),NOT(ISBLANK(G310)), ISERROR(F310-G310)=0), F310-G310,"")</f>
        <v/>
      </c>
      <c r="N310" s="29" t="str">
        <f aca="false">IF(ISBLANK(A310), "", "Sem " &amp; WEEKNUM(A310, 2))</f>
        <v/>
      </c>
    </row>
    <row r="311" customFormat="false" ht="13.8" hidden="false" customHeight="false" outlineLevel="0" collapsed="false">
      <c r="A311" s="25"/>
      <c r="B311" s="26"/>
      <c r="C311" s="27"/>
      <c r="D311" s="28" t="str">
        <f aca="false">IF(ISBLANK(B311),"", IFERROR(VLOOKUP(B311,Catalogo!$B$2:$D$5000,2,0),""))</f>
        <v/>
      </c>
      <c r="E311" s="29" t="str">
        <f aca="false">IF(ISBLANK(B311), "", IFERROR(VLOOKUP(B311, Catalogo!$B$2:$D$5000, 3, 0), ""))</f>
        <v/>
      </c>
      <c r="F311" s="20" t="str">
        <f aca="false">IF(OR(ISBLANK(C311),ISBLANK(D311)),"", C311*D311)</f>
        <v/>
      </c>
      <c r="G311" s="20" t="str">
        <f aca="false">IF(OR(ISBLANK(C311),ISBLANK(E311)),"", C311*E311)</f>
        <v/>
      </c>
      <c r="H311" s="20" t="str">
        <f aca="false">IF(AND(NOT(ISBLANK(F311)),NOT(ISBLANK(G311)), ISERROR(F311-G311)=0), F311-G311,"")</f>
        <v/>
      </c>
      <c r="N311" s="29" t="str">
        <f aca="false">IF(ISBLANK(A311), "", "Sem " &amp; WEEKNUM(A311, 2))</f>
        <v/>
      </c>
    </row>
    <row r="312" customFormat="false" ht="13.8" hidden="false" customHeight="false" outlineLevel="0" collapsed="false">
      <c r="A312" s="25"/>
      <c r="B312" s="26"/>
      <c r="C312" s="27"/>
      <c r="D312" s="28" t="str">
        <f aca="false">IF(ISBLANK(B312),"", IFERROR(VLOOKUP(B312,Catalogo!$B$2:$D$5000,2,0),""))</f>
        <v/>
      </c>
      <c r="E312" s="29" t="str">
        <f aca="false">IF(ISBLANK(B312), "", IFERROR(VLOOKUP(B312, Catalogo!$B$2:$D$5000, 3, 0), ""))</f>
        <v/>
      </c>
      <c r="F312" s="20" t="str">
        <f aca="false">IF(OR(ISBLANK(C312),ISBLANK(D312)),"", C312*D312)</f>
        <v/>
      </c>
      <c r="G312" s="20" t="str">
        <f aca="false">IF(OR(ISBLANK(C312),ISBLANK(E312)),"", C312*E312)</f>
        <v/>
      </c>
      <c r="H312" s="20" t="str">
        <f aca="false">IF(AND(NOT(ISBLANK(F312)),NOT(ISBLANK(G312)), ISERROR(F312-G312)=0), F312-G312,"")</f>
        <v/>
      </c>
      <c r="N312" s="29" t="str">
        <f aca="false">IF(ISBLANK(A312), "", "Sem " &amp; WEEKNUM(A312, 2))</f>
        <v/>
      </c>
    </row>
    <row r="313" customFormat="false" ht="13.8" hidden="false" customHeight="false" outlineLevel="0" collapsed="false">
      <c r="A313" s="25"/>
      <c r="B313" s="26"/>
      <c r="C313" s="27"/>
      <c r="D313" s="28" t="str">
        <f aca="false">IF(ISBLANK(B313),"", IFERROR(VLOOKUP(B313,Catalogo!$B$2:$D$5000,2,0),""))</f>
        <v/>
      </c>
      <c r="E313" s="29" t="str">
        <f aca="false">IF(ISBLANK(B313), "", IFERROR(VLOOKUP(B313, Catalogo!$B$2:$D$5000, 3, 0), ""))</f>
        <v/>
      </c>
      <c r="F313" s="20" t="str">
        <f aca="false">IF(OR(ISBLANK(C313),ISBLANK(D313)),"", C313*D313)</f>
        <v/>
      </c>
      <c r="G313" s="20" t="str">
        <f aca="false">IF(OR(ISBLANK(C313),ISBLANK(E313)),"", C313*E313)</f>
        <v/>
      </c>
      <c r="H313" s="20" t="str">
        <f aca="false">IF(AND(NOT(ISBLANK(F313)),NOT(ISBLANK(G313)), ISERROR(F313-G313)=0), F313-G313,"")</f>
        <v/>
      </c>
      <c r="N313" s="29" t="str">
        <f aca="false">IF(ISBLANK(A313), "", "Sem " &amp; WEEKNUM(A313, 2))</f>
        <v/>
      </c>
    </row>
    <row r="314" customFormat="false" ht="13.8" hidden="false" customHeight="false" outlineLevel="0" collapsed="false">
      <c r="A314" s="25"/>
      <c r="B314" s="26"/>
      <c r="C314" s="27"/>
      <c r="D314" s="28" t="str">
        <f aca="false">IF(ISBLANK(B314),"", IFERROR(VLOOKUP(B314,Catalogo!$B$2:$D$5000,2,0),""))</f>
        <v/>
      </c>
      <c r="E314" s="29" t="str">
        <f aca="false">IF(ISBLANK(B314), "", IFERROR(VLOOKUP(B314, Catalogo!$B$2:$D$5000, 3, 0), ""))</f>
        <v/>
      </c>
      <c r="F314" s="20" t="str">
        <f aca="false">IF(OR(ISBLANK(C314),ISBLANK(D314)),"", C314*D314)</f>
        <v/>
      </c>
      <c r="G314" s="20" t="str">
        <f aca="false">IF(OR(ISBLANK(C314),ISBLANK(E314)),"", C314*E314)</f>
        <v/>
      </c>
      <c r="H314" s="20" t="str">
        <f aca="false">IF(AND(NOT(ISBLANK(F314)),NOT(ISBLANK(G314)), ISERROR(F314-G314)=0), F314-G314,"")</f>
        <v/>
      </c>
      <c r="N314" s="29" t="str">
        <f aca="false">IF(ISBLANK(A314), "", "Sem " &amp; WEEKNUM(A314, 2))</f>
        <v/>
      </c>
    </row>
    <row r="315" customFormat="false" ht="13.8" hidden="false" customHeight="false" outlineLevel="0" collapsed="false">
      <c r="A315" s="25"/>
      <c r="B315" s="26"/>
      <c r="C315" s="27"/>
      <c r="D315" s="28" t="str">
        <f aca="false">IF(ISBLANK(B315),"", IFERROR(VLOOKUP(B315,Catalogo!$B$2:$D$5000,2,0),""))</f>
        <v/>
      </c>
      <c r="E315" s="29" t="str">
        <f aca="false">IF(ISBLANK(B315), "", IFERROR(VLOOKUP(B315, Catalogo!$B$2:$D$5000, 3, 0), ""))</f>
        <v/>
      </c>
      <c r="F315" s="20" t="str">
        <f aca="false">IF(OR(ISBLANK(C315),ISBLANK(D315)),"", C315*D315)</f>
        <v/>
      </c>
      <c r="G315" s="20" t="str">
        <f aca="false">IF(OR(ISBLANK(C315),ISBLANK(E315)),"", C315*E315)</f>
        <v/>
      </c>
      <c r="H315" s="20" t="str">
        <f aca="false">IF(AND(NOT(ISBLANK(F315)),NOT(ISBLANK(G315)), ISERROR(F315-G315)=0), F315-G315,"")</f>
        <v/>
      </c>
      <c r="N315" s="29" t="str">
        <f aca="false">IF(ISBLANK(A315), "", "Sem " &amp; WEEKNUM(A315, 2))</f>
        <v/>
      </c>
    </row>
    <row r="316" customFormat="false" ht="13.8" hidden="false" customHeight="false" outlineLevel="0" collapsed="false">
      <c r="A316" s="25"/>
      <c r="B316" s="26"/>
      <c r="C316" s="27"/>
      <c r="D316" s="28" t="str">
        <f aca="false">IF(ISBLANK(B316),"", IFERROR(VLOOKUP(B316,Catalogo!$B$2:$D$5000,2,0),""))</f>
        <v/>
      </c>
      <c r="E316" s="29" t="str">
        <f aca="false">IF(ISBLANK(B316), "", IFERROR(VLOOKUP(B316, Catalogo!$B$2:$D$5000, 3, 0), ""))</f>
        <v/>
      </c>
      <c r="F316" s="20" t="str">
        <f aca="false">IF(OR(ISBLANK(C316),ISBLANK(D316)),"", C316*D316)</f>
        <v/>
      </c>
      <c r="G316" s="20" t="str">
        <f aca="false">IF(OR(ISBLANK(C316),ISBLANK(E316)),"", C316*E316)</f>
        <v/>
      </c>
      <c r="H316" s="20" t="str">
        <f aca="false">IF(AND(NOT(ISBLANK(F316)),NOT(ISBLANK(G316)), ISERROR(F316-G316)=0), F316-G316,"")</f>
        <v/>
      </c>
      <c r="N316" s="29" t="str">
        <f aca="false">IF(ISBLANK(A316), "", "Sem " &amp; WEEKNUM(A316, 2))</f>
        <v/>
      </c>
    </row>
    <row r="317" customFormat="false" ht="13.8" hidden="false" customHeight="false" outlineLevel="0" collapsed="false">
      <c r="A317" s="25"/>
      <c r="B317" s="26"/>
      <c r="C317" s="27"/>
      <c r="D317" s="28" t="str">
        <f aca="false">IF(ISBLANK(B317),"", IFERROR(VLOOKUP(B317,Catalogo!$B$2:$D$5000,2,0),""))</f>
        <v/>
      </c>
      <c r="E317" s="29" t="str">
        <f aca="false">IF(ISBLANK(B317), "", IFERROR(VLOOKUP(B317, Catalogo!$B$2:$D$5000, 3, 0), ""))</f>
        <v/>
      </c>
      <c r="F317" s="20" t="str">
        <f aca="false">IF(OR(ISBLANK(C317),ISBLANK(D317)),"", C317*D317)</f>
        <v/>
      </c>
      <c r="G317" s="20" t="str">
        <f aca="false">IF(OR(ISBLANK(C317),ISBLANK(E317)),"", C317*E317)</f>
        <v/>
      </c>
      <c r="H317" s="20" t="str">
        <f aca="false">IF(AND(NOT(ISBLANK(F317)),NOT(ISBLANK(G317)), ISERROR(F317-G317)=0), F317-G317,"")</f>
        <v/>
      </c>
      <c r="N317" s="29" t="str">
        <f aca="false">IF(ISBLANK(A317), "", "Sem " &amp; WEEKNUM(A317, 2))</f>
        <v/>
      </c>
    </row>
    <row r="318" customFormat="false" ht="13.8" hidden="false" customHeight="false" outlineLevel="0" collapsed="false">
      <c r="A318" s="25"/>
      <c r="B318" s="26"/>
      <c r="C318" s="27"/>
      <c r="D318" s="28" t="str">
        <f aca="false">IF(ISBLANK(B318),"", IFERROR(VLOOKUP(B318,Catalogo!$B$2:$D$5000,2,0),""))</f>
        <v/>
      </c>
      <c r="E318" s="29" t="str">
        <f aca="false">IF(ISBLANK(B318), "", IFERROR(VLOOKUP(B318, Catalogo!$B$2:$D$5000, 3, 0), ""))</f>
        <v/>
      </c>
      <c r="F318" s="20" t="str">
        <f aca="false">IF(OR(ISBLANK(C318),ISBLANK(D318)),"", C318*D318)</f>
        <v/>
      </c>
      <c r="G318" s="20" t="str">
        <f aca="false">IF(OR(ISBLANK(C318),ISBLANK(E318)),"", C318*E318)</f>
        <v/>
      </c>
      <c r="H318" s="20" t="str">
        <f aca="false">IF(AND(NOT(ISBLANK(F318)),NOT(ISBLANK(G318)), ISERROR(F318-G318)=0), F318-G318,"")</f>
        <v/>
      </c>
      <c r="N318" s="29" t="str">
        <f aca="false">IF(ISBLANK(A318), "", "Sem " &amp; WEEKNUM(A318, 2))</f>
        <v/>
      </c>
    </row>
    <row r="319" customFormat="false" ht="13.8" hidden="false" customHeight="false" outlineLevel="0" collapsed="false">
      <c r="A319" s="25"/>
      <c r="B319" s="26"/>
      <c r="C319" s="27"/>
      <c r="D319" s="28" t="str">
        <f aca="false">IF(ISBLANK(B319),"", IFERROR(VLOOKUP(B319,Catalogo!$B$2:$D$5000,2,0),""))</f>
        <v/>
      </c>
      <c r="E319" s="29" t="str">
        <f aca="false">IF(ISBLANK(B319), "", IFERROR(VLOOKUP(B319, Catalogo!$B$2:$D$5000, 3, 0), ""))</f>
        <v/>
      </c>
      <c r="F319" s="20" t="str">
        <f aca="false">IF(OR(ISBLANK(C319),ISBLANK(D319)),"", C319*D319)</f>
        <v/>
      </c>
      <c r="G319" s="20" t="str">
        <f aca="false">IF(OR(ISBLANK(C319),ISBLANK(E319)),"", C319*E319)</f>
        <v/>
      </c>
      <c r="H319" s="20" t="str">
        <f aca="false">IF(AND(NOT(ISBLANK(F319)),NOT(ISBLANK(G319)), ISERROR(F319-G319)=0), F319-G319,"")</f>
        <v/>
      </c>
      <c r="N319" s="29" t="str">
        <f aca="false">IF(ISBLANK(A319), "", "Sem " &amp; WEEKNUM(A319, 2))</f>
        <v/>
      </c>
    </row>
    <row r="320" customFormat="false" ht="13.8" hidden="false" customHeight="false" outlineLevel="0" collapsed="false">
      <c r="A320" s="25"/>
      <c r="B320" s="26"/>
      <c r="C320" s="27"/>
      <c r="D320" s="28" t="str">
        <f aca="false">IF(ISBLANK(B320),"", IFERROR(VLOOKUP(B320,Catalogo!$B$2:$D$5000,2,0),""))</f>
        <v/>
      </c>
      <c r="E320" s="29" t="str">
        <f aca="false">IF(ISBLANK(B320), "", IFERROR(VLOOKUP(B320, Catalogo!$B$2:$D$5000, 3, 0), ""))</f>
        <v/>
      </c>
      <c r="F320" s="20" t="str">
        <f aca="false">IF(OR(ISBLANK(C320),ISBLANK(D320)),"", C320*D320)</f>
        <v/>
      </c>
      <c r="G320" s="20" t="str">
        <f aca="false">IF(OR(ISBLANK(C320),ISBLANK(E320)),"", C320*E320)</f>
        <v/>
      </c>
      <c r="H320" s="20" t="str">
        <f aca="false">IF(AND(NOT(ISBLANK(F320)),NOT(ISBLANK(G320)), ISERROR(F320-G320)=0), F320-G320,"")</f>
        <v/>
      </c>
      <c r="N320" s="29" t="str">
        <f aca="false">IF(ISBLANK(A320), "", "Sem " &amp; WEEKNUM(A320, 2))</f>
        <v/>
      </c>
    </row>
    <row r="321" customFormat="false" ht="13.8" hidden="false" customHeight="false" outlineLevel="0" collapsed="false">
      <c r="A321" s="25"/>
      <c r="B321" s="26"/>
      <c r="C321" s="27"/>
      <c r="D321" s="28" t="str">
        <f aca="false">IF(ISBLANK(B321),"", IFERROR(VLOOKUP(B321,Catalogo!$B$2:$D$5000,2,0),""))</f>
        <v/>
      </c>
      <c r="E321" s="29" t="str">
        <f aca="false">IF(ISBLANK(B321), "", IFERROR(VLOOKUP(B321, Catalogo!$B$2:$D$5000, 3, 0), ""))</f>
        <v/>
      </c>
      <c r="F321" s="20" t="str">
        <f aca="false">IF(OR(ISBLANK(C321),ISBLANK(D321)),"", C321*D321)</f>
        <v/>
      </c>
      <c r="G321" s="20" t="str">
        <f aca="false">IF(OR(ISBLANK(C321),ISBLANK(E321)),"", C321*E321)</f>
        <v/>
      </c>
      <c r="H321" s="20" t="str">
        <f aca="false">IF(AND(NOT(ISBLANK(F321)),NOT(ISBLANK(G321)), ISERROR(F321-G321)=0), F321-G321,"")</f>
        <v/>
      </c>
      <c r="N321" s="29" t="str">
        <f aca="false">IF(ISBLANK(A321), "", "Sem " &amp; WEEKNUM(A321, 2))</f>
        <v/>
      </c>
    </row>
    <row r="322" customFormat="false" ht="13.8" hidden="false" customHeight="false" outlineLevel="0" collapsed="false">
      <c r="A322" s="25"/>
      <c r="B322" s="26"/>
      <c r="C322" s="27"/>
      <c r="D322" s="28" t="str">
        <f aca="false">IF(ISBLANK(B322),"", IFERROR(VLOOKUP(B322,Catalogo!$B$2:$D$5000,2,0),""))</f>
        <v/>
      </c>
      <c r="E322" s="29" t="str">
        <f aca="false">IF(ISBLANK(B322), "", IFERROR(VLOOKUP(B322, Catalogo!$B$2:$D$5000, 3, 0), ""))</f>
        <v/>
      </c>
      <c r="F322" s="20" t="str">
        <f aca="false">IF(OR(ISBLANK(C322),ISBLANK(D322)),"", C322*D322)</f>
        <v/>
      </c>
      <c r="G322" s="20" t="str">
        <f aca="false">IF(OR(ISBLANK(C322),ISBLANK(E322)),"", C322*E322)</f>
        <v/>
      </c>
      <c r="H322" s="20" t="str">
        <f aca="false">IF(AND(NOT(ISBLANK(F322)),NOT(ISBLANK(G322)), ISERROR(F322-G322)=0), F322-G322,"")</f>
        <v/>
      </c>
      <c r="N322" s="29" t="str">
        <f aca="false">IF(ISBLANK(A322), "", "Sem " &amp; WEEKNUM(A322, 2))</f>
        <v/>
      </c>
    </row>
    <row r="323" customFormat="false" ht="13.8" hidden="false" customHeight="false" outlineLevel="0" collapsed="false">
      <c r="A323" s="25"/>
      <c r="B323" s="26"/>
      <c r="C323" s="27"/>
      <c r="D323" s="28" t="str">
        <f aca="false">IF(ISBLANK(B323),"", IFERROR(VLOOKUP(B323,Catalogo!$B$2:$D$5000,2,0),""))</f>
        <v/>
      </c>
      <c r="E323" s="29" t="str">
        <f aca="false">IF(ISBLANK(B323), "", IFERROR(VLOOKUP(B323, Catalogo!$B$2:$D$5000, 3, 0), ""))</f>
        <v/>
      </c>
      <c r="F323" s="20" t="str">
        <f aca="false">IF(OR(ISBLANK(C323),ISBLANK(D323)),"", C323*D323)</f>
        <v/>
      </c>
      <c r="G323" s="20" t="str">
        <f aca="false">IF(OR(ISBLANK(C323),ISBLANK(E323)),"", C323*E323)</f>
        <v/>
      </c>
      <c r="H323" s="20" t="str">
        <f aca="false">IF(AND(NOT(ISBLANK(F323)),NOT(ISBLANK(G323)), ISERROR(F323-G323)=0), F323-G323,"")</f>
        <v/>
      </c>
      <c r="N323" s="29" t="str">
        <f aca="false">IF(ISBLANK(A323), "", "Sem " &amp; WEEKNUM(A323, 2))</f>
        <v/>
      </c>
    </row>
    <row r="324" customFormat="false" ht="13.8" hidden="false" customHeight="false" outlineLevel="0" collapsed="false">
      <c r="A324" s="25"/>
      <c r="B324" s="26"/>
      <c r="C324" s="27"/>
      <c r="D324" s="28" t="str">
        <f aca="false">IF(ISBLANK(B324),"", IFERROR(VLOOKUP(B324,Catalogo!$B$2:$D$5000,2,0),""))</f>
        <v/>
      </c>
      <c r="E324" s="29" t="str">
        <f aca="false">IF(ISBLANK(B324), "", IFERROR(VLOOKUP(B324, Catalogo!$B$2:$D$5000, 3, 0), ""))</f>
        <v/>
      </c>
      <c r="F324" s="20" t="str">
        <f aca="false">IF(OR(ISBLANK(C324),ISBLANK(D324)),"", C324*D324)</f>
        <v/>
      </c>
      <c r="G324" s="20" t="str">
        <f aca="false">IF(OR(ISBLANK(C324),ISBLANK(E324)),"", C324*E324)</f>
        <v/>
      </c>
      <c r="H324" s="20" t="str">
        <f aca="false">IF(AND(NOT(ISBLANK(F324)),NOT(ISBLANK(G324)), ISERROR(F324-G324)=0), F324-G324,"")</f>
        <v/>
      </c>
      <c r="N324" s="29" t="str">
        <f aca="false">IF(ISBLANK(A324), "", "Sem " &amp; WEEKNUM(A324, 2))</f>
        <v/>
      </c>
    </row>
    <row r="325" customFormat="false" ht="13.8" hidden="false" customHeight="false" outlineLevel="0" collapsed="false">
      <c r="A325" s="25"/>
      <c r="B325" s="26"/>
      <c r="C325" s="27"/>
      <c r="D325" s="28" t="str">
        <f aca="false">IF(ISBLANK(B325),"", IFERROR(VLOOKUP(B325,Catalogo!$B$2:$D$5000,2,0),""))</f>
        <v/>
      </c>
      <c r="E325" s="29" t="str">
        <f aca="false">IF(ISBLANK(B325), "", IFERROR(VLOOKUP(B325, Catalogo!$B$2:$D$5000, 3, 0), ""))</f>
        <v/>
      </c>
      <c r="F325" s="20" t="str">
        <f aca="false">IF(OR(ISBLANK(C325),ISBLANK(D325)),"", C325*D325)</f>
        <v/>
      </c>
      <c r="G325" s="20" t="str">
        <f aca="false">IF(OR(ISBLANK(C325),ISBLANK(E325)),"", C325*E325)</f>
        <v/>
      </c>
      <c r="H325" s="20" t="str">
        <f aca="false">IF(AND(NOT(ISBLANK(F325)),NOT(ISBLANK(G325)), ISERROR(F325-G325)=0), F325-G325,"")</f>
        <v/>
      </c>
      <c r="N325" s="29" t="str">
        <f aca="false">IF(ISBLANK(A325), "", "Sem " &amp; WEEKNUM(A325, 2))</f>
        <v/>
      </c>
    </row>
    <row r="326" customFormat="false" ht="13.8" hidden="false" customHeight="false" outlineLevel="0" collapsed="false">
      <c r="A326" s="25"/>
      <c r="B326" s="26"/>
      <c r="C326" s="27"/>
      <c r="D326" s="28" t="str">
        <f aca="false">IF(ISBLANK(B326),"", IFERROR(VLOOKUP(B326,Catalogo!$B$2:$D$5000,2,0),""))</f>
        <v/>
      </c>
      <c r="E326" s="29" t="str">
        <f aca="false">IF(ISBLANK(B326), "", IFERROR(VLOOKUP(B326, Catalogo!$B$2:$D$5000, 3, 0), ""))</f>
        <v/>
      </c>
      <c r="F326" s="20" t="str">
        <f aca="false">IF(OR(ISBLANK(C326),ISBLANK(D326)),"", C326*D326)</f>
        <v/>
      </c>
      <c r="G326" s="20" t="str">
        <f aca="false">IF(OR(ISBLANK(C326),ISBLANK(E326)),"", C326*E326)</f>
        <v/>
      </c>
      <c r="H326" s="20" t="str">
        <f aca="false">IF(AND(NOT(ISBLANK(F326)),NOT(ISBLANK(G326)), ISERROR(F326-G326)=0), F326-G326,"")</f>
        <v/>
      </c>
      <c r="N326" s="29" t="str">
        <f aca="false">IF(ISBLANK(A326), "", "Sem " &amp; WEEKNUM(A326, 2))</f>
        <v/>
      </c>
    </row>
    <row r="327" customFormat="false" ht="13.8" hidden="false" customHeight="false" outlineLevel="0" collapsed="false">
      <c r="A327" s="25"/>
      <c r="B327" s="26"/>
      <c r="C327" s="27"/>
      <c r="D327" s="28" t="str">
        <f aca="false">IF(ISBLANK(B327),"", IFERROR(VLOOKUP(B327,Catalogo!$B$2:$D$5000,2,0),""))</f>
        <v/>
      </c>
      <c r="E327" s="29" t="str">
        <f aca="false">IF(ISBLANK(B327), "", IFERROR(VLOOKUP(B327, Catalogo!$B$2:$D$5000, 3, 0), ""))</f>
        <v/>
      </c>
      <c r="F327" s="20" t="str">
        <f aca="false">IF(OR(ISBLANK(C327),ISBLANK(D327)),"", C327*D327)</f>
        <v/>
      </c>
      <c r="G327" s="20" t="str">
        <f aca="false">IF(OR(ISBLANK(C327),ISBLANK(E327)),"", C327*E327)</f>
        <v/>
      </c>
      <c r="H327" s="20" t="str">
        <f aca="false">IF(AND(NOT(ISBLANK(F327)),NOT(ISBLANK(G327)), ISERROR(F327-G327)=0), F327-G327,"")</f>
        <v/>
      </c>
      <c r="N327" s="29" t="str">
        <f aca="false">IF(ISBLANK(A327), "", "Sem " &amp; WEEKNUM(A327, 2))</f>
        <v/>
      </c>
    </row>
    <row r="328" customFormat="false" ht="13.8" hidden="false" customHeight="false" outlineLevel="0" collapsed="false">
      <c r="A328" s="25"/>
      <c r="B328" s="26"/>
      <c r="C328" s="27"/>
      <c r="D328" s="28" t="str">
        <f aca="false">IF(ISBLANK(B328),"", IFERROR(VLOOKUP(B328,Catalogo!$B$2:$D$5000,2,0),""))</f>
        <v/>
      </c>
      <c r="E328" s="29" t="str">
        <f aca="false">IF(ISBLANK(B328), "", IFERROR(VLOOKUP(B328, Catalogo!$B$2:$D$5000, 3, 0), ""))</f>
        <v/>
      </c>
      <c r="F328" s="20" t="str">
        <f aca="false">IF(OR(ISBLANK(C328),ISBLANK(D328)),"", C328*D328)</f>
        <v/>
      </c>
      <c r="G328" s="20" t="str">
        <f aca="false">IF(OR(ISBLANK(C328),ISBLANK(E328)),"", C328*E328)</f>
        <v/>
      </c>
      <c r="H328" s="20" t="str">
        <f aca="false">IF(AND(NOT(ISBLANK(F328)),NOT(ISBLANK(G328)), ISERROR(F328-G328)=0), F328-G328,"")</f>
        <v/>
      </c>
      <c r="N328" s="29" t="str">
        <f aca="false">IF(ISBLANK(A328), "", "Sem " &amp; WEEKNUM(A328, 2))</f>
        <v/>
      </c>
    </row>
    <row r="329" customFormat="false" ht="13.8" hidden="false" customHeight="false" outlineLevel="0" collapsed="false">
      <c r="A329" s="25"/>
      <c r="B329" s="26"/>
      <c r="C329" s="27"/>
      <c r="D329" s="28" t="str">
        <f aca="false">IF(ISBLANK(B329),"", IFERROR(VLOOKUP(B329,Catalogo!$B$2:$D$5000,2,0),""))</f>
        <v/>
      </c>
      <c r="E329" s="29" t="str">
        <f aca="false">IF(ISBLANK(B329), "", IFERROR(VLOOKUP(B329, Catalogo!$B$2:$D$5000, 3, 0), ""))</f>
        <v/>
      </c>
      <c r="F329" s="20" t="str">
        <f aca="false">IF(OR(ISBLANK(C329),ISBLANK(D329)),"", C329*D329)</f>
        <v/>
      </c>
      <c r="G329" s="20" t="str">
        <f aca="false">IF(OR(ISBLANK(C329),ISBLANK(E329)),"", C329*E329)</f>
        <v/>
      </c>
      <c r="H329" s="20" t="str">
        <f aca="false">IF(AND(NOT(ISBLANK(F329)),NOT(ISBLANK(G329)), ISERROR(F329-G329)=0), F329-G329,"")</f>
        <v/>
      </c>
      <c r="N329" s="29" t="str">
        <f aca="false">IF(ISBLANK(A329), "", "Sem " &amp; WEEKNUM(A329, 2))</f>
        <v/>
      </c>
    </row>
    <row r="330" customFormat="false" ht="13.8" hidden="false" customHeight="false" outlineLevel="0" collapsed="false">
      <c r="A330" s="25"/>
      <c r="B330" s="26"/>
      <c r="C330" s="27"/>
      <c r="D330" s="28" t="str">
        <f aca="false">IF(ISBLANK(B330),"", IFERROR(VLOOKUP(B330,Catalogo!$B$2:$D$5000,2,0),""))</f>
        <v/>
      </c>
      <c r="E330" s="29" t="str">
        <f aca="false">IF(ISBLANK(B330), "", IFERROR(VLOOKUP(B330, Catalogo!$B$2:$D$5000, 3, 0), ""))</f>
        <v/>
      </c>
      <c r="F330" s="20" t="str">
        <f aca="false">IF(OR(ISBLANK(C330),ISBLANK(D330)),"", C330*D330)</f>
        <v/>
      </c>
      <c r="G330" s="20" t="str">
        <f aca="false">IF(OR(ISBLANK(C330),ISBLANK(E330)),"", C330*E330)</f>
        <v/>
      </c>
      <c r="H330" s="20" t="str">
        <f aca="false">IF(AND(NOT(ISBLANK(F330)),NOT(ISBLANK(G330)), ISERROR(F330-G330)=0), F330-G330,"")</f>
        <v/>
      </c>
      <c r="N330" s="29" t="str">
        <f aca="false">IF(ISBLANK(A330), "", "Sem " &amp; WEEKNUM(A330, 2))</f>
        <v/>
      </c>
    </row>
    <row r="331" customFormat="false" ht="13.8" hidden="false" customHeight="false" outlineLevel="0" collapsed="false">
      <c r="A331" s="25"/>
      <c r="B331" s="26"/>
      <c r="C331" s="27"/>
      <c r="D331" s="28" t="str">
        <f aca="false">IF(ISBLANK(B331),"", IFERROR(VLOOKUP(B331,Catalogo!$B$2:$D$5000,2,0),""))</f>
        <v/>
      </c>
      <c r="E331" s="29" t="str">
        <f aca="false">IF(ISBLANK(B331), "", IFERROR(VLOOKUP(B331, Catalogo!$B$2:$D$5000, 3, 0), ""))</f>
        <v/>
      </c>
      <c r="F331" s="20" t="str">
        <f aca="false">IF(OR(ISBLANK(C331),ISBLANK(D331)),"", C331*D331)</f>
        <v/>
      </c>
      <c r="G331" s="20" t="str">
        <f aca="false">IF(OR(ISBLANK(C331),ISBLANK(E331)),"", C331*E331)</f>
        <v/>
      </c>
      <c r="H331" s="20" t="str">
        <f aca="false">IF(AND(NOT(ISBLANK(F331)),NOT(ISBLANK(G331)), ISERROR(F331-G331)=0), F331-G331,"")</f>
        <v/>
      </c>
      <c r="N331" s="29" t="str">
        <f aca="false">IF(ISBLANK(A331), "", "Sem " &amp; WEEKNUM(A331, 2))</f>
        <v/>
      </c>
    </row>
    <row r="332" customFormat="false" ht="13.8" hidden="false" customHeight="false" outlineLevel="0" collapsed="false">
      <c r="A332" s="25"/>
      <c r="B332" s="26"/>
      <c r="C332" s="27"/>
      <c r="D332" s="28" t="str">
        <f aca="false">IF(ISBLANK(B332),"", IFERROR(VLOOKUP(B332,Catalogo!$B$2:$D$5000,2,0),""))</f>
        <v/>
      </c>
      <c r="E332" s="29" t="str">
        <f aca="false">IF(ISBLANK(B332), "", IFERROR(VLOOKUP(B332, Catalogo!$B$2:$D$5000, 3, 0), ""))</f>
        <v/>
      </c>
      <c r="F332" s="20" t="str">
        <f aca="false">IF(OR(ISBLANK(C332),ISBLANK(D332)),"", C332*D332)</f>
        <v/>
      </c>
      <c r="G332" s="20" t="str">
        <f aca="false">IF(OR(ISBLANK(C332),ISBLANK(E332)),"", C332*E332)</f>
        <v/>
      </c>
      <c r="H332" s="20" t="str">
        <f aca="false">IF(AND(NOT(ISBLANK(F332)),NOT(ISBLANK(G332)), ISERROR(F332-G332)=0), F332-G332,"")</f>
        <v/>
      </c>
      <c r="N332" s="29" t="str">
        <f aca="false">IF(ISBLANK(A332), "", "Sem " &amp; WEEKNUM(A332, 2))</f>
        <v/>
      </c>
    </row>
    <row r="333" customFormat="false" ht="13.8" hidden="false" customHeight="false" outlineLevel="0" collapsed="false">
      <c r="A333" s="25"/>
      <c r="B333" s="26"/>
      <c r="C333" s="27"/>
      <c r="D333" s="28" t="str">
        <f aca="false">IF(ISBLANK(B333),"", IFERROR(VLOOKUP(B333,Catalogo!$B$2:$D$5000,2,0),""))</f>
        <v/>
      </c>
      <c r="E333" s="29" t="str">
        <f aca="false">IF(ISBLANK(B333), "", IFERROR(VLOOKUP(B333, Catalogo!$B$2:$D$5000, 3, 0), ""))</f>
        <v/>
      </c>
      <c r="F333" s="20" t="str">
        <f aca="false">IF(OR(ISBLANK(C333),ISBLANK(D333)),"", C333*D333)</f>
        <v/>
      </c>
      <c r="G333" s="20" t="str">
        <f aca="false">IF(OR(ISBLANK(C333),ISBLANK(E333)),"", C333*E333)</f>
        <v/>
      </c>
      <c r="H333" s="20" t="str">
        <f aca="false">IF(AND(NOT(ISBLANK(F333)),NOT(ISBLANK(G333)), ISERROR(F333-G333)=0), F333-G333,"")</f>
        <v/>
      </c>
      <c r="N333" s="29" t="str">
        <f aca="false">IF(ISBLANK(A333), "", "Sem " &amp; WEEKNUM(A333, 2))</f>
        <v/>
      </c>
    </row>
    <row r="334" customFormat="false" ht="13.8" hidden="false" customHeight="false" outlineLevel="0" collapsed="false">
      <c r="A334" s="25"/>
      <c r="B334" s="26"/>
      <c r="C334" s="27"/>
      <c r="D334" s="28" t="str">
        <f aca="false">IF(ISBLANK(B334),"", IFERROR(VLOOKUP(B334,Catalogo!$B$2:$D$5000,2,0),""))</f>
        <v/>
      </c>
      <c r="E334" s="29" t="str">
        <f aca="false">IF(ISBLANK(B334), "", IFERROR(VLOOKUP(B334, Catalogo!$B$2:$D$5000, 3, 0), ""))</f>
        <v/>
      </c>
      <c r="F334" s="20" t="str">
        <f aca="false">IF(OR(ISBLANK(C334),ISBLANK(D334)),"", C334*D334)</f>
        <v/>
      </c>
      <c r="G334" s="20" t="str">
        <f aca="false">IF(OR(ISBLANK(C334),ISBLANK(E334)),"", C334*E334)</f>
        <v/>
      </c>
      <c r="H334" s="20" t="str">
        <f aca="false">IF(AND(NOT(ISBLANK(F334)),NOT(ISBLANK(G334)), ISERROR(F334-G334)=0), F334-G334,"")</f>
        <v/>
      </c>
      <c r="N334" s="29" t="str">
        <f aca="false">IF(ISBLANK(A334), "", "Sem " &amp; WEEKNUM(A334, 2))</f>
        <v/>
      </c>
    </row>
    <row r="335" customFormat="false" ht="13.8" hidden="false" customHeight="false" outlineLevel="0" collapsed="false">
      <c r="A335" s="25"/>
      <c r="B335" s="26"/>
      <c r="C335" s="27"/>
      <c r="D335" s="28" t="str">
        <f aca="false">IF(ISBLANK(B335),"", IFERROR(VLOOKUP(B335,Catalogo!$B$2:$D$5000,2,0),""))</f>
        <v/>
      </c>
      <c r="E335" s="29" t="str">
        <f aca="false">IF(ISBLANK(B335), "", IFERROR(VLOOKUP(B335, Catalogo!$B$2:$D$5000, 3, 0), ""))</f>
        <v/>
      </c>
      <c r="F335" s="20" t="str">
        <f aca="false">IF(OR(ISBLANK(C335),ISBLANK(D335)),"", C335*D335)</f>
        <v/>
      </c>
      <c r="G335" s="20" t="str">
        <f aca="false">IF(OR(ISBLANK(C335),ISBLANK(E335)),"", C335*E335)</f>
        <v/>
      </c>
      <c r="H335" s="20" t="str">
        <f aca="false">IF(AND(NOT(ISBLANK(F335)),NOT(ISBLANK(G335)), ISERROR(F335-G335)=0), F335-G335,"")</f>
        <v/>
      </c>
      <c r="N335" s="29" t="str">
        <f aca="false">IF(ISBLANK(A335), "", "Sem " &amp; WEEKNUM(A335, 2))</f>
        <v/>
      </c>
    </row>
    <row r="336" customFormat="false" ht="13.8" hidden="false" customHeight="false" outlineLevel="0" collapsed="false">
      <c r="A336" s="25"/>
      <c r="B336" s="26"/>
      <c r="C336" s="27"/>
      <c r="D336" s="28" t="str">
        <f aca="false">IF(ISBLANK(B336),"", IFERROR(VLOOKUP(B336,Catalogo!$B$2:$D$5000,2,0),""))</f>
        <v/>
      </c>
      <c r="E336" s="29" t="str">
        <f aca="false">IF(ISBLANK(B336), "", IFERROR(VLOOKUP(B336, Catalogo!$B$2:$D$5000, 3, 0), ""))</f>
        <v/>
      </c>
      <c r="F336" s="20" t="str">
        <f aca="false">IF(OR(ISBLANK(C336),ISBLANK(D336)),"", C336*D336)</f>
        <v/>
      </c>
      <c r="G336" s="20" t="str">
        <f aca="false">IF(OR(ISBLANK(C336),ISBLANK(E336)),"", C336*E336)</f>
        <v/>
      </c>
      <c r="H336" s="20" t="str">
        <f aca="false">IF(AND(NOT(ISBLANK(F336)),NOT(ISBLANK(G336)), ISERROR(F336-G336)=0), F336-G336,"")</f>
        <v/>
      </c>
      <c r="N336" s="29" t="str">
        <f aca="false">IF(ISBLANK(A336), "", "Sem " &amp; WEEKNUM(A336, 2))</f>
        <v/>
      </c>
    </row>
    <row r="337" customFormat="false" ht="13.8" hidden="false" customHeight="false" outlineLevel="0" collapsed="false">
      <c r="A337" s="25"/>
      <c r="B337" s="26"/>
      <c r="C337" s="27"/>
      <c r="D337" s="28" t="str">
        <f aca="false">IF(ISBLANK(B337),"", IFERROR(VLOOKUP(B337,Catalogo!$B$2:$D$5000,2,0),""))</f>
        <v/>
      </c>
      <c r="E337" s="29" t="str">
        <f aca="false">IF(ISBLANK(B337), "", IFERROR(VLOOKUP(B337, Catalogo!$B$2:$D$5000, 3, 0), ""))</f>
        <v/>
      </c>
      <c r="F337" s="20" t="str">
        <f aca="false">IF(OR(ISBLANK(C337),ISBLANK(D337)),"", C337*D337)</f>
        <v/>
      </c>
      <c r="G337" s="20" t="str">
        <f aca="false">IF(OR(ISBLANK(C337),ISBLANK(E337)),"", C337*E337)</f>
        <v/>
      </c>
      <c r="H337" s="20" t="str">
        <f aca="false">IF(AND(NOT(ISBLANK(F337)),NOT(ISBLANK(G337)), ISERROR(F337-G337)=0), F337-G337,"")</f>
        <v/>
      </c>
      <c r="N337" s="29" t="str">
        <f aca="false">IF(ISBLANK(A337), "", "Sem " &amp; WEEKNUM(A337, 2))</f>
        <v/>
      </c>
    </row>
    <row r="338" customFormat="false" ht="13.8" hidden="false" customHeight="false" outlineLevel="0" collapsed="false">
      <c r="A338" s="25"/>
      <c r="B338" s="26"/>
      <c r="C338" s="27"/>
      <c r="D338" s="28" t="str">
        <f aca="false">IF(ISBLANK(B338),"", IFERROR(VLOOKUP(B338,Catalogo!$B$2:$D$5000,2,0),""))</f>
        <v/>
      </c>
      <c r="E338" s="29" t="str">
        <f aca="false">IF(ISBLANK(B338), "", IFERROR(VLOOKUP(B338, Catalogo!$B$2:$D$5000, 3, 0), ""))</f>
        <v/>
      </c>
      <c r="F338" s="20" t="str">
        <f aca="false">IF(OR(ISBLANK(C338),ISBLANK(D338)),"", C338*D338)</f>
        <v/>
      </c>
      <c r="G338" s="20" t="str">
        <f aca="false">IF(OR(ISBLANK(C338),ISBLANK(E338)),"", C338*E338)</f>
        <v/>
      </c>
      <c r="H338" s="20" t="str">
        <f aca="false">IF(AND(NOT(ISBLANK(F338)),NOT(ISBLANK(G338)), ISERROR(F338-G338)=0), F338-G338,"")</f>
        <v/>
      </c>
      <c r="N338" s="29" t="str">
        <f aca="false">IF(ISBLANK(A338), "", "Sem " &amp; WEEKNUM(A338, 2))</f>
        <v/>
      </c>
    </row>
    <row r="339" customFormat="false" ht="13.8" hidden="false" customHeight="false" outlineLevel="0" collapsed="false">
      <c r="A339" s="25"/>
      <c r="B339" s="26"/>
      <c r="C339" s="27"/>
      <c r="D339" s="28" t="str">
        <f aca="false">IF(ISBLANK(B339),"", IFERROR(VLOOKUP(B339,Catalogo!$B$2:$D$5000,2,0),""))</f>
        <v/>
      </c>
      <c r="E339" s="29" t="str">
        <f aca="false">IF(ISBLANK(B339), "", IFERROR(VLOOKUP(B339, Catalogo!$B$2:$D$5000, 3, 0), ""))</f>
        <v/>
      </c>
      <c r="F339" s="20" t="str">
        <f aca="false">IF(OR(ISBLANK(C339),ISBLANK(D339)),"", C339*D339)</f>
        <v/>
      </c>
      <c r="G339" s="20" t="str">
        <f aca="false">IF(OR(ISBLANK(C339),ISBLANK(E339)),"", C339*E339)</f>
        <v/>
      </c>
      <c r="H339" s="20" t="str">
        <f aca="false">IF(AND(NOT(ISBLANK(F339)),NOT(ISBLANK(G339)), ISERROR(F339-G339)=0), F339-G339,"")</f>
        <v/>
      </c>
      <c r="N339" s="29" t="str">
        <f aca="false">IF(ISBLANK(A339), "", "Sem " &amp; WEEKNUM(A339, 2))</f>
        <v/>
      </c>
    </row>
    <row r="340" customFormat="false" ht="13.8" hidden="false" customHeight="false" outlineLevel="0" collapsed="false">
      <c r="A340" s="25"/>
      <c r="B340" s="26"/>
      <c r="C340" s="27"/>
      <c r="D340" s="28" t="str">
        <f aca="false">IF(ISBLANK(B340),"", IFERROR(VLOOKUP(B340,Catalogo!$B$2:$D$5000,2,0),""))</f>
        <v/>
      </c>
      <c r="E340" s="29" t="str">
        <f aca="false">IF(ISBLANK(B340), "", IFERROR(VLOOKUP(B340, Catalogo!$B$2:$D$5000, 3, 0), ""))</f>
        <v/>
      </c>
      <c r="F340" s="20" t="str">
        <f aca="false">IF(OR(ISBLANK(C340),ISBLANK(D340)),"", C340*D340)</f>
        <v/>
      </c>
      <c r="G340" s="20" t="str">
        <f aca="false">IF(OR(ISBLANK(C340),ISBLANK(E340)),"", C340*E340)</f>
        <v/>
      </c>
      <c r="H340" s="20" t="str">
        <f aca="false">IF(AND(NOT(ISBLANK(F340)),NOT(ISBLANK(G340)), ISERROR(F340-G340)=0), F340-G340,"")</f>
        <v/>
      </c>
      <c r="N340" s="29" t="str">
        <f aca="false">IF(ISBLANK(A340), "", "Sem " &amp; WEEKNUM(A340, 2))</f>
        <v/>
      </c>
    </row>
    <row r="341" customFormat="false" ht="13.8" hidden="false" customHeight="false" outlineLevel="0" collapsed="false">
      <c r="A341" s="25"/>
      <c r="B341" s="26"/>
      <c r="C341" s="27"/>
      <c r="D341" s="28" t="str">
        <f aca="false">IF(ISBLANK(B341),"", IFERROR(VLOOKUP(B341,Catalogo!$B$2:$D$5000,2,0),""))</f>
        <v/>
      </c>
      <c r="E341" s="29" t="str">
        <f aca="false">IF(ISBLANK(B341), "", IFERROR(VLOOKUP(B341, Catalogo!$B$2:$D$5000, 3, 0), ""))</f>
        <v/>
      </c>
      <c r="F341" s="20" t="str">
        <f aca="false">IF(OR(ISBLANK(C341),ISBLANK(D341)),"", C341*D341)</f>
        <v/>
      </c>
      <c r="G341" s="20" t="str">
        <f aca="false">IF(OR(ISBLANK(C341),ISBLANK(E341)),"", C341*E341)</f>
        <v/>
      </c>
      <c r="H341" s="20" t="str">
        <f aca="false">IF(AND(NOT(ISBLANK(F341)),NOT(ISBLANK(G341)), ISERROR(F341-G341)=0), F341-G341,"")</f>
        <v/>
      </c>
      <c r="N341" s="29" t="str">
        <f aca="false">IF(ISBLANK(A341), "", "Sem " &amp; WEEKNUM(A341, 2))</f>
        <v/>
      </c>
    </row>
    <row r="342" customFormat="false" ht="13.8" hidden="false" customHeight="false" outlineLevel="0" collapsed="false">
      <c r="A342" s="25"/>
      <c r="B342" s="26"/>
      <c r="C342" s="27"/>
      <c r="D342" s="28" t="str">
        <f aca="false">IF(ISBLANK(B342),"", IFERROR(VLOOKUP(B342,Catalogo!$B$2:$D$5000,2,0),""))</f>
        <v/>
      </c>
      <c r="E342" s="29" t="str">
        <f aca="false">IF(ISBLANK(B342), "", IFERROR(VLOOKUP(B342, Catalogo!$B$2:$D$5000, 3, 0), ""))</f>
        <v/>
      </c>
      <c r="F342" s="20" t="str">
        <f aca="false">IF(OR(ISBLANK(C342),ISBLANK(D342)),"", C342*D342)</f>
        <v/>
      </c>
      <c r="G342" s="20" t="str">
        <f aca="false">IF(OR(ISBLANK(C342),ISBLANK(E342)),"", C342*E342)</f>
        <v/>
      </c>
      <c r="H342" s="20" t="str">
        <f aca="false">IF(AND(NOT(ISBLANK(F342)),NOT(ISBLANK(G342)), ISERROR(F342-G342)=0), F342-G342,"")</f>
        <v/>
      </c>
      <c r="N342" s="29" t="str">
        <f aca="false">IF(ISBLANK(A342), "", "Sem " &amp; WEEKNUM(A342, 2))</f>
        <v/>
      </c>
    </row>
    <row r="343" customFormat="false" ht="13.8" hidden="false" customHeight="false" outlineLevel="0" collapsed="false">
      <c r="A343" s="25"/>
      <c r="B343" s="26"/>
      <c r="C343" s="27"/>
      <c r="D343" s="28" t="str">
        <f aca="false">IF(ISBLANK(B343),"", IFERROR(VLOOKUP(B343,Catalogo!$B$2:$D$5000,2,0),""))</f>
        <v/>
      </c>
      <c r="E343" s="29" t="str">
        <f aca="false">IF(ISBLANK(B343), "", IFERROR(VLOOKUP(B343, Catalogo!$B$2:$D$5000, 3, 0), ""))</f>
        <v/>
      </c>
      <c r="F343" s="20" t="str">
        <f aca="false">IF(OR(ISBLANK(C343),ISBLANK(D343)),"", C343*D343)</f>
        <v/>
      </c>
      <c r="G343" s="20" t="str">
        <f aca="false">IF(OR(ISBLANK(C343),ISBLANK(E343)),"", C343*E343)</f>
        <v/>
      </c>
      <c r="H343" s="20" t="str">
        <f aca="false">IF(AND(NOT(ISBLANK(F343)),NOT(ISBLANK(G343)), ISERROR(F343-G343)=0), F343-G343,"")</f>
        <v/>
      </c>
      <c r="N343" s="29" t="str">
        <f aca="false">IF(ISBLANK(A343), "", "Sem " &amp; WEEKNUM(A343, 2))</f>
        <v/>
      </c>
    </row>
    <row r="344" customFormat="false" ht="13.8" hidden="false" customHeight="false" outlineLevel="0" collapsed="false">
      <c r="A344" s="25"/>
      <c r="B344" s="26"/>
      <c r="C344" s="27"/>
      <c r="D344" s="28" t="str">
        <f aca="false">IF(ISBLANK(B344),"", IFERROR(VLOOKUP(B344,Catalogo!$B$2:$D$5000,2,0),""))</f>
        <v/>
      </c>
      <c r="E344" s="29" t="str">
        <f aca="false">IF(ISBLANK(B344), "", IFERROR(VLOOKUP(B344, Catalogo!$B$2:$D$5000, 3, 0), ""))</f>
        <v/>
      </c>
      <c r="F344" s="20" t="str">
        <f aca="false">IF(OR(ISBLANK(C344),ISBLANK(D344)),"", C344*D344)</f>
        <v/>
      </c>
      <c r="G344" s="20" t="str">
        <f aca="false">IF(OR(ISBLANK(C344),ISBLANK(E344)),"", C344*E344)</f>
        <v/>
      </c>
      <c r="H344" s="20" t="str">
        <f aca="false">IF(AND(NOT(ISBLANK(F344)),NOT(ISBLANK(G344)), ISERROR(F344-G344)=0), F344-G344,"")</f>
        <v/>
      </c>
      <c r="N344" s="29" t="str">
        <f aca="false">IF(ISBLANK(A344), "", "Sem " &amp; WEEKNUM(A344, 2))</f>
        <v/>
      </c>
    </row>
    <row r="345" customFormat="false" ht="13.8" hidden="false" customHeight="false" outlineLevel="0" collapsed="false">
      <c r="A345" s="25"/>
      <c r="B345" s="26"/>
      <c r="C345" s="27"/>
      <c r="D345" s="28" t="str">
        <f aca="false">IF(ISBLANK(B345),"", IFERROR(VLOOKUP(B345,Catalogo!$B$2:$D$5000,2,0),""))</f>
        <v/>
      </c>
      <c r="E345" s="29" t="str">
        <f aca="false">IF(ISBLANK(B345), "", IFERROR(VLOOKUP(B345, Catalogo!$B$2:$D$5000, 3, 0), ""))</f>
        <v/>
      </c>
      <c r="F345" s="20" t="str">
        <f aca="false">IF(OR(ISBLANK(C345),ISBLANK(D345)),"", C345*D345)</f>
        <v/>
      </c>
      <c r="G345" s="20" t="str">
        <f aca="false">IF(OR(ISBLANK(C345),ISBLANK(E345)),"", C345*E345)</f>
        <v/>
      </c>
      <c r="H345" s="20" t="str">
        <f aca="false">IF(AND(NOT(ISBLANK(F345)),NOT(ISBLANK(G345)), ISERROR(F345-G345)=0), F345-G345,"")</f>
        <v/>
      </c>
      <c r="N345" s="29" t="str">
        <f aca="false">IF(ISBLANK(A345), "", "Sem " &amp; WEEKNUM(A345, 2))</f>
        <v/>
      </c>
    </row>
    <row r="346" customFormat="false" ht="13.8" hidden="false" customHeight="false" outlineLevel="0" collapsed="false">
      <c r="A346" s="25"/>
      <c r="B346" s="26"/>
      <c r="C346" s="27"/>
      <c r="D346" s="28" t="str">
        <f aca="false">IF(ISBLANK(B346),"", IFERROR(VLOOKUP(B346,Catalogo!$B$2:$D$5000,2,0),""))</f>
        <v/>
      </c>
      <c r="E346" s="29" t="str">
        <f aca="false">IF(ISBLANK(B346), "", IFERROR(VLOOKUP(B346, Catalogo!$B$2:$D$5000, 3, 0), ""))</f>
        <v/>
      </c>
      <c r="F346" s="20" t="str">
        <f aca="false">IF(OR(ISBLANK(C346),ISBLANK(D346)),"", C346*D346)</f>
        <v/>
      </c>
      <c r="G346" s="20" t="str">
        <f aca="false">IF(OR(ISBLANK(C346),ISBLANK(E346)),"", C346*E346)</f>
        <v/>
      </c>
      <c r="H346" s="20" t="str">
        <f aca="false">IF(AND(NOT(ISBLANK(F346)),NOT(ISBLANK(G346)), ISERROR(F346-G346)=0), F346-G346,"")</f>
        <v/>
      </c>
      <c r="N346" s="29" t="str">
        <f aca="false">IF(ISBLANK(A346), "", "Sem " &amp; WEEKNUM(A346, 2))</f>
        <v/>
      </c>
    </row>
    <row r="347" customFormat="false" ht="13.8" hidden="false" customHeight="false" outlineLevel="0" collapsed="false">
      <c r="A347" s="25"/>
      <c r="B347" s="26"/>
      <c r="C347" s="27"/>
      <c r="D347" s="28" t="str">
        <f aca="false">IF(ISBLANK(B347),"", IFERROR(VLOOKUP(B347,Catalogo!$B$2:$D$5000,2,0),""))</f>
        <v/>
      </c>
      <c r="E347" s="29" t="str">
        <f aca="false">IF(ISBLANK(B347), "", IFERROR(VLOOKUP(B347, Catalogo!$B$2:$D$5000, 3, 0), ""))</f>
        <v/>
      </c>
      <c r="F347" s="20" t="str">
        <f aca="false">IF(OR(ISBLANK(C347),ISBLANK(D347)),"", C347*D347)</f>
        <v/>
      </c>
      <c r="G347" s="20" t="str">
        <f aca="false">IF(OR(ISBLANK(C347),ISBLANK(E347)),"", C347*E347)</f>
        <v/>
      </c>
      <c r="H347" s="20" t="str">
        <f aca="false">IF(AND(NOT(ISBLANK(F347)),NOT(ISBLANK(G347)), ISERROR(F347-G347)=0), F347-G347,"")</f>
        <v/>
      </c>
      <c r="N347" s="29" t="str">
        <f aca="false">IF(ISBLANK(A347), "", "Sem " &amp; WEEKNUM(A347, 2))</f>
        <v/>
      </c>
    </row>
    <row r="348" customFormat="false" ht="13.8" hidden="false" customHeight="false" outlineLevel="0" collapsed="false">
      <c r="A348" s="25"/>
      <c r="B348" s="26"/>
      <c r="C348" s="27"/>
      <c r="D348" s="28" t="str">
        <f aca="false">IF(ISBLANK(B348),"", IFERROR(VLOOKUP(B348,Catalogo!$B$2:$D$5000,2,0),""))</f>
        <v/>
      </c>
      <c r="E348" s="29" t="str">
        <f aca="false">IF(ISBLANK(B348), "", IFERROR(VLOOKUP(B348, Catalogo!$B$2:$D$5000, 3, 0), ""))</f>
        <v/>
      </c>
      <c r="F348" s="20" t="str">
        <f aca="false">IF(OR(ISBLANK(C348),ISBLANK(D348)),"", C348*D348)</f>
        <v/>
      </c>
      <c r="G348" s="20" t="str">
        <f aca="false">IF(OR(ISBLANK(C348),ISBLANK(E348)),"", C348*E348)</f>
        <v/>
      </c>
      <c r="H348" s="20" t="str">
        <f aca="false">IF(AND(NOT(ISBLANK(F348)),NOT(ISBLANK(G348)), ISERROR(F348-G348)=0), F348-G348,"")</f>
        <v/>
      </c>
      <c r="N348" s="29" t="str">
        <f aca="false">IF(ISBLANK(A348), "", "Sem " &amp; WEEKNUM(A348, 2))</f>
        <v/>
      </c>
    </row>
    <row r="349" customFormat="false" ht="13.8" hidden="false" customHeight="false" outlineLevel="0" collapsed="false">
      <c r="A349" s="25"/>
      <c r="B349" s="26"/>
      <c r="C349" s="27"/>
      <c r="D349" s="28" t="str">
        <f aca="false">IF(ISBLANK(B349),"", IFERROR(VLOOKUP(B349,Catalogo!$B$2:$D$5000,2,0),""))</f>
        <v/>
      </c>
      <c r="E349" s="29" t="str">
        <f aca="false">IF(ISBLANK(B349), "", IFERROR(VLOOKUP(B349, Catalogo!$B$2:$D$5000, 3, 0), ""))</f>
        <v/>
      </c>
      <c r="F349" s="20" t="str">
        <f aca="false">IF(OR(ISBLANK(C349),ISBLANK(D349)),"", C349*D349)</f>
        <v/>
      </c>
      <c r="G349" s="20" t="str">
        <f aca="false">IF(OR(ISBLANK(C349),ISBLANK(E349)),"", C349*E349)</f>
        <v/>
      </c>
      <c r="H349" s="20" t="str">
        <f aca="false">IF(AND(NOT(ISBLANK(F349)),NOT(ISBLANK(G349)), ISERROR(F349-G349)=0), F349-G349,"")</f>
        <v/>
      </c>
      <c r="N349" s="29" t="str">
        <f aca="false">IF(ISBLANK(A349), "", "Sem " &amp; WEEKNUM(A349, 2))</f>
        <v/>
      </c>
    </row>
    <row r="350" customFormat="false" ht="13.8" hidden="false" customHeight="false" outlineLevel="0" collapsed="false">
      <c r="A350" s="25"/>
      <c r="B350" s="26"/>
      <c r="C350" s="27"/>
      <c r="D350" s="28" t="str">
        <f aca="false">IF(ISBLANK(B350),"", IFERROR(VLOOKUP(B350,Catalogo!$B$2:$D$5000,2,0),""))</f>
        <v/>
      </c>
      <c r="E350" s="29" t="str">
        <f aca="false">IF(ISBLANK(B350), "", IFERROR(VLOOKUP(B350, Catalogo!$B$2:$D$5000, 3, 0), ""))</f>
        <v/>
      </c>
      <c r="F350" s="20" t="str">
        <f aca="false">IF(OR(ISBLANK(C350),ISBLANK(D350)),"", C350*D350)</f>
        <v/>
      </c>
      <c r="G350" s="20" t="str">
        <f aca="false">IF(OR(ISBLANK(C350),ISBLANK(E350)),"", C350*E350)</f>
        <v/>
      </c>
      <c r="H350" s="20" t="str">
        <f aca="false">IF(AND(NOT(ISBLANK(F350)),NOT(ISBLANK(G350)), ISERROR(F350-G350)=0), F350-G350,"")</f>
        <v/>
      </c>
      <c r="N350" s="29" t="str">
        <f aca="false">IF(ISBLANK(A350), "", "Sem " &amp; WEEKNUM(A350, 2))</f>
        <v/>
      </c>
    </row>
    <row r="351" customFormat="false" ht="13.8" hidden="false" customHeight="false" outlineLevel="0" collapsed="false">
      <c r="A351" s="25"/>
      <c r="B351" s="26"/>
      <c r="C351" s="27"/>
      <c r="D351" s="28" t="str">
        <f aca="false">IF(ISBLANK(B351),"", IFERROR(VLOOKUP(B351,Catalogo!$B$2:$D$5000,2,0),""))</f>
        <v/>
      </c>
      <c r="E351" s="29" t="str">
        <f aca="false">IF(ISBLANK(B351), "", IFERROR(VLOOKUP(B351, Catalogo!$B$2:$D$5000, 3, 0), ""))</f>
        <v/>
      </c>
      <c r="F351" s="20" t="str">
        <f aca="false">IF(OR(ISBLANK(C351),ISBLANK(D351)),"", C351*D351)</f>
        <v/>
      </c>
      <c r="G351" s="20" t="str">
        <f aca="false">IF(OR(ISBLANK(C351),ISBLANK(E351)),"", C351*E351)</f>
        <v/>
      </c>
      <c r="H351" s="20" t="str">
        <f aca="false">IF(AND(NOT(ISBLANK(F351)),NOT(ISBLANK(G351)), ISERROR(F351-G351)=0), F351-G351,"")</f>
        <v/>
      </c>
      <c r="N351" s="29" t="str">
        <f aca="false">IF(ISBLANK(A351), "", "Sem " &amp; WEEKNUM(A351, 2))</f>
        <v/>
      </c>
    </row>
    <row r="352" customFormat="false" ht="13.8" hidden="false" customHeight="false" outlineLevel="0" collapsed="false">
      <c r="A352" s="25"/>
      <c r="B352" s="26"/>
      <c r="C352" s="27"/>
      <c r="D352" s="28" t="str">
        <f aca="false">IF(ISBLANK(B352),"", IFERROR(VLOOKUP(B352,Catalogo!$B$2:$D$5000,2,0),""))</f>
        <v/>
      </c>
      <c r="E352" s="29" t="str">
        <f aca="false">IF(ISBLANK(B352), "", IFERROR(VLOOKUP(B352, Catalogo!$B$2:$D$5000, 3, 0), ""))</f>
        <v/>
      </c>
      <c r="F352" s="20" t="str">
        <f aca="false">IF(OR(ISBLANK(C352),ISBLANK(D352)),"", C352*D352)</f>
        <v/>
      </c>
      <c r="G352" s="20" t="str">
        <f aca="false">IF(OR(ISBLANK(C352),ISBLANK(E352)),"", C352*E352)</f>
        <v/>
      </c>
      <c r="H352" s="20" t="str">
        <f aca="false">IF(AND(NOT(ISBLANK(F352)),NOT(ISBLANK(G352)), ISERROR(F352-G352)=0), F352-G352,"")</f>
        <v/>
      </c>
      <c r="N352" s="29" t="str">
        <f aca="false">IF(ISBLANK(A352), "", "Sem " &amp; WEEKNUM(A352, 2))</f>
        <v/>
      </c>
    </row>
    <row r="353" customFormat="false" ht="13.8" hidden="false" customHeight="false" outlineLevel="0" collapsed="false">
      <c r="A353" s="25"/>
      <c r="B353" s="26"/>
      <c r="C353" s="27"/>
      <c r="D353" s="28" t="str">
        <f aca="false">IF(ISBLANK(B353),"", IFERROR(VLOOKUP(B353,Catalogo!$B$2:$D$5000,2,0),""))</f>
        <v/>
      </c>
      <c r="E353" s="29" t="str">
        <f aca="false">IF(ISBLANK(B353), "", IFERROR(VLOOKUP(B353, Catalogo!$B$2:$D$5000, 3, 0), ""))</f>
        <v/>
      </c>
      <c r="F353" s="20" t="str">
        <f aca="false">IF(OR(ISBLANK(C353),ISBLANK(D353)),"", C353*D353)</f>
        <v/>
      </c>
      <c r="G353" s="20" t="str">
        <f aca="false">IF(OR(ISBLANK(C353),ISBLANK(E353)),"", C353*E353)</f>
        <v/>
      </c>
      <c r="H353" s="20" t="str">
        <f aca="false">IF(AND(NOT(ISBLANK(F353)),NOT(ISBLANK(G353)), ISERROR(F353-G353)=0), F353-G353,"")</f>
        <v/>
      </c>
      <c r="N353" s="29" t="str">
        <f aca="false">IF(ISBLANK(A353), "", "Sem " &amp; WEEKNUM(A353, 2))</f>
        <v/>
      </c>
    </row>
    <row r="354" customFormat="false" ht="13.8" hidden="false" customHeight="false" outlineLevel="0" collapsed="false">
      <c r="A354" s="25"/>
      <c r="B354" s="26"/>
      <c r="C354" s="27"/>
      <c r="D354" s="28" t="str">
        <f aca="false">IF(ISBLANK(B354),"", IFERROR(VLOOKUP(B354,Catalogo!$B$2:$D$5000,2,0),""))</f>
        <v/>
      </c>
      <c r="E354" s="29" t="str">
        <f aca="false">IF(ISBLANK(B354), "", IFERROR(VLOOKUP(B354, Catalogo!$B$2:$D$5000, 3, 0), ""))</f>
        <v/>
      </c>
      <c r="F354" s="20" t="str">
        <f aca="false">IF(OR(ISBLANK(C354),ISBLANK(D354)),"", C354*D354)</f>
        <v/>
      </c>
      <c r="G354" s="20" t="str">
        <f aca="false">IF(OR(ISBLANK(C354),ISBLANK(E354)),"", C354*E354)</f>
        <v/>
      </c>
      <c r="H354" s="20" t="str">
        <f aca="false">IF(AND(NOT(ISBLANK(F354)),NOT(ISBLANK(G354)), ISERROR(F354-G354)=0), F354-G354,"")</f>
        <v/>
      </c>
      <c r="N354" s="29" t="str">
        <f aca="false">IF(ISBLANK(A354), "", "Sem " &amp; WEEKNUM(A354, 2))</f>
        <v/>
      </c>
    </row>
    <row r="355" customFormat="false" ht="13.8" hidden="false" customHeight="false" outlineLevel="0" collapsed="false">
      <c r="A355" s="25"/>
      <c r="B355" s="26"/>
      <c r="C355" s="27"/>
      <c r="D355" s="28" t="str">
        <f aca="false">IF(ISBLANK(B355),"", IFERROR(VLOOKUP(B355,Catalogo!$B$2:$D$5000,2,0),""))</f>
        <v/>
      </c>
      <c r="E355" s="29" t="str">
        <f aca="false">IF(ISBLANK(B355), "", IFERROR(VLOOKUP(B355, Catalogo!$B$2:$D$5000, 3, 0), ""))</f>
        <v/>
      </c>
      <c r="F355" s="20" t="str">
        <f aca="false">IF(OR(ISBLANK(C355),ISBLANK(D355)),"", C355*D355)</f>
        <v/>
      </c>
      <c r="G355" s="20" t="str">
        <f aca="false">IF(OR(ISBLANK(C355),ISBLANK(E355)),"", C355*E355)</f>
        <v/>
      </c>
      <c r="H355" s="20" t="str">
        <f aca="false">IF(AND(NOT(ISBLANK(F355)),NOT(ISBLANK(G355)), ISERROR(F355-G355)=0), F355-G355,"")</f>
        <v/>
      </c>
      <c r="N355" s="29" t="str">
        <f aca="false">IF(ISBLANK(A355), "", "Sem " &amp; WEEKNUM(A355, 2))</f>
        <v/>
      </c>
    </row>
    <row r="356" customFormat="false" ht="13.8" hidden="false" customHeight="false" outlineLevel="0" collapsed="false">
      <c r="A356" s="25"/>
      <c r="B356" s="26"/>
      <c r="C356" s="27"/>
      <c r="D356" s="28" t="str">
        <f aca="false">IF(ISBLANK(B356),"", IFERROR(VLOOKUP(B356,Catalogo!$B$2:$D$5000,2,0),""))</f>
        <v/>
      </c>
      <c r="E356" s="29" t="str">
        <f aca="false">IF(ISBLANK(B356), "", IFERROR(VLOOKUP(B356, Catalogo!$B$2:$D$5000, 3, 0), ""))</f>
        <v/>
      </c>
      <c r="F356" s="20" t="str">
        <f aca="false">IF(OR(ISBLANK(C356),ISBLANK(D356)),"", C356*D356)</f>
        <v/>
      </c>
      <c r="G356" s="20" t="str">
        <f aca="false">IF(OR(ISBLANK(C356),ISBLANK(E356)),"", C356*E356)</f>
        <v/>
      </c>
      <c r="H356" s="20" t="str">
        <f aca="false">IF(AND(NOT(ISBLANK(F356)),NOT(ISBLANK(G356)), ISERROR(F356-G356)=0), F356-G356,"")</f>
        <v/>
      </c>
      <c r="N356" s="29" t="str">
        <f aca="false">IF(ISBLANK(A356), "", "Sem " &amp; WEEKNUM(A356, 2))</f>
        <v/>
      </c>
    </row>
    <row r="357" customFormat="false" ht="13.8" hidden="false" customHeight="false" outlineLevel="0" collapsed="false">
      <c r="A357" s="25"/>
      <c r="B357" s="26"/>
      <c r="C357" s="27"/>
      <c r="D357" s="28" t="str">
        <f aca="false">IF(ISBLANK(B357),"", IFERROR(VLOOKUP(B357,Catalogo!$B$2:$D$5000,2,0),""))</f>
        <v/>
      </c>
      <c r="E357" s="29" t="str">
        <f aca="false">IF(ISBLANK(B357), "", IFERROR(VLOOKUP(B357, Catalogo!$B$2:$D$5000, 3, 0), ""))</f>
        <v/>
      </c>
      <c r="F357" s="20" t="str">
        <f aca="false">IF(OR(ISBLANK(C357),ISBLANK(D357)),"", C357*D357)</f>
        <v/>
      </c>
      <c r="G357" s="20" t="str">
        <f aca="false">IF(OR(ISBLANK(C357),ISBLANK(E357)),"", C357*E357)</f>
        <v/>
      </c>
      <c r="H357" s="20" t="str">
        <f aca="false">IF(AND(NOT(ISBLANK(F357)),NOT(ISBLANK(G357)), ISERROR(F357-G357)=0), F357-G357,"")</f>
        <v/>
      </c>
      <c r="N357" s="29" t="str">
        <f aca="false">IF(ISBLANK(A357), "", "Sem " &amp; WEEKNUM(A357, 2))</f>
        <v/>
      </c>
    </row>
    <row r="358" customFormat="false" ht="13.8" hidden="false" customHeight="false" outlineLevel="0" collapsed="false">
      <c r="A358" s="25"/>
      <c r="B358" s="26"/>
      <c r="C358" s="27"/>
      <c r="D358" s="28" t="str">
        <f aca="false">IF(ISBLANK(B358),"", IFERROR(VLOOKUP(B358,Catalogo!$B$2:$D$5000,2,0),""))</f>
        <v/>
      </c>
      <c r="E358" s="29" t="str">
        <f aca="false">IF(ISBLANK(B358), "", IFERROR(VLOOKUP(B358, Catalogo!$B$2:$D$5000, 3, 0), ""))</f>
        <v/>
      </c>
      <c r="F358" s="20" t="str">
        <f aca="false">IF(OR(ISBLANK(C358),ISBLANK(D358)),"", C358*D358)</f>
        <v/>
      </c>
      <c r="G358" s="20" t="str">
        <f aca="false">IF(OR(ISBLANK(C358),ISBLANK(E358)),"", C358*E358)</f>
        <v/>
      </c>
      <c r="H358" s="20" t="str">
        <f aca="false">IF(AND(NOT(ISBLANK(F358)),NOT(ISBLANK(G358)), ISERROR(F358-G358)=0), F358-G358,"")</f>
        <v/>
      </c>
      <c r="N358" s="29" t="str">
        <f aca="false">IF(ISBLANK(A358), "", "Sem " &amp; WEEKNUM(A358, 2))</f>
        <v/>
      </c>
    </row>
    <row r="359" customFormat="false" ht="13.8" hidden="false" customHeight="false" outlineLevel="0" collapsed="false">
      <c r="A359" s="25"/>
      <c r="B359" s="26"/>
      <c r="C359" s="27"/>
      <c r="D359" s="28" t="str">
        <f aca="false">IF(ISBLANK(B359),"", IFERROR(VLOOKUP(B359,Catalogo!$B$2:$D$5000,2,0),""))</f>
        <v/>
      </c>
      <c r="E359" s="29" t="str">
        <f aca="false">IF(ISBLANK(B359), "", IFERROR(VLOOKUP(B359, Catalogo!$B$2:$D$5000, 3, 0), ""))</f>
        <v/>
      </c>
      <c r="F359" s="20" t="str">
        <f aca="false">IF(OR(ISBLANK(C359),ISBLANK(D359)),"", C359*D359)</f>
        <v/>
      </c>
      <c r="G359" s="20" t="str">
        <f aca="false">IF(OR(ISBLANK(C359),ISBLANK(E359)),"", C359*E359)</f>
        <v/>
      </c>
      <c r="H359" s="20" t="str">
        <f aca="false">IF(AND(NOT(ISBLANK(F359)),NOT(ISBLANK(G359)), ISERROR(F359-G359)=0), F359-G359,"")</f>
        <v/>
      </c>
      <c r="N359" s="29" t="str">
        <f aca="false">IF(ISBLANK(A359), "", "Sem " &amp; WEEKNUM(A359, 2))</f>
        <v/>
      </c>
    </row>
    <row r="360" customFormat="false" ht="13.8" hidden="false" customHeight="false" outlineLevel="0" collapsed="false">
      <c r="A360" s="25"/>
      <c r="B360" s="26"/>
      <c r="C360" s="27"/>
      <c r="D360" s="28" t="str">
        <f aca="false">IF(ISBLANK(B360),"", IFERROR(VLOOKUP(B360,Catalogo!$B$2:$D$5000,2,0),""))</f>
        <v/>
      </c>
      <c r="E360" s="29" t="str">
        <f aca="false">IF(ISBLANK(B360), "", IFERROR(VLOOKUP(B360, Catalogo!$B$2:$D$5000, 3, 0), ""))</f>
        <v/>
      </c>
      <c r="F360" s="20" t="str">
        <f aca="false">IF(OR(ISBLANK(C360),ISBLANK(D360)),"", C360*D360)</f>
        <v/>
      </c>
      <c r="G360" s="20" t="str">
        <f aca="false">IF(OR(ISBLANK(C360),ISBLANK(E360)),"", C360*E360)</f>
        <v/>
      </c>
      <c r="H360" s="20" t="str">
        <f aca="false">IF(AND(NOT(ISBLANK(F360)),NOT(ISBLANK(G360)), ISERROR(F360-G360)=0), F360-G360,"")</f>
        <v/>
      </c>
      <c r="N360" s="29" t="str">
        <f aca="false">IF(ISBLANK(A360), "", "Sem " &amp; WEEKNUM(A360, 2))</f>
        <v/>
      </c>
    </row>
    <row r="361" customFormat="false" ht="13.8" hidden="false" customHeight="false" outlineLevel="0" collapsed="false">
      <c r="A361" s="25"/>
      <c r="B361" s="26"/>
      <c r="C361" s="27"/>
      <c r="D361" s="28" t="str">
        <f aca="false">IF(ISBLANK(B361),"", IFERROR(VLOOKUP(B361,Catalogo!$B$2:$D$5000,2,0),""))</f>
        <v/>
      </c>
      <c r="E361" s="29" t="str">
        <f aca="false">IF(ISBLANK(B361), "", IFERROR(VLOOKUP(B361, Catalogo!$B$2:$D$5000, 3, 0), ""))</f>
        <v/>
      </c>
      <c r="F361" s="20" t="str">
        <f aca="false">IF(OR(ISBLANK(C361),ISBLANK(D361)),"", C361*D361)</f>
        <v/>
      </c>
      <c r="G361" s="20" t="str">
        <f aca="false">IF(OR(ISBLANK(C361),ISBLANK(E361)),"", C361*E361)</f>
        <v/>
      </c>
      <c r="H361" s="20" t="str">
        <f aca="false">IF(AND(NOT(ISBLANK(F361)),NOT(ISBLANK(G361)), ISERROR(F361-G361)=0), F361-G361,"")</f>
        <v/>
      </c>
      <c r="N361" s="29" t="str">
        <f aca="false">IF(ISBLANK(A361), "", "Sem " &amp; WEEKNUM(A361, 2))</f>
        <v/>
      </c>
    </row>
    <row r="362" customFormat="false" ht="13.8" hidden="false" customHeight="false" outlineLevel="0" collapsed="false">
      <c r="A362" s="25"/>
      <c r="B362" s="26"/>
      <c r="C362" s="27"/>
      <c r="D362" s="28" t="str">
        <f aca="false">IF(ISBLANK(B362),"", IFERROR(VLOOKUP(B362,Catalogo!$B$2:$D$5000,2,0),""))</f>
        <v/>
      </c>
      <c r="E362" s="29" t="str">
        <f aca="false">IF(ISBLANK(B362), "", IFERROR(VLOOKUP(B362, Catalogo!$B$2:$D$5000, 3, 0), ""))</f>
        <v/>
      </c>
      <c r="F362" s="20" t="str">
        <f aca="false">IF(OR(ISBLANK(C362),ISBLANK(D362)),"", C362*D362)</f>
        <v/>
      </c>
      <c r="G362" s="20" t="str">
        <f aca="false">IF(OR(ISBLANK(C362),ISBLANK(E362)),"", C362*E362)</f>
        <v/>
      </c>
      <c r="H362" s="20" t="str">
        <f aca="false">IF(AND(NOT(ISBLANK(F362)),NOT(ISBLANK(G362)), ISERROR(F362-G362)=0), F362-G362,"")</f>
        <v/>
      </c>
      <c r="N362" s="29" t="str">
        <f aca="false">IF(ISBLANK(A362), "", "Sem " &amp; WEEKNUM(A362, 2))</f>
        <v/>
      </c>
    </row>
    <row r="363" customFormat="false" ht="13.8" hidden="false" customHeight="false" outlineLevel="0" collapsed="false">
      <c r="A363" s="25"/>
      <c r="B363" s="26"/>
      <c r="C363" s="27"/>
      <c r="D363" s="28" t="str">
        <f aca="false">IF(ISBLANK(B363),"", IFERROR(VLOOKUP(B363,Catalogo!$B$2:$D$5000,2,0),""))</f>
        <v/>
      </c>
      <c r="E363" s="29" t="str">
        <f aca="false">IF(ISBLANK(B363), "", IFERROR(VLOOKUP(B363, Catalogo!$B$2:$D$5000, 3, 0), ""))</f>
        <v/>
      </c>
      <c r="F363" s="20" t="str">
        <f aca="false">IF(OR(ISBLANK(C363),ISBLANK(D363)),"", C363*D363)</f>
        <v/>
      </c>
      <c r="G363" s="20" t="str">
        <f aca="false">IF(OR(ISBLANK(C363),ISBLANK(E363)),"", C363*E363)</f>
        <v/>
      </c>
      <c r="H363" s="20" t="str">
        <f aca="false">IF(AND(NOT(ISBLANK(F363)),NOT(ISBLANK(G363)), ISERROR(F363-G363)=0), F363-G363,"")</f>
        <v/>
      </c>
      <c r="N363" s="29" t="str">
        <f aca="false">IF(ISBLANK(A363), "", "Sem " &amp; WEEKNUM(A363, 2))</f>
        <v/>
      </c>
    </row>
    <row r="364" customFormat="false" ht="13.8" hidden="false" customHeight="false" outlineLevel="0" collapsed="false">
      <c r="A364" s="25"/>
      <c r="B364" s="26"/>
      <c r="C364" s="27"/>
      <c r="D364" s="28" t="str">
        <f aca="false">IF(ISBLANK(B364),"", IFERROR(VLOOKUP(B364,Catalogo!$B$2:$D$5000,2,0),""))</f>
        <v/>
      </c>
      <c r="E364" s="29" t="str">
        <f aca="false">IF(ISBLANK(B364), "", IFERROR(VLOOKUP(B364, Catalogo!$B$2:$D$5000, 3, 0), ""))</f>
        <v/>
      </c>
      <c r="F364" s="20" t="str">
        <f aca="false">IF(OR(ISBLANK(C364),ISBLANK(D364)),"", C364*D364)</f>
        <v/>
      </c>
      <c r="G364" s="20" t="str">
        <f aca="false">IF(OR(ISBLANK(C364),ISBLANK(E364)),"", C364*E364)</f>
        <v/>
      </c>
      <c r="H364" s="20" t="str">
        <f aca="false">IF(AND(NOT(ISBLANK(F364)),NOT(ISBLANK(G364)), ISERROR(F364-G364)=0), F364-G364,"")</f>
        <v/>
      </c>
      <c r="N364" s="29" t="str">
        <f aca="false">IF(ISBLANK(A364), "", "Sem " &amp; WEEKNUM(A364, 2))</f>
        <v/>
      </c>
    </row>
    <row r="365" customFormat="false" ht="13.8" hidden="false" customHeight="false" outlineLevel="0" collapsed="false">
      <c r="A365" s="25"/>
      <c r="B365" s="26"/>
      <c r="C365" s="27"/>
      <c r="D365" s="28" t="str">
        <f aca="false">IF(ISBLANK(B365),"", IFERROR(VLOOKUP(B365,Catalogo!$B$2:$D$5000,2,0),""))</f>
        <v/>
      </c>
      <c r="E365" s="29" t="str">
        <f aca="false">IF(ISBLANK(B365), "", IFERROR(VLOOKUP(B365, Catalogo!$B$2:$D$5000, 3, 0), ""))</f>
        <v/>
      </c>
      <c r="F365" s="20" t="str">
        <f aca="false">IF(OR(ISBLANK(C365),ISBLANK(D365)),"", C365*D365)</f>
        <v/>
      </c>
      <c r="G365" s="20" t="str">
        <f aca="false">IF(OR(ISBLANK(C365),ISBLANK(E365)),"", C365*E365)</f>
        <v/>
      </c>
      <c r="H365" s="20" t="str">
        <f aca="false">IF(AND(NOT(ISBLANK(F365)),NOT(ISBLANK(G365)), ISERROR(F365-G365)=0), F365-G365,"")</f>
        <v/>
      </c>
      <c r="N365" s="29" t="str">
        <f aca="false">IF(ISBLANK(A365), "", "Sem " &amp; WEEKNUM(A365, 2))</f>
        <v/>
      </c>
    </row>
    <row r="366" customFormat="false" ht="13.8" hidden="false" customHeight="false" outlineLevel="0" collapsed="false">
      <c r="A366" s="25"/>
      <c r="B366" s="26"/>
      <c r="C366" s="27"/>
      <c r="D366" s="28" t="str">
        <f aca="false">IF(ISBLANK(B366),"", IFERROR(VLOOKUP(B366,Catalogo!$B$2:$D$5000,2,0),""))</f>
        <v/>
      </c>
      <c r="E366" s="29" t="str">
        <f aca="false">IF(ISBLANK(B366), "", IFERROR(VLOOKUP(B366, Catalogo!$B$2:$D$5000, 3, 0), ""))</f>
        <v/>
      </c>
      <c r="F366" s="20" t="str">
        <f aca="false">IF(OR(ISBLANK(C366),ISBLANK(D366)),"", C366*D366)</f>
        <v/>
      </c>
      <c r="G366" s="20" t="str">
        <f aca="false">IF(OR(ISBLANK(C366),ISBLANK(E366)),"", C366*E366)</f>
        <v/>
      </c>
      <c r="H366" s="20" t="str">
        <f aca="false">IF(AND(NOT(ISBLANK(F366)),NOT(ISBLANK(G366)), ISERROR(F366-G366)=0), F366-G366,"")</f>
        <v/>
      </c>
      <c r="N366" s="29" t="str">
        <f aca="false">IF(ISBLANK(A366), "", "Sem " &amp; WEEKNUM(A366, 2))</f>
        <v/>
      </c>
    </row>
    <row r="367" customFormat="false" ht="13.8" hidden="false" customHeight="false" outlineLevel="0" collapsed="false">
      <c r="A367" s="25"/>
      <c r="B367" s="26"/>
      <c r="C367" s="27"/>
      <c r="D367" s="28" t="str">
        <f aca="false">IF(ISBLANK(B367),"", IFERROR(VLOOKUP(B367,Catalogo!$B$2:$D$5000,2,0),""))</f>
        <v/>
      </c>
      <c r="E367" s="29" t="str">
        <f aca="false">IF(ISBLANK(B367), "", IFERROR(VLOOKUP(B367, Catalogo!$B$2:$D$5000, 3, 0), ""))</f>
        <v/>
      </c>
      <c r="F367" s="20" t="str">
        <f aca="false">IF(OR(ISBLANK(C367),ISBLANK(D367)),"", C367*D367)</f>
        <v/>
      </c>
      <c r="G367" s="20" t="str">
        <f aca="false">IF(OR(ISBLANK(C367),ISBLANK(E367)),"", C367*E367)</f>
        <v/>
      </c>
      <c r="H367" s="20" t="str">
        <f aca="false">IF(AND(NOT(ISBLANK(F367)),NOT(ISBLANK(G367)), ISERROR(F367-G367)=0), F367-G367,"")</f>
        <v/>
      </c>
      <c r="N367" s="29" t="str">
        <f aca="false">IF(ISBLANK(A367), "", "Sem " &amp; WEEKNUM(A367, 2))</f>
        <v/>
      </c>
    </row>
    <row r="368" customFormat="false" ht="13.8" hidden="false" customHeight="false" outlineLevel="0" collapsed="false">
      <c r="A368" s="25"/>
      <c r="B368" s="26"/>
      <c r="C368" s="27"/>
      <c r="D368" s="28" t="str">
        <f aca="false">IF(ISBLANK(B368),"", IFERROR(VLOOKUP(B368,Catalogo!$B$2:$D$5000,2,0),""))</f>
        <v/>
      </c>
      <c r="E368" s="29" t="str">
        <f aca="false">IF(ISBLANK(B368), "", IFERROR(VLOOKUP(B368, Catalogo!$B$2:$D$5000, 3, 0), ""))</f>
        <v/>
      </c>
      <c r="F368" s="20" t="str">
        <f aca="false">IF(OR(ISBLANK(C368),ISBLANK(D368)),"", C368*D368)</f>
        <v/>
      </c>
      <c r="G368" s="20" t="str">
        <f aca="false">IF(OR(ISBLANK(C368),ISBLANK(E368)),"", C368*E368)</f>
        <v/>
      </c>
      <c r="H368" s="20" t="str">
        <f aca="false">IF(AND(NOT(ISBLANK(F368)),NOT(ISBLANK(G368)), ISERROR(F368-G368)=0), F368-G368,"")</f>
        <v/>
      </c>
      <c r="N368" s="29" t="str">
        <f aca="false">IF(ISBLANK(A368), "", "Sem " &amp; WEEKNUM(A368, 2))</f>
        <v/>
      </c>
    </row>
    <row r="369" customFormat="false" ht="13.8" hidden="false" customHeight="false" outlineLevel="0" collapsed="false">
      <c r="A369" s="25"/>
      <c r="B369" s="26"/>
      <c r="C369" s="27"/>
      <c r="D369" s="28" t="str">
        <f aca="false">IF(ISBLANK(B369),"", IFERROR(VLOOKUP(B369,Catalogo!$B$2:$D$5000,2,0),""))</f>
        <v/>
      </c>
      <c r="E369" s="29" t="str">
        <f aca="false">IF(ISBLANK(B369), "", IFERROR(VLOOKUP(B369, Catalogo!$B$2:$D$5000, 3, 0), ""))</f>
        <v/>
      </c>
      <c r="F369" s="20" t="str">
        <f aca="false">IF(OR(ISBLANK(C369),ISBLANK(D369)),"", C369*D369)</f>
        <v/>
      </c>
      <c r="G369" s="20" t="str">
        <f aca="false">IF(OR(ISBLANK(C369),ISBLANK(E369)),"", C369*E369)</f>
        <v/>
      </c>
      <c r="H369" s="20" t="str">
        <f aca="false">IF(AND(NOT(ISBLANK(F369)),NOT(ISBLANK(G369)), ISERROR(F369-G369)=0), F369-G369,"")</f>
        <v/>
      </c>
      <c r="N369" s="29" t="str">
        <f aca="false">IF(ISBLANK(A369), "", "Sem " &amp; WEEKNUM(A369, 2))</f>
        <v/>
      </c>
    </row>
    <row r="370" customFormat="false" ht="13.8" hidden="false" customHeight="false" outlineLevel="0" collapsed="false">
      <c r="A370" s="25"/>
      <c r="B370" s="26"/>
      <c r="C370" s="27"/>
      <c r="D370" s="28" t="str">
        <f aca="false">IF(ISBLANK(B370),"", IFERROR(VLOOKUP(B370,Catalogo!$B$2:$D$5000,2,0),""))</f>
        <v/>
      </c>
      <c r="E370" s="29" t="str">
        <f aca="false">IF(ISBLANK(B370), "", IFERROR(VLOOKUP(B370, Catalogo!$B$2:$D$5000, 3, 0), ""))</f>
        <v/>
      </c>
      <c r="F370" s="20" t="str">
        <f aca="false">IF(OR(ISBLANK(C370),ISBLANK(D370)),"", C370*D370)</f>
        <v/>
      </c>
      <c r="G370" s="20" t="str">
        <f aca="false">IF(OR(ISBLANK(C370),ISBLANK(E370)),"", C370*E370)</f>
        <v/>
      </c>
      <c r="H370" s="20" t="str">
        <f aca="false">IF(AND(NOT(ISBLANK(F370)),NOT(ISBLANK(G370)), ISERROR(F370-G370)=0), F370-G370,"")</f>
        <v/>
      </c>
      <c r="N370" s="29" t="str">
        <f aca="false">IF(ISBLANK(A370), "", "Sem " &amp; WEEKNUM(A370, 2))</f>
        <v/>
      </c>
    </row>
    <row r="371" customFormat="false" ht="13.8" hidden="false" customHeight="false" outlineLevel="0" collapsed="false">
      <c r="A371" s="25"/>
      <c r="B371" s="26"/>
      <c r="C371" s="27"/>
      <c r="D371" s="28" t="str">
        <f aca="false">IF(ISBLANK(B371),"", IFERROR(VLOOKUP(B371,Catalogo!$B$2:$D$5000,2,0),""))</f>
        <v/>
      </c>
      <c r="E371" s="29" t="str">
        <f aca="false">IF(ISBLANK(B371), "", IFERROR(VLOOKUP(B371, Catalogo!$B$2:$D$5000, 3, 0), ""))</f>
        <v/>
      </c>
      <c r="F371" s="20" t="str">
        <f aca="false">IF(OR(ISBLANK(C371),ISBLANK(D371)),"", C371*D371)</f>
        <v/>
      </c>
      <c r="G371" s="20" t="str">
        <f aca="false">IF(OR(ISBLANK(C371),ISBLANK(E371)),"", C371*E371)</f>
        <v/>
      </c>
      <c r="H371" s="20" t="str">
        <f aca="false">IF(AND(NOT(ISBLANK(F371)),NOT(ISBLANK(G371)), ISERROR(F371-G371)=0), F371-G371,"")</f>
        <v/>
      </c>
      <c r="N371" s="29" t="str">
        <f aca="false">IF(ISBLANK(A371), "", "Sem " &amp; WEEKNUM(A371, 2))</f>
        <v/>
      </c>
    </row>
    <row r="372" customFormat="false" ht="13.8" hidden="false" customHeight="false" outlineLevel="0" collapsed="false">
      <c r="A372" s="25"/>
      <c r="B372" s="26"/>
      <c r="C372" s="27"/>
      <c r="D372" s="28" t="str">
        <f aca="false">IF(ISBLANK(B372),"", IFERROR(VLOOKUP(B372,Catalogo!$B$2:$D$5000,2,0),""))</f>
        <v/>
      </c>
      <c r="E372" s="29" t="str">
        <f aca="false">IF(ISBLANK(B372), "", IFERROR(VLOOKUP(B372, Catalogo!$B$2:$D$5000, 3, 0), ""))</f>
        <v/>
      </c>
      <c r="F372" s="20" t="str">
        <f aca="false">IF(OR(ISBLANK(C372),ISBLANK(D372)),"", C372*D372)</f>
        <v/>
      </c>
      <c r="G372" s="20" t="str">
        <f aca="false">IF(OR(ISBLANK(C372),ISBLANK(E372)),"", C372*E372)</f>
        <v/>
      </c>
      <c r="H372" s="20" t="str">
        <f aca="false">IF(AND(NOT(ISBLANK(F372)),NOT(ISBLANK(G372)), ISERROR(F372-G372)=0), F372-G372,"")</f>
        <v/>
      </c>
      <c r="N372" s="29" t="str">
        <f aca="false">IF(ISBLANK(A372), "", "Sem " &amp; WEEKNUM(A372, 2))</f>
        <v/>
      </c>
    </row>
    <row r="373" customFormat="false" ht="13.8" hidden="false" customHeight="false" outlineLevel="0" collapsed="false">
      <c r="A373" s="25"/>
      <c r="B373" s="26"/>
      <c r="C373" s="27"/>
      <c r="D373" s="28" t="str">
        <f aca="false">IF(ISBLANK(B373),"", IFERROR(VLOOKUP(B373,Catalogo!$B$2:$D$5000,2,0),""))</f>
        <v/>
      </c>
      <c r="E373" s="29" t="str">
        <f aca="false">IF(ISBLANK(B373), "", IFERROR(VLOOKUP(B373, Catalogo!$B$2:$D$5000, 3, 0), ""))</f>
        <v/>
      </c>
      <c r="F373" s="20" t="str">
        <f aca="false">IF(OR(ISBLANK(C373),ISBLANK(D373)),"", C373*D373)</f>
        <v/>
      </c>
      <c r="G373" s="20" t="str">
        <f aca="false">IF(OR(ISBLANK(C373),ISBLANK(E373)),"", C373*E373)</f>
        <v/>
      </c>
      <c r="H373" s="20" t="str">
        <f aca="false">IF(AND(NOT(ISBLANK(F373)),NOT(ISBLANK(G373)), ISERROR(F373-G373)=0), F373-G373,"")</f>
        <v/>
      </c>
      <c r="N373" s="29" t="str">
        <f aca="false">IF(ISBLANK(A373), "", "Sem " &amp; WEEKNUM(A373, 2))</f>
        <v/>
      </c>
    </row>
    <row r="374" customFormat="false" ht="13.8" hidden="false" customHeight="false" outlineLevel="0" collapsed="false">
      <c r="A374" s="25"/>
      <c r="B374" s="26"/>
      <c r="C374" s="27"/>
      <c r="D374" s="28" t="str">
        <f aca="false">IF(ISBLANK(B374),"", IFERROR(VLOOKUP(B374,Catalogo!$B$2:$D$5000,2,0),""))</f>
        <v/>
      </c>
      <c r="E374" s="29" t="str">
        <f aca="false">IF(ISBLANK(B374), "", IFERROR(VLOOKUP(B374, Catalogo!$B$2:$D$5000, 3, 0), ""))</f>
        <v/>
      </c>
      <c r="F374" s="20" t="str">
        <f aca="false">IF(OR(ISBLANK(C374),ISBLANK(D374)),"", C374*D374)</f>
        <v/>
      </c>
      <c r="G374" s="20" t="str">
        <f aca="false">IF(OR(ISBLANK(C374),ISBLANK(E374)),"", C374*E374)</f>
        <v/>
      </c>
      <c r="H374" s="20" t="str">
        <f aca="false">IF(AND(NOT(ISBLANK(F374)),NOT(ISBLANK(G374)), ISERROR(F374-G374)=0), F374-G374,"")</f>
        <v/>
      </c>
      <c r="N374" s="29" t="str">
        <f aca="false">IF(ISBLANK(A374), "", "Sem " &amp; WEEKNUM(A374, 2))</f>
        <v/>
      </c>
    </row>
    <row r="375" customFormat="false" ht="13.8" hidden="false" customHeight="false" outlineLevel="0" collapsed="false">
      <c r="A375" s="25"/>
      <c r="B375" s="26"/>
      <c r="C375" s="27"/>
      <c r="D375" s="28" t="str">
        <f aca="false">IF(ISBLANK(B375),"", IFERROR(VLOOKUP(B375,Catalogo!$B$2:$D$5000,2,0),""))</f>
        <v/>
      </c>
      <c r="E375" s="29" t="str">
        <f aca="false">IF(ISBLANK(B375), "", IFERROR(VLOOKUP(B375, Catalogo!$B$2:$D$5000, 3, 0), ""))</f>
        <v/>
      </c>
      <c r="F375" s="20" t="str">
        <f aca="false">IF(OR(ISBLANK(C375),ISBLANK(D375)),"", C375*D375)</f>
        <v/>
      </c>
      <c r="G375" s="20" t="str">
        <f aca="false">IF(OR(ISBLANK(C375),ISBLANK(E375)),"", C375*E375)</f>
        <v/>
      </c>
      <c r="H375" s="20" t="str">
        <f aca="false">IF(AND(NOT(ISBLANK(F375)),NOT(ISBLANK(G375)), ISERROR(F375-G375)=0), F375-G375,"")</f>
        <v/>
      </c>
      <c r="N375" s="29" t="str">
        <f aca="false">IF(ISBLANK(A375), "", "Sem " &amp; WEEKNUM(A375, 2))</f>
        <v/>
      </c>
    </row>
    <row r="376" customFormat="false" ht="13.8" hidden="false" customHeight="false" outlineLevel="0" collapsed="false">
      <c r="A376" s="25"/>
      <c r="B376" s="26"/>
      <c r="C376" s="27"/>
      <c r="D376" s="28" t="str">
        <f aca="false">IF(ISBLANK(B376),"", IFERROR(VLOOKUP(B376,Catalogo!$B$2:$D$5000,2,0),""))</f>
        <v/>
      </c>
      <c r="E376" s="29" t="str">
        <f aca="false">IF(ISBLANK(B376), "", IFERROR(VLOOKUP(B376, Catalogo!$B$2:$D$5000, 3, 0), ""))</f>
        <v/>
      </c>
      <c r="F376" s="20" t="str">
        <f aca="false">IF(OR(ISBLANK(C376),ISBLANK(D376)),"", C376*D376)</f>
        <v/>
      </c>
      <c r="G376" s="20" t="str">
        <f aca="false">IF(OR(ISBLANK(C376),ISBLANK(E376)),"", C376*E376)</f>
        <v/>
      </c>
      <c r="H376" s="20" t="str">
        <f aca="false">IF(AND(NOT(ISBLANK(F376)),NOT(ISBLANK(G376)), ISERROR(F376-G376)=0), F376-G376,"")</f>
        <v/>
      </c>
      <c r="N376" s="29" t="str">
        <f aca="false">IF(ISBLANK(A376), "", "Sem " &amp; WEEKNUM(A376, 2))</f>
        <v/>
      </c>
    </row>
    <row r="377" customFormat="false" ht="13.8" hidden="false" customHeight="false" outlineLevel="0" collapsed="false">
      <c r="A377" s="25"/>
      <c r="B377" s="26"/>
      <c r="C377" s="27"/>
      <c r="D377" s="28" t="str">
        <f aca="false">IF(ISBLANK(B377),"", IFERROR(VLOOKUP(B377,Catalogo!$B$2:$D$5000,2,0),""))</f>
        <v/>
      </c>
      <c r="E377" s="29" t="str">
        <f aca="false">IF(ISBLANK(B377), "", IFERROR(VLOOKUP(B377, Catalogo!$B$2:$D$5000, 3, 0), ""))</f>
        <v/>
      </c>
      <c r="F377" s="20" t="str">
        <f aca="false">IF(OR(ISBLANK(C377),ISBLANK(D377)),"", C377*D377)</f>
        <v/>
      </c>
      <c r="G377" s="20" t="str">
        <f aca="false">IF(OR(ISBLANK(C377),ISBLANK(E377)),"", C377*E377)</f>
        <v/>
      </c>
      <c r="H377" s="20" t="str">
        <f aca="false">IF(AND(NOT(ISBLANK(F377)),NOT(ISBLANK(G377)), ISERROR(F377-G377)=0), F377-G377,"")</f>
        <v/>
      </c>
      <c r="N377" s="29" t="str">
        <f aca="false">IF(ISBLANK(A377), "", "Sem " &amp; WEEKNUM(A377, 2))</f>
        <v/>
      </c>
    </row>
    <row r="378" customFormat="false" ht="13.8" hidden="false" customHeight="false" outlineLevel="0" collapsed="false">
      <c r="A378" s="25"/>
      <c r="B378" s="26"/>
      <c r="C378" s="27"/>
      <c r="D378" s="28" t="str">
        <f aca="false">IF(ISBLANK(B378),"", IFERROR(VLOOKUP(B378,Catalogo!$B$2:$D$5000,2,0),""))</f>
        <v/>
      </c>
      <c r="E378" s="29" t="str">
        <f aca="false">IF(ISBLANK(B378), "", IFERROR(VLOOKUP(B378, Catalogo!$B$2:$D$5000, 3, 0), ""))</f>
        <v/>
      </c>
      <c r="F378" s="20" t="str">
        <f aca="false">IF(OR(ISBLANK(C378),ISBLANK(D378)),"", C378*D378)</f>
        <v/>
      </c>
      <c r="G378" s="20" t="str">
        <f aca="false">IF(OR(ISBLANK(C378),ISBLANK(E378)),"", C378*E378)</f>
        <v/>
      </c>
      <c r="H378" s="20" t="str">
        <f aca="false">IF(AND(NOT(ISBLANK(F378)),NOT(ISBLANK(G378)), ISERROR(F378-G378)=0), F378-G378,"")</f>
        <v/>
      </c>
      <c r="N378" s="29" t="str">
        <f aca="false">IF(ISBLANK(A378), "", "Sem " &amp; WEEKNUM(A378, 2))</f>
        <v/>
      </c>
    </row>
    <row r="379" customFormat="false" ht="13.8" hidden="false" customHeight="false" outlineLevel="0" collapsed="false">
      <c r="A379" s="25"/>
      <c r="B379" s="26"/>
      <c r="C379" s="27"/>
      <c r="D379" s="28" t="str">
        <f aca="false">IF(ISBLANK(B379),"", IFERROR(VLOOKUP(B379,Catalogo!$B$2:$D$5000,2,0),""))</f>
        <v/>
      </c>
      <c r="E379" s="29" t="str">
        <f aca="false">IF(ISBLANK(B379), "", IFERROR(VLOOKUP(B379, Catalogo!$B$2:$D$5000, 3, 0), ""))</f>
        <v/>
      </c>
      <c r="F379" s="20" t="str">
        <f aca="false">IF(OR(ISBLANK(C379),ISBLANK(D379)),"", C379*D379)</f>
        <v/>
      </c>
      <c r="G379" s="20" t="str">
        <f aca="false">IF(OR(ISBLANK(C379),ISBLANK(E379)),"", C379*E379)</f>
        <v/>
      </c>
      <c r="H379" s="20" t="str">
        <f aca="false">IF(AND(NOT(ISBLANK(F379)),NOT(ISBLANK(G379)), ISERROR(F379-G379)=0), F379-G379,"")</f>
        <v/>
      </c>
      <c r="N379" s="29" t="str">
        <f aca="false">IF(ISBLANK(A379), "", "Sem " &amp; WEEKNUM(A379, 2))</f>
        <v/>
      </c>
    </row>
    <row r="380" customFormat="false" ht="13.8" hidden="false" customHeight="false" outlineLevel="0" collapsed="false">
      <c r="A380" s="25"/>
      <c r="B380" s="26"/>
      <c r="C380" s="27"/>
      <c r="D380" s="28" t="str">
        <f aca="false">IF(ISBLANK(B380),"", IFERROR(VLOOKUP(B380,Catalogo!$B$2:$D$5000,2,0),""))</f>
        <v/>
      </c>
      <c r="E380" s="29" t="str">
        <f aca="false">IF(ISBLANK(B380), "", IFERROR(VLOOKUP(B380, Catalogo!$B$2:$D$5000, 3, 0), ""))</f>
        <v/>
      </c>
      <c r="F380" s="20" t="str">
        <f aca="false">IF(OR(ISBLANK(C380),ISBLANK(D380)),"", C380*D380)</f>
        <v/>
      </c>
      <c r="G380" s="20" t="str">
        <f aca="false">IF(OR(ISBLANK(C380),ISBLANK(E380)),"", C380*E380)</f>
        <v/>
      </c>
      <c r="H380" s="20" t="str">
        <f aca="false">IF(AND(NOT(ISBLANK(F380)),NOT(ISBLANK(G380)), ISERROR(F380-G380)=0), F380-G380,"")</f>
        <v/>
      </c>
      <c r="N380" s="29" t="str">
        <f aca="false">IF(ISBLANK(A380), "", "Sem " &amp; WEEKNUM(A380, 2))</f>
        <v/>
      </c>
    </row>
    <row r="381" customFormat="false" ht="13.8" hidden="false" customHeight="false" outlineLevel="0" collapsed="false">
      <c r="A381" s="25"/>
      <c r="B381" s="26"/>
      <c r="C381" s="27"/>
      <c r="D381" s="28" t="str">
        <f aca="false">IF(ISBLANK(B381),"", IFERROR(VLOOKUP(B381,Catalogo!$B$2:$D$5000,2,0),""))</f>
        <v/>
      </c>
      <c r="E381" s="29" t="str">
        <f aca="false">IF(ISBLANK(B381), "", IFERROR(VLOOKUP(B381, Catalogo!$B$2:$D$5000, 3, 0), ""))</f>
        <v/>
      </c>
      <c r="F381" s="20" t="str">
        <f aca="false">IF(OR(ISBLANK(C381),ISBLANK(D381)),"", C381*D381)</f>
        <v/>
      </c>
      <c r="G381" s="20" t="str">
        <f aca="false">IF(OR(ISBLANK(C381),ISBLANK(E381)),"", C381*E381)</f>
        <v/>
      </c>
      <c r="H381" s="20" t="str">
        <f aca="false">IF(AND(NOT(ISBLANK(F381)),NOT(ISBLANK(G381)), ISERROR(F381-G381)=0), F381-G381,"")</f>
        <v/>
      </c>
      <c r="N381" s="29" t="str">
        <f aca="false">IF(ISBLANK(A381), "", "Sem " &amp; WEEKNUM(A381, 2))</f>
        <v/>
      </c>
    </row>
    <row r="382" customFormat="false" ht="13.8" hidden="false" customHeight="false" outlineLevel="0" collapsed="false">
      <c r="A382" s="25"/>
      <c r="B382" s="26"/>
      <c r="C382" s="27"/>
      <c r="D382" s="28" t="str">
        <f aca="false">IF(ISBLANK(B382),"", IFERROR(VLOOKUP(B382,Catalogo!$B$2:$D$5000,2,0),""))</f>
        <v/>
      </c>
      <c r="E382" s="29" t="str">
        <f aca="false">IF(ISBLANK(B382), "", IFERROR(VLOOKUP(B382, Catalogo!$B$2:$D$5000, 3, 0), ""))</f>
        <v/>
      </c>
      <c r="F382" s="20" t="str">
        <f aca="false">IF(OR(ISBLANK(C382),ISBLANK(D382)),"", C382*D382)</f>
        <v/>
      </c>
      <c r="G382" s="20" t="str">
        <f aca="false">IF(OR(ISBLANK(C382),ISBLANK(E382)),"", C382*E382)</f>
        <v/>
      </c>
      <c r="H382" s="20" t="str">
        <f aca="false">IF(AND(NOT(ISBLANK(F382)),NOT(ISBLANK(G382)), ISERROR(F382-G382)=0), F382-G382,"")</f>
        <v/>
      </c>
      <c r="N382" s="29" t="str">
        <f aca="false">IF(ISBLANK(A382), "", "Sem " &amp; WEEKNUM(A382, 2))</f>
        <v/>
      </c>
    </row>
    <row r="383" customFormat="false" ht="13.8" hidden="false" customHeight="false" outlineLevel="0" collapsed="false">
      <c r="A383" s="25"/>
      <c r="B383" s="26"/>
      <c r="C383" s="27"/>
      <c r="D383" s="28" t="str">
        <f aca="false">IF(ISBLANK(B383),"", IFERROR(VLOOKUP(B383,Catalogo!$B$2:$D$5000,2,0),""))</f>
        <v/>
      </c>
      <c r="E383" s="29" t="str">
        <f aca="false">IF(ISBLANK(B383), "", IFERROR(VLOOKUP(B383, Catalogo!$B$2:$D$5000, 3, 0), ""))</f>
        <v/>
      </c>
      <c r="F383" s="20" t="str">
        <f aca="false">IF(OR(ISBLANK(C383),ISBLANK(D383)),"", C383*D383)</f>
        <v/>
      </c>
      <c r="G383" s="20" t="str">
        <f aca="false">IF(OR(ISBLANK(C383),ISBLANK(E383)),"", C383*E383)</f>
        <v/>
      </c>
      <c r="H383" s="20" t="str">
        <f aca="false">IF(AND(NOT(ISBLANK(F383)),NOT(ISBLANK(G383)), ISERROR(F383-G383)=0), F383-G383,"")</f>
        <v/>
      </c>
      <c r="N383" s="29" t="str">
        <f aca="false">IF(ISBLANK(A383), "", "Sem " &amp; WEEKNUM(A383, 2))</f>
        <v/>
      </c>
    </row>
    <row r="384" customFormat="false" ht="13.8" hidden="false" customHeight="false" outlineLevel="0" collapsed="false">
      <c r="A384" s="25"/>
      <c r="B384" s="26"/>
      <c r="C384" s="27"/>
      <c r="D384" s="28" t="str">
        <f aca="false">IF(ISBLANK(B384),"", IFERROR(VLOOKUP(B384,Catalogo!$B$2:$D$5000,2,0),""))</f>
        <v/>
      </c>
      <c r="E384" s="29" t="str">
        <f aca="false">IF(ISBLANK(B384), "", IFERROR(VLOOKUP(B384, Catalogo!$B$2:$D$5000, 3, 0), ""))</f>
        <v/>
      </c>
      <c r="F384" s="20" t="str">
        <f aca="false">IF(OR(ISBLANK(C384),ISBLANK(D384)),"", C384*D384)</f>
        <v/>
      </c>
      <c r="G384" s="20" t="str">
        <f aca="false">IF(OR(ISBLANK(C384),ISBLANK(E384)),"", C384*E384)</f>
        <v/>
      </c>
      <c r="H384" s="20" t="str">
        <f aca="false">IF(AND(NOT(ISBLANK(F384)),NOT(ISBLANK(G384)), ISERROR(F384-G384)=0), F384-G384,"")</f>
        <v/>
      </c>
      <c r="N384" s="29" t="str">
        <f aca="false">IF(ISBLANK(A384), "", "Sem " &amp; WEEKNUM(A384, 2))</f>
        <v/>
      </c>
    </row>
    <row r="385" customFormat="false" ht="13.8" hidden="false" customHeight="false" outlineLevel="0" collapsed="false">
      <c r="A385" s="25"/>
      <c r="B385" s="26"/>
      <c r="C385" s="27"/>
      <c r="D385" s="28" t="str">
        <f aca="false">IF(ISBLANK(B385),"", IFERROR(VLOOKUP(B385,Catalogo!$B$2:$D$5000,2,0),""))</f>
        <v/>
      </c>
      <c r="E385" s="29" t="str">
        <f aca="false">IF(ISBLANK(B385), "", IFERROR(VLOOKUP(B385, Catalogo!$B$2:$D$5000, 3, 0), ""))</f>
        <v/>
      </c>
      <c r="F385" s="20" t="str">
        <f aca="false">IF(OR(ISBLANK(C385),ISBLANK(D385)),"", C385*D385)</f>
        <v/>
      </c>
      <c r="G385" s="20" t="str">
        <f aca="false">IF(OR(ISBLANK(C385),ISBLANK(E385)),"", C385*E385)</f>
        <v/>
      </c>
      <c r="H385" s="20" t="str">
        <f aca="false">IF(AND(NOT(ISBLANK(F385)),NOT(ISBLANK(G385)), ISERROR(F385-G385)=0), F385-G385,"")</f>
        <v/>
      </c>
      <c r="N385" s="29" t="str">
        <f aca="false">IF(ISBLANK(A385), "", "Sem " &amp; WEEKNUM(A385, 2))</f>
        <v/>
      </c>
    </row>
    <row r="386" customFormat="false" ht="13.8" hidden="false" customHeight="false" outlineLevel="0" collapsed="false">
      <c r="A386" s="25"/>
      <c r="B386" s="26"/>
      <c r="C386" s="27"/>
      <c r="D386" s="28" t="str">
        <f aca="false">IF(ISBLANK(B386),"", IFERROR(VLOOKUP(B386,Catalogo!$B$2:$D$5000,2,0),""))</f>
        <v/>
      </c>
      <c r="E386" s="29" t="str">
        <f aca="false">IF(ISBLANK(B386), "", IFERROR(VLOOKUP(B386, Catalogo!$B$2:$D$5000, 3, 0), ""))</f>
        <v/>
      </c>
      <c r="F386" s="20" t="str">
        <f aca="false">IF(OR(ISBLANK(C386),ISBLANK(D386)),"", C386*D386)</f>
        <v/>
      </c>
      <c r="G386" s="20" t="str">
        <f aca="false">IF(OR(ISBLANK(C386),ISBLANK(E386)),"", C386*E386)</f>
        <v/>
      </c>
      <c r="H386" s="20" t="str">
        <f aca="false">IF(AND(NOT(ISBLANK(F386)),NOT(ISBLANK(G386)), ISERROR(F386-G386)=0), F386-G386,"")</f>
        <v/>
      </c>
      <c r="N386" s="29" t="str">
        <f aca="false">IF(ISBLANK(A386), "", "Sem " &amp; WEEKNUM(A386, 2))</f>
        <v/>
      </c>
    </row>
    <row r="387" customFormat="false" ht="13.8" hidden="false" customHeight="false" outlineLevel="0" collapsed="false">
      <c r="A387" s="25"/>
      <c r="B387" s="26"/>
      <c r="C387" s="27"/>
      <c r="D387" s="28" t="str">
        <f aca="false">IF(ISBLANK(B387),"", IFERROR(VLOOKUP(B387,Catalogo!$B$2:$D$5000,2,0),""))</f>
        <v/>
      </c>
      <c r="E387" s="29" t="str">
        <f aca="false">IF(ISBLANK(B387), "", IFERROR(VLOOKUP(B387, Catalogo!$B$2:$D$5000, 3, 0), ""))</f>
        <v/>
      </c>
      <c r="F387" s="20" t="str">
        <f aca="false">IF(OR(ISBLANK(C387),ISBLANK(D387)),"", C387*D387)</f>
        <v/>
      </c>
      <c r="G387" s="20" t="str">
        <f aca="false">IF(OR(ISBLANK(C387),ISBLANK(E387)),"", C387*E387)</f>
        <v/>
      </c>
      <c r="H387" s="20" t="str">
        <f aca="false">IF(AND(NOT(ISBLANK(F387)),NOT(ISBLANK(G387)), ISERROR(F387-G387)=0), F387-G387,"")</f>
        <v/>
      </c>
      <c r="N387" s="29" t="str">
        <f aca="false">IF(ISBLANK(A387), "", "Sem " &amp; WEEKNUM(A387, 2))</f>
        <v/>
      </c>
    </row>
    <row r="388" customFormat="false" ht="13.8" hidden="false" customHeight="false" outlineLevel="0" collapsed="false">
      <c r="A388" s="25"/>
      <c r="B388" s="26"/>
      <c r="C388" s="27"/>
      <c r="D388" s="28" t="str">
        <f aca="false">IF(ISBLANK(B388),"", IFERROR(VLOOKUP(B388,Catalogo!$B$2:$D$5000,2,0),""))</f>
        <v/>
      </c>
      <c r="E388" s="29" t="str">
        <f aca="false">IF(ISBLANK(B388), "", IFERROR(VLOOKUP(B388, Catalogo!$B$2:$D$5000, 3, 0), ""))</f>
        <v/>
      </c>
      <c r="F388" s="20" t="str">
        <f aca="false">IF(OR(ISBLANK(C388),ISBLANK(D388)),"", C388*D388)</f>
        <v/>
      </c>
      <c r="G388" s="20" t="str">
        <f aca="false">IF(OR(ISBLANK(C388),ISBLANK(E388)),"", C388*E388)</f>
        <v/>
      </c>
      <c r="H388" s="20" t="str">
        <f aca="false">IF(AND(NOT(ISBLANK(F388)),NOT(ISBLANK(G388)), ISERROR(F388-G388)=0), F388-G388,"")</f>
        <v/>
      </c>
      <c r="N388" s="29" t="str">
        <f aca="false">IF(ISBLANK(A388), "", "Sem " &amp; WEEKNUM(A388, 2))</f>
        <v/>
      </c>
    </row>
    <row r="389" customFormat="false" ht="13.8" hidden="false" customHeight="false" outlineLevel="0" collapsed="false">
      <c r="A389" s="25"/>
      <c r="B389" s="26"/>
      <c r="C389" s="27"/>
      <c r="D389" s="28" t="str">
        <f aca="false">IF(ISBLANK(B389),"", IFERROR(VLOOKUP(B389,Catalogo!$B$2:$D$5000,2,0),""))</f>
        <v/>
      </c>
      <c r="E389" s="29" t="str">
        <f aca="false">IF(ISBLANK(B389), "", IFERROR(VLOOKUP(B389, Catalogo!$B$2:$D$5000, 3, 0), ""))</f>
        <v/>
      </c>
      <c r="F389" s="20" t="str">
        <f aca="false">IF(OR(ISBLANK(C389),ISBLANK(D389)),"", C389*D389)</f>
        <v/>
      </c>
      <c r="G389" s="20" t="str">
        <f aca="false">IF(OR(ISBLANK(C389),ISBLANK(E389)),"", C389*E389)</f>
        <v/>
      </c>
      <c r="H389" s="20" t="str">
        <f aca="false">IF(AND(NOT(ISBLANK(F389)),NOT(ISBLANK(G389)), ISERROR(F389-G389)=0), F389-G389,"")</f>
        <v/>
      </c>
      <c r="N389" s="29" t="str">
        <f aca="false">IF(ISBLANK(A389), "", "Sem " &amp; WEEKNUM(A389, 2))</f>
        <v/>
      </c>
    </row>
    <row r="390" customFormat="false" ht="13.8" hidden="false" customHeight="false" outlineLevel="0" collapsed="false">
      <c r="A390" s="25"/>
      <c r="B390" s="26"/>
      <c r="C390" s="27"/>
      <c r="D390" s="28" t="str">
        <f aca="false">IF(ISBLANK(B390),"", IFERROR(VLOOKUP(B390,Catalogo!$B$2:$D$5000,2,0),""))</f>
        <v/>
      </c>
      <c r="E390" s="29" t="str">
        <f aca="false">IF(ISBLANK(B390), "", IFERROR(VLOOKUP(B390, Catalogo!$B$2:$D$5000, 3, 0), ""))</f>
        <v/>
      </c>
      <c r="F390" s="20" t="str">
        <f aca="false">IF(OR(ISBLANK(C390),ISBLANK(D390)),"", C390*D390)</f>
        <v/>
      </c>
      <c r="G390" s="20" t="str">
        <f aca="false">IF(OR(ISBLANK(C390),ISBLANK(E390)),"", C390*E390)</f>
        <v/>
      </c>
      <c r="H390" s="20" t="str">
        <f aca="false">IF(AND(NOT(ISBLANK(F390)),NOT(ISBLANK(G390)), ISERROR(F390-G390)=0), F390-G390,"")</f>
        <v/>
      </c>
      <c r="N390" s="29" t="str">
        <f aca="false">IF(ISBLANK(A390), "", "Sem " &amp; WEEKNUM(A390, 2))</f>
        <v/>
      </c>
    </row>
    <row r="391" customFormat="false" ht="13.8" hidden="false" customHeight="false" outlineLevel="0" collapsed="false">
      <c r="A391" s="25"/>
      <c r="B391" s="26"/>
      <c r="C391" s="27"/>
      <c r="D391" s="28" t="str">
        <f aca="false">IF(ISBLANK(B391),"", IFERROR(VLOOKUP(B391,Catalogo!$B$2:$D$5000,2,0),""))</f>
        <v/>
      </c>
      <c r="E391" s="29" t="str">
        <f aca="false">IF(ISBLANK(B391), "", IFERROR(VLOOKUP(B391, Catalogo!$B$2:$D$5000, 3, 0), ""))</f>
        <v/>
      </c>
      <c r="F391" s="20" t="str">
        <f aca="false">IF(OR(ISBLANK(C391),ISBLANK(D391)),"", C391*D391)</f>
        <v/>
      </c>
      <c r="G391" s="20" t="str">
        <f aca="false">IF(OR(ISBLANK(C391),ISBLANK(E391)),"", C391*E391)</f>
        <v/>
      </c>
      <c r="H391" s="20" t="str">
        <f aca="false">IF(AND(NOT(ISBLANK(F391)),NOT(ISBLANK(G391)), ISERROR(F391-G391)=0), F391-G391,"")</f>
        <v/>
      </c>
      <c r="N391" s="29" t="str">
        <f aca="false">IF(ISBLANK(A391), "", "Sem " &amp; WEEKNUM(A391, 2))</f>
        <v/>
      </c>
    </row>
    <row r="392" customFormat="false" ht="13.8" hidden="false" customHeight="false" outlineLevel="0" collapsed="false">
      <c r="A392" s="25"/>
      <c r="B392" s="26"/>
      <c r="C392" s="27"/>
      <c r="D392" s="28" t="str">
        <f aca="false">IF(ISBLANK(B392),"", IFERROR(VLOOKUP(B392,Catalogo!$B$2:$D$5000,2,0),""))</f>
        <v/>
      </c>
      <c r="E392" s="29" t="str">
        <f aca="false">IF(ISBLANK(B392), "", IFERROR(VLOOKUP(B392, Catalogo!$B$2:$D$5000, 3, 0), ""))</f>
        <v/>
      </c>
      <c r="F392" s="20" t="str">
        <f aca="false">IF(OR(ISBLANK(C392),ISBLANK(D392)),"", C392*D392)</f>
        <v/>
      </c>
      <c r="G392" s="20" t="str">
        <f aca="false">IF(OR(ISBLANK(C392),ISBLANK(E392)),"", C392*E392)</f>
        <v/>
      </c>
      <c r="H392" s="20" t="str">
        <f aca="false">IF(AND(NOT(ISBLANK(F392)),NOT(ISBLANK(G392)), ISERROR(F392-G392)=0), F392-G392,"")</f>
        <v/>
      </c>
      <c r="N392" s="29" t="str">
        <f aca="false">IF(ISBLANK(A392), "", "Sem " &amp; WEEKNUM(A392, 2))</f>
        <v/>
      </c>
    </row>
    <row r="393" customFormat="false" ht="13.8" hidden="false" customHeight="false" outlineLevel="0" collapsed="false">
      <c r="A393" s="25"/>
      <c r="B393" s="26"/>
      <c r="C393" s="27"/>
      <c r="D393" s="28" t="str">
        <f aca="false">IF(ISBLANK(B393),"", IFERROR(VLOOKUP(B393,Catalogo!$B$2:$D$5000,2,0),""))</f>
        <v/>
      </c>
      <c r="E393" s="29" t="str">
        <f aca="false">IF(ISBLANK(B393), "", IFERROR(VLOOKUP(B393, Catalogo!$B$2:$D$5000, 3, 0), ""))</f>
        <v/>
      </c>
      <c r="F393" s="20" t="str">
        <f aca="false">IF(OR(ISBLANK(C393),ISBLANK(D393)),"", C393*D393)</f>
        <v/>
      </c>
      <c r="G393" s="20" t="str">
        <f aca="false">IF(OR(ISBLANK(C393),ISBLANK(E393)),"", C393*E393)</f>
        <v/>
      </c>
      <c r="H393" s="20" t="str">
        <f aca="false">IF(AND(NOT(ISBLANK(F393)),NOT(ISBLANK(G393)), ISERROR(F393-G393)=0), F393-G393,"")</f>
        <v/>
      </c>
      <c r="N393" s="29" t="str">
        <f aca="false">IF(ISBLANK(A393), "", "Sem " &amp; WEEKNUM(A393, 2))</f>
        <v/>
      </c>
    </row>
    <row r="394" customFormat="false" ht="13.8" hidden="false" customHeight="false" outlineLevel="0" collapsed="false">
      <c r="A394" s="25"/>
      <c r="B394" s="26"/>
      <c r="C394" s="27"/>
      <c r="D394" s="28" t="str">
        <f aca="false">IF(ISBLANK(B394),"", IFERROR(VLOOKUP(B394,Catalogo!$B$2:$D$5000,2,0),""))</f>
        <v/>
      </c>
      <c r="E394" s="29" t="str">
        <f aca="false">IF(ISBLANK(B394), "", IFERROR(VLOOKUP(B394, Catalogo!$B$2:$D$5000, 3, 0), ""))</f>
        <v/>
      </c>
      <c r="F394" s="20" t="str">
        <f aca="false">IF(OR(ISBLANK(C394),ISBLANK(D394)),"", C394*D394)</f>
        <v/>
      </c>
      <c r="G394" s="20" t="str">
        <f aca="false">IF(OR(ISBLANK(C394),ISBLANK(E394)),"", C394*E394)</f>
        <v/>
      </c>
      <c r="H394" s="20" t="str">
        <f aca="false">IF(AND(NOT(ISBLANK(F394)),NOT(ISBLANK(G394)), ISERROR(F394-G394)=0), F394-G394,"")</f>
        <v/>
      </c>
      <c r="N394" s="29" t="str">
        <f aca="false">IF(ISBLANK(A394), "", "Sem " &amp; WEEKNUM(A394, 2))</f>
        <v/>
      </c>
    </row>
    <row r="395" customFormat="false" ht="13.8" hidden="false" customHeight="false" outlineLevel="0" collapsed="false">
      <c r="A395" s="25"/>
      <c r="B395" s="26"/>
      <c r="C395" s="27"/>
      <c r="D395" s="28" t="str">
        <f aca="false">IF(ISBLANK(B395),"", IFERROR(VLOOKUP(B395,Catalogo!$B$2:$D$5000,2,0),""))</f>
        <v/>
      </c>
      <c r="E395" s="29" t="str">
        <f aca="false">IF(ISBLANK(B395), "", IFERROR(VLOOKUP(B395, Catalogo!$B$2:$D$5000, 3, 0), ""))</f>
        <v/>
      </c>
      <c r="F395" s="20" t="str">
        <f aca="false">IF(OR(ISBLANK(C395),ISBLANK(D395)),"", C395*D395)</f>
        <v/>
      </c>
      <c r="G395" s="20" t="str">
        <f aca="false">IF(OR(ISBLANK(C395),ISBLANK(E395)),"", C395*E395)</f>
        <v/>
      </c>
      <c r="H395" s="20" t="str">
        <f aca="false">IF(AND(NOT(ISBLANK(F395)),NOT(ISBLANK(G395)), ISERROR(F395-G395)=0), F395-G395,"")</f>
        <v/>
      </c>
      <c r="N395" s="29" t="str">
        <f aca="false">IF(ISBLANK(A395), "", "Sem " &amp; WEEKNUM(A395, 2))</f>
        <v/>
      </c>
    </row>
    <row r="396" customFormat="false" ht="13.8" hidden="false" customHeight="false" outlineLevel="0" collapsed="false">
      <c r="A396" s="25"/>
      <c r="B396" s="26"/>
      <c r="C396" s="27"/>
      <c r="D396" s="28" t="str">
        <f aca="false">IF(ISBLANK(B396),"", IFERROR(VLOOKUP(B396,Catalogo!$B$2:$D$5000,2,0),""))</f>
        <v/>
      </c>
      <c r="E396" s="29" t="str">
        <f aca="false">IF(ISBLANK(B396), "", IFERROR(VLOOKUP(B396, Catalogo!$B$2:$D$5000, 3, 0), ""))</f>
        <v/>
      </c>
      <c r="F396" s="20" t="str">
        <f aca="false">IF(OR(ISBLANK(C396),ISBLANK(D396)),"", C396*D396)</f>
        <v/>
      </c>
      <c r="G396" s="20" t="str">
        <f aca="false">IF(OR(ISBLANK(C396),ISBLANK(E396)),"", C396*E396)</f>
        <v/>
      </c>
      <c r="H396" s="20" t="str">
        <f aca="false">IF(AND(NOT(ISBLANK(F396)),NOT(ISBLANK(G396)), ISERROR(F396-G396)=0), F396-G396,"")</f>
        <v/>
      </c>
      <c r="N396" s="29" t="str">
        <f aca="false">IF(ISBLANK(A396), "", "Sem " &amp; WEEKNUM(A396, 2))</f>
        <v/>
      </c>
    </row>
    <row r="397" customFormat="false" ht="13.8" hidden="false" customHeight="false" outlineLevel="0" collapsed="false">
      <c r="A397" s="25"/>
      <c r="B397" s="26"/>
      <c r="C397" s="27"/>
      <c r="D397" s="28" t="str">
        <f aca="false">IF(ISBLANK(B397),"", IFERROR(VLOOKUP(B397,Catalogo!$B$2:$D$5000,2,0),""))</f>
        <v/>
      </c>
      <c r="E397" s="29" t="str">
        <f aca="false">IF(ISBLANK(B397), "", IFERROR(VLOOKUP(B397, Catalogo!$B$2:$D$5000, 3, 0), ""))</f>
        <v/>
      </c>
      <c r="F397" s="20" t="str">
        <f aca="false">IF(OR(ISBLANK(C397),ISBLANK(D397)),"", C397*D397)</f>
        <v/>
      </c>
      <c r="G397" s="20" t="str">
        <f aca="false">IF(OR(ISBLANK(C397),ISBLANK(E397)),"", C397*E397)</f>
        <v/>
      </c>
      <c r="H397" s="20" t="str">
        <f aca="false">IF(AND(NOT(ISBLANK(F397)),NOT(ISBLANK(G397)), ISERROR(F397-G397)=0), F397-G397,"")</f>
        <v/>
      </c>
      <c r="N397" s="29" t="str">
        <f aca="false">IF(ISBLANK(A397), "", "Sem " &amp; WEEKNUM(A397, 2))</f>
        <v/>
      </c>
    </row>
    <row r="398" customFormat="false" ht="13.8" hidden="false" customHeight="false" outlineLevel="0" collapsed="false">
      <c r="A398" s="25"/>
      <c r="B398" s="26"/>
      <c r="C398" s="27"/>
      <c r="D398" s="28" t="str">
        <f aca="false">IF(ISBLANK(B398),"", IFERROR(VLOOKUP(B398,Catalogo!$B$2:$D$5000,2,0),""))</f>
        <v/>
      </c>
      <c r="E398" s="29" t="str">
        <f aca="false">IF(ISBLANK(B398), "", IFERROR(VLOOKUP(B398, Catalogo!$B$2:$D$5000, 3, 0), ""))</f>
        <v/>
      </c>
      <c r="F398" s="20" t="str">
        <f aca="false">IF(OR(ISBLANK(C398),ISBLANK(D398)),"", C398*D398)</f>
        <v/>
      </c>
      <c r="G398" s="20" t="str">
        <f aca="false">IF(OR(ISBLANK(C398),ISBLANK(E398)),"", C398*E398)</f>
        <v/>
      </c>
      <c r="H398" s="20" t="str">
        <f aca="false">IF(AND(NOT(ISBLANK(F398)),NOT(ISBLANK(G398)), ISERROR(F398-G398)=0), F398-G398,"")</f>
        <v/>
      </c>
      <c r="N398" s="29" t="str">
        <f aca="false">IF(ISBLANK(A398), "", "Sem " &amp; WEEKNUM(A398, 2))</f>
        <v/>
      </c>
    </row>
    <row r="399" customFormat="false" ht="13.8" hidden="false" customHeight="false" outlineLevel="0" collapsed="false">
      <c r="A399" s="25"/>
      <c r="B399" s="26"/>
      <c r="C399" s="27"/>
      <c r="D399" s="28" t="str">
        <f aca="false">IF(ISBLANK(B399),"", IFERROR(VLOOKUP(B399,Catalogo!$B$2:$D$5000,2,0),""))</f>
        <v/>
      </c>
      <c r="E399" s="29" t="str">
        <f aca="false">IF(ISBLANK(B399), "", IFERROR(VLOOKUP(B399, Catalogo!$B$2:$D$5000, 3, 0), ""))</f>
        <v/>
      </c>
      <c r="F399" s="20" t="str">
        <f aca="false">IF(OR(ISBLANK(C399),ISBLANK(D399)),"", C399*D399)</f>
        <v/>
      </c>
      <c r="G399" s="20" t="str">
        <f aca="false">IF(OR(ISBLANK(C399),ISBLANK(E399)),"", C399*E399)</f>
        <v/>
      </c>
      <c r="H399" s="20" t="str">
        <f aca="false">IF(AND(NOT(ISBLANK(F399)),NOT(ISBLANK(G399)), ISERROR(F399-G399)=0), F399-G399,"")</f>
        <v/>
      </c>
      <c r="N399" s="29" t="str">
        <f aca="false">IF(ISBLANK(A399), "", "Sem " &amp; WEEKNUM(A399, 2))</f>
        <v/>
      </c>
    </row>
    <row r="400" customFormat="false" ht="13.8" hidden="false" customHeight="false" outlineLevel="0" collapsed="false">
      <c r="A400" s="25"/>
      <c r="B400" s="26"/>
      <c r="C400" s="27"/>
      <c r="D400" s="28" t="str">
        <f aca="false">IF(ISBLANK(B400),"", IFERROR(VLOOKUP(B400,Catalogo!$B$2:$D$5000,2,0),""))</f>
        <v/>
      </c>
      <c r="E400" s="29" t="str">
        <f aca="false">IF(ISBLANK(B400), "", IFERROR(VLOOKUP(B400, Catalogo!$B$2:$D$5000, 3, 0), ""))</f>
        <v/>
      </c>
      <c r="F400" s="20" t="str">
        <f aca="false">IF(OR(ISBLANK(C400),ISBLANK(D400)),"", C400*D400)</f>
        <v/>
      </c>
      <c r="G400" s="20" t="str">
        <f aca="false">IF(OR(ISBLANK(C400),ISBLANK(E400)),"", C400*E400)</f>
        <v/>
      </c>
      <c r="H400" s="20" t="str">
        <f aca="false">IF(AND(NOT(ISBLANK(F400)),NOT(ISBLANK(G400)), ISERROR(F400-G400)=0), F400-G400,"")</f>
        <v/>
      </c>
      <c r="N400" s="29" t="str">
        <f aca="false">IF(ISBLANK(A400), "", "Sem " &amp; WEEKNUM(A400, 2))</f>
        <v/>
      </c>
    </row>
    <row r="401" customFormat="false" ht="13.8" hidden="false" customHeight="false" outlineLevel="0" collapsed="false">
      <c r="A401" s="25"/>
      <c r="B401" s="26"/>
      <c r="C401" s="27"/>
      <c r="D401" s="28" t="str">
        <f aca="false">IF(ISBLANK(B401),"", IFERROR(VLOOKUP(B401,Catalogo!$B$2:$D$5000,2,0),""))</f>
        <v/>
      </c>
      <c r="E401" s="29" t="str">
        <f aca="false">IF(ISBLANK(B401), "", IFERROR(VLOOKUP(B401, Catalogo!$B$2:$D$5000, 3, 0), ""))</f>
        <v/>
      </c>
      <c r="F401" s="20" t="str">
        <f aca="false">IF(OR(ISBLANK(C401),ISBLANK(D401)),"", C401*D401)</f>
        <v/>
      </c>
      <c r="G401" s="20" t="str">
        <f aca="false">IF(OR(ISBLANK(C401),ISBLANK(E401)),"", C401*E401)</f>
        <v/>
      </c>
      <c r="H401" s="20" t="str">
        <f aca="false">IF(AND(NOT(ISBLANK(F401)),NOT(ISBLANK(G401)), ISERROR(F401-G401)=0), F401-G401,"")</f>
        <v/>
      </c>
      <c r="N401" s="29" t="str">
        <f aca="false">IF(ISBLANK(A401), "", "Sem " &amp; WEEKNUM(A401, 2))</f>
        <v/>
      </c>
    </row>
    <row r="402" customFormat="false" ht="13.8" hidden="false" customHeight="false" outlineLevel="0" collapsed="false">
      <c r="A402" s="25"/>
      <c r="B402" s="26"/>
      <c r="C402" s="27"/>
      <c r="D402" s="28" t="str">
        <f aca="false">IF(ISBLANK(B402),"", IFERROR(VLOOKUP(B402,Catalogo!$B$2:$D$5000,2,0),""))</f>
        <v/>
      </c>
      <c r="E402" s="29" t="str">
        <f aca="false">IF(ISBLANK(B402), "", IFERROR(VLOOKUP(B402, Catalogo!$B$2:$D$5000, 3, 0), ""))</f>
        <v/>
      </c>
      <c r="F402" s="20" t="str">
        <f aca="false">IF(OR(ISBLANK(C402),ISBLANK(D402)),"", C402*D402)</f>
        <v/>
      </c>
      <c r="G402" s="20" t="str">
        <f aca="false">IF(OR(ISBLANK(C402),ISBLANK(E402)),"", C402*E402)</f>
        <v/>
      </c>
      <c r="H402" s="20" t="str">
        <f aca="false">IF(AND(NOT(ISBLANK(F402)),NOT(ISBLANK(G402)), ISERROR(F402-G402)=0), F402-G402,"")</f>
        <v/>
      </c>
      <c r="N402" s="29" t="str">
        <f aca="false">IF(ISBLANK(A402), "", "Sem " &amp; WEEKNUM(A402, 2))</f>
        <v/>
      </c>
    </row>
    <row r="403" customFormat="false" ht="13.8" hidden="false" customHeight="false" outlineLevel="0" collapsed="false">
      <c r="A403" s="25"/>
      <c r="B403" s="26"/>
      <c r="C403" s="27"/>
      <c r="D403" s="28" t="str">
        <f aca="false">IF(ISBLANK(B403),"", IFERROR(VLOOKUP(B403,Catalogo!$B$2:$D$5000,2,0),""))</f>
        <v/>
      </c>
      <c r="E403" s="29" t="str">
        <f aca="false">IF(ISBLANK(B403), "", IFERROR(VLOOKUP(B403, Catalogo!$B$2:$D$5000, 3, 0), ""))</f>
        <v/>
      </c>
      <c r="F403" s="20" t="str">
        <f aca="false">IF(OR(ISBLANK(C403),ISBLANK(D403)),"", C403*D403)</f>
        <v/>
      </c>
      <c r="G403" s="20" t="str">
        <f aca="false">IF(OR(ISBLANK(C403),ISBLANK(E403)),"", C403*E403)</f>
        <v/>
      </c>
      <c r="H403" s="20" t="str">
        <f aca="false">IF(AND(NOT(ISBLANK(F403)),NOT(ISBLANK(G403)), ISERROR(F403-G403)=0), F403-G403,"")</f>
        <v/>
      </c>
      <c r="N403" s="29" t="str">
        <f aca="false">IF(ISBLANK(A403), "", "Sem " &amp; WEEKNUM(A403, 2))</f>
        <v/>
      </c>
    </row>
    <row r="404" customFormat="false" ht="13.8" hidden="false" customHeight="false" outlineLevel="0" collapsed="false">
      <c r="A404" s="25"/>
      <c r="B404" s="26"/>
      <c r="C404" s="27"/>
      <c r="D404" s="28" t="str">
        <f aca="false">IF(ISBLANK(B404),"", IFERROR(VLOOKUP(B404,Catalogo!$B$2:$D$5000,2,0),""))</f>
        <v/>
      </c>
      <c r="E404" s="29" t="str">
        <f aca="false">IF(ISBLANK(B404), "", IFERROR(VLOOKUP(B404, Catalogo!$B$2:$D$5000, 3, 0), ""))</f>
        <v/>
      </c>
      <c r="F404" s="20" t="str">
        <f aca="false">IF(OR(ISBLANK(C404),ISBLANK(D404)),"", C404*D404)</f>
        <v/>
      </c>
      <c r="G404" s="20" t="str">
        <f aca="false">IF(OR(ISBLANK(C404),ISBLANK(E404)),"", C404*E404)</f>
        <v/>
      </c>
      <c r="H404" s="20" t="str">
        <f aca="false">IF(AND(NOT(ISBLANK(F404)),NOT(ISBLANK(G404)), ISERROR(F404-G404)=0), F404-G404,"")</f>
        <v/>
      </c>
      <c r="N404" s="29" t="str">
        <f aca="false">IF(ISBLANK(A404), "", "Sem " &amp; WEEKNUM(A404, 2))</f>
        <v/>
      </c>
    </row>
    <row r="405" customFormat="false" ht="13.8" hidden="false" customHeight="false" outlineLevel="0" collapsed="false">
      <c r="A405" s="25"/>
      <c r="B405" s="26"/>
      <c r="C405" s="27"/>
      <c r="D405" s="28" t="str">
        <f aca="false">IF(ISBLANK(B405),"", IFERROR(VLOOKUP(B405,Catalogo!$B$2:$D$5000,2,0),""))</f>
        <v/>
      </c>
      <c r="E405" s="29" t="str">
        <f aca="false">IF(ISBLANK(B405), "", IFERROR(VLOOKUP(B405, Catalogo!$B$2:$D$5000, 3, 0), ""))</f>
        <v/>
      </c>
      <c r="F405" s="20" t="str">
        <f aca="false">IF(OR(ISBLANK(C405),ISBLANK(D405)),"", C405*D405)</f>
        <v/>
      </c>
      <c r="G405" s="20" t="str">
        <f aca="false">IF(OR(ISBLANK(C405),ISBLANK(E405)),"", C405*E405)</f>
        <v/>
      </c>
      <c r="H405" s="20" t="str">
        <f aca="false">IF(AND(NOT(ISBLANK(F405)),NOT(ISBLANK(G405)), ISERROR(F405-G405)=0), F405-G405,"")</f>
        <v/>
      </c>
      <c r="N405" s="29" t="str">
        <f aca="false">IF(ISBLANK(A405), "", "Sem " &amp; WEEKNUM(A405, 2))</f>
        <v/>
      </c>
    </row>
    <row r="406" customFormat="false" ht="13.8" hidden="false" customHeight="false" outlineLevel="0" collapsed="false">
      <c r="A406" s="25"/>
      <c r="B406" s="26"/>
      <c r="C406" s="27"/>
      <c r="D406" s="28" t="str">
        <f aca="false">IF(ISBLANK(B406),"", IFERROR(VLOOKUP(B406,Catalogo!$B$2:$D$5000,2,0),""))</f>
        <v/>
      </c>
      <c r="E406" s="29" t="str">
        <f aca="false">IF(ISBLANK(B406), "", IFERROR(VLOOKUP(B406, Catalogo!$B$2:$D$5000, 3, 0), ""))</f>
        <v/>
      </c>
      <c r="F406" s="20" t="str">
        <f aca="false">IF(OR(ISBLANK(C406),ISBLANK(D406)),"", C406*D406)</f>
        <v/>
      </c>
      <c r="G406" s="20" t="str">
        <f aca="false">IF(OR(ISBLANK(C406),ISBLANK(E406)),"", C406*E406)</f>
        <v/>
      </c>
      <c r="H406" s="20" t="str">
        <f aca="false">IF(AND(NOT(ISBLANK(F406)),NOT(ISBLANK(G406)), ISERROR(F406-G406)=0), F406-G406,"")</f>
        <v/>
      </c>
      <c r="N406" s="29" t="str">
        <f aca="false">IF(ISBLANK(A406), "", "Sem " &amp; WEEKNUM(A406, 2))</f>
        <v/>
      </c>
    </row>
    <row r="407" customFormat="false" ht="13.8" hidden="false" customHeight="false" outlineLevel="0" collapsed="false">
      <c r="A407" s="25"/>
      <c r="B407" s="26"/>
      <c r="C407" s="27"/>
      <c r="D407" s="28" t="str">
        <f aca="false">IF(ISBLANK(B407),"", IFERROR(VLOOKUP(B407,Catalogo!$B$2:$D$5000,2,0),""))</f>
        <v/>
      </c>
      <c r="E407" s="29" t="str">
        <f aca="false">IF(ISBLANK(B407), "", IFERROR(VLOOKUP(B407, Catalogo!$B$2:$D$5000, 3, 0), ""))</f>
        <v/>
      </c>
      <c r="F407" s="20" t="str">
        <f aca="false">IF(OR(ISBLANK(C407),ISBLANK(D407)),"", C407*D407)</f>
        <v/>
      </c>
      <c r="G407" s="20" t="str">
        <f aca="false">IF(OR(ISBLANK(C407),ISBLANK(E407)),"", C407*E407)</f>
        <v/>
      </c>
      <c r="H407" s="20" t="str">
        <f aca="false">IF(AND(NOT(ISBLANK(F407)),NOT(ISBLANK(G407)), ISERROR(F407-G407)=0), F407-G407,"")</f>
        <v/>
      </c>
      <c r="N407" s="29" t="str">
        <f aca="false">IF(ISBLANK(A407), "", "Sem " &amp; WEEKNUM(A407, 2))</f>
        <v/>
      </c>
    </row>
    <row r="408" customFormat="false" ht="13.8" hidden="false" customHeight="false" outlineLevel="0" collapsed="false">
      <c r="A408" s="25"/>
      <c r="B408" s="26"/>
      <c r="C408" s="27"/>
      <c r="D408" s="28" t="str">
        <f aca="false">IF(ISBLANK(B408),"", IFERROR(VLOOKUP(B408,Catalogo!$B$2:$D$5000,2,0),""))</f>
        <v/>
      </c>
      <c r="E408" s="29" t="str">
        <f aca="false">IF(ISBLANK(B408), "", IFERROR(VLOOKUP(B408, Catalogo!$B$2:$D$5000, 3, 0), ""))</f>
        <v/>
      </c>
      <c r="F408" s="20" t="str">
        <f aca="false">IF(OR(ISBLANK(C408),ISBLANK(D408)),"", C408*D408)</f>
        <v/>
      </c>
      <c r="G408" s="20" t="str">
        <f aca="false">IF(OR(ISBLANK(C408),ISBLANK(E408)),"", C408*E408)</f>
        <v/>
      </c>
      <c r="H408" s="20" t="str">
        <f aca="false">IF(AND(NOT(ISBLANK(F408)),NOT(ISBLANK(G408)), ISERROR(F408-G408)=0), F408-G408,"")</f>
        <v/>
      </c>
      <c r="N408" s="29" t="str">
        <f aca="false">IF(ISBLANK(A408), "", "Sem " &amp; WEEKNUM(A408, 2))</f>
        <v/>
      </c>
    </row>
    <row r="409" customFormat="false" ht="13.8" hidden="false" customHeight="false" outlineLevel="0" collapsed="false">
      <c r="A409" s="25"/>
      <c r="B409" s="26"/>
      <c r="C409" s="27"/>
      <c r="D409" s="28" t="str">
        <f aca="false">IF(ISBLANK(B409),"", IFERROR(VLOOKUP(B409,Catalogo!$B$2:$D$5000,2,0),""))</f>
        <v/>
      </c>
      <c r="E409" s="29" t="str">
        <f aca="false">IF(ISBLANK(B409), "", IFERROR(VLOOKUP(B409, Catalogo!$B$2:$D$5000, 3, 0), ""))</f>
        <v/>
      </c>
      <c r="F409" s="20" t="str">
        <f aca="false">IF(OR(ISBLANK(C409),ISBLANK(D409)),"", C409*D409)</f>
        <v/>
      </c>
      <c r="G409" s="20" t="str">
        <f aca="false">IF(OR(ISBLANK(C409),ISBLANK(E409)),"", C409*E409)</f>
        <v/>
      </c>
      <c r="H409" s="20" t="str">
        <f aca="false">IF(AND(NOT(ISBLANK(F409)),NOT(ISBLANK(G409)), ISERROR(F409-G409)=0), F409-G409,"")</f>
        <v/>
      </c>
      <c r="N409" s="29" t="str">
        <f aca="false">IF(ISBLANK(A409), "", "Sem " &amp; WEEKNUM(A409, 2))</f>
        <v/>
      </c>
    </row>
    <row r="410" customFormat="false" ht="13.8" hidden="false" customHeight="false" outlineLevel="0" collapsed="false">
      <c r="A410" s="25"/>
      <c r="B410" s="26"/>
      <c r="C410" s="27"/>
      <c r="D410" s="28" t="str">
        <f aca="false">IF(ISBLANK(B410),"", IFERROR(VLOOKUP(B410,Catalogo!$B$2:$D$5000,2,0),""))</f>
        <v/>
      </c>
      <c r="E410" s="29" t="str">
        <f aca="false">IF(ISBLANK(B410), "", IFERROR(VLOOKUP(B410, Catalogo!$B$2:$D$5000, 3, 0), ""))</f>
        <v/>
      </c>
      <c r="F410" s="20" t="str">
        <f aca="false">IF(OR(ISBLANK(C410),ISBLANK(D410)),"", C410*D410)</f>
        <v/>
      </c>
      <c r="G410" s="20" t="str">
        <f aca="false">IF(OR(ISBLANK(C410),ISBLANK(E410)),"", C410*E410)</f>
        <v/>
      </c>
      <c r="H410" s="20" t="str">
        <f aca="false">IF(AND(NOT(ISBLANK(F410)),NOT(ISBLANK(G410)), ISERROR(F410-G410)=0), F410-G410,"")</f>
        <v/>
      </c>
      <c r="N410" s="29" t="str">
        <f aca="false">IF(ISBLANK(A410), "", "Sem " &amp; WEEKNUM(A410, 2))</f>
        <v/>
      </c>
    </row>
    <row r="411" customFormat="false" ht="13.8" hidden="false" customHeight="false" outlineLevel="0" collapsed="false">
      <c r="A411" s="25"/>
      <c r="B411" s="26"/>
      <c r="C411" s="27"/>
      <c r="D411" s="28" t="str">
        <f aca="false">IF(ISBLANK(B411),"", IFERROR(VLOOKUP(B411,Catalogo!$B$2:$D$5000,2,0),""))</f>
        <v/>
      </c>
      <c r="E411" s="29" t="str">
        <f aca="false">IF(ISBLANK(B411), "", IFERROR(VLOOKUP(B411, Catalogo!$B$2:$D$5000, 3, 0), ""))</f>
        <v/>
      </c>
      <c r="F411" s="20" t="str">
        <f aca="false">IF(OR(ISBLANK(C411),ISBLANK(D411)),"", C411*D411)</f>
        <v/>
      </c>
      <c r="G411" s="20" t="str">
        <f aca="false">IF(OR(ISBLANK(C411),ISBLANK(E411)),"", C411*E411)</f>
        <v/>
      </c>
      <c r="H411" s="20" t="str">
        <f aca="false">IF(AND(NOT(ISBLANK(F411)),NOT(ISBLANK(G411)), ISERROR(F411-G411)=0), F411-G411,"")</f>
        <v/>
      </c>
      <c r="N411" s="29" t="str">
        <f aca="false">IF(ISBLANK(A411), "", "Sem " &amp; WEEKNUM(A411, 2))</f>
        <v/>
      </c>
    </row>
    <row r="412" customFormat="false" ht="13.8" hidden="false" customHeight="false" outlineLevel="0" collapsed="false">
      <c r="A412" s="25"/>
      <c r="B412" s="26"/>
      <c r="C412" s="27"/>
      <c r="D412" s="28" t="str">
        <f aca="false">IF(ISBLANK(B412),"", IFERROR(VLOOKUP(B412,Catalogo!$B$2:$D$5000,2,0),""))</f>
        <v/>
      </c>
      <c r="E412" s="29" t="str">
        <f aca="false">IF(ISBLANK(B412), "", IFERROR(VLOOKUP(B412, Catalogo!$B$2:$D$5000, 3, 0), ""))</f>
        <v/>
      </c>
      <c r="F412" s="20" t="str">
        <f aca="false">IF(OR(ISBLANK(C412),ISBLANK(D412)),"", C412*D412)</f>
        <v/>
      </c>
      <c r="G412" s="20" t="str">
        <f aca="false">IF(OR(ISBLANK(C412),ISBLANK(E412)),"", C412*E412)</f>
        <v/>
      </c>
      <c r="H412" s="20" t="str">
        <f aca="false">IF(AND(NOT(ISBLANK(F412)),NOT(ISBLANK(G412)), ISERROR(F412-G412)=0), F412-G412,"")</f>
        <v/>
      </c>
      <c r="N412" s="29" t="str">
        <f aca="false">IF(ISBLANK(A412), "", "Sem " &amp; WEEKNUM(A412, 2))</f>
        <v/>
      </c>
    </row>
    <row r="413" customFormat="false" ht="13.8" hidden="false" customHeight="false" outlineLevel="0" collapsed="false">
      <c r="A413" s="25"/>
      <c r="B413" s="26"/>
      <c r="C413" s="27"/>
      <c r="D413" s="28" t="str">
        <f aca="false">IF(ISBLANK(B413),"", IFERROR(VLOOKUP(B413,Catalogo!$B$2:$D$5000,2,0),""))</f>
        <v/>
      </c>
      <c r="E413" s="29" t="str">
        <f aca="false">IF(ISBLANK(B413), "", IFERROR(VLOOKUP(B413, Catalogo!$B$2:$D$5000, 3, 0), ""))</f>
        <v/>
      </c>
      <c r="F413" s="20" t="str">
        <f aca="false">IF(OR(ISBLANK(C413),ISBLANK(D413)),"", C413*D413)</f>
        <v/>
      </c>
      <c r="G413" s="20" t="str">
        <f aca="false">IF(OR(ISBLANK(C413),ISBLANK(E413)),"", C413*E413)</f>
        <v/>
      </c>
      <c r="H413" s="20" t="str">
        <f aca="false">IF(AND(NOT(ISBLANK(F413)),NOT(ISBLANK(G413)), ISERROR(F413-G413)=0), F413-G413,"")</f>
        <v/>
      </c>
      <c r="N413" s="29" t="str">
        <f aca="false">IF(ISBLANK(A413), "", "Sem " &amp; WEEKNUM(A413, 2))</f>
        <v/>
      </c>
    </row>
    <row r="414" customFormat="false" ht="13.8" hidden="false" customHeight="false" outlineLevel="0" collapsed="false">
      <c r="A414" s="25"/>
      <c r="B414" s="26"/>
      <c r="C414" s="27"/>
      <c r="D414" s="28" t="str">
        <f aca="false">IF(ISBLANK(B414),"", IFERROR(VLOOKUP(B414,Catalogo!$B$2:$D$5000,2,0),""))</f>
        <v/>
      </c>
      <c r="E414" s="29" t="str">
        <f aca="false">IF(ISBLANK(B414), "", IFERROR(VLOOKUP(B414, Catalogo!$B$2:$D$5000, 3, 0), ""))</f>
        <v/>
      </c>
      <c r="F414" s="20" t="str">
        <f aca="false">IF(OR(ISBLANK(C414),ISBLANK(D414)),"", C414*D414)</f>
        <v/>
      </c>
      <c r="G414" s="20" t="str">
        <f aca="false">IF(OR(ISBLANK(C414),ISBLANK(E414)),"", C414*E414)</f>
        <v/>
      </c>
      <c r="H414" s="20" t="str">
        <f aca="false">IF(AND(NOT(ISBLANK(F414)),NOT(ISBLANK(G414)), ISERROR(F414-G414)=0), F414-G414,"")</f>
        <v/>
      </c>
      <c r="N414" s="29" t="str">
        <f aca="false">IF(ISBLANK(A414), "", "Sem " &amp; WEEKNUM(A414, 2))</f>
        <v/>
      </c>
    </row>
    <row r="415" customFormat="false" ht="13.8" hidden="false" customHeight="false" outlineLevel="0" collapsed="false">
      <c r="A415" s="25"/>
      <c r="B415" s="26"/>
      <c r="C415" s="27"/>
      <c r="D415" s="28" t="str">
        <f aca="false">IF(ISBLANK(B415),"", IFERROR(VLOOKUP(B415,Catalogo!$B$2:$D$5000,2,0),""))</f>
        <v/>
      </c>
      <c r="E415" s="29" t="str">
        <f aca="false">IF(ISBLANK(B415), "", IFERROR(VLOOKUP(B415, Catalogo!$B$2:$D$5000, 3, 0), ""))</f>
        <v/>
      </c>
      <c r="F415" s="20" t="str">
        <f aca="false">IF(OR(ISBLANK(C415),ISBLANK(D415)),"", C415*D415)</f>
        <v/>
      </c>
      <c r="G415" s="20" t="str">
        <f aca="false">IF(OR(ISBLANK(C415),ISBLANK(E415)),"", C415*E415)</f>
        <v/>
      </c>
      <c r="H415" s="20" t="str">
        <f aca="false">IF(AND(NOT(ISBLANK(F415)),NOT(ISBLANK(G415)), ISERROR(F415-G415)=0), F415-G415,"")</f>
        <v/>
      </c>
      <c r="N415" s="29" t="str">
        <f aca="false">IF(ISBLANK(A415), "", "Sem " &amp; WEEKNUM(A415, 2))</f>
        <v/>
      </c>
    </row>
    <row r="416" customFormat="false" ht="13.8" hidden="false" customHeight="false" outlineLevel="0" collapsed="false">
      <c r="A416" s="25"/>
      <c r="B416" s="26"/>
      <c r="C416" s="27"/>
      <c r="D416" s="28" t="str">
        <f aca="false">IF(ISBLANK(B416),"", IFERROR(VLOOKUP(B416,Catalogo!$B$2:$D$5000,2,0),""))</f>
        <v/>
      </c>
      <c r="E416" s="29" t="str">
        <f aca="false">IF(ISBLANK(B416), "", IFERROR(VLOOKUP(B416, Catalogo!$B$2:$D$5000, 3, 0), ""))</f>
        <v/>
      </c>
      <c r="F416" s="20" t="str">
        <f aca="false">IF(OR(ISBLANK(C416),ISBLANK(D416)),"", C416*D416)</f>
        <v/>
      </c>
      <c r="G416" s="20" t="str">
        <f aca="false">IF(OR(ISBLANK(C416),ISBLANK(E416)),"", C416*E416)</f>
        <v/>
      </c>
      <c r="H416" s="20" t="str">
        <f aca="false">IF(AND(NOT(ISBLANK(F416)),NOT(ISBLANK(G416)), ISERROR(F416-G416)=0), F416-G416,"")</f>
        <v/>
      </c>
      <c r="N416" s="29" t="str">
        <f aca="false">IF(ISBLANK(A416), "", "Sem " &amp; WEEKNUM(A416, 2))</f>
        <v/>
      </c>
    </row>
    <row r="417" customFormat="false" ht="13.8" hidden="false" customHeight="false" outlineLevel="0" collapsed="false">
      <c r="A417" s="25"/>
      <c r="B417" s="26"/>
      <c r="C417" s="27"/>
      <c r="D417" s="28" t="str">
        <f aca="false">IF(ISBLANK(B417),"", IFERROR(VLOOKUP(B417,Catalogo!$B$2:$D$5000,2,0),""))</f>
        <v/>
      </c>
      <c r="E417" s="29" t="str">
        <f aca="false">IF(ISBLANK(B417), "", IFERROR(VLOOKUP(B417, Catalogo!$B$2:$D$5000, 3, 0), ""))</f>
        <v/>
      </c>
      <c r="F417" s="20" t="str">
        <f aca="false">IF(OR(ISBLANK(C417),ISBLANK(D417)),"", C417*D417)</f>
        <v/>
      </c>
      <c r="G417" s="20" t="str">
        <f aca="false">IF(OR(ISBLANK(C417),ISBLANK(E417)),"", C417*E417)</f>
        <v/>
      </c>
      <c r="H417" s="20" t="str">
        <f aca="false">IF(AND(NOT(ISBLANK(F417)),NOT(ISBLANK(G417)), ISERROR(F417-G417)=0), F417-G417,"")</f>
        <v/>
      </c>
      <c r="N417" s="29" t="str">
        <f aca="false">IF(ISBLANK(A417), "", "Sem " &amp; WEEKNUM(A417, 2))</f>
        <v/>
      </c>
    </row>
    <row r="418" customFormat="false" ht="13.8" hidden="false" customHeight="false" outlineLevel="0" collapsed="false">
      <c r="A418" s="25"/>
      <c r="B418" s="26"/>
      <c r="C418" s="27"/>
      <c r="D418" s="28" t="str">
        <f aca="false">IF(ISBLANK(B418),"", IFERROR(VLOOKUP(B418,Catalogo!$B$2:$D$5000,2,0),""))</f>
        <v/>
      </c>
      <c r="E418" s="29" t="str">
        <f aca="false">IF(ISBLANK(B418), "", IFERROR(VLOOKUP(B418, Catalogo!$B$2:$D$5000, 3, 0), ""))</f>
        <v/>
      </c>
      <c r="F418" s="20" t="str">
        <f aca="false">IF(OR(ISBLANK(C418),ISBLANK(D418)),"", C418*D418)</f>
        <v/>
      </c>
      <c r="G418" s="20" t="str">
        <f aca="false">IF(OR(ISBLANK(C418),ISBLANK(E418)),"", C418*E418)</f>
        <v/>
      </c>
      <c r="H418" s="20" t="str">
        <f aca="false">IF(AND(NOT(ISBLANK(F418)),NOT(ISBLANK(G418)), ISERROR(F418-G418)=0), F418-G418,"")</f>
        <v/>
      </c>
      <c r="N418" s="29" t="str">
        <f aca="false">IF(ISBLANK(A418), "", "Sem " &amp; WEEKNUM(A418, 2))</f>
        <v/>
      </c>
    </row>
    <row r="419" customFormat="false" ht="13.8" hidden="false" customHeight="false" outlineLevel="0" collapsed="false">
      <c r="A419" s="25"/>
      <c r="B419" s="26"/>
      <c r="C419" s="27"/>
      <c r="D419" s="28" t="str">
        <f aca="false">IF(ISBLANK(B419),"", IFERROR(VLOOKUP(B419,Catalogo!$B$2:$D$5000,2,0),""))</f>
        <v/>
      </c>
      <c r="E419" s="29" t="str">
        <f aca="false">IF(ISBLANK(B419), "", IFERROR(VLOOKUP(B419, Catalogo!$B$2:$D$5000, 3, 0), ""))</f>
        <v/>
      </c>
      <c r="F419" s="20" t="str">
        <f aca="false">IF(OR(ISBLANK(C419),ISBLANK(D419)),"", C419*D419)</f>
        <v/>
      </c>
      <c r="G419" s="20" t="str">
        <f aca="false">IF(OR(ISBLANK(C419),ISBLANK(E419)),"", C419*E419)</f>
        <v/>
      </c>
      <c r="H419" s="20" t="str">
        <f aca="false">IF(AND(NOT(ISBLANK(F419)),NOT(ISBLANK(G419)), ISERROR(F419-G419)=0), F419-G419,"")</f>
        <v/>
      </c>
      <c r="N419" s="29" t="str">
        <f aca="false">IF(ISBLANK(A419), "", "Sem " &amp; WEEKNUM(A419, 2))</f>
        <v/>
      </c>
    </row>
    <row r="420" customFormat="false" ht="13.8" hidden="false" customHeight="false" outlineLevel="0" collapsed="false">
      <c r="A420" s="25"/>
      <c r="B420" s="26"/>
      <c r="C420" s="27"/>
      <c r="D420" s="28" t="str">
        <f aca="false">IF(ISBLANK(B420),"", IFERROR(VLOOKUP(B420,Catalogo!$B$2:$D$5000,2,0),""))</f>
        <v/>
      </c>
      <c r="E420" s="29" t="str">
        <f aca="false">IF(ISBLANK(B420), "", IFERROR(VLOOKUP(B420, Catalogo!$B$2:$D$5000, 3, 0), ""))</f>
        <v/>
      </c>
      <c r="F420" s="20" t="str">
        <f aca="false">IF(OR(ISBLANK(C420),ISBLANK(D420)),"", C420*D420)</f>
        <v/>
      </c>
      <c r="G420" s="20" t="str">
        <f aca="false">IF(OR(ISBLANK(C420),ISBLANK(E420)),"", C420*E420)</f>
        <v/>
      </c>
      <c r="H420" s="20" t="str">
        <f aca="false">IF(AND(NOT(ISBLANK(F420)),NOT(ISBLANK(G420)), ISERROR(F420-G420)=0), F420-G420,"")</f>
        <v/>
      </c>
      <c r="N420" s="29" t="str">
        <f aca="false">IF(ISBLANK(A420), "", "Sem " &amp; WEEKNUM(A420, 2))</f>
        <v/>
      </c>
    </row>
    <row r="421" customFormat="false" ht="13.8" hidden="false" customHeight="false" outlineLevel="0" collapsed="false">
      <c r="A421" s="25"/>
      <c r="B421" s="26"/>
      <c r="C421" s="27"/>
      <c r="D421" s="28" t="str">
        <f aca="false">IF(ISBLANK(B421),"", IFERROR(VLOOKUP(B421,Catalogo!$B$2:$D$5000,2,0),""))</f>
        <v/>
      </c>
      <c r="E421" s="29" t="str">
        <f aca="false">IF(ISBLANK(B421), "", IFERROR(VLOOKUP(B421, Catalogo!$B$2:$D$5000, 3, 0), ""))</f>
        <v/>
      </c>
      <c r="F421" s="20" t="str">
        <f aca="false">IF(OR(ISBLANK(C421),ISBLANK(D421)),"", C421*D421)</f>
        <v/>
      </c>
      <c r="G421" s="20" t="str">
        <f aca="false">IF(OR(ISBLANK(C421),ISBLANK(E421)),"", C421*E421)</f>
        <v/>
      </c>
      <c r="H421" s="20" t="str">
        <f aca="false">IF(AND(NOT(ISBLANK(F421)),NOT(ISBLANK(G421)), ISERROR(F421-G421)=0), F421-G421,"")</f>
        <v/>
      </c>
      <c r="N421" s="29" t="str">
        <f aca="false">IF(ISBLANK(A421), "", "Sem " &amp; WEEKNUM(A421, 2))</f>
        <v/>
      </c>
    </row>
    <row r="422" customFormat="false" ht="13.8" hidden="false" customHeight="false" outlineLevel="0" collapsed="false">
      <c r="A422" s="25"/>
      <c r="B422" s="26"/>
      <c r="C422" s="27"/>
      <c r="D422" s="28" t="str">
        <f aca="false">IF(ISBLANK(B422),"", IFERROR(VLOOKUP(B422,Catalogo!$B$2:$D$5000,2,0),""))</f>
        <v/>
      </c>
      <c r="E422" s="29" t="str">
        <f aca="false">IF(ISBLANK(B422), "", IFERROR(VLOOKUP(B422, Catalogo!$B$2:$D$5000, 3, 0), ""))</f>
        <v/>
      </c>
      <c r="F422" s="20" t="str">
        <f aca="false">IF(OR(ISBLANK(C422),ISBLANK(D422)),"", C422*D422)</f>
        <v/>
      </c>
      <c r="G422" s="20" t="str">
        <f aca="false">IF(OR(ISBLANK(C422),ISBLANK(E422)),"", C422*E422)</f>
        <v/>
      </c>
      <c r="H422" s="20" t="str">
        <f aca="false">IF(AND(NOT(ISBLANK(F422)),NOT(ISBLANK(G422)), ISERROR(F422-G422)=0), F422-G422,"")</f>
        <v/>
      </c>
      <c r="N422" s="29" t="str">
        <f aca="false">IF(ISBLANK(A422), "", "Sem " &amp; WEEKNUM(A422, 2))</f>
        <v/>
      </c>
    </row>
    <row r="423" customFormat="false" ht="13.8" hidden="false" customHeight="false" outlineLevel="0" collapsed="false">
      <c r="A423" s="25"/>
      <c r="B423" s="26"/>
      <c r="C423" s="27"/>
      <c r="D423" s="28" t="str">
        <f aca="false">IF(ISBLANK(B423),"", IFERROR(VLOOKUP(B423,Catalogo!$B$2:$D$5000,2,0),""))</f>
        <v/>
      </c>
      <c r="E423" s="29" t="str">
        <f aca="false">IF(ISBLANK(B423), "", IFERROR(VLOOKUP(B423, Catalogo!$B$2:$D$5000, 3, 0), ""))</f>
        <v/>
      </c>
      <c r="F423" s="20" t="str">
        <f aca="false">IF(OR(ISBLANK(C423),ISBLANK(D423)),"", C423*D423)</f>
        <v/>
      </c>
      <c r="G423" s="20" t="str">
        <f aca="false">IF(OR(ISBLANK(C423),ISBLANK(E423)),"", C423*E423)</f>
        <v/>
      </c>
      <c r="H423" s="20" t="str">
        <f aca="false">IF(AND(NOT(ISBLANK(F423)),NOT(ISBLANK(G423)), ISERROR(F423-G423)=0), F423-G423,"")</f>
        <v/>
      </c>
      <c r="N423" s="29" t="str">
        <f aca="false">IF(ISBLANK(A423), "", "Sem " &amp; WEEKNUM(A423, 2))</f>
        <v/>
      </c>
    </row>
    <row r="424" customFormat="false" ht="13.8" hidden="false" customHeight="false" outlineLevel="0" collapsed="false">
      <c r="A424" s="25"/>
      <c r="B424" s="26"/>
      <c r="C424" s="27"/>
      <c r="D424" s="28" t="str">
        <f aca="false">IF(ISBLANK(B424),"", IFERROR(VLOOKUP(B424,Catalogo!$B$2:$D$5000,2,0),""))</f>
        <v/>
      </c>
      <c r="E424" s="29" t="str">
        <f aca="false">IF(ISBLANK(B424), "", IFERROR(VLOOKUP(B424, Catalogo!$B$2:$D$5000, 3, 0), ""))</f>
        <v/>
      </c>
      <c r="F424" s="20" t="str">
        <f aca="false">IF(OR(ISBLANK(C424),ISBLANK(D424)),"", C424*D424)</f>
        <v/>
      </c>
      <c r="G424" s="20" t="str">
        <f aca="false">IF(OR(ISBLANK(C424),ISBLANK(E424)),"", C424*E424)</f>
        <v/>
      </c>
      <c r="H424" s="20" t="str">
        <f aca="false">IF(AND(NOT(ISBLANK(F424)),NOT(ISBLANK(G424)), ISERROR(F424-G424)=0), F424-G424,"")</f>
        <v/>
      </c>
      <c r="N424" s="29" t="str">
        <f aca="false">IF(ISBLANK(A424), "", "Sem " &amp; WEEKNUM(A424, 2))</f>
        <v/>
      </c>
    </row>
    <row r="425" customFormat="false" ht="13.8" hidden="false" customHeight="false" outlineLevel="0" collapsed="false">
      <c r="A425" s="25"/>
      <c r="B425" s="26"/>
      <c r="C425" s="27"/>
      <c r="D425" s="28" t="str">
        <f aca="false">IF(ISBLANK(B425),"", IFERROR(VLOOKUP(B425,Catalogo!$B$2:$D$5000,2,0),""))</f>
        <v/>
      </c>
      <c r="E425" s="29" t="str">
        <f aca="false">IF(ISBLANK(B425), "", IFERROR(VLOOKUP(B425, Catalogo!$B$2:$D$5000, 3, 0), ""))</f>
        <v/>
      </c>
      <c r="F425" s="20" t="str">
        <f aca="false">IF(OR(ISBLANK(C425),ISBLANK(D425)),"", C425*D425)</f>
        <v/>
      </c>
      <c r="G425" s="20" t="str">
        <f aca="false">IF(OR(ISBLANK(C425),ISBLANK(E425)),"", C425*E425)</f>
        <v/>
      </c>
      <c r="H425" s="20" t="str">
        <f aca="false">IF(AND(NOT(ISBLANK(F425)),NOT(ISBLANK(G425)), ISERROR(F425-G425)=0), F425-G425,"")</f>
        <v/>
      </c>
      <c r="N425" s="29" t="str">
        <f aca="false">IF(ISBLANK(A425), "", "Sem " &amp; WEEKNUM(A425, 2))</f>
        <v/>
      </c>
    </row>
    <row r="426" customFormat="false" ht="13.8" hidden="false" customHeight="false" outlineLevel="0" collapsed="false">
      <c r="A426" s="25"/>
      <c r="B426" s="26"/>
      <c r="C426" s="27"/>
      <c r="D426" s="28" t="str">
        <f aca="false">IF(ISBLANK(B426),"", IFERROR(VLOOKUP(B426,Catalogo!$B$2:$D$5000,2,0),""))</f>
        <v/>
      </c>
      <c r="E426" s="29" t="str">
        <f aca="false">IF(ISBLANK(B426), "", IFERROR(VLOOKUP(B426, Catalogo!$B$2:$D$5000, 3, 0), ""))</f>
        <v/>
      </c>
      <c r="F426" s="20" t="str">
        <f aca="false">IF(OR(ISBLANK(C426),ISBLANK(D426)),"", C426*D426)</f>
        <v/>
      </c>
      <c r="G426" s="20" t="str">
        <f aca="false">IF(OR(ISBLANK(C426),ISBLANK(E426)),"", C426*E426)</f>
        <v/>
      </c>
      <c r="H426" s="20" t="str">
        <f aca="false">IF(AND(NOT(ISBLANK(F426)),NOT(ISBLANK(G426)), ISERROR(F426-G426)=0), F426-G426,"")</f>
        <v/>
      </c>
      <c r="N426" s="29" t="str">
        <f aca="false">IF(ISBLANK(A426), "", "Sem " &amp; WEEKNUM(A426, 2))</f>
        <v/>
      </c>
    </row>
    <row r="427" customFormat="false" ht="13.8" hidden="false" customHeight="false" outlineLevel="0" collapsed="false">
      <c r="A427" s="25"/>
      <c r="B427" s="26"/>
      <c r="C427" s="27"/>
      <c r="D427" s="28" t="str">
        <f aca="false">IF(ISBLANK(B427),"", IFERROR(VLOOKUP(B427,Catalogo!$B$2:$D$5000,2,0),""))</f>
        <v/>
      </c>
      <c r="E427" s="29" t="str">
        <f aca="false">IF(ISBLANK(B427), "", IFERROR(VLOOKUP(B427, Catalogo!$B$2:$D$5000, 3, 0), ""))</f>
        <v/>
      </c>
      <c r="F427" s="20" t="str">
        <f aca="false">IF(OR(ISBLANK(C427),ISBLANK(D427)),"", C427*D427)</f>
        <v/>
      </c>
      <c r="G427" s="20" t="str">
        <f aca="false">IF(OR(ISBLANK(C427),ISBLANK(E427)),"", C427*E427)</f>
        <v/>
      </c>
      <c r="H427" s="20" t="str">
        <f aca="false">IF(AND(NOT(ISBLANK(F427)),NOT(ISBLANK(G427)), ISERROR(F427-G427)=0), F427-G427,"")</f>
        <v/>
      </c>
      <c r="N427" s="29" t="str">
        <f aca="false">IF(ISBLANK(A427), "", "Sem " &amp; WEEKNUM(A427, 2))</f>
        <v/>
      </c>
    </row>
    <row r="428" customFormat="false" ht="13.8" hidden="false" customHeight="false" outlineLevel="0" collapsed="false">
      <c r="A428" s="25"/>
      <c r="B428" s="26"/>
      <c r="C428" s="27"/>
      <c r="D428" s="28" t="str">
        <f aca="false">IF(ISBLANK(B428),"", IFERROR(VLOOKUP(B428,Catalogo!$B$2:$D$5000,2,0),""))</f>
        <v/>
      </c>
      <c r="E428" s="29" t="str">
        <f aca="false">IF(ISBLANK(B428), "", IFERROR(VLOOKUP(B428, Catalogo!$B$2:$D$5000, 3, 0), ""))</f>
        <v/>
      </c>
      <c r="F428" s="20" t="str">
        <f aca="false">IF(OR(ISBLANK(C428),ISBLANK(D428)),"", C428*D428)</f>
        <v/>
      </c>
      <c r="G428" s="20" t="str">
        <f aca="false">IF(OR(ISBLANK(C428),ISBLANK(E428)),"", C428*E428)</f>
        <v/>
      </c>
      <c r="H428" s="20" t="str">
        <f aca="false">IF(AND(NOT(ISBLANK(F428)),NOT(ISBLANK(G428)), ISERROR(F428-G428)=0), F428-G428,"")</f>
        <v/>
      </c>
      <c r="N428" s="29" t="str">
        <f aca="false">IF(ISBLANK(A428), "", "Sem " &amp; WEEKNUM(A428, 2))</f>
        <v/>
      </c>
    </row>
    <row r="429" customFormat="false" ht="13.8" hidden="false" customHeight="false" outlineLevel="0" collapsed="false">
      <c r="A429" s="25"/>
      <c r="B429" s="26"/>
      <c r="C429" s="27"/>
      <c r="D429" s="28" t="str">
        <f aca="false">IF(ISBLANK(B429),"", IFERROR(VLOOKUP(B429,Catalogo!$B$2:$D$5000,2,0),""))</f>
        <v/>
      </c>
      <c r="E429" s="29" t="str">
        <f aca="false">IF(ISBLANK(B429), "", IFERROR(VLOOKUP(B429, Catalogo!$B$2:$D$5000, 3, 0), ""))</f>
        <v/>
      </c>
      <c r="F429" s="20" t="str">
        <f aca="false">IF(OR(ISBLANK(C429),ISBLANK(D429)),"", C429*D429)</f>
        <v/>
      </c>
      <c r="G429" s="20" t="str">
        <f aca="false">IF(OR(ISBLANK(C429),ISBLANK(E429)),"", C429*E429)</f>
        <v/>
      </c>
      <c r="H429" s="20" t="str">
        <f aca="false">IF(AND(NOT(ISBLANK(F429)),NOT(ISBLANK(G429)), ISERROR(F429-G429)=0), F429-G429,"")</f>
        <v/>
      </c>
      <c r="N429" s="29" t="str">
        <f aca="false">IF(ISBLANK(A429), "", "Sem " &amp; WEEKNUM(A429, 2))</f>
        <v/>
      </c>
    </row>
    <row r="430" customFormat="false" ht="13.8" hidden="false" customHeight="false" outlineLevel="0" collapsed="false">
      <c r="A430" s="25"/>
      <c r="B430" s="26"/>
      <c r="C430" s="27"/>
      <c r="D430" s="28" t="str">
        <f aca="false">IF(ISBLANK(B430),"", IFERROR(VLOOKUP(B430,Catalogo!$B$2:$D$5000,2,0),""))</f>
        <v/>
      </c>
      <c r="E430" s="29" t="str">
        <f aca="false">IF(ISBLANK(B430), "", IFERROR(VLOOKUP(B430, Catalogo!$B$2:$D$5000, 3, 0), ""))</f>
        <v/>
      </c>
      <c r="F430" s="20" t="str">
        <f aca="false">IF(OR(ISBLANK(C430),ISBLANK(D430)),"", C430*D430)</f>
        <v/>
      </c>
      <c r="G430" s="20" t="str">
        <f aca="false">IF(OR(ISBLANK(C430),ISBLANK(E430)),"", C430*E430)</f>
        <v/>
      </c>
      <c r="H430" s="20" t="str">
        <f aca="false">IF(AND(NOT(ISBLANK(F430)),NOT(ISBLANK(G430)), ISERROR(F430-G430)=0), F430-G430,"")</f>
        <v/>
      </c>
      <c r="N430" s="29" t="str">
        <f aca="false">IF(ISBLANK(A430), "", "Sem " &amp; WEEKNUM(A430, 2))</f>
        <v/>
      </c>
    </row>
    <row r="431" customFormat="false" ht="13.8" hidden="false" customHeight="false" outlineLevel="0" collapsed="false">
      <c r="A431" s="25"/>
      <c r="B431" s="26"/>
      <c r="C431" s="27"/>
      <c r="D431" s="28" t="str">
        <f aca="false">IF(ISBLANK(B431),"", IFERROR(VLOOKUP(B431,Catalogo!$B$2:$D$5000,2,0),""))</f>
        <v/>
      </c>
      <c r="E431" s="29" t="str">
        <f aca="false">IF(ISBLANK(B431), "", IFERROR(VLOOKUP(B431, Catalogo!$B$2:$D$5000, 3, 0), ""))</f>
        <v/>
      </c>
      <c r="F431" s="20" t="str">
        <f aca="false">IF(OR(ISBLANK(C431),ISBLANK(D431)),"", C431*D431)</f>
        <v/>
      </c>
      <c r="G431" s="20" t="str">
        <f aca="false">IF(OR(ISBLANK(C431),ISBLANK(E431)),"", C431*E431)</f>
        <v/>
      </c>
      <c r="H431" s="20" t="str">
        <f aca="false">IF(AND(NOT(ISBLANK(F431)),NOT(ISBLANK(G431)), ISERROR(F431-G431)=0), F431-G431,"")</f>
        <v/>
      </c>
      <c r="N431" s="29" t="str">
        <f aca="false">IF(ISBLANK(A431), "", "Sem " &amp; WEEKNUM(A431, 2))</f>
        <v/>
      </c>
    </row>
    <row r="432" customFormat="false" ht="13.8" hidden="false" customHeight="false" outlineLevel="0" collapsed="false">
      <c r="A432" s="25"/>
      <c r="B432" s="26"/>
      <c r="C432" s="27"/>
      <c r="D432" s="28" t="str">
        <f aca="false">IF(ISBLANK(B432),"", IFERROR(VLOOKUP(B432,Catalogo!$B$2:$D$5000,2,0),""))</f>
        <v/>
      </c>
      <c r="E432" s="29" t="str">
        <f aca="false">IF(ISBLANK(B432), "", IFERROR(VLOOKUP(B432, Catalogo!$B$2:$D$5000, 3, 0), ""))</f>
        <v/>
      </c>
      <c r="F432" s="20" t="str">
        <f aca="false">IF(OR(ISBLANK(C432),ISBLANK(D432)),"", C432*D432)</f>
        <v/>
      </c>
      <c r="G432" s="20" t="str">
        <f aca="false">IF(OR(ISBLANK(C432),ISBLANK(E432)),"", C432*E432)</f>
        <v/>
      </c>
      <c r="H432" s="20" t="str">
        <f aca="false">IF(AND(NOT(ISBLANK(F432)),NOT(ISBLANK(G432)), ISERROR(F432-G432)=0), F432-G432,"")</f>
        <v/>
      </c>
      <c r="N432" s="29" t="str">
        <f aca="false">IF(ISBLANK(A432), "", "Sem " &amp; WEEKNUM(A432, 2))</f>
        <v/>
      </c>
    </row>
    <row r="433" customFormat="false" ht="13.8" hidden="false" customHeight="false" outlineLevel="0" collapsed="false">
      <c r="A433" s="25"/>
      <c r="B433" s="26"/>
      <c r="C433" s="27"/>
      <c r="D433" s="28" t="str">
        <f aca="false">IF(ISBLANK(B433),"", IFERROR(VLOOKUP(B433,Catalogo!$B$2:$D$5000,2,0),""))</f>
        <v/>
      </c>
      <c r="E433" s="29" t="str">
        <f aca="false">IF(ISBLANK(B433), "", IFERROR(VLOOKUP(B433, Catalogo!$B$2:$D$5000, 3, 0), ""))</f>
        <v/>
      </c>
      <c r="F433" s="20" t="str">
        <f aca="false">IF(OR(ISBLANK(C433),ISBLANK(D433)),"", C433*D433)</f>
        <v/>
      </c>
      <c r="G433" s="20" t="str">
        <f aca="false">IF(OR(ISBLANK(C433),ISBLANK(E433)),"", C433*E433)</f>
        <v/>
      </c>
      <c r="H433" s="20" t="str">
        <f aca="false">IF(AND(NOT(ISBLANK(F433)),NOT(ISBLANK(G433)), ISERROR(F433-G433)=0), F433-G433,"")</f>
        <v/>
      </c>
      <c r="N433" s="29" t="str">
        <f aca="false">IF(ISBLANK(A433), "", "Sem " &amp; WEEKNUM(A433, 2))</f>
        <v/>
      </c>
    </row>
    <row r="434" customFormat="false" ht="13.8" hidden="false" customHeight="false" outlineLevel="0" collapsed="false">
      <c r="A434" s="25"/>
      <c r="B434" s="26"/>
      <c r="C434" s="27"/>
      <c r="D434" s="28" t="str">
        <f aca="false">IF(ISBLANK(B434),"", IFERROR(VLOOKUP(B434,Catalogo!$B$2:$D$5000,2,0),""))</f>
        <v/>
      </c>
      <c r="E434" s="29" t="str">
        <f aca="false">IF(ISBLANK(B434), "", IFERROR(VLOOKUP(B434, Catalogo!$B$2:$D$5000, 3, 0), ""))</f>
        <v/>
      </c>
      <c r="F434" s="20" t="str">
        <f aca="false">IF(OR(ISBLANK(C434),ISBLANK(D434)),"", C434*D434)</f>
        <v/>
      </c>
      <c r="G434" s="20" t="str">
        <f aca="false">IF(OR(ISBLANK(C434),ISBLANK(E434)),"", C434*E434)</f>
        <v/>
      </c>
      <c r="H434" s="20" t="str">
        <f aca="false">IF(AND(NOT(ISBLANK(F434)),NOT(ISBLANK(G434)), ISERROR(F434-G434)=0), F434-G434,"")</f>
        <v/>
      </c>
      <c r="N434" s="29" t="str">
        <f aca="false">IF(ISBLANK(A434), "", "Sem " &amp; WEEKNUM(A434, 2))</f>
        <v/>
      </c>
    </row>
    <row r="435" customFormat="false" ht="13.8" hidden="false" customHeight="false" outlineLevel="0" collapsed="false">
      <c r="A435" s="25"/>
      <c r="B435" s="26"/>
      <c r="C435" s="27"/>
      <c r="D435" s="28" t="str">
        <f aca="false">IF(ISBLANK(B435),"", IFERROR(VLOOKUP(B435,Catalogo!$B$2:$D$5000,2,0),""))</f>
        <v/>
      </c>
      <c r="E435" s="29" t="str">
        <f aca="false">IF(ISBLANK(B435), "", IFERROR(VLOOKUP(B435, Catalogo!$B$2:$D$5000, 3, 0), ""))</f>
        <v/>
      </c>
      <c r="F435" s="20" t="str">
        <f aca="false">IF(OR(ISBLANK(C435),ISBLANK(D435)),"", C435*D435)</f>
        <v/>
      </c>
      <c r="G435" s="20" t="str">
        <f aca="false">IF(OR(ISBLANK(C435),ISBLANK(E435)),"", C435*E435)</f>
        <v/>
      </c>
      <c r="H435" s="20" t="str">
        <f aca="false">IF(AND(NOT(ISBLANK(F435)),NOT(ISBLANK(G435)), ISERROR(F435-G435)=0), F435-G435,"")</f>
        <v/>
      </c>
      <c r="N435" s="29" t="str">
        <f aca="false">IF(ISBLANK(A435), "", "Sem " &amp; WEEKNUM(A435, 2))</f>
        <v/>
      </c>
    </row>
    <row r="436" customFormat="false" ht="13.8" hidden="false" customHeight="false" outlineLevel="0" collapsed="false">
      <c r="A436" s="25"/>
      <c r="B436" s="26"/>
      <c r="C436" s="27"/>
      <c r="D436" s="28" t="str">
        <f aca="false">IF(ISBLANK(B436),"", IFERROR(VLOOKUP(B436,Catalogo!$B$2:$D$5000,2,0),""))</f>
        <v/>
      </c>
      <c r="E436" s="29" t="str">
        <f aca="false">IF(ISBLANK(B436), "", IFERROR(VLOOKUP(B436, Catalogo!$B$2:$D$5000, 3, 0), ""))</f>
        <v/>
      </c>
      <c r="F436" s="20" t="str">
        <f aca="false">IF(OR(ISBLANK(C436),ISBLANK(D436)),"", C436*D436)</f>
        <v/>
      </c>
      <c r="G436" s="20" t="str">
        <f aca="false">IF(OR(ISBLANK(C436),ISBLANK(E436)),"", C436*E436)</f>
        <v/>
      </c>
      <c r="H436" s="20" t="str">
        <f aca="false">IF(AND(NOT(ISBLANK(F436)),NOT(ISBLANK(G436)), ISERROR(F436-G436)=0), F436-G436,"")</f>
        <v/>
      </c>
      <c r="N436" s="29" t="str">
        <f aca="false">IF(ISBLANK(A436), "", "Sem " &amp; WEEKNUM(A436, 2))</f>
        <v/>
      </c>
    </row>
    <row r="437" customFormat="false" ht="13.8" hidden="false" customHeight="false" outlineLevel="0" collapsed="false">
      <c r="A437" s="25"/>
      <c r="B437" s="26"/>
      <c r="C437" s="27"/>
      <c r="D437" s="28" t="str">
        <f aca="false">IF(ISBLANK(B437),"", IFERROR(VLOOKUP(B437,Catalogo!$B$2:$D$5000,2,0),""))</f>
        <v/>
      </c>
      <c r="E437" s="29" t="str">
        <f aca="false">IF(ISBLANK(B437), "", IFERROR(VLOOKUP(B437, Catalogo!$B$2:$D$5000, 3, 0), ""))</f>
        <v/>
      </c>
      <c r="F437" s="20" t="str">
        <f aca="false">IF(OR(ISBLANK(C437),ISBLANK(D437)),"", C437*D437)</f>
        <v/>
      </c>
      <c r="G437" s="20" t="str">
        <f aca="false">IF(OR(ISBLANK(C437),ISBLANK(E437)),"", C437*E437)</f>
        <v/>
      </c>
      <c r="H437" s="20" t="str">
        <f aca="false">IF(AND(NOT(ISBLANK(F437)),NOT(ISBLANK(G437)), ISERROR(F437-G437)=0), F437-G437,"")</f>
        <v/>
      </c>
      <c r="N437" s="29" t="str">
        <f aca="false">IF(ISBLANK(A437), "", "Sem " &amp; WEEKNUM(A437, 2))</f>
        <v/>
      </c>
    </row>
    <row r="438" customFormat="false" ht="13.8" hidden="false" customHeight="false" outlineLevel="0" collapsed="false">
      <c r="A438" s="25"/>
      <c r="B438" s="26"/>
      <c r="C438" s="27"/>
      <c r="D438" s="28" t="str">
        <f aca="false">IF(ISBLANK(B438),"", IFERROR(VLOOKUP(B438,Catalogo!$B$2:$D$5000,2,0),""))</f>
        <v/>
      </c>
      <c r="E438" s="29" t="str">
        <f aca="false">IF(ISBLANK(B438), "", IFERROR(VLOOKUP(B438, Catalogo!$B$2:$D$5000, 3, 0), ""))</f>
        <v/>
      </c>
      <c r="F438" s="20" t="str">
        <f aca="false">IF(OR(ISBLANK(C438),ISBLANK(D438)),"", C438*D438)</f>
        <v/>
      </c>
      <c r="G438" s="20" t="str">
        <f aca="false">IF(OR(ISBLANK(C438),ISBLANK(E438)),"", C438*E438)</f>
        <v/>
      </c>
      <c r="H438" s="20" t="str">
        <f aca="false">IF(AND(NOT(ISBLANK(F438)),NOT(ISBLANK(G438)), ISERROR(F438-G438)=0), F438-G438,"")</f>
        <v/>
      </c>
      <c r="N438" s="29" t="str">
        <f aca="false">IF(ISBLANK(A438), "", "Sem " &amp; WEEKNUM(A438, 2))</f>
        <v/>
      </c>
    </row>
    <row r="439" customFormat="false" ht="13.8" hidden="false" customHeight="false" outlineLevel="0" collapsed="false">
      <c r="A439" s="25"/>
      <c r="B439" s="26"/>
      <c r="C439" s="27"/>
      <c r="D439" s="28" t="str">
        <f aca="false">IF(ISBLANK(B439),"", IFERROR(VLOOKUP(B439,Catalogo!$B$2:$D$5000,2,0),""))</f>
        <v/>
      </c>
      <c r="E439" s="29" t="str">
        <f aca="false">IF(ISBLANK(B439), "", IFERROR(VLOOKUP(B439, Catalogo!$B$2:$D$5000, 3, 0), ""))</f>
        <v/>
      </c>
      <c r="F439" s="20" t="str">
        <f aca="false">IF(OR(ISBLANK(C439),ISBLANK(D439)),"", C439*D439)</f>
        <v/>
      </c>
      <c r="G439" s="20" t="str">
        <f aca="false">IF(OR(ISBLANK(C439),ISBLANK(E439)),"", C439*E439)</f>
        <v/>
      </c>
      <c r="H439" s="20" t="str">
        <f aca="false">IF(AND(NOT(ISBLANK(F439)),NOT(ISBLANK(G439)), ISERROR(F439-G439)=0), F439-G439,"")</f>
        <v/>
      </c>
      <c r="N439" s="29" t="str">
        <f aca="false">IF(ISBLANK(A439), "", "Sem " &amp; WEEKNUM(A439, 2))</f>
        <v/>
      </c>
    </row>
    <row r="440" customFormat="false" ht="13.8" hidden="false" customHeight="false" outlineLevel="0" collapsed="false">
      <c r="A440" s="25"/>
      <c r="B440" s="26"/>
      <c r="C440" s="27"/>
      <c r="D440" s="28" t="str">
        <f aca="false">IF(ISBLANK(B440),"", IFERROR(VLOOKUP(B440,Catalogo!$B$2:$D$5000,2,0),""))</f>
        <v/>
      </c>
      <c r="E440" s="29" t="str">
        <f aca="false">IF(ISBLANK(B440), "", IFERROR(VLOOKUP(B440, Catalogo!$B$2:$D$5000, 3, 0), ""))</f>
        <v/>
      </c>
      <c r="F440" s="20" t="str">
        <f aca="false">IF(OR(ISBLANK(C440),ISBLANK(D440)),"", C440*D440)</f>
        <v/>
      </c>
      <c r="G440" s="20" t="str">
        <f aca="false">IF(OR(ISBLANK(C440),ISBLANK(E440)),"", C440*E440)</f>
        <v/>
      </c>
      <c r="H440" s="20" t="str">
        <f aca="false">IF(AND(NOT(ISBLANK(F440)),NOT(ISBLANK(G440)), ISERROR(F440-G440)=0), F440-G440,"")</f>
        <v/>
      </c>
      <c r="N440" s="29" t="str">
        <f aca="false">IF(ISBLANK(A440), "", "Sem " &amp; WEEKNUM(A440, 2))</f>
        <v/>
      </c>
    </row>
    <row r="441" customFormat="false" ht="13.8" hidden="false" customHeight="false" outlineLevel="0" collapsed="false">
      <c r="A441" s="25"/>
      <c r="B441" s="26"/>
      <c r="C441" s="27"/>
      <c r="D441" s="28" t="str">
        <f aca="false">IF(ISBLANK(B441),"", IFERROR(VLOOKUP(B441,Catalogo!$B$2:$D$5000,2,0),""))</f>
        <v/>
      </c>
      <c r="E441" s="29" t="str">
        <f aca="false">IF(ISBLANK(B441), "", IFERROR(VLOOKUP(B441, Catalogo!$B$2:$D$5000, 3, 0), ""))</f>
        <v/>
      </c>
      <c r="F441" s="20" t="str">
        <f aca="false">IF(OR(ISBLANK(C441),ISBLANK(D441)),"", C441*D441)</f>
        <v/>
      </c>
      <c r="G441" s="20" t="str">
        <f aca="false">IF(OR(ISBLANK(C441),ISBLANK(E441)),"", C441*E441)</f>
        <v/>
      </c>
      <c r="H441" s="20" t="str">
        <f aca="false">IF(AND(NOT(ISBLANK(F441)),NOT(ISBLANK(G441)), ISERROR(F441-G441)=0), F441-G441,"")</f>
        <v/>
      </c>
      <c r="N441" s="29" t="str">
        <f aca="false">IF(ISBLANK(A441), "", "Sem " &amp; WEEKNUM(A441, 2))</f>
        <v/>
      </c>
    </row>
    <row r="442" customFormat="false" ht="13.8" hidden="false" customHeight="false" outlineLevel="0" collapsed="false">
      <c r="A442" s="25"/>
      <c r="B442" s="26"/>
      <c r="C442" s="27"/>
      <c r="D442" s="28" t="str">
        <f aca="false">IF(ISBLANK(B442),"", IFERROR(VLOOKUP(B442,Catalogo!$B$2:$D$5000,2,0),""))</f>
        <v/>
      </c>
      <c r="E442" s="29" t="str">
        <f aca="false">IF(ISBLANK(B442), "", IFERROR(VLOOKUP(B442, Catalogo!$B$2:$D$5000, 3, 0), ""))</f>
        <v/>
      </c>
      <c r="F442" s="20" t="str">
        <f aca="false">IF(OR(ISBLANK(C442),ISBLANK(D442)),"", C442*D442)</f>
        <v/>
      </c>
      <c r="G442" s="20" t="str">
        <f aca="false">IF(OR(ISBLANK(C442),ISBLANK(E442)),"", C442*E442)</f>
        <v/>
      </c>
      <c r="H442" s="20" t="str">
        <f aca="false">IF(AND(NOT(ISBLANK(F442)),NOT(ISBLANK(G442)), ISERROR(F442-G442)=0), F442-G442,"")</f>
        <v/>
      </c>
      <c r="N442" s="29" t="str">
        <f aca="false">IF(ISBLANK(A442), "", "Sem " &amp; WEEKNUM(A442, 2))</f>
        <v/>
      </c>
    </row>
    <row r="443" customFormat="false" ht="13.8" hidden="false" customHeight="false" outlineLevel="0" collapsed="false">
      <c r="A443" s="25"/>
      <c r="B443" s="26"/>
      <c r="C443" s="27"/>
      <c r="D443" s="28" t="str">
        <f aca="false">IF(ISBLANK(B443),"", IFERROR(VLOOKUP(B443,Catalogo!$B$2:$D$5000,2,0),""))</f>
        <v/>
      </c>
      <c r="E443" s="29" t="str">
        <f aca="false">IF(ISBLANK(B443), "", IFERROR(VLOOKUP(B443, Catalogo!$B$2:$D$5000, 3, 0), ""))</f>
        <v/>
      </c>
      <c r="F443" s="20" t="str">
        <f aca="false">IF(OR(ISBLANK(C443),ISBLANK(D443)),"", C443*D443)</f>
        <v/>
      </c>
      <c r="G443" s="20" t="str">
        <f aca="false">IF(OR(ISBLANK(C443),ISBLANK(E443)),"", C443*E443)</f>
        <v/>
      </c>
      <c r="H443" s="20" t="str">
        <f aca="false">IF(AND(NOT(ISBLANK(F443)),NOT(ISBLANK(G443)), ISERROR(F443-G443)=0), F443-G443,"")</f>
        <v/>
      </c>
      <c r="N443" s="29" t="str">
        <f aca="false">IF(ISBLANK(A443), "", "Sem " &amp; WEEKNUM(A443, 2))</f>
        <v/>
      </c>
    </row>
    <row r="444" customFormat="false" ht="13.8" hidden="false" customHeight="false" outlineLevel="0" collapsed="false">
      <c r="A444" s="25"/>
      <c r="B444" s="26"/>
      <c r="C444" s="27"/>
      <c r="D444" s="28" t="str">
        <f aca="false">IF(ISBLANK(B444),"", IFERROR(VLOOKUP(B444,Catalogo!$B$2:$D$5000,2,0),""))</f>
        <v/>
      </c>
      <c r="E444" s="29" t="str">
        <f aca="false">IF(ISBLANK(B444), "", IFERROR(VLOOKUP(B444, Catalogo!$B$2:$D$5000, 3, 0), ""))</f>
        <v/>
      </c>
      <c r="F444" s="20" t="str">
        <f aca="false">IF(OR(ISBLANK(C444),ISBLANK(D444)),"", C444*D444)</f>
        <v/>
      </c>
      <c r="G444" s="20" t="str">
        <f aca="false">IF(OR(ISBLANK(C444),ISBLANK(E444)),"", C444*E444)</f>
        <v/>
      </c>
      <c r="H444" s="20" t="str">
        <f aca="false">IF(AND(NOT(ISBLANK(F444)),NOT(ISBLANK(G444)), ISERROR(F444-G444)=0), F444-G444,"")</f>
        <v/>
      </c>
      <c r="N444" s="29" t="str">
        <f aca="false">IF(ISBLANK(A444), "", "Sem " &amp; WEEKNUM(A444, 2))</f>
        <v/>
      </c>
    </row>
    <row r="445" customFormat="false" ht="13.8" hidden="false" customHeight="false" outlineLevel="0" collapsed="false">
      <c r="A445" s="25"/>
      <c r="B445" s="26"/>
      <c r="C445" s="27"/>
      <c r="D445" s="28" t="str">
        <f aca="false">IF(ISBLANK(B445),"", IFERROR(VLOOKUP(B445,Catalogo!$B$2:$D$5000,2,0),""))</f>
        <v/>
      </c>
      <c r="E445" s="29" t="str">
        <f aca="false">IF(ISBLANK(B445), "", IFERROR(VLOOKUP(B445, Catalogo!$B$2:$D$5000, 3, 0), ""))</f>
        <v/>
      </c>
      <c r="F445" s="20" t="str">
        <f aca="false">IF(OR(ISBLANK(C445),ISBLANK(D445)),"", C445*D445)</f>
        <v/>
      </c>
      <c r="G445" s="20" t="str">
        <f aca="false">IF(OR(ISBLANK(C445),ISBLANK(E445)),"", C445*E445)</f>
        <v/>
      </c>
      <c r="H445" s="20" t="str">
        <f aca="false">IF(AND(NOT(ISBLANK(F445)),NOT(ISBLANK(G445)), ISERROR(F445-G445)=0), F445-G445,"")</f>
        <v/>
      </c>
      <c r="N445" s="29" t="str">
        <f aca="false">IF(ISBLANK(A445), "", "Sem " &amp; WEEKNUM(A445, 2))</f>
        <v/>
      </c>
    </row>
    <row r="446" customFormat="false" ht="13.8" hidden="false" customHeight="false" outlineLevel="0" collapsed="false">
      <c r="A446" s="25"/>
      <c r="B446" s="26"/>
      <c r="C446" s="27"/>
      <c r="D446" s="28" t="str">
        <f aca="false">IF(ISBLANK(B446),"", IFERROR(VLOOKUP(B446,Catalogo!$B$2:$D$5000,2,0),""))</f>
        <v/>
      </c>
      <c r="E446" s="29" t="str">
        <f aca="false">IF(ISBLANK(B446), "", IFERROR(VLOOKUP(B446, Catalogo!$B$2:$D$5000, 3, 0), ""))</f>
        <v/>
      </c>
      <c r="F446" s="20" t="str">
        <f aca="false">IF(OR(ISBLANK(C446),ISBLANK(D446)),"", C446*D446)</f>
        <v/>
      </c>
      <c r="G446" s="20" t="str">
        <f aca="false">IF(OR(ISBLANK(C446),ISBLANK(E446)),"", C446*E446)</f>
        <v/>
      </c>
      <c r="H446" s="20" t="str">
        <f aca="false">IF(AND(NOT(ISBLANK(F446)),NOT(ISBLANK(G446)), ISERROR(F446-G446)=0), F446-G446,"")</f>
        <v/>
      </c>
      <c r="N446" s="29" t="str">
        <f aca="false">IF(ISBLANK(A446), "", "Sem " &amp; WEEKNUM(A446, 2))</f>
        <v/>
      </c>
    </row>
    <row r="447" customFormat="false" ht="13.8" hidden="false" customHeight="false" outlineLevel="0" collapsed="false">
      <c r="A447" s="25"/>
      <c r="B447" s="26"/>
      <c r="C447" s="27"/>
      <c r="D447" s="28" t="str">
        <f aca="false">IF(ISBLANK(B447),"", IFERROR(VLOOKUP(B447,Catalogo!$B$2:$D$5000,2,0),""))</f>
        <v/>
      </c>
      <c r="E447" s="29" t="str">
        <f aca="false">IF(ISBLANK(B447), "", IFERROR(VLOOKUP(B447, Catalogo!$B$2:$D$5000, 3, 0), ""))</f>
        <v/>
      </c>
      <c r="F447" s="20" t="str">
        <f aca="false">IF(OR(ISBLANK(C447),ISBLANK(D447)),"", C447*D447)</f>
        <v/>
      </c>
      <c r="G447" s="20" t="str">
        <f aca="false">IF(OR(ISBLANK(C447),ISBLANK(E447)),"", C447*E447)</f>
        <v/>
      </c>
      <c r="H447" s="20" t="str">
        <f aca="false">IF(AND(NOT(ISBLANK(F447)),NOT(ISBLANK(G447)), ISERROR(F447-G447)=0), F447-G447,"")</f>
        <v/>
      </c>
      <c r="N447" s="29" t="str">
        <f aca="false">IF(ISBLANK(A447), "", "Sem " &amp; WEEKNUM(A447, 2))</f>
        <v/>
      </c>
    </row>
    <row r="448" customFormat="false" ht="13.8" hidden="false" customHeight="false" outlineLevel="0" collapsed="false">
      <c r="A448" s="25"/>
      <c r="B448" s="26"/>
      <c r="C448" s="27"/>
      <c r="D448" s="28" t="str">
        <f aca="false">IF(ISBLANK(B448),"", IFERROR(VLOOKUP(B448,Catalogo!$B$2:$D$5000,2,0),""))</f>
        <v/>
      </c>
      <c r="E448" s="29" t="str">
        <f aca="false">IF(ISBLANK(B448), "", IFERROR(VLOOKUP(B448, Catalogo!$B$2:$D$5000, 3, 0), ""))</f>
        <v/>
      </c>
      <c r="F448" s="20" t="str">
        <f aca="false">IF(OR(ISBLANK(C448),ISBLANK(D448)),"", C448*D448)</f>
        <v/>
      </c>
      <c r="G448" s="20" t="str">
        <f aca="false">IF(OR(ISBLANK(C448),ISBLANK(E448)),"", C448*E448)</f>
        <v/>
      </c>
      <c r="H448" s="20" t="str">
        <f aca="false">IF(AND(NOT(ISBLANK(F448)),NOT(ISBLANK(G448)), ISERROR(F448-G448)=0), F448-G448,"")</f>
        <v/>
      </c>
      <c r="N448" s="29" t="str">
        <f aca="false">IF(ISBLANK(A448), "", "Sem " &amp; WEEKNUM(A448, 2))</f>
        <v/>
      </c>
    </row>
    <row r="449" customFormat="false" ht="13.8" hidden="false" customHeight="false" outlineLevel="0" collapsed="false">
      <c r="A449" s="25"/>
      <c r="B449" s="26"/>
      <c r="C449" s="27"/>
      <c r="D449" s="28" t="str">
        <f aca="false">IF(ISBLANK(B449),"", IFERROR(VLOOKUP(B449,Catalogo!$B$2:$D$5000,2,0),""))</f>
        <v/>
      </c>
      <c r="E449" s="29" t="str">
        <f aca="false">IF(ISBLANK(B449), "", IFERROR(VLOOKUP(B449, Catalogo!$B$2:$D$5000, 3, 0), ""))</f>
        <v/>
      </c>
      <c r="F449" s="20" t="str">
        <f aca="false">IF(OR(ISBLANK(C449),ISBLANK(D449)),"", C449*D449)</f>
        <v/>
      </c>
      <c r="G449" s="20" t="str">
        <f aca="false">IF(OR(ISBLANK(C449),ISBLANK(E449)),"", C449*E449)</f>
        <v/>
      </c>
      <c r="H449" s="20" t="str">
        <f aca="false">IF(AND(NOT(ISBLANK(F449)),NOT(ISBLANK(G449)), ISERROR(F449-G449)=0), F449-G449,"")</f>
        <v/>
      </c>
      <c r="N449" s="29" t="str">
        <f aca="false">IF(ISBLANK(A449), "", "Sem " &amp; WEEKNUM(A449, 2))</f>
        <v/>
      </c>
    </row>
    <row r="450" customFormat="false" ht="13.8" hidden="false" customHeight="false" outlineLevel="0" collapsed="false">
      <c r="A450" s="25"/>
      <c r="B450" s="26"/>
      <c r="C450" s="27"/>
      <c r="D450" s="28" t="str">
        <f aca="false">IF(ISBLANK(B450),"", IFERROR(VLOOKUP(B450,Catalogo!$B$2:$D$5000,2,0),""))</f>
        <v/>
      </c>
      <c r="E450" s="29" t="str">
        <f aca="false">IF(ISBLANK(B450), "", IFERROR(VLOOKUP(B450, Catalogo!$B$2:$D$5000, 3, 0), ""))</f>
        <v/>
      </c>
      <c r="F450" s="20" t="str">
        <f aca="false">IF(OR(ISBLANK(C450),ISBLANK(D450)),"", C450*D450)</f>
        <v/>
      </c>
      <c r="G450" s="20" t="str">
        <f aca="false">IF(OR(ISBLANK(C450),ISBLANK(E450)),"", C450*E450)</f>
        <v/>
      </c>
      <c r="H450" s="20" t="str">
        <f aca="false">IF(AND(NOT(ISBLANK(F450)),NOT(ISBLANK(G450)), ISERROR(F450-G450)=0), F450-G450,"")</f>
        <v/>
      </c>
      <c r="N450" s="29" t="str">
        <f aca="false">IF(ISBLANK(A450), "", "Sem " &amp; WEEKNUM(A450, 2))</f>
        <v/>
      </c>
    </row>
    <row r="451" customFormat="false" ht="13.8" hidden="false" customHeight="false" outlineLevel="0" collapsed="false">
      <c r="A451" s="25"/>
      <c r="B451" s="26"/>
      <c r="C451" s="27"/>
      <c r="D451" s="28" t="str">
        <f aca="false">IF(ISBLANK(B451),"", IFERROR(VLOOKUP(B451,Catalogo!$B$2:$D$5000,2,0),""))</f>
        <v/>
      </c>
      <c r="E451" s="29" t="str">
        <f aca="false">IF(ISBLANK(B451), "", IFERROR(VLOOKUP(B451, Catalogo!$B$2:$D$5000, 3, 0), ""))</f>
        <v/>
      </c>
      <c r="F451" s="20" t="str">
        <f aca="false">IF(OR(ISBLANK(C451),ISBLANK(D451)),"", C451*D451)</f>
        <v/>
      </c>
      <c r="G451" s="20" t="str">
        <f aca="false">IF(OR(ISBLANK(C451),ISBLANK(E451)),"", C451*E451)</f>
        <v/>
      </c>
      <c r="H451" s="20" t="str">
        <f aca="false">IF(AND(NOT(ISBLANK(F451)),NOT(ISBLANK(G451)), ISERROR(F451-G451)=0), F451-G451,"")</f>
        <v/>
      </c>
      <c r="N451" s="29" t="str">
        <f aca="false">IF(ISBLANK(A451), "", "Sem " &amp; WEEKNUM(A451, 2))</f>
        <v/>
      </c>
    </row>
    <row r="452" customFormat="false" ht="13.8" hidden="false" customHeight="false" outlineLevel="0" collapsed="false">
      <c r="A452" s="25"/>
      <c r="B452" s="26"/>
      <c r="C452" s="27"/>
      <c r="D452" s="28" t="str">
        <f aca="false">IF(ISBLANK(B452),"", IFERROR(VLOOKUP(B452,Catalogo!$B$2:$D$5000,2,0),""))</f>
        <v/>
      </c>
      <c r="E452" s="29" t="str">
        <f aca="false">IF(ISBLANK(B452), "", IFERROR(VLOOKUP(B452, Catalogo!$B$2:$D$5000, 3, 0), ""))</f>
        <v/>
      </c>
      <c r="F452" s="20" t="str">
        <f aca="false">IF(OR(ISBLANK(C452),ISBLANK(D452)),"", C452*D452)</f>
        <v/>
      </c>
      <c r="G452" s="20" t="str">
        <f aca="false">IF(OR(ISBLANK(C452),ISBLANK(E452)),"", C452*E452)</f>
        <v/>
      </c>
      <c r="H452" s="20" t="str">
        <f aca="false">IF(AND(NOT(ISBLANK(F452)),NOT(ISBLANK(G452)), ISERROR(F452-G452)=0), F452-G452,"")</f>
        <v/>
      </c>
      <c r="N452" s="29" t="str">
        <f aca="false">IF(ISBLANK(A452), "", "Sem " &amp; WEEKNUM(A452, 2))</f>
        <v/>
      </c>
    </row>
    <row r="453" customFormat="false" ht="13.8" hidden="false" customHeight="false" outlineLevel="0" collapsed="false">
      <c r="A453" s="25"/>
      <c r="B453" s="26"/>
      <c r="C453" s="27"/>
      <c r="D453" s="28" t="str">
        <f aca="false">IF(ISBLANK(B453),"", IFERROR(VLOOKUP(B453,Catalogo!$B$2:$D$5000,2,0),""))</f>
        <v/>
      </c>
      <c r="E453" s="29" t="str">
        <f aca="false">IF(ISBLANK(B453), "", IFERROR(VLOOKUP(B453, Catalogo!$B$2:$D$5000, 3, 0), ""))</f>
        <v/>
      </c>
      <c r="F453" s="20" t="str">
        <f aca="false">IF(OR(ISBLANK(C453),ISBLANK(D453)),"", C453*D453)</f>
        <v/>
      </c>
      <c r="G453" s="20" t="str">
        <f aca="false">IF(OR(ISBLANK(C453),ISBLANK(E453)),"", C453*E453)</f>
        <v/>
      </c>
      <c r="H453" s="20" t="str">
        <f aca="false">IF(AND(NOT(ISBLANK(F453)),NOT(ISBLANK(G453)), ISERROR(F453-G453)=0), F453-G453,"")</f>
        <v/>
      </c>
      <c r="N453" s="29" t="str">
        <f aca="false">IF(ISBLANK(A453), "", "Sem " &amp; WEEKNUM(A453, 2))</f>
        <v/>
      </c>
    </row>
    <row r="454" customFormat="false" ht="13.8" hidden="false" customHeight="false" outlineLevel="0" collapsed="false">
      <c r="A454" s="25"/>
      <c r="B454" s="26"/>
      <c r="C454" s="27"/>
      <c r="D454" s="28" t="str">
        <f aca="false">IF(ISBLANK(B454),"", IFERROR(VLOOKUP(B454,Catalogo!$B$2:$D$5000,2,0),""))</f>
        <v/>
      </c>
      <c r="E454" s="29" t="str">
        <f aca="false">IF(ISBLANK(B454), "", IFERROR(VLOOKUP(B454, Catalogo!$B$2:$D$5000, 3, 0), ""))</f>
        <v/>
      </c>
      <c r="F454" s="20" t="str">
        <f aca="false">IF(OR(ISBLANK(C454),ISBLANK(D454)),"", C454*D454)</f>
        <v/>
      </c>
      <c r="G454" s="20" t="str">
        <f aca="false">IF(OR(ISBLANK(C454),ISBLANK(E454)),"", C454*E454)</f>
        <v/>
      </c>
      <c r="H454" s="20" t="str">
        <f aca="false">IF(AND(NOT(ISBLANK(F454)),NOT(ISBLANK(G454)), ISERROR(F454-G454)=0), F454-G454,"")</f>
        <v/>
      </c>
      <c r="N454" s="29" t="str">
        <f aca="false">IF(ISBLANK(A454), "", "Sem " &amp; WEEKNUM(A454, 2))</f>
        <v/>
      </c>
    </row>
    <row r="455" customFormat="false" ht="13.8" hidden="false" customHeight="false" outlineLevel="0" collapsed="false">
      <c r="A455" s="25"/>
      <c r="B455" s="26"/>
      <c r="C455" s="27"/>
      <c r="D455" s="28" t="str">
        <f aca="false">IF(ISBLANK(B455),"", IFERROR(VLOOKUP(B455,Catalogo!$B$2:$D$5000,2,0),""))</f>
        <v/>
      </c>
      <c r="E455" s="29" t="str">
        <f aca="false">IF(ISBLANK(B455), "", IFERROR(VLOOKUP(B455, Catalogo!$B$2:$D$5000, 3, 0), ""))</f>
        <v/>
      </c>
      <c r="F455" s="20" t="str">
        <f aca="false">IF(OR(ISBLANK(C455),ISBLANK(D455)),"", C455*D455)</f>
        <v/>
      </c>
      <c r="G455" s="20" t="str">
        <f aca="false">IF(OR(ISBLANK(C455),ISBLANK(E455)),"", C455*E455)</f>
        <v/>
      </c>
      <c r="H455" s="20" t="str">
        <f aca="false">IF(AND(NOT(ISBLANK(F455)),NOT(ISBLANK(G455)), ISERROR(F455-G455)=0), F455-G455,"")</f>
        <v/>
      </c>
      <c r="N455" s="29" t="str">
        <f aca="false">IF(ISBLANK(A455), "", "Sem " &amp; WEEKNUM(A455, 2))</f>
        <v/>
      </c>
    </row>
    <row r="456" customFormat="false" ht="13.8" hidden="false" customHeight="false" outlineLevel="0" collapsed="false">
      <c r="A456" s="25"/>
      <c r="B456" s="26"/>
      <c r="C456" s="27"/>
      <c r="D456" s="28" t="str">
        <f aca="false">IF(ISBLANK(B456),"", IFERROR(VLOOKUP(B456,Catalogo!$B$2:$D$5000,2,0),""))</f>
        <v/>
      </c>
      <c r="E456" s="29" t="str">
        <f aca="false">IF(ISBLANK(B456), "", IFERROR(VLOOKUP(B456, Catalogo!$B$2:$D$5000, 3, 0), ""))</f>
        <v/>
      </c>
      <c r="F456" s="20" t="str">
        <f aca="false">IF(OR(ISBLANK(C456),ISBLANK(D456)),"", C456*D456)</f>
        <v/>
      </c>
      <c r="G456" s="20" t="str">
        <f aca="false">IF(OR(ISBLANK(C456),ISBLANK(E456)),"", C456*E456)</f>
        <v/>
      </c>
      <c r="H456" s="20" t="str">
        <f aca="false">IF(AND(NOT(ISBLANK(F456)),NOT(ISBLANK(G456)), ISERROR(F456-G456)=0), F456-G456,"")</f>
        <v/>
      </c>
      <c r="N456" s="29" t="str">
        <f aca="false">IF(ISBLANK(A456), "", "Sem " &amp; WEEKNUM(A456, 2))</f>
        <v/>
      </c>
    </row>
    <row r="457" customFormat="false" ht="13.8" hidden="false" customHeight="false" outlineLevel="0" collapsed="false">
      <c r="A457" s="25"/>
      <c r="B457" s="26"/>
      <c r="C457" s="27"/>
      <c r="D457" s="28" t="str">
        <f aca="false">IF(ISBLANK(B457),"", IFERROR(VLOOKUP(B457,Catalogo!$B$2:$D$5000,2,0),""))</f>
        <v/>
      </c>
      <c r="E457" s="29" t="str">
        <f aca="false">IF(ISBLANK(B457), "", IFERROR(VLOOKUP(B457, Catalogo!$B$2:$D$5000, 3, 0), ""))</f>
        <v/>
      </c>
      <c r="F457" s="20" t="str">
        <f aca="false">IF(OR(ISBLANK(C457),ISBLANK(D457)),"", C457*D457)</f>
        <v/>
      </c>
      <c r="G457" s="20" t="str">
        <f aca="false">IF(OR(ISBLANK(C457),ISBLANK(E457)),"", C457*E457)</f>
        <v/>
      </c>
      <c r="H457" s="20" t="str">
        <f aca="false">IF(AND(NOT(ISBLANK(F457)),NOT(ISBLANK(G457)), ISERROR(F457-G457)=0), F457-G457,"")</f>
        <v/>
      </c>
      <c r="N457" s="29" t="str">
        <f aca="false">IF(ISBLANK(A457), "", "Sem " &amp; WEEKNUM(A457, 2))</f>
        <v/>
      </c>
    </row>
    <row r="458" customFormat="false" ht="13.8" hidden="false" customHeight="false" outlineLevel="0" collapsed="false">
      <c r="A458" s="25"/>
      <c r="B458" s="26"/>
      <c r="C458" s="27"/>
      <c r="D458" s="28" t="str">
        <f aca="false">IF(ISBLANK(B458),"", IFERROR(VLOOKUP(B458,Catalogo!$B$2:$D$5000,2,0),""))</f>
        <v/>
      </c>
      <c r="E458" s="29" t="str">
        <f aca="false">IF(ISBLANK(B458), "", IFERROR(VLOOKUP(B458, Catalogo!$B$2:$D$5000, 3, 0), ""))</f>
        <v/>
      </c>
      <c r="F458" s="20" t="str">
        <f aca="false">IF(OR(ISBLANK(C458),ISBLANK(D458)),"", C458*D458)</f>
        <v/>
      </c>
      <c r="G458" s="20" t="str">
        <f aca="false">IF(OR(ISBLANK(C458),ISBLANK(E458)),"", C458*E458)</f>
        <v/>
      </c>
      <c r="H458" s="20" t="str">
        <f aca="false">IF(AND(NOT(ISBLANK(F458)),NOT(ISBLANK(G458)), ISERROR(F458-G458)=0), F458-G458,"")</f>
        <v/>
      </c>
      <c r="N458" s="29" t="str">
        <f aca="false">IF(ISBLANK(A458), "", "Sem " &amp; WEEKNUM(A458, 2))</f>
        <v/>
      </c>
    </row>
    <row r="459" customFormat="false" ht="13.8" hidden="false" customHeight="false" outlineLevel="0" collapsed="false">
      <c r="A459" s="25"/>
      <c r="B459" s="26"/>
      <c r="C459" s="27"/>
      <c r="D459" s="28" t="str">
        <f aca="false">IF(ISBLANK(B459),"", IFERROR(VLOOKUP(B459,Catalogo!$B$2:$D$5000,2,0),""))</f>
        <v/>
      </c>
      <c r="E459" s="29" t="str">
        <f aca="false">IF(ISBLANK(B459), "", IFERROR(VLOOKUP(B459, Catalogo!$B$2:$D$5000, 3, 0), ""))</f>
        <v/>
      </c>
      <c r="F459" s="20" t="str">
        <f aca="false">IF(OR(ISBLANK(C459),ISBLANK(D459)),"", C459*D459)</f>
        <v/>
      </c>
      <c r="G459" s="20" t="str">
        <f aca="false">IF(OR(ISBLANK(C459),ISBLANK(E459)),"", C459*E459)</f>
        <v/>
      </c>
      <c r="H459" s="20" t="str">
        <f aca="false">IF(AND(NOT(ISBLANK(F459)),NOT(ISBLANK(G459)), ISERROR(F459-G459)=0), F459-G459,"")</f>
        <v/>
      </c>
      <c r="N459" s="29" t="str">
        <f aca="false">IF(ISBLANK(A459), "", "Sem " &amp; WEEKNUM(A459, 2))</f>
        <v/>
      </c>
    </row>
    <row r="460" customFormat="false" ht="13.8" hidden="false" customHeight="false" outlineLevel="0" collapsed="false">
      <c r="A460" s="25"/>
      <c r="B460" s="26"/>
      <c r="C460" s="27"/>
      <c r="D460" s="28" t="str">
        <f aca="false">IF(ISBLANK(B460),"", IFERROR(VLOOKUP(B460,Catalogo!$B$2:$D$5000,2,0),""))</f>
        <v/>
      </c>
      <c r="E460" s="29" t="str">
        <f aca="false">IF(ISBLANK(B460), "", IFERROR(VLOOKUP(B460, Catalogo!$B$2:$D$5000, 3, 0), ""))</f>
        <v/>
      </c>
      <c r="F460" s="20" t="str">
        <f aca="false">IF(OR(ISBLANK(C460),ISBLANK(D460)),"", C460*D460)</f>
        <v/>
      </c>
      <c r="G460" s="20" t="str">
        <f aca="false">IF(OR(ISBLANK(C460),ISBLANK(E460)),"", C460*E460)</f>
        <v/>
      </c>
      <c r="H460" s="20" t="str">
        <f aca="false">IF(AND(NOT(ISBLANK(F460)),NOT(ISBLANK(G460)), ISERROR(F460-G460)=0), F460-G460,"")</f>
        <v/>
      </c>
      <c r="N460" s="29" t="str">
        <f aca="false">IF(ISBLANK(A460), "", "Sem " &amp; WEEKNUM(A460, 2))</f>
        <v/>
      </c>
    </row>
    <row r="461" customFormat="false" ht="13.8" hidden="false" customHeight="false" outlineLevel="0" collapsed="false">
      <c r="A461" s="25"/>
      <c r="B461" s="26"/>
      <c r="C461" s="27"/>
      <c r="D461" s="28" t="str">
        <f aca="false">IF(ISBLANK(B461),"", IFERROR(VLOOKUP(B461,Catalogo!$B$2:$D$5000,2,0),""))</f>
        <v/>
      </c>
      <c r="E461" s="29" t="str">
        <f aca="false">IF(ISBLANK(B461), "", IFERROR(VLOOKUP(B461, Catalogo!$B$2:$D$5000, 3, 0), ""))</f>
        <v/>
      </c>
      <c r="F461" s="20" t="str">
        <f aca="false">IF(OR(ISBLANK(C461),ISBLANK(D461)),"", C461*D461)</f>
        <v/>
      </c>
      <c r="G461" s="20" t="str">
        <f aca="false">IF(OR(ISBLANK(C461),ISBLANK(E461)),"", C461*E461)</f>
        <v/>
      </c>
      <c r="H461" s="20" t="str">
        <f aca="false">IF(AND(NOT(ISBLANK(F461)),NOT(ISBLANK(G461)), ISERROR(F461-G461)=0), F461-G461,"")</f>
        <v/>
      </c>
      <c r="N461" s="29" t="str">
        <f aca="false">IF(ISBLANK(A461), "", "Sem " &amp; WEEKNUM(A461, 2))</f>
        <v/>
      </c>
    </row>
    <row r="462" customFormat="false" ht="13.8" hidden="false" customHeight="false" outlineLevel="0" collapsed="false">
      <c r="A462" s="25"/>
      <c r="B462" s="26"/>
      <c r="C462" s="27"/>
      <c r="D462" s="28" t="str">
        <f aca="false">IF(ISBLANK(B462),"", IFERROR(VLOOKUP(B462,Catalogo!$B$2:$D$5000,2,0),""))</f>
        <v/>
      </c>
      <c r="E462" s="29" t="str">
        <f aca="false">IF(ISBLANK(B462), "", IFERROR(VLOOKUP(B462, Catalogo!$B$2:$D$5000, 3, 0), ""))</f>
        <v/>
      </c>
      <c r="F462" s="20" t="str">
        <f aca="false">IF(OR(ISBLANK(C462),ISBLANK(D462)),"", C462*D462)</f>
        <v/>
      </c>
      <c r="G462" s="20" t="str">
        <f aca="false">IF(OR(ISBLANK(C462),ISBLANK(E462)),"", C462*E462)</f>
        <v/>
      </c>
      <c r="H462" s="20" t="str">
        <f aca="false">IF(AND(NOT(ISBLANK(F462)),NOT(ISBLANK(G462)), ISERROR(F462-G462)=0), F462-G462,"")</f>
        <v/>
      </c>
      <c r="N462" s="29" t="str">
        <f aca="false">IF(ISBLANK(A462), "", "Sem " &amp; WEEKNUM(A462, 2))</f>
        <v/>
      </c>
    </row>
    <row r="463" customFormat="false" ht="13.8" hidden="false" customHeight="false" outlineLevel="0" collapsed="false">
      <c r="A463" s="25"/>
      <c r="B463" s="26"/>
      <c r="C463" s="27"/>
      <c r="D463" s="28" t="str">
        <f aca="false">IF(ISBLANK(B463),"", IFERROR(VLOOKUP(B463,Catalogo!$B$2:$D$5000,2,0),""))</f>
        <v/>
      </c>
      <c r="E463" s="29" t="str">
        <f aca="false">IF(ISBLANK(B463), "", IFERROR(VLOOKUP(B463, Catalogo!$B$2:$D$5000, 3, 0), ""))</f>
        <v/>
      </c>
      <c r="F463" s="20" t="str">
        <f aca="false">IF(OR(ISBLANK(C463),ISBLANK(D463)),"", C463*D463)</f>
        <v/>
      </c>
      <c r="G463" s="20" t="str">
        <f aca="false">IF(OR(ISBLANK(C463),ISBLANK(E463)),"", C463*E463)</f>
        <v/>
      </c>
      <c r="H463" s="20" t="str">
        <f aca="false">IF(AND(NOT(ISBLANK(F463)),NOT(ISBLANK(G463)), ISERROR(F463-G463)=0), F463-G463,"")</f>
        <v/>
      </c>
      <c r="N463" s="29" t="str">
        <f aca="false">IF(ISBLANK(A463), "", "Sem " &amp; WEEKNUM(A463, 2))</f>
        <v/>
      </c>
    </row>
    <row r="464" customFormat="false" ht="13.8" hidden="false" customHeight="false" outlineLevel="0" collapsed="false">
      <c r="A464" s="25"/>
      <c r="B464" s="26"/>
      <c r="C464" s="27"/>
      <c r="D464" s="28" t="str">
        <f aca="false">IF(ISBLANK(B464),"", IFERROR(VLOOKUP(B464,Catalogo!$B$2:$D$5000,2,0),""))</f>
        <v/>
      </c>
      <c r="E464" s="29" t="str">
        <f aca="false">IF(ISBLANK(B464), "", IFERROR(VLOOKUP(B464, Catalogo!$B$2:$D$5000, 3, 0), ""))</f>
        <v/>
      </c>
      <c r="F464" s="20" t="str">
        <f aca="false">IF(OR(ISBLANK(C464),ISBLANK(D464)),"", C464*D464)</f>
        <v/>
      </c>
      <c r="G464" s="20" t="str">
        <f aca="false">IF(OR(ISBLANK(C464),ISBLANK(E464)),"", C464*E464)</f>
        <v/>
      </c>
      <c r="H464" s="20" t="str">
        <f aca="false">IF(AND(NOT(ISBLANK(F464)),NOT(ISBLANK(G464)), ISERROR(F464-G464)=0), F464-G464,"")</f>
        <v/>
      </c>
      <c r="N464" s="29" t="str">
        <f aca="false">IF(ISBLANK(A464), "", "Sem " &amp; WEEKNUM(A464, 2))</f>
        <v/>
      </c>
    </row>
    <row r="465" customFormat="false" ht="13.8" hidden="false" customHeight="false" outlineLevel="0" collapsed="false">
      <c r="A465" s="25"/>
      <c r="B465" s="26"/>
      <c r="C465" s="27"/>
      <c r="D465" s="28" t="str">
        <f aca="false">IF(ISBLANK(B465),"", IFERROR(VLOOKUP(B465,Catalogo!$B$2:$D$5000,2,0),""))</f>
        <v/>
      </c>
      <c r="E465" s="29" t="str">
        <f aca="false">IF(ISBLANK(B465), "", IFERROR(VLOOKUP(B465, Catalogo!$B$2:$D$5000, 3, 0), ""))</f>
        <v/>
      </c>
      <c r="F465" s="20" t="str">
        <f aca="false">IF(OR(ISBLANK(C465),ISBLANK(D465)),"", C465*D465)</f>
        <v/>
      </c>
      <c r="G465" s="20" t="str">
        <f aca="false">IF(OR(ISBLANK(C465),ISBLANK(E465)),"", C465*E465)</f>
        <v/>
      </c>
      <c r="H465" s="20" t="str">
        <f aca="false">IF(AND(NOT(ISBLANK(F465)),NOT(ISBLANK(G465)), ISERROR(F465-G465)=0), F465-G465,"")</f>
        <v/>
      </c>
      <c r="N465" s="29" t="str">
        <f aca="false">IF(ISBLANK(A465), "", "Sem " &amp; WEEKNUM(A465, 2))</f>
        <v/>
      </c>
    </row>
    <row r="466" customFormat="false" ht="13.8" hidden="false" customHeight="false" outlineLevel="0" collapsed="false">
      <c r="A466" s="25"/>
      <c r="B466" s="26"/>
      <c r="C466" s="27"/>
      <c r="D466" s="28" t="str">
        <f aca="false">IF(ISBLANK(B466),"", IFERROR(VLOOKUP(B466,Catalogo!$B$2:$D$5000,2,0),""))</f>
        <v/>
      </c>
      <c r="E466" s="29" t="str">
        <f aca="false">IF(ISBLANK(B466), "", IFERROR(VLOOKUP(B466, Catalogo!$B$2:$D$5000, 3, 0), ""))</f>
        <v/>
      </c>
      <c r="F466" s="20" t="str">
        <f aca="false">IF(OR(ISBLANK(C466),ISBLANK(D466)),"", C466*D466)</f>
        <v/>
      </c>
      <c r="G466" s="20" t="str">
        <f aca="false">IF(OR(ISBLANK(C466),ISBLANK(E466)),"", C466*E466)</f>
        <v/>
      </c>
      <c r="H466" s="20" t="str">
        <f aca="false">IF(AND(NOT(ISBLANK(F466)),NOT(ISBLANK(G466)), ISERROR(F466-G466)=0), F466-G466,"")</f>
        <v/>
      </c>
      <c r="N466" s="29" t="str">
        <f aca="false">IF(ISBLANK(A466), "", "Sem " &amp; WEEKNUM(A466, 2))</f>
        <v/>
      </c>
    </row>
    <row r="467" customFormat="false" ht="13.8" hidden="false" customHeight="false" outlineLevel="0" collapsed="false">
      <c r="A467" s="25"/>
      <c r="B467" s="26"/>
      <c r="C467" s="27"/>
      <c r="D467" s="28" t="str">
        <f aca="false">IF(ISBLANK(B467),"", IFERROR(VLOOKUP(B467,Catalogo!$B$2:$D$5000,2,0),""))</f>
        <v/>
      </c>
      <c r="E467" s="29" t="str">
        <f aca="false">IF(ISBLANK(B467), "", IFERROR(VLOOKUP(B467, Catalogo!$B$2:$D$5000, 3, 0), ""))</f>
        <v/>
      </c>
      <c r="F467" s="20" t="str">
        <f aca="false">IF(OR(ISBLANK(C467),ISBLANK(D467)),"", C467*D467)</f>
        <v/>
      </c>
      <c r="G467" s="20" t="str">
        <f aca="false">IF(OR(ISBLANK(C467),ISBLANK(E467)),"", C467*E467)</f>
        <v/>
      </c>
      <c r="H467" s="20" t="str">
        <f aca="false">IF(AND(NOT(ISBLANK(F467)),NOT(ISBLANK(G467)), ISERROR(F467-G467)=0), F467-G467,"")</f>
        <v/>
      </c>
      <c r="N467" s="29" t="str">
        <f aca="false">IF(ISBLANK(A467), "", "Sem " &amp; WEEKNUM(A467, 2))</f>
        <v/>
      </c>
    </row>
    <row r="468" customFormat="false" ht="13.8" hidden="false" customHeight="false" outlineLevel="0" collapsed="false">
      <c r="A468" s="25"/>
      <c r="B468" s="26"/>
      <c r="C468" s="27"/>
      <c r="D468" s="28" t="str">
        <f aca="false">IF(ISBLANK(B468),"", IFERROR(VLOOKUP(B468,Catalogo!$B$2:$D$5000,2,0),""))</f>
        <v/>
      </c>
      <c r="E468" s="29" t="str">
        <f aca="false">IF(ISBLANK(B468), "", IFERROR(VLOOKUP(B468, Catalogo!$B$2:$D$5000, 3, 0), ""))</f>
        <v/>
      </c>
      <c r="F468" s="20" t="str">
        <f aca="false">IF(OR(ISBLANK(C468),ISBLANK(D468)),"", C468*D468)</f>
        <v/>
      </c>
      <c r="G468" s="20" t="str">
        <f aca="false">IF(OR(ISBLANK(C468),ISBLANK(E468)),"", C468*E468)</f>
        <v/>
      </c>
      <c r="H468" s="20" t="str">
        <f aca="false">IF(AND(NOT(ISBLANK(F468)),NOT(ISBLANK(G468)), ISERROR(F468-G468)=0), F468-G468,"")</f>
        <v/>
      </c>
      <c r="N468" s="29" t="str">
        <f aca="false">IF(ISBLANK(A468), "", "Sem " &amp; WEEKNUM(A468, 2))</f>
        <v/>
      </c>
    </row>
    <row r="469" customFormat="false" ht="13.8" hidden="false" customHeight="false" outlineLevel="0" collapsed="false">
      <c r="A469" s="25"/>
      <c r="B469" s="26"/>
      <c r="C469" s="27"/>
      <c r="D469" s="28" t="str">
        <f aca="false">IF(ISBLANK(B469),"", IFERROR(VLOOKUP(B469,Catalogo!$B$2:$D$5000,2,0),""))</f>
        <v/>
      </c>
      <c r="E469" s="29" t="str">
        <f aca="false">IF(ISBLANK(B469), "", IFERROR(VLOOKUP(B469, Catalogo!$B$2:$D$5000, 3, 0), ""))</f>
        <v/>
      </c>
      <c r="F469" s="20" t="str">
        <f aca="false">IF(OR(ISBLANK(C469),ISBLANK(D469)),"", C469*D469)</f>
        <v/>
      </c>
      <c r="G469" s="20" t="str">
        <f aca="false">IF(OR(ISBLANK(C469),ISBLANK(E469)),"", C469*E469)</f>
        <v/>
      </c>
      <c r="H469" s="20" t="str">
        <f aca="false">IF(AND(NOT(ISBLANK(F469)),NOT(ISBLANK(G469)), ISERROR(F469-G469)=0), F469-G469,"")</f>
        <v/>
      </c>
      <c r="N469" s="29" t="str">
        <f aca="false">IF(ISBLANK(A469), "", "Sem " &amp; WEEKNUM(A469, 2))</f>
        <v/>
      </c>
    </row>
    <row r="470" customFormat="false" ht="13.8" hidden="false" customHeight="false" outlineLevel="0" collapsed="false">
      <c r="A470" s="25"/>
      <c r="B470" s="26"/>
      <c r="C470" s="27"/>
      <c r="D470" s="28" t="str">
        <f aca="false">IF(ISBLANK(B470),"", IFERROR(VLOOKUP(B470,Catalogo!$B$2:$D$5000,2,0),""))</f>
        <v/>
      </c>
      <c r="E470" s="29" t="str">
        <f aca="false">IF(ISBLANK(B470), "", IFERROR(VLOOKUP(B470, Catalogo!$B$2:$D$5000, 3, 0), ""))</f>
        <v/>
      </c>
      <c r="F470" s="20" t="str">
        <f aca="false">IF(OR(ISBLANK(C470),ISBLANK(D470)),"", C470*D470)</f>
        <v/>
      </c>
      <c r="G470" s="20" t="str">
        <f aca="false">IF(OR(ISBLANK(C470),ISBLANK(E470)),"", C470*E470)</f>
        <v/>
      </c>
      <c r="H470" s="20" t="str">
        <f aca="false">IF(AND(NOT(ISBLANK(F470)),NOT(ISBLANK(G470)), ISERROR(F470-G470)=0), F470-G470,"")</f>
        <v/>
      </c>
      <c r="N470" s="29" t="str">
        <f aca="false">IF(ISBLANK(A470), "", "Sem " &amp; WEEKNUM(A470, 2))</f>
        <v/>
      </c>
    </row>
    <row r="471" customFormat="false" ht="13.8" hidden="false" customHeight="false" outlineLevel="0" collapsed="false">
      <c r="A471" s="25"/>
      <c r="B471" s="26"/>
      <c r="C471" s="27"/>
      <c r="D471" s="28" t="str">
        <f aca="false">IF(ISBLANK(B471),"", IFERROR(VLOOKUP(B471,Catalogo!$B$2:$D$5000,2,0),""))</f>
        <v/>
      </c>
      <c r="E471" s="29" t="str">
        <f aca="false">IF(ISBLANK(B471), "", IFERROR(VLOOKUP(B471, Catalogo!$B$2:$D$5000, 3, 0), ""))</f>
        <v/>
      </c>
      <c r="F471" s="20" t="str">
        <f aca="false">IF(OR(ISBLANK(C471),ISBLANK(D471)),"", C471*D471)</f>
        <v/>
      </c>
      <c r="G471" s="20" t="str">
        <f aca="false">IF(OR(ISBLANK(C471),ISBLANK(E471)),"", C471*E471)</f>
        <v/>
      </c>
      <c r="H471" s="20" t="str">
        <f aca="false">IF(AND(NOT(ISBLANK(F471)),NOT(ISBLANK(G471)), ISERROR(F471-G471)=0), F471-G471,"")</f>
        <v/>
      </c>
      <c r="N471" s="29" t="str">
        <f aca="false">IF(ISBLANK(A471), "", "Sem " &amp; WEEKNUM(A471, 2))</f>
        <v/>
      </c>
    </row>
    <row r="472" customFormat="false" ht="13.8" hidden="false" customHeight="false" outlineLevel="0" collapsed="false">
      <c r="A472" s="25"/>
      <c r="B472" s="26"/>
      <c r="C472" s="27"/>
      <c r="D472" s="28" t="str">
        <f aca="false">IF(ISBLANK(B472),"", IFERROR(VLOOKUP(B472,Catalogo!$B$2:$D$5000,2,0),""))</f>
        <v/>
      </c>
      <c r="E472" s="29" t="str">
        <f aca="false">IF(ISBLANK(B472), "", IFERROR(VLOOKUP(B472, Catalogo!$B$2:$D$5000, 3, 0), ""))</f>
        <v/>
      </c>
      <c r="F472" s="20" t="str">
        <f aca="false">IF(OR(ISBLANK(C472),ISBLANK(D472)),"", C472*D472)</f>
        <v/>
      </c>
      <c r="G472" s="20" t="str">
        <f aca="false">IF(OR(ISBLANK(C472),ISBLANK(E472)),"", C472*E472)</f>
        <v/>
      </c>
      <c r="H472" s="20" t="str">
        <f aca="false">IF(AND(NOT(ISBLANK(F472)),NOT(ISBLANK(G472)), ISERROR(F472-G472)=0), F472-G472,"")</f>
        <v/>
      </c>
      <c r="N472" s="29" t="str">
        <f aca="false">IF(ISBLANK(A472), "", "Sem " &amp; WEEKNUM(A472, 2))</f>
        <v/>
      </c>
    </row>
    <row r="473" customFormat="false" ht="13.8" hidden="false" customHeight="false" outlineLevel="0" collapsed="false">
      <c r="A473" s="25"/>
      <c r="B473" s="26"/>
      <c r="C473" s="27"/>
      <c r="D473" s="28" t="str">
        <f aca="false">IF(ISBLANK(B473),"", IFERROR(VLOOKUP(B473,Catalogo!$B$2:$D$5000,2,0),""))</f>
        <v/>
      </c>
      <c r="E473" s="29" t="str">
        <f aca="false">IF(ISBLANK(B473), "", IFERROR(VLOOKUP(B473, Catalogo!$B$2:$D$5000, 3, 0), ""))</f>
        <v/>
      </c>
      <c r="F473" s="20" t="str">
        <f aca="false">IF(OR(ISBLANK(C473),ISBLANK(D473)),"", C473*D473)</f>
        <v/>
      </c>
      <c r="G473" s="20" t="str">
        <f aca="false">IF(OR(ISBLANK(C473),ISBLANK(E473)),"", C473*E473)</f>
        <v/>
      </c>
      <c r="H473" s="20" t="str">
        <f aca="false">IF(AND(NOT(ISBLANK(F473)),NOT(ISBLANK(G473)), ISERROR(F473-G473)=0), F473-G473,"")</f>
        <v/>
      </c>
      <c r="N473" s="29" t="str">
        <f aca="false">IF(ISBLANK(A473), "", "Sem " &amp; WEEKNUM(A473, 2))</f>
        <v/>
      </c>
    </row>
    <row r="474" customFormat="false" ht="13.8" hidden="false" customHeight="false" outlineLevel="0" collapsed="false">
      <c r="A474" s="25"/>
      <c r="B474" s="26"/>
      <c r="C474" s="27"/>
      <c r="D474" s="28" t="str">
        <f aca="false">IF(ISBLANK(B474),"", IFERROR(VLOOKUP(B474,Catalogo!$B$2:$D$5000,2,0),""))</f>
        <v/>
      </c>
      <c r="E474" s="29" t="str">
        <f aca="false">IF(ISBLANK(B474), "", IFERROR(VLOOKUP(B474, Catalogo!$B$2:$D$5000, 3, 0), ""))</f>
        <v/>
      </c>
      <c r="F474" s="20" t="str">
        <f aca="false">IF(OR(ISBLANK(C474),ISBLANK(D474)),"", C474*D474)</f>
        <v/>
      </c>
      <c r="G474" s="20" t="str">
        <f aca="false">IF(OR(ISBLANK(C474),ISBLANK(E474)),"", C474*E474)</f>
        <v/>
      </c>
      <c r="H474" s="20" t="str">
        <f aca="false">IF(AND(NOT(ISBLANK(F474)),NOT(ISBLANK(G474)), ISERROR(F474-G474)=0), F474-G474,"")</f>
        <v/>
      </c>
      <c r="N474" s="29" t="str">
        <f aca="false">IF(ISBLANK(A474), "", "Sem " &amp; WEEKNUM(A474, 2))</f>
        <v/>
      </c>
    </row>
    <row r="475" customFormat="false" ht="13.8" hidden="false" customHeight="false" outlineLevel="0" collapsed="false">
      <c r="A475" s="25"/>
      <c r="B475" s="26"/>
      <c r="C475" s="27"/>
      <c r="D475" s="28" t="str">
        <f aca="false">IF(ISBLANK(B475),"", IFERROR(VLOOKUP(B475,Catalogo!$B$2:$D$5000,2,0),""))</f>
        <v/>
      </c>
      <c r="E475" s="29" t="str">
        <f aca="false">IF(ISBLANK(B475), "", IFERROR(VLOOKUP(B475, Catalogo!$B$2:$D$5000, 3, 0), ""))</f>
        <v/>
      </c>
      <c r="F475" s="20" t="str">
        <f aca="false">IF(OR(ISBLANK(C475),ISBLANK(D475)),"", C475*D475)</f>
        <v/>
      </c>
      <c r="G475" s="20" t="str">
        <f aca="false">IF(OR(ISBLANK(C475),ISBLANK(E475)),"", C475*E475)</f>
        <v/>
      </c>
      <c r="H475" s="20" t="str">
        <f aca="false">IF(AND(NOT(ISBLANK(F475)),NOT(ISBLANK(G475)), ISERROR(F475-G475)=0), F475-G475,"")</f>
        <v/>
      </c>
      <c r="N475" s="29" t="str">
        <f aca="false">IF(ISBLANK(A475), "", "Sem " &amp; WEEKNUM(A475, 2))</f>
        <v/>
      </c>
    </row>
    <row r="476" customFormat="false" ht="13.8" hidden="false" customHeight="false" outlineLevel="0" collapsed="false">
      <c r="A476" s="25"/>
      <c r="B476" s="26"/>
      <c r="C476" s="27"/>
      <c r="D476" s="28" t="str">
        <f aca="false">IF(ISBLANK(B476),"", IFERROR(VLOOKUP(B476,Catalogo!$B$2:$D$5000,2,0),""))</f>
        <v/>
      </c>
      <c r="E476" s="29" t="str">
        <f aca="false">IF(ISBLANK(B476), "", IFERROR(VLOOKUP(B476, Catalogo!$B$2:$D$5000, 3, 0), ""))</f>
        <v/>
      </c>
      <c r="F476" s="20" t="str">
        <f aca="false">IF(OR(ISBLANK(C476),ISBLANK(D476)),"", C476*D476)</f>
        <v/>
      </c>
      <c r="G476" s="20" t="str">
        <f aca="false">IF(OR(ISBLANK(C476),ISBLANK(E476)),"", C476*E476)</f>
        <v/>
      </c>
      <c r="H476" s="20" t="str">
        <f aca="false">IF(AND(NOT(ISBLANK(F476)),NOT(ISBLANK(G476)), ISERROR(F476-G476)=0), F476-G476,"")</f>
        <v/>
      </c>
      <c r="N476" s="29" t="str">
        <f aca="false">IF(ISBLANK(A476), "", "Sem " &amp; WEEKNUM(A476, 2))</f>
        <v/>
      </c>
    </row>
    <row r="477" customFormat="false" ht="13.8" hidden="false" customHeight="false" outlineLevel="0" collapsed="false">
      <c r="A477" s="25"/>
      <c r="B477" s="26"/>
      <c r="C477" s="27"/>
      <c r="D477" s="28" t="str">
        <f aca="false">IF(ISBLANK(B477),"", IFERROR(VLOOKUP(B477,Catalogo!$B$2:$D$5000,2,0),""))</f>
        <v/>
      </c>
      <c r="E477" s="29" t="str">
        <f aca="false">IF(ISBLANK(B477), "", IFERROR(VLOOKUP(B477, Catalogo!$B$2:$D$5000, 3, 0), ""))</f>
        <v/>
      </c>
      <c r="F477" s="20" t="str">
        <f aca="false">IF(OR(ISBLANK(C477),ISBLANK(D477)),"", C477*D477)</f>
        <v/>
      </c>
      <c r="G477" s="20" t="str">
        <f aca="false">IF(OR(ISBLANK(C477),ISBLANK(E477)),"", C477*E477)</f>
        <v/>
      </c>
      <c r="H477" s="20" t="str">
        <f aca="false">IF(AND(NOT(ISBLANK(F477)),NOT(ISBLANK(G477)), ISERROR(F477-G477)=0), F477-G477,"")</f>
        <v/>
      </c>
      <c r="N477" s="29" t="str">
        <f aca="false">IF(ISBLANK(A477), "", "Sem " &amp; WEEKNUM(A477, 2))</f>
        <v/>
      </c>
    </row>
    <row r="478" customFormat="false" ht="13.8" hidden="false" customHeight="false" outlineLevel="0" collapsed="false">
      <c r="A478" s="25"/>
      <c r="B478" s="26"/>
      <c r="C478" s="27"/>
      <c r="D478" s="28" t="str">
        <f aca="false">IF(ISBLANK(B478),"", IFERROR(VLOOKUP(B478,Catalogo!$B$2:$D$5000,2,0),""))</f>
        <v/>
      </c>
      <c r="E478" s="29" t="str">
        <f aca="false">IF(ISBLANK(B478), "", IFERROR(VLOOKUP(B478, Catalogo!$B$2:$D$5000, 3, 0), ""))</f>
        <v/>
      </c>
      <c r="F478" s="20" t="str">
        <f aca="false">IF(OR(ISBLANK(C478),ISBLANK(D478)),"", C478*D478)</f>
        <v/>
      </c>
      <c r="G478" s="20" t="str">
        <f aca="false">IF(OR(ISBLANK(C478),ISBLANK(E478)),"", C478*E478)</f>
        <v/>
      </c>
      <c r="H478" s="20" t="str">
        <f aca="false">IF(AND(NOT(ISBLANK(F478)),NOT(ISBLANK(G478)), ISERROR(F478-G478)=0), F478-G478,"")</f>
        <v/>
      </c>
      <c r="N478" s="29" t="str">
        <f aca="false">IF(ISBLANK(A478), "", "Sem " &amp; WEEKNUM(A478, 2))</f>
        <v/>
      </c>
    </row>
    <row r="479" customFormat="false" ht="13.8" hidden="false" customHeight="false" outlineLevel="0" collapsed="false">
      <c r="A479" s="25"/>
      <c r="B479" s="26"/>
      <c r="C479" s="27"/>
      <c r="D479" s="28" t="str">
        <f aca="false">IF(ISBLANK(B479),"", IFERROR(VLOOKUP(B479,Catalogo!$B$2:$D$5000,2,0),""))</f>
        <v/>
      </c>
      <c r="E479" s="29" t="str">
        <f aca="false">IF(ISBLANK(B479), "", IFERROR(VLOOKUP(B479, Catalogo!$B$2:$D$5000, 3, 0), ""))</f>
        <v/>
      </c>
      <c r="F479" s="20" t="str">
        <f aca="false">IF(OR(ISBLANK(C479),ISBLANK(D479)),"", C479*D479)</f>
        <v/>
      </c>
      <c r="G479" s="20" t="str">
        <f aca="false">IF(OR(ISBLANK(C479),ISBLANK(E479)),"", C479*E479)</f>
        <v/>
      </c>
      <c r="H479" s="20" t="str">
        <f aca="false">IF(AND(NOT(ISBLANK(F479)),NOT(ISBLANK(G479)), ISERROR(F479-G479)=0), F479-G479,"")</f>
        <v/>
      </c>
      <c r="N479" s="29" t="str">
        <f aca="false">IF(ISBLANK(A479), "", "Sem " &amp; WEEKNUM(A479, 2))</f>
        <v/>
      </c>
    </row>
    <row r="480" customFormat="false" ht="13.8" hidden="false" customHeight="false" outlineLevel="0" collapsed="false">
      <c r="A480" s="25"/>
      <c r="B480" s="26"/>
      <c r="C480" s="27"/>
      <c r="D480" s="28" t="str">
        <f aca="false">IF(ISBLANK(B480),"", IFERROR(VLOOKUP(B480,Catalogo!$B$2:$D$5000,2,0),""))</f>
        <v/>
      </c>
      <c r="E480" s="29" t="str">
        <f aca="false">IF(ISBLANK(B480), "", IFERROR(VLOOKUP(B480, Catalogo!$B$2:$D$5000, 3, 0), ""))</f>
        <v/>
      </c>
      <c r="F480" s="20" t="str">
        <f aca="false">IF(OR(ISBLANK(C480),ISBLANK(D480)),"", C480*D480)</f>
        <v/>
      </c>
      <c r="G480" s="20" t="str">
        <f aca="false">IF(OR(ISBLANK(C480),ISBLANK(E480)),"", C480*E480)</f>
        <v/>
      </c>
      <c r="H480" s="20" t="str">
        <f aca="false">IF(AND(NOT(ISBLANK(F480)),NOT(ISBLANK(G480)), ISERROR(F480-G480)=0), F480-G480,"")</f>
        <v/>
      </c>
      <c r="N480" s="29" t="str">
        <f aca="false">IF(ISBLANK(A480), "", "Sem " &amp; WEEKNUM(A480, 2))</f>
        <v/>
      </c>
    </row>
    <row r="481" customFormat="false" ht="13.8" hidden="false" customHeight="false" outlineLevel="0" collapsed="false">
      <c r="A481" s="25"/>
      <c r="B481" s="26"/>
      <c r="C481" s="27"/>
      <c r="D481" s="28" t="str">
        <f aca="false">IF(ISBLANK(B481),"", IFERROR(VLOOKUP(B481,Catalogo!$B$2:$D$5000,2,0),""))</f>
        <v/>
      </c>
      <c r="E481" s="29" t="str">
        <f aca="false">IF(ISBLANK(B481), "", IFERROR(VLOOKUP(B481, Catalogo!$B$2:$D$5000, 3, 0), ""))</f>
        <v/>
      </c>
      <c r="F481" s="20" t="str">
        <f aca="false">IF(OR(ISBLANK(C481),ISBLANK(D481)),"", C481*D481)</f>
        <v/>
      </c>
      <c r="G481" s="20" t="str">
        <f aca="false">IF(OR(ISBLANK(C481),ISBLANK(E481)),"", C481*E481)</f>
        <v/>
      </c>
      <c r="H481" s="20" t="str">
        <f aca="false">IF(AND(NOT(ISBLANK(F481)),NOT(ISBLANK(G481)), ISERROR(F481-G481)=0), F481-G481,"")</f>
        <v/>
      </c>
      <c r="N481" s="29" t="str">
        <f aca="false">IF(ISBLANK(A481), "", "Sem " &amp; WEEKNUM(A481, 2))</f>
        <v/>
      </c>
    </row>
    <row r="482" customFormat="false" ht="13.8" hidden="false" customHeight="false" outlineLevel="0" collapsed="false">
      <c r="A482" s="25"/>
      <c r="B482" s="26"/>
      <c r="C482" s="27"/>
      <c r="D482" s="28" t="str">
        <f aca="false">IF(ISBLANK(B482),"", IFERROR(VLOOKUP(B482,Catalogo!$B$2:$D$5000,2,0),""))</f>
        <v/>
      </c>
      <c r="E482" s="29" t="str">
        <f aca="false">IF(ISBLANK(B482), "", IFERROR(VLOOKUP(B482, Catalogo!$B$2:$D$5000, 3, 0), ""))</f>
        <v/>
      </c>
      <c r="F482" s="20" t="str">
        <f aca="false">IF(OR(ISBLANK(C482),ISBLANK(D482)),"", C482*D482)</f>
        <v/>
      </c>
      <c r="G482" s="20" t="str">
        <f aca="false">IF(OR(ISBLANK(C482),ISBLANK(E482)),"", C482*E482)</f>
        <v/>
      </c>
      <c r="H482" s="20" t="str">
        <f aca="false">IF(AND(NOT(ISBLANK(F482)),NOT(ISBLANK(G482)), ISERROR(F482-G482)=0), F482-G482,"")</f>
        <v/>
      </c>
      <c r="N482" s="29" t="str">
        <f aca="false">IF(ISBLANK(A482), "", "Sem " &amp; WEEKNUM(A482, 2))</f>
        <v/>
      </c>
    </row>
    <row r="483" customFormat="false" ht="13.8" hidden="false" customHeight="false" outlineLevel="0" collapsed="false">
      <c r="A483" s="25"/>
      <c r="B483" s="26"/>
      <c r="C483" s="27"/>
      <c r="D483" s="28" t="str">
        <f aca="false">IF(ISBLANK(B483),"", IFERROR(VLOOKUP(B483,Catalogo!$B$2:$D$5000,2,0),""))</f>
        <v/>
      </c>
      <c r="E483" s="29" t="str">
        <f aca="false">IF(ISBLANK(B483), "", IFERROR(VLOOKUP(B483, Catalogo!$B$2:$D$5000, 3, 0), ""))</f>
        <v/>
      </c>
      <c r="F483" s="20" t="str">
        <f aca="false">IF(OR(ISBLANK(C483),ISBLANK(D483)),"", C483*D483)</f>
        <v/>
      </c>
      <c r="G483" s="20" t="str">
        <f aca="false">IF(OR(ISBLANK(C483),ISBLANK(E483)),"", C483*E483)</f>
        <v/>
      </c>
      <c r="H483" s="20" t="str">
        <f aca="false">IF(AND(NOT(ISBLANK(F483)),NOT(ISBLANK(G483)), ISERROR(F483-G483)=0), F483-G483,"")</f>
        <v/>
      </c>
      <c r="N483" s="29" t="str">
        <f aca="false">IF(ISBLANK(A483), "", "Sem " &amp; WEEKNUM(A483, 2))</f>
        <v/>
      </c>
    </row>
    <row r="484" customFormat="false" ht="13.8" hidden="false" customHeight="false" outlineLevel="0" collapsed="false">
      <c r="A484" s="25"/>
      <c r="B484" s="26"/>
      <c r="C484" s="27"/>
      <c r="D484" s="28" t="str">
        <f aca="false">IF(ISBLANK(B484),"", IFERROR(VLOOKUP(B484,Catalogo!$B$2:$D$5000,2,0),""))</f>
        <v/>
      </c>
      <c r="E484" s="29" t="str">
        <f aca="false">IF(ISBLANK(B484), "", IFERROR(VLOOKUP(B484, Catalogo!$B$2:$D$5000, 3, 0), ""))</f>
        <v/>
      </c>
      <c r="F484" s="20" t="str">
        <f aca="false">IF(OR(ISBLANK(C484),ISBLANK(D484)),"", C484*D484)</f>
        <v/>
      </c>
      <c r="G484" s="20" t="str">
        <f aca="false">IF(OR(ISBLANK(C484),ISBLANK(E484)),"", C484*E484)</f>
        <v/>
      </c>
      <c r="H484" s="20" t="str">
        <f aca="false">IF(AND(NOT(ISBLANK(F484)),NOT(ISBLANK(G484)), ISERROR(F484-G484)=0), F484-G484,"")</f>
        <v/>
      </c>
      <c r="N484" s="29" t="str">
        <f aca="false">IF(ISBLANK(A484), "", "Sem " &amp; WEEKNUM(A484, 2))</f>
        <v/>
      </c>
    </row>
    <row r="485" customFormat="false" ht="13.8" hidden="false" customHeight="false" outlineLevel="0" collapsed="false">
      <c r="A485" s="25"/>
      <c r="B485" s="26"/>
      <c r="C485" s="27"/>
      <c r="D485" s="28" t="str">
        <f aca="false">IF(ISBLANK(B485),"", IFERROR(VLOOKUP(B485,Catalogo!$B$2:$D$5000,2,0),""))</f>
        <v/>
      </c>
      <c r="E485" s="29" t="str">
        <f aca="false">IF(ISBLANK(B485), "", IFERROR(VLOOKUP(B485, Catalogo!$B$2:$D$5000, 3, 0), ""))</f>
        <v/>
      </c>
      <c r="F485" s="20" t="str">
        <f aca="false">IF(OR(ISBLANK(C485),ISBLANK(D485)),"", C485*D485)</f>
        <v/>
      </c>
      <c r="G485" s="20" t="str">
        <f aca="false">IF(OR(ISBLANK(C485),ISBLANK(E485)),"", C485*E485)</f>
        <v/>
      </c>
      <c r="H485" s="20" t="str">
        <f aca="false">IF(AND(NOT(ISBLANK(F485)),NOT(ISBLANK(G485)), ISERROR(F485-G485)=0), F485-G485,"")</f>
        <v/>
      </c>
      <c r="N485" s="29" t="str">
        <f aca="false">IF(ISBLANK(A485), "", "Sem " &amp; WEEKNUM(A485, 2))</f>
        <v/>
      </c>
    </row>
    <row r="486" customFormat="false" ht="13.8" hidden="false" customHeight="false" outlineLevel="0" collapsed="false">
      <c r="A486" s="25"/>
      <c r="B486" s="26"/>
      <c r="C486" s="27"/>
      <c r="D486" s="28" t="str">
        <f aca="false">IF(ISBLANK(B486),"", IFERROR(VLOOKUP(B486,Catalogo!$B$2:$D$5000,2,0),""))</f>
        <v/>
      </c>
      <c r="E486" s="29" t="str">
        <f aca="false">IF(ISBLANK(B486), "", IFERROR(VLOOKUP(B486, Catalogo!$B$2:$D$5000, 3, 0), ""))</f>
        <v/>
      </c>
      <c r="F486" s="20" t="str">
        <f aca="false">IF(OR(ISBLANK(C486),ISBLANK(D486)),"", C486*D486)</f>
        <v/>
      </c>
      <c r="G486" s="20" t="str">
        <f aca="false">IF(OR(ISBLANK(C486),ISBLANK(E486)),"", C486*E486)</f>
        <v/>
      </c>
      <c r="H486" s="20" t="str">
        <f aca="false">IF(AND(NOT(ISBLANK(F486)),NOT(ISBLANK(G486)), ISERROR(F486-G486)=0), F486-G486,"")</f>
        <v/>
      </c>
      <c r="N486" s="29" t="str">
        <f aca="false">IF(ISBLANK(A486), "", "Sem " &amp; WEEKNUM(A486, 2))</f>
        <v/>
      </c>
    </row>
    <row r="487" customFormat="false" ht="13.8" hidden="false" customHeight="false" outlineLevel="0" collapsed="false">
      <c r="A487" s="25"/>
      <c r="B487" s="26"/>
      <c r="C487" s="27"/>
      <c r="D487" s="28" t="str">
        <f aca="false">IF(ISBLANK(B487),"", IFERROR(VLOOKUP(B487,Catalogo!$B$2:$D$5000,2,0),""))</f>
        <v/>
      </c>
      <c r="E487" s="29" t="str">
        <f aca="false">IF(ISBLANK(B487), "", IFERROR(VLOOKUP(B487, Catalogo!$B$2:$D$5000, 3, 0), ""))</f>
        <v/>
      </c>
      <c r="F487" s="20" t="str">
        <f aca="false">IF(OR(ISBLANK(C487),ISBLANK(D487)),"", C487*D487)</f>
        <v/>
      </c>
      <c r="G487" s="20" t="str">
        <f aca="false">IF(OR(ISBLANK(C487),ISBLANK(E487)),"", C487*E487)</f>
        <v/>
      </c>
      <c r="H487" s="20" t="str">
        <f aca="false">IF(AND(NOT(ISBLANK(F487)),NOT(ISBLANK(G487)), ISERROR(F487-G487)=0), F487-G487,"")</f>
        <v/>
      </c>
      <c r="N487" s="29" t="str">
        <f aca="false">IF(ISBLANK(A487), "", "Sem " &amp; WEEKNUM(A487, 2))</f>
        <v/>
      </c>
    </row>
    <row r="488" customFormat="false" ht="13.8" hidden="false" customHeight="false" outlineLevel="0" collapsed="false">
      <c r="A488" s="25"/>
      <c r="B488" s="26"/>
      <c r="C488" s="27"/>
      <c r="D488" s="28" t="str">
        <f aca="false">IF(ISBLANK(B488),"", IFERROR(VLOOKUP(B488,Catalogo!$B$2:$D$5000,2,0),""))</f>
        <v/>
      </c>
      <c r="E488" s="29" t="str">
        <f aca="false">IF(ISBLANK(B488), "", IFERROR(VLOOKUP(B488, Catalogo!$B$2:$D$5000, 3, 0), ""))</f>
        <v/>
      </c>
      <c r="F488" s="20" t="str">
        <f aca="false">IF(OR(ISBLANK(C488),ISBLANK(D488)),"", C488*D488)</f>
        <v/>
      </c>
      <c r="G488" s="20" t="str">
        <f aca="false">IF(OR(ISBLANK(C488),ISBLANK(E488)),"", C488*E488)</f>
        <v/>
      </c>
      <c r="H488" s="20" t="str">
        <f aca="false">IF(AND(NOT(ISBLANK(F488)),NOT(ISBLANK(G488)), ISERROR(F488-G488)=0), F488-G488,"")</f>
        <v/>
      </c>
      <c r="N488" s="29" t="str">
        <f aca="false">IF(ISBLANK(A488), "", "Sem " &amp; WEEKNUM(A488, 2))</f>
        <v/>
      </c>
    </row>
    <row r="489" customFormat="false" ht="13.8" hidden="false" customHeight="false" outlineLevel="0" collapsed="false">
      <c r="A489" s="25"/>
      <c r="B489" s="26"/>
      <c r="C489" s="27"/>
      <c r="D489" s="28" t="str">
        <f aca="false">IF(ISBLANK(B489),"", IFERROR(VLOOKUP(B489,Catalogo!$B$2:$D$5000,2,0),""))</f>
        <v/>
      </c>
      <c r="E489" s="29" t="str">
        <f aca="false">IF(ISBLANK(B489), "", IFERROR(VLOOKUP(B489, Catalogo!$B$2:$D$5000, 3, 0), ""))</f>
        <v/>
      </c>
      <c r="F489" s="20" t="str">
        <f aca="false">IF(OR(ISBLANK(C489),ISBLANK(D489)),"", C489*D489)</f>
        <v/>
      </c>
      <c r="G489" s="20" t="str">
        <f aca="false">IF(OR(ISBLANK(C489),ISBLANK(E489)),"", C489*E489)</f>
        <v/>
      </c>
      <c r="H489" s="20" t="str">
        <f aca="false">IF(AND(NOT(ISBLANK(F489)),NOT(ISBLANK(G489)), ISERROR(F489-G489)=0), F489-G489,"")</f>
        <v/>
      </c>
      <c r="N489" s="29" t="str">
        <f aca="false">IF(ISBLANK(A489), "", "Sem " &amp; WEEKNUM(A489, 2))</f>
        <v/>
      </c>
    </row>
    <row r="490" customFormat="false" ht="13.8" hidden="false" customHeight="false" outlineLevel="0" collapsed="false">
      <c r="A490" s="25"/>
      <c r="B490" s="26"/>
      <c r="C490" s="27"/>
      <c r="D490" s="28" t="str">
        <f aca="false">IF(ISBLANK(B490),"", IFERROR(VLOOKUP(B490,Catalogo!$B$2:$D$5000,2,0),""))</f>
        <v/>
      </c>
      <c r="E490" s="29" t="str">
        <f aca="false">IF(ISBLANK(B490), "", IFERROR(VLOOKUP(B490, Catalogo!$B$2:$D$5000, 3, 0), ""))</f>
        <v/>
      </c>
      <c r="F490" s="20" t="str">
        <f aca="false">IF(OR(ISBLANK(C490),ISBLANK(D490)),"", C490*D490)</f>
        <v/>
      </c>
      <c r="G490" s="20" t="str">
        <f aca="false">IF(OR(ISBLANK(C490),ISBLANK(E490)),"", C490*E490)</f>
        <v/>
      </c>
      <c r="H490" s="20" t="str">
        <f aca="false">IF(AND(NOT(ISBLANK(F490)),NOT(ISBLANK(G490)), ISERROR(F490-G490)=0), F490-G490,"")</f>
        <v/>
      </c>
      <c r="N490" s="29" t="str">
        <f aca="false">IF(ISBLANK(A490), "", "Sem " &amp; WEEKNUM(A490, 2))</f>
        <v/>
      </c>
    </row>
    <row r="491" customFormat="false" ht="13.8" hidden="false" customHeight="false" outlineLevel="0" collapsed="false">
      <c r="A491" s="25"/>
      <c r="B491" s="26"/>
      <c r="C491" s="27"/>
      <c r="D491" s="28" t="str">
        <f aca="false">IF(ISBLANK(B491),"", IFERROR(VLOOKUP(B491,Catalogo!$B$2:$D$5000,2,0),""))</f>
        <v/>
      </c>
      <c r="E491" s="29" t="str">
        <f aca="false">IF(ISBLANK(B491), "", IFERROR(VLOOKUP(B491, Catalogo!$B$2:$D$5000, 3, 0), ""))</f>
        <v/>
      </c>
      <c r="F491" s="20" t="str">
        <f aca="false">IF(OR(ISBLANK(C491),ISBLANK(D491)),"", C491*D491)</f>
        <v/>
      </c>
      <c r="G491" s="20" t="str">
        <f aca="false">IF(OR(ISBLANK(C491),ISBLANK(E491)),"", C491*E491)</f>
        <v/>
      </c>
      <c r="H491" s="20" t="str">
        <f aca="false">IF(AND(NOT(ISBLANK(F491)),NOT(ISBLANK(G491)), ISERROR(F491-G491)=0), F491-G491,"")</f>
        <v/>
      </c>
      <c r="N491" s="29" t="str">
        <f aca="false">IF(ISBLANK(A491), "", "Sem " &amp; WEEKNUM(A491, 2))</f>
        <v/>
      </c>
    </row>
    <row r="492" customFormat="false" ht="13.8" hidden="false" customHeight="false" outlineLevel="0" collapsed="false">
      <c r="A492" s="25"/>
      <c r="B492" s="26"/>
      <c r="C492" s="27"/>
      <c r="D492" s="28" t="str">
        <f aca="false">IF(ISBLANK(B492),"", IFERROR(VLOOKUP(B492,Catalogo!$B$2:$D$5000,2,0),""))</f>
        <v/>
      </c>
      <c r="E492" s="29" t="str">
        <f aca="false">IF(ISBLANK(B492), "", IFERROR(VLOOKUP(B492, Catalogo!$B$2:$D$5000, 3, 0), ""))</f>
        <v/>
      </c>
      <c r="F492" s="20" t="str">
        <f aca="false">IF(OR(ISBLANK(C492),ISBLANK(D492)),"", C492*D492)</f>
        <v/>
      </c>
      <c r="G492" s="20" t="str">
        <f aca="false">IF(OR(ISBLANK(C492),ISBLANK(E492)),"", C492*E492)</f>
        <v/>
      </c>
      <c r="H492" s="20" t="str">
        <f aca="false">IF(AND(NOT(ISBLANK(F492)),NOT(ISBLANK(G492)), ISERROR(F492-G492)=0), F492-G492,"")</f>
        <v/>
      </c>
      <c r="N492" s="29" t="str">
        <f aca="false">IF(ISBLANK(A492), "", "Sem " &amp; WEEKNUM(A492, 2))</f>
        <v/>
      </c>
    </row>
    <row r="493" customFormat="false" ht="13.8" hidden="false" customHeight="false" outlineLevel="0" collapsed="false">
      <c r="A493" s="25"/>
      <c r="B493" s="26"/>
      <c r="C493" s="27"/>
      <c r="D493" s="28" t="str">
        <f aca="false">IF(ISBLANK(B493),"", IFERROR(VLOOKUP(B493,Catalogo!$B$2:$D$5000,2,0),""))</f>
        <v/>
      </c>
      <c r="E493" s="29" t="str">
        <f aca="false">IF(ISBLANK(B493), "", IFERROR(VLOOKUP(B493, Catalogo!$B$2:$D$5000, 3, 0), ""))</f>
        <v/>
      </c>
      <c r="F493" s="20" t="str">
        <f aca="false">IF(OR(ISBLANK(C493),ISBLANK(D493)),"", C493*D493)</f>
        <v/>
      </c>
      <c r="G493" s="20" t="str">
        <f aca="false">IF(OR(ISBLANK(C493),ISBLANK(E493)),"", C493*E493)</f>
        <v/>
      </c>
      <c r="H493" s="20" t="str">
        <f aca="false">IF(AND(NOT(ISBLANK(F493)),NOT(ISBLANK(G493)), ISERROR(F493-G493)=0), F493-G493,"")</f>
        <v/>
      </c>
      <c r="N493" s="29" t="str">
        <f aca="false">IF(ISBLANK(A493), "", "Sem " &amp; WEEKNUM(A493, 2))</f>
        <v/>
      </c>
    </row>
    <row r="494" customFormat="false" ht="13.8" hidden="false" customHeight="false" outlineLevel="0" collapsed="false">
      <c r="A494" s="25"/>
      <c r="B494" s="26"/>
      <c r="C494" s="27"/>
      <c r="D494" s="28" t="str">
        <f aca="false">IF(ISBLANK(B494),"", IFERROR(VLOOKUP(B494,Catalogo!$B$2:$D$5000,2,0),""))</f>
        <v/>
      </c>
      <c r="E494" s="29" t="str">
        <f aca="false">IF(ISBLANK(B494), "", IFERROR(VLOOKUP(B494, Catalogo!$B$2:$D$5000, 3, 0), ""))</f>
        <v/>
      </c>
      <c r="F494" s="20" t="str">
        <f aca="false">IF(OR(ISBLANK(C494),ISBLANK(D494)),"", C494*D494)</f>
        <v/>
      </c>
      <c r="G494" s="20" t="str">
        <f aca="false">IF(OR(ISBLANK(C494),ISBLANK(E494)),"", C494*E494)</f>
        <v/>
      </c>
      <c r="H494" s="20" t="str">
        <f aca="false">IF(AND(NOT(ISBLANK(F494)),NOT(ISBLANK(G494)), ISERROR(F494-G494)=0), F494-G494,"")</f>
        <v/>
      </c>
      <c r="N494" s="29" t="str">
        <f aca="false">IF(ISBLANK(A494), "", "Sem " &amp; WEEKNUM(A494, 2))</f>
        <v/>
      </c>
    </row>
    <row r="495" customFormat="false" ht="13.8" hidden="false" customHeight="false" outlineLevel="0" collapsed="false">
      <c r="A495" s="25"/>
      <c r="B495" s="26"/>
      <c r="C495" s="27"/>
      <c r="D495" s="28" t="str">
        <f aca="false">IF(ISBLANK(B495),"", IFERROR(VLOOKUP(B495,Catalogo!$B$2:$D$5000,2,0),""))</f>
        <v/>
      </c>
      <c r="E495" s="29" t="str">
        <f aca="false">IF(ISBLANK(B495), "", IFERROR(VLOOKUP(B495, Catalogo!$B$2:$D$5000, 3, 0), ""))</f>
        <v/>
      </c>
      <c r="F495" s="20" t="str">
        <f aca="false">IF(OR(ISBLANK(C495),ISBLANK(D495)),"", C495*D495)</f>
        <v/>
      </c>
      <c r="G495" s="20" t="str">
        <f aca="false">IF(OR(ISBLANK(C495),ISBLANK(E495)),"", C495*E495)</f>
        <v/>
      </c>
      <c r="H495" s="20" t="str">
        <f aca="false">IF(AND(NOT(ISBLANK(F495)),NOT(ISBLANK(G495)), ISERROR(F495-G495)=0), F495-G495,"")</f>
        <v/>
      </c>
      <c r="N495" s="29" t="str">
        <f aca="false">IF(ISBLANK(A495), "", "Sem " &amp; WEEKNUM(A495, 2))</f>
        <v/>
      </c>
    </row>
    <row r="496" customFormat="false" ht="13.8" hidden="false" customHeight="false" outlineLevel="0" collapsed="false">
      <c r="A496" s="25"/>
      <c r="B496" s="26"/>
      <c r="C496" s="27"/>
      <c r="D496" s="28" t="str">
        <f aca="false">IF(ISBLANK(B496),"", IFERROR(VLOOKUP(B496,Catalogo!$B$2:$D$5000,2,0),""))</f>
        <v/>
      </c>
      <c r="E496" s="29" t="str">
        <f aca="false">IF(ISBLANK(B496), "", IFERROR(VLOOKUP(B496, Catalogo!$B$2:$D$5000, 3, 0), ""))</f>
        <v/>
      </c>
      <c r="F496" s="20" t="str">
        <f aca="false">IF(OR(ISBLANK(C496),ISBLANK(D496)),"", C496*D496)</f>
        <v/>
      </c>
      <c r="G496" s="20" t="str">
        <f aca="false">IF(OR(ISBLANK(C496),ISBLANK(E496)),"", C496*E496)</f>
        <v/>
      </c>
      <c r="H496" s="20" t="str">
        <f aca="false">IF(AND(NOT(ISBLANK(F496)),NOT(ISBLANK(G496)), ISERROR(F496-G496)=0), F496-G496,"")</f>
        <v/>
      </c>
      <c r="N496" s="29" t="str">
        <f aca="false">IF(ISBLANK(A496), "", "Sem " &amp; WEEKNUM(A496, 2))</f>
        <v/>
      </c>
    </row>
    <row r="497" customFormat="false" ht="13.8" hidden="false" customHeight="false" outlineLevel="0" collapsed="false">
      <c r="A497" s="25"/>
      <c r="B497" s="26"/>
      <c r="C497" s="27"/>
      <c r="D497" s="28" t="str">
        <f aca="false">IF(ISBLANK(B497),"", IFERROR(VLOOKUP(B497,Catalogo!$B$2:$D$5000,2,0),""))</f>
        <v/>
      </c>
      <c r="E497" s="29" t="str">
        <f aca="false">IF(ISBLANK(B497), "", IFERROR(VLOOKUP(B497, Catalogo!$B$2:$D$5000, 3, 0), ""))</f>
        <v/>
      </c>
      <c r="F497" s="20" t="str">
        <f aca="false">IF(OR(ISBLANK(C497),ISBLANK(D497)),"", C497*D497)</f>
        <v/>
      </c>
      <c r="G497" s="20" t="str">
        <f aca="false">IF(OR(ISBLANK(C497),ISBLANK(E497)),"", C497*E497)</f>
        <v/>
      </c>
      <c r="H497" s="20" t="str">
        <f aca="false">IF(AND(NOT(ISBLANK(F497)),NOT(ISBLANK(G497)), ISERROR(F497-G497)=0), F497-G497,"")</f>
        <v/>
      </c>
      <c r="N497" s="29" t="str">
        <f aca="false">IF(ISBLANK(A497), "", "Sem " &amp; WEEKNUM(A497, 2))</f>
        <v/>
      </c>
    </row>
    <row r="498" customFormat="false" ht="13.8" hidden="false" customHeight="false" outlineLevel="0" collapsed="false">
      <c r="A498" s="25"/>
      <c r="B498" s="26"/>
      <c r="C498" s="27"/>
      <c r="D498" s="28" t="str">
        <f aca="false">IF(ISBLANK(B498),"", IFERROR(VLOOKUP(B498,Catalogo!$B$2:$D$5000,2,0),""))</f>
        <v/>
      </c>
      <c r="E498" s="29" t="str">
        <f aca="false">IF(ISBLANK(B498), "", IFERROR(VLOOKUP(B498, Catalogo!$B$2:$D$5000, 3, 0), ""))</f>
        <v/>
      </c>
      <c r="F498" s="20" t="str">
        <f aca="false">IF(OR(ISBLANK(C498),ISBLANK(D498)),"", C498*D498)</f>
        <v/>
      </c>
      <c r="G498" s="20" t="str">
        <f aca="false">IF(OR(ISBLANK(C498),ISBLANK(E498)),"", C498*E498)</f>
        <v/>
      </c>
      <c r="H498" s="20" t="str">
        <f aca="false">IF(AND(NOT(ISBLANK(F498)),NOT(ISBLANK(G498)), ISERROR(F498-G498)=0), F498-G498,"")</f>
        <v/>
      </c>
      <c r="N498" s="29" t="str">
        <f aca="false">IF(ISBLANK(A498), "", "Sem " &amp; WEEKNUM(A498, 2))</f>
        <v/>
      </c>
    </row>
    <row r="499" customFormat="false" ht="13.8" hidden="false" customHeight="false" outlineLevel="0" collapsed="false">
      <c r="A499" s="25"/>
      <c r="B499" s="26"/>
      <c r="C499" s="27"/>
      <c r="D499" s="28" t="str">
        <f aca="false">IF(ISBLANK(B499),"", IFERROR(VLOOKUP(B499,Catalogo!$B$2:$D$5000,2,0),""))</f>
        <v/>
      </c>
      <c r="E499" s="29" t="str">
        <f aca="false">IF(ISBLANK(B499), "", IFERROR(VLOOKUP(B499, Catalogo!$B$2:$D$5000, 3, 0), ""))</f>
        <v/>
      </c>
      <c r="F499" s="20" t="str">
        <f aca="false">IF(OR(ISBLANK(C499),ISBLANK(D499)),"", C499*D499)</f>
        <v/>
      </c>
      <c r="G499" s="20" t="str">
        <f aca="false">IF(OR(ISBLANK(C499),ISBLANK(E499)),"", C499*E499)</f>
        <v/>
      </c>
      <c r="H499" s="20" t="str">
        <f aca="false">IF(AND(NOT(ISBLANK(F499)),NOT(ISBLANK(G499)), ISERROR(F499-G499)=0), F499-G499,"")</f>
        <v/>
      </c>
      <c r="N499" s="29" t="str">
        <f aca="false">IF(ISBLANK(A499), "", "Sem " &amp; WEEKNUM(A499, 2))</f>
        <v/>
      </c>
    </row>
    <row r="500" customFormat="false" ht="13.8" hidden="false" customHeight="false" outlineLevel="0" collapsed="false">
      <c r="A500" s="25"/>
      <c r="B500" s="26"/>
      <c r="C500" s="27"/>
      <c r="D500" s="28" t="str">
        <f aca="false">IF(ISBLANK(B500),"", IFERROR(VLOOKUP(B500,Catalogo!$B$2:$D$5000,2,0),""))</f>
        <v/>
      </c>
      <c r="E500" s="29" t="str">
        <f aca="false">IF(ISBLANK(B500), "", IFERROR(VLOOKUP(B500, Catalogo!$B$2:$D$5000, 3, 0), ""))</f>
        <v/>
      </c>
      <c r="F500" s="20" t="str">
        <f aca="false">IF(OR(ISBLANK(C500),ISBLANK(D500)),"", C500*D500)</f>
        <v/>
      </c>
      <c r="G500" s="20" t="str">
        <f aca="false">IF(OR(ISBLANK(C500),ISBLANK(E500)),"", C500*E500)</f>
        <v/>
      </c>
      <c r="H500" s="20" t="str">
        <f aca="false">IF(AND(NOT(ISBLANK(F500)),NOT(ISBLANK(G500)), ISERROR(F500-G500)=0), F500-G500,"")</f>
        <v/>
      </c>
      <c r="N500" s="29" t="str">
        <f aca="false">IF(ISBLANK(A500), "", "Sem " &amp; WEEKNUM(A500, 2))</f>
        <v/>
      </c>
    </row>
  </sheetData>
  <sheetProtection sheet="true" objects="true" scenarios="true"/>
  <dataValidations count="3">
    <dataValidation allowBlank="false" errorStyle="stop" operator="equal" showDropDown="false" showErrorMessage="true" showInputMessage="false" sqref="B1 B501:B1500" type="list">
      <formula1>"$Catálogo.$B$2:$B$100"</formula1>
      <formula2>0</formula2>
    </dataValidation>
    <dataValidation allowBlank="false" errorStyle="stop" operator="equal" prompt="lija un producto del catálogo" promptTitle="Seleccionar producto" showDropDown="false" showErrorMessage="true" showInputMessage="false" sqref="B2:B500" type="list">
      <formula1>Catalogo!$B$2:$B$101</formula1>
      <formula2>0</formula2>
    </dataValidation>
    <dataValidation allowBlank="true" errorStyle="stop" operator="greaterThanOrEqual" showDropDown="false" showErrorMessage="true" showInputMessage="false" sqref="C1:C1500" type="decimal">
      <formula1>1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54296875" defaultRowHeight="17.35" customHeight="true" zeroHeight="false" outlineLevelRow="0" outlineLevelCol="0"/>
  <cols>
    <col collapsed="false" customWidth="true" hidden="false" outlineLevel="0" max="1" min="1" style="30" width="30.21"/>
    <col collapsed="false" customWidth="true" hidden="false" outlineLevel="0" max="2" min="2" style="30" width="20"/>
    <col collapsed="false" customWidth="false" hidden="false" outlineLevel="0" max="1024" min="3" style="30" width="8.53"/>
  </cols>
  <sheetData>
    <row r="1" customFormat="false" ht="17.35" hidden="false" customHeight="false" outlineLevel="0" collapsed="false">
      <c r="A1" s="31" t="s">
        <v>41</v>
      </c>
      <c r="B1" s="31"/>
    </row>
    <row r="2" customFormat="false" ht="17.35" hidden="false" customHeight="false" outlineLevel="0" collapsed="false">
      <c r="A2" s="32"/>
    </row>
    <row r="3" customFormat="false" ht="17.35" hidden="false" customHeight="false" outlineLevel="0" collapsed="false">
      <c r="A3" s="33" t="s">
        <v>42</v>
      </c>
      <c r="B3" s="33"/>
    </row>
    <row r="4" customFormat="false" ht="17.35" hidden="false" customHeight="false" outlineLevel="0" collapsed="false">
      <c r="A4" s="32"/>
    </row>
    <row r="5" customFormat="false" ht="17.35" hidden="false" customHeight="false" outlineLevel="0" collapsed="false">
      <c r="A5" s="32"/>
    </row>
    <row r="6" customFormat="false" ht="17.35" hidden="false" customHeight="false" outlineLevel="0" collapsed="false">
      <c r="A6" s="34" t="s">
        <v>43</v>
      </c>
      <c r="B6" s="34" t="s">
        <v>44</v>
      </c>
    </row>
    <row r="7" customFormat="false" ht="17.35" hidden="false" customHeight="false" outlineLevel="0" collapsed="false">
      <c r="A7" s="32" t="s">
        <v>45</v>
      </c>
      <c r="B7" s="35" t="n">
        <f aca="false">SUM('Control de Ventas'!F2:F500)</f>
        <v>39550</v>
      </c>
    </row>
    <row r="8" customFormat="false" ht="17.35" hidden="false" customHeight="false" outlineLevel="0" collapsed="false">
      <c r="A8" s="36" t="s">
        <v>46</v>
      </c>
      <c r="B8" s="37" t="n">
        <f aca="false">SUM('Control de Ventas'!G2:G500)</f>
        <v>19575</v>
      </c>
    </row>
    <row r="9" customFormat="false" ht="17.35" hidden="false" customHeight="false" outlineLevel="0" collapsed="false">
      <c r="A9" s="32" t="s">
        <v>47</v>
      </c>
      <c r="B9" s="35" t="n">
        <f aca="false">SUM('Control de Ventas'!H2:H500)</f>
        <v>19975</v>
      </c>
    </row>
    <row r="11" customFormat="false" ht="17.35" hidden="false" customHeight="false" outlineLevel="0" collapsed="false">
      <c r="A11" s="34" t="s">
        <v>48</v>
      </c>
      <c r="B11" s="34" t="s">
        <v>49</v>
      </c>
    </row>
    <row r="12" customFormat="false" ht="17.35" hidden="false" customHeight="false" outlineLevel="0" collapsed="false">
      <c r="A12" s="36" t="s">
        <v>39</v>
      </c>
      <c r="B12" s="38" t="n">
        <f aca="false">SUMIF('Control de Ventas'!B2:B500,A12,'Control de Ventas'!C2:C500)</f>
        <v>4</v>
      </c>
    </row>
    <row r="14" customFormat="false" ht="17.35" hidden="false" customHeight="false" outlineLevel="0" collapsed="false">
      <c r="A14" s="34" t="s">
        <v>28</v>
      </c>
      <c r="B14" s="34" t="s">
        <v>50</v>
      </c>
    </row>
    <row r="15" customFormat="false" ht="17.35" hidden="false" customHeight="false" outlineLevel="0" collapsed="false">
      <c r="A15" s="39" t="n">
        <v>45810</v>
      </c>
      <c r="B15" s="37" t="n">
        <f aca="false">SUMIF('Control de Ventas'!A2:A500, A15, 'Control de Ventas'!F2:F500)</f>
        <v>15000</v>
      </c>
    </row>
  </sheetData>
  <sheetProtection sheet="true" objects="true" scenarios="true"/>
  <mergeCells count="2">
    <mergeCell ref="A1:B1"/>
    <mergeCell ref="A3:B3"/>
  </mergeCells>
  <dataValidations count="2">
    <dataValidation allowBlank="true" errorStyle="stop" operator="equal" showDropDown="false" showErrorMessage="true" showInputMessage="false" sqref="A15" type="list">
      <formula1>'Control de Ventas'!$A$2:$A$500</formula1>
      <formula2>0</formula2>
    </dataValidation>
    <dataValidation allowBlank="true" errorStyle="stop" operator="equal" showDropDown="false" showErrorMessage="true" showInputMessage="false" sqref="A12" type="list">
      <formula1>Catalogo!$B$2:$B$101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customHeight="true" zeroHeight="false" outlineLevelRow="0" outlineLevelCol="0"/>
  <cols>
    <col collapsed="false" customWidth="true" hidden="false" outlineLevel="0" max="1" min="1" style="40" width="5.55"/>
    <col collapsed="false" customWidth="true" hidden="false" outlineLevel="0" max="2" min="2" style="41" width="10.49"/>
    <col collapsed="false" customWidth="true" hidden="false" outlineLevel="0" max="3" min="3" style="41" width="13.17"/>
    <col collapsed="false" customWidth="true" hidden="false" outlineLevel="0" max="4" min="4" style="41" width="16.34"/>
    <col collapsed="false" customWidth="false" hidden="false" outlineLevel="0" max="5" min="5" style="41" width="9.17"/>
    <col collapsed="false" customWidth="true" hidden="false" outlineLevel="0" max="6" min="6" style="41" width="12.35"/>
    <col collapsed="false" customWidth="true" hidden="false" outlineLevel="0" max="7" min="7" style="41" width="15.43"/>
    <col collapsed="false" customWidth="false" hidden="false" outlineLevel="0" max="1024" min="8" style="41" width="9.17"/>
  </cols>
  <sheetData>
    <row r="1" customFormat="false" ht="13.8" hidden="false" customHeight="false" outlineLevel="0" collapsed="false">
      <c r="A1" s="42" t="s">
        <v>51</v>
      </c>
      <c r="B1" s="43" t="s">
        <v>52</v>
      </c>
      <c r="C1" s="43" t="s">
        <v>53</v>
      </c>
      <c r="D1" s="43" t="s">
        <v>54</v>
      </c>
    </row>
    <row r="2" customFormat="false" ht="13.8" hidden="false" customHeight="false" outlineLevel="0" collapsed="false">
      <c r="A2" s="40" t="n">
        <v>1</v>
      </c>
      <c r="B2" s="44" t="s">
        <v>38</v>
      </c>
      <c r="C2" s="44" t="n">
        <v>250</v>
      </c>
      <c r="D2" s="44" t="n">
        <v>130</v>
      </c>
    </row>
    <row r="3" customFormat="false" ht="13.8" hidden="false" customHeight="false" outlineLevel="0" collapsed="false">
      <c r="A3" s="40" t="n">
        <v>2</v>
      </c>
      <c r="B3" s="44" t="s">
        <v>39</v>
      </c>
      <c r="C3" s="44" t="n">
        <v>7500</v>
      </c>
      <c r="D3" s="44" t="n">
        <v>3600</v>
      </c>
    </row>
    <row r="4" customFormat="false" ht="13.8" hidden="false" customHeight="false" outlineLevel="0" collapsed="false">
      <c r="A4" s="40" t="n">
        <v>3</v>
      </c>
      <c r="B4" s="44" t="s">
        <v>40</v>
      </c>
      <c r="C4" s="44" t="n">
        <v>300</v>
      </c>
      <c r="D4" s="44" t="n">
        <v>175</v>
      </c>
    </row>
    <row r="5" customFormat="false" ht="13.8" hidden="false" customHeight="false" outlineLevel="0" collapsed="false">
      <c r="A5" s="40" t="n">
        <v>4</v>
      </c>
      <c r="B5" s="44"/>
      <c r="C5" s="44"/>
      <c r="D5" s="44"/>
    </row>
    <row r="6" customFormat="false" ht="13.8" hidden="false" customHeight="false" outlineLevel="0" collapsed="false">
      <c r="A6" s="40" t="n">
        <v>5</v>
      </c>
      <c r="B6" s="44"/>
      <c r="C6" s="44"/>
      <c r="D6" s="44"/>
    </row>
    <row r="7" customFormat="false" ht="13.8" hidden="false" customHeight="false" outlineLevel="0" collapsed="false">
      <c r="A7" s="40" t="n">
        <v>6</v>
      </c>
      <c r="B7" s="44"/>
      <c r="C7" s="44"/>
      <c r="D7" s="44"/>
    </row>
    <row r="8" customFormat="false" ht="13.8" hidden="false" customHeight="false" outlineLevel="0" collapsed="false">
      <c r="A8" s="40" t="n">
        <v>7</v>
      </c>
      <c r="B8" s="44"/>
      <c r="C8" s="44"/>
      <c r="D8" s="44"/>
    </row>
    <row r="9" customFormat="false" ht="13.8" hidden="false" customHeight="false" outlineLevel="0" collapsed="false">
      <c r="A9" s="40" t="n">
        <v>8</v>
      </c>
      <c r="B9" s="44"/>
      <c r="C9" s="44"/>
      <c r="D9" s="44"/>
    </row>
    <row r="10" customFormat="false" ht="13.8" hidden="false" customHeight="false" outlineLevel="0" collapsed="false">
      <c r="A10" s="40" t="n">
        <v>9</v>
      </c>
      <c r="B10" s="44"/>
      <c r="C10" s="44"/>
      <c r="D10" s="44"/>
    </row>
    <row r="11" customFormat="false" ht="13.8" hidden="false" customHeight="false" outlineLevel="0" collapsed="false">
      <c r="A11" s="40" t="n">
        <v>10</v>
      </c>
      <c r="B11" s="44"/>
      <c r="C11" s="44"/>
      <c r="D11" s="44"/>
    </row>
    <row r="12" customFormat="false" ht="13.8" hidden="false" customHeight="false" outlineLevel="0" collapsed="false">
      <c r="A12" s="40" t="n">
        <v>11</v>
      </c>
      <c r="B12" s="44"/>
      <c r="C12" s="44"/>
      <c r="D12" s="44"/>
    </row>
    <row r="13" customFormat="false" ht="13.8" hidden="false" customHeight="false" outlineLevel="0" collapsed="false">
      <c r="A13" s="40" t="n">
        <v>12</v>
      </c>
      <c r="B13" s="44"/>
      <c r="C13" s="44"/>
      <c r="D13" s="44"/>
    </row>
    <row r="14" customFormat="false" ht="13.8" hidden="false" customHeight="false" outlineLevel="0" collapsed="false">
      <c r="A14" s="40" t="n">
        <v>13</v>
      </c>
      <c r="B14" s="44"/>
      <c r="C14" s="44"/>
      <c r="D14" s="44"/>
    </row>
    <row r="15" customFormat="false" ht="13.8" hidden="false" customHeight="false" outlineLevel="0" collapsed="false">
      <c r="A15" s="40" t="n">
        <v>14</v>
      </c>
      <c r="B15" s="44"/>
      <c r="C15" s="44"/>
      <c r="D15" s="44"/>
    </row>
    <row r="16" customFormat="false" ht="13.8" hidden="false" customHeight="false" outlineLevel="0" collapsed="false">
      <c r="A16" s="40" t="n">
        <v>15</v>
      </c>
      <c r="B16" s="44"/>
      <c r="C16" s="44"/>
      <c r="D16" s="44"/>
    </row>
    <row r="17" customFormat="false" ht="13.8" hidden="false" customHeight="false" outlineLevel="0" collapsed="false">
      <c r="A17" s="40" t="n">
        <v>16</v>
      </c>
      <c r="B17" s="44"/>
      <c r="C17" s="44"/>
      <c r="D17" s="44"/>
    </row>
    <row r="18" customFormat="false" ht="13.8" hidden="false" customHeight="false" outlineLevel="0" collapsed="false">
      <c r="A18" s="40" t="n">
        <v>17</v>
      </c>
      <c r="B18" s="44"/>
      <c r="C18" s="44"/>
      <c r="D18" s="44"/>
    </row>
    <row r="19" customFormat="false" ht="13.8" hidden="false" customHeight="false" outlineLevel="0" collapsed="false">
      <c r="A19" s="40" t="n">
        <v>18</v>
      </c>
      <c r="B19" s="44"/>
      <c r="C19" s="44"/>
      <c r="D19" s="44"/>
    </row>
    <row r="20" customFormat="false" ht="13.8" hidden="false" customHeight="false" outlineLevel="0" collapsed="false">
      <c r="A20" s="40" t="n">
        <v>19</v>
      </c>
      <c r="B20" s="44"/>
      <c r="C20" s="44"/>
      <c r="D20" s="44"/>
    </row>
    <row r="21" customFormat="false" ht="13.8" hidden="false" customHeight="false" outlineLevel="0" collapsed="false">
      <c r="A21" s="40" t="n">
        <v>20</v>
      </c>
      <c r="B21" s="44"/>
      <c r="C21" s="44"/>
      <c r="D21" s="44"/>
    </row>
    <row r="22" customFormat="false" ht="13.8" hidden="false" customHeight="false" outlineLevel="0" collapsed="false">
      <c r="A22" s="40" t="n">
        <v>21</v>
      </c>
      <c r="B22" s="44"/>
      <c r="C22" s="44"/>
      <c r="D22" s="44"/>
    </row>
    <row r="23" customFormat="false" ht="13.8" hidden="false" customHeight="false" outlineLevel="0" collapsed="false">
      <c r="A23" s="40" t="n">
        <v>22</v>
      </c>
      <c r="B23" s="44"/>
      <c r="C23" s="44"/>
      <c r="D23" s="44"/>
    </row>
    <row r="24" customFormat="false" ht="13.8" hidden="false" customHeight="false" outlineLevel="0" collapsed="false">
      <c r="A24" s="40" t="n">
        <v>23</v>
      </c>
      <c r="B24" s="44"/>
      <c r="C24" s="44"/>
      <c r="D24" s="44"/>
    </row>
    <row r="25" customFormat="false" ht="13.8" hidden="false" customHeight="false" outlineLevel="0" collapsed="false">
      <c r="A25" s="40" t="n">
        <v>24</v>
      </c>
      <c r="B25" s="44"/>
      <c r="C25" s="44"/>
      <c r="D25" s="44"/>
    </row>
    <row r="26" customFormat="false" ht="13.8" hidden="false" customHeight="false" outlineLevel="0" collapsed="false">
      <c r="A26" s="40" t="n">
        <v>25</v>
      </c>
      <c r="B26" s="44"/>
      <c r="C26" s="44"/>
      <c r="D26" s="44"/>
    </row>
    <row r="27" customFormat="false" ht="13.8" hidden="false" customHeight="false" outlineLevel="0" collapsed="false">
      <c r="A27" s="40" t="n">
        <v>26</v>
      </c>
      <c r="B27" s="44"/>
      <c r="C27" s="44"/>
      <c r="D27" s="44"/>
    </row>
    <row r="28" customFormat="false" ht="13.8" hidden="false" customHeight="false" outlineLevel="0" collapsed="false">
      <c r="A28" s="40" t="n">
        <v>27</v>
      </c>
      <c r="B28" s="44"/>
      <c r="C28" s="44"/>
      <c r="D28" s="44"/>
    </row>
    <row r="29" customFormat="false" ht="13.8" hidden="false" customHeight="false" outlineLevel="0" collapsed="false">
      <c r="A29" s="40" t="n">
        <v>28</v>
      </c>
      <c r="B29" s="44"/>
      <c r="C29" s="44"/>
      <c r="D29" s="44"/>
    </row>
    <row r="30" customFormat="false" ht="13.8" hidden="false" customHeight="false" outlineLevel="0" collapsed="false">
      <c r="A30" s="40" t="n">
        <v>29</v>
      </c>
      <c r="B30" s="44"/>
      <c r="C30" s="44"/>
      <c r="D30" s="44"/>
    </row>
    <row r="31" customFormat="false" ht="13.8" hidden="false" customHeight="false" outlineLevel="0" collapsed="false">
      <c r="A31" s="40" t="n">
        <v>30</v>
      </c>
      <c r="B31" s="44"/>
      <c r="C31" s="44"/>
      <c r="D31" s="44"/>
    </row>
    <row r="32" customFormat="false" ht="13.8" hidden="false" customHeight="false" outlineLevel="0" collapsed="false">
      <c r="A32" s="40" t="n">
        <v>31</v>
      </c>
      <c r="B32" s="44"/>
      <c r="C32" s="44"/>
      <c r="D32" s="44"/>
    </row>
    <row r="33" customFormat="false" ht="13.8" hidden="false" customHeight="false" outlineLevel="0" collapsed="false">
      <c r="A33" s="40" t="n">
        <v>32</v>
      </c>
      <c r="B33" s="44"/>
      <c r="C33" s="44"/>
      <c r="D33" s="44"/>
    </row>
    <row r="34" customFormat="false" ht="13.8" hidden="false" customHeight="false" outlineLevel="0" collapsed="false">
      <c r="A34" s="40" t="n">
        <v>33</v>
      </c>
      <c r="B34" s="44"/>
      <c r="C34" s="44"/>
      <c r="D34" s="44"/>
    </row>
    <row r="35" customFormat="false" ht="13.8" hidden="false" customHeight="false" outlineLevel="0" collapsed="false">
      <c r="A35" s="40" t="n">
        <v>34</v>
      </c>
      <c r="B35" s="44"/>
      <c r="C35" s="44"/>
      <c r="D35" s="44"/>
    </row>
    <row r="36" customFormat="false" ht="13.8" hidden="false" customHeight="false" outlineLevel="0" collapsed="false">
      <c r="A36" s="40" t="n">
        <v>35</v>
      </c>
      <c r="B36" s="44"/>
      <c r="C36" s="44"/>
      <c r="D36" s="44"/>
    </row>
    <row r="37" customFormat="false" ht="13.8" hidden="false" customHeight="false" outlineLevel="0" collapsed="false">
      <c r="A37" s="40" t="n">
        <v>36</v>
      </c>
      <c r="B37" s="44"/>
      <c r="C37" s="44"/>
      <c r="D37" s="44"/>
    </row>
    <row r="38" customFormat="false" ht="13.8" hidden="false" customHeight="false" outlineLevel="0" collapsed="false">
      <c r="A38" s="40" t="n">
        <v>37</v>
      </c>
      <c r="B38" s="44"/>
      <c r="C38" s="44"/>
      <c r="D38" s="44"/>
    </row>
    <row r="39" customFormat="false" ht="13.8" hidden="false" customHeight="false" outlineLevel="0" collapsed="false">
      <c r="A39" s="40" t="n">
        <v>38</v>
      </c>
      <c r="B39" s="44"/>
      <c r="C39" s="44"/>
      <c r="D39" s="44"/>
    </row>
    <row r="40" customFormat="false" ht="13.8" hidden="false" customHeight="false" outlineLevel="0" collapsed="false">
      <c r="A40" s="40" t="n">
        <v>39</v>
      </c>
      <c r="B40" s="44"/>
      <c r="C40" s="44"/>
      <c r="D40" s="44"/>
    </row>
    <row r="41" customFormat="false" ht="13.8" hidden="false" customHeight="false" outlineLevel="0" collapsed="false">
      <c r="A41" s="40" t="n">
        <v>40</v>
      </c>
      <c r="B41" s="44"/>
      <c r="C41" s="44"/>
      <c r="D41" s="44"/>
    </row>
    <row r="42" customFormat="false" ht="13.8" hidden="false" customHeight="false" outlineLevel="0" collapsed="false">
      <c r="A42" s="40" t="n">
        <v>41</v>
      </c>
      <c r="B42" s="44"/>
      <c r="C42" s="44"/>
      <c r="D42" s="44"/>
    </row>
    <row r="43" customFormat="false" ht="13.8" hidden="false" customHeight="false" outlineLevel="0" collapsed="false">
      <c r="A43" s="40" t="n">
        <v>42</v>
      </c>
      <c r="B43" s="44"/>
      <c r="C43" s="44"/>
      <c r="D43" s="44"/>
    </row>
    <row r="44" customFormat="false" ht="13.8" hidden="false" customHeight="false" outlineLevel="0" collapsed="false">
      <c r="A44" s="40" t="n">
        <v>43</v>
      </c>
      <c r="B44" s="44"/>
      <c r="C44" s="44"/>
      <c r="D44" s="44"/>
    </row>
    <row r="45" customFormat="false" ht="13.8" hidden="false" customHeight="false" outlineLevel="0" collapsed="false">
      <c r="A45" s="40" t="n">
        <v>44</v>
      </c>
      <c r="B45" s="44"/>
      <c r="C45" s="44"/>
      <c r="D45" s="44"/>
    </row>
    <row r="46" customFormat="false" ht="13.8" hidden="false" customHeight="false" outlineLevel="0" collapsed="false">
      <c r="A46" s="40" t="n">
        <v>45</v>
      </c>
      <c r="B46" s="44"/>
      <c r="C46" s="44"/>
      <c r="D46" s="44"/>
    </row>
    <row r="47" customFormat="false" ht="13.8" hidden="false" customHeight="false" outlineLevel="0" collapsed="false">
      <c r="A47" s="40" t="n">
        <v>46</v>
      </c>
      <c r="B47" s="44"/>
      <c r="C47" s="44"/>
      <c r="D47" s="44"/>
    </row>
    <row r="48" customFormat="false" ht="13.8" hidden="false" customHeight="false" outlineLevel="0" collapsed="false">
      <c r="A48" s="40" t="n">
        <v>47</v>
      </c>
      <c r="B48" s="44"/>
      <c r="C48" s="44"/>
      <c r="D48" s="44"/>
    </row>
    <row r="49" customFormat="false" ht="13.8" hidden="false" customHeight="false" outlineLevel="0" collapsed="false">
      <c r="A49" s="40" t="n">
        <v>48</v>
      </c>
      <c r="B49" s="44"/>
      <c r="C49" s="44"/>
      <c r="D49" s="44"/>
    </row>
    <row r="50" customFormat="false" ht="13.8" hidden="false" customHeight="false" outlineLevel="0" collapsed="false">
      <c r="A50" s="40" t="n">
        <v>49</v>
      </c>
      <c r="B50" s="44"/>
      <c r="C50" s="44"/>
      <c r="D50" s="44"/>
    </row>
    <row r="51" customFormat="false" ht="13.8" hidden="false" customHeight="false" outlineLevel="0" collapsed="false">
      <c r="A51" s="40" t="n">
        <v>50</v>
      </c>
      <c r="B51" s="44"/>
      <c r="C51" s="44"/>
      <c r="D51" s="44"/>
    </row>
    <row r="52" customFormat="false" ht="13.8" hidden="false" customHeight="false" outlineLevel="0" collapsed="false">
      <c r="A52" s="40" t="n">
        <v>51</v>
      </c>
      <c r="B52" s="44"/>
      <c r="C52" s="44"/>
      <c r="D52" s="44"/>
    </row>
    <row r="53" customFormat="false" ht="13.8" hidden="false" customHeight="false" outlineLevel="0" collapsed="false">
      <c r="A53" s="40" t="n">
        <v>52</v>
      </c>
      <c r="B53" s="44"/>
      <c r="C53" s="44"/>
      <c r="D53" s="44"/>
    </row>
    <row r="54" customFormat="false" ht="13.8" hidden="false" customHeight="false" outlineLevel="0" collapsed="false">
      <c r="A54" s="40" t="n">
        <v>53</v>
      </c>
      <c r="B54" s="44"/>
      <c r="C54" s="44"/>
      <c r="D54" s="44"/>
    </row>
    <row r="55" customFormat="false" ht="13.8" hidden="false" customHeight="false" outlineLevel="0" collapsed="false">
      <c r="A55" s="40" t="n">
        <v>54</v>
      </c>
      <c r="B55" s="44"/>
      <c r="C55" s="44"/>
      <c r="D55" s="44"/>
    </row>
    <row r="56" customFormat="false" ht="13.8" hidden="false" customHeight="false" outlineLevel="0" collapsed="false">
      <c r="A56" s="40" t="n">
        <v>55</v>
      </c>
      <c r="B56" s="44"/>
      <c r="C56" s="44"/>
      <c r="D56" s="44"/>
    </row>
    <row r="57" customFormat="false" ht="13.8" hidden="false" customHeight="false" outlineLevel="0" collapsed="false">
      <c r="A57" s="40" t="n">
        <v>56</v>
      </c>
      <c r="B57" s="44"/>
      <c r="C57" s="44"/>
      <c r="D57" s="44"/>
    </row>
    <row r="58" customFormat="false" ht="13.8" hidden="false" customHeight="false" outlineLevel="0" collapsed="false">
      <c r="A58" s="40" t="n">
        <v>57</v>
      </c>
      <c r="B58" s="44"/>
      <c r="C58" s="44"/>
      <c r="D58" s="44"/>
    </row>
    <row r="59" customFormat="false" ht="13.8" hidden="false" customHeight="false" outlineLevel="0" collapsed="false">
      <c r="A59" s="40" t="n">
        <v>58</v>
      </c>
      <c r="B59" s="44"/>
      <c r="C59" s="44"/>
      <c r="D59" s="44"/>
    </row>
    <row r="60" customFormat="false" ht="13.8" hidden="false" customHeight="false" outlineLevel="0" collapsed="false">
      <c r="A60" s="40" t="n">
        <v>59</v>
      </c>
      <c r="B60" s="44"/>
      <c r="C60" s="44"/>
      <c r="D60" s="44"/>
    </row>
    <row r="61" customFormat="false" ht="13.8" hidden="false" customHeight="false" outlineLevel="0" collapsed="false">
      <c r="A61" s="40" t="n">
        <v>60</v>
      </c>
      <c r="B61" s="44"/>
      <c r="C61" s="44"/>
      <c r="D61" s="44"/>
    </row>
    <row r="62" customFormat="false" ht="13.8" hidden="false" customHeight="false" outlineLevel="0" collapsed="false">
      <c r="A62" s="40" t="n">
        <v>61</v>
      </c>
      <c r="B62" s="44"/>
      <c r="C62" s="44"/>
      <c r="D62" s="44"/>
    </row>
    <row r="63" customFormat="false" ht="13.8" hidden="false" customHeight="false" outlineLevel="0" collapsed="false">
      <c r="A63" s="40" t="n">
        <v>62</v>
      </c>
      <c r="B63" s="44"/>
      <c r="C63" s="44"/>
      <c r="D63" s="44"/>
    </row>
    <row r="64" customFormat="false" ht="13.8" hidden="false" customHeight="false" outlineLevel="0" collapsed="false">
      <c r="A64" s="40" t="n">
        <v>63</v>
      </c>
      <c r="B64" s="44"/>
      <c r="C64" s="44"/>
      <c r="D64" s="44"/>
    </row>
    <row r="65" customFormat="false" ht="13.8" hidden="false" customHeight="false" outlineLevel="0" collapsed="false">
      <c r="A65" s="40" t="n">
        <v>64</v>
      </c>
      <c r="B65" s="44"/>
      <c r="C65" s="44"/>
      <c r="D65" s="44"/>
    </row>
    <row r="66" customFormat="false" ht="13.8" hidden="false" customHeight="false" outlineLevel="0" collapsed="false">
      <c r="A66" s="40" t="n">
        <v>65</v>
      </c>
      <c r="B66" s="44"/>
      <c r="C66" s="44"/>
      <c r="D66" s="44"/>
    </row>
    <row r="67" customFormat="false" ht="13.8" hidden="false" customHeight="false" outlineLevel="0" collapsed="false">
      <c r="A67" s="40" t="n">
        <v>66</v>
      </c>
      <c r="B67" s="44"/>
      <c r="C67" s="44"/>
      <c r="D67" s="44"/>
    </row>
    <row r="68" customFormat="false" ht="13.8" hidden="false" customHeight="false" outlineLevel="0" collapsed="false">
      <c r="A68" s="40" t="n">
        <v>67</v>
      </c>
      <c r="B68" s="44"/>
      <c r="C68" s="44"/>
      <c r="D68" s="44"/>
    </row>
    <row r="69" customFormat="false" ht="13.8" hidden="false" customHeight="false" outlineLevel="0" collapsed="false">
      <c r="A69" s="40" t="n">
        <v>68</v>
      </c>
      <c r="B69" s="44"/>
      <c r="C69" s="44"/>
      <c r="D69" s="44"/>
    </row>
    <row r="70" customFormat="false" ht="13.8" hidden="false" customHeight="false" outlineLevel="0" collapsed="false">
      <c r="A70" s="40" t="n">
        <v>69</v>
      </c>
      <c r="B70" s="44"/>
      <c r="C70" s="44"/>
      <c r="D70" s="44"/>
    </row>
    <row r="71" customFormat="false" ht="13.8" hidden="false" customHeight="false" outlineLevel="0" collapsed="false">
      <c r="A71" s="40" t="n">
        <v>70</v>
      </c>
      <c r="B71" s="44"/>
      <c r="C71" s="44"/>
      <c r="D71" s="44"/>
    </row>
    <row r="72" customFormat="false" ht="13.8" hidden="false" customHeight="false" outlineLevel="0" collapsed="false">
      <c r="A72" s="40" t="n">
        <v>71</v>
      </c>
      <c r="B72" s="44"/>
      <c r="C72" s="44"/>
      <c r="D72" s="44"/>
    </row>
    <row r="73" customFormat="false" ht="13.8" hidden="false" customHeight="false" outlineLevel="0" collapsed="false">
      <c r="A73" s="40" t="n">
        <v>72</v>
      </c>
      <c r="B73" s="44"/>
      <c r="C73" s="44"/>
      <c r="D73" s="44"/>
    </row>
    <row r="74" customFormat="false" ht="13.8" hidden="false" customHeight="false" outlineLevel="0" collapsed="false">
      <c r="A74" s="40" t="n">
        <v>73</v>
      </c>
      <c r="B74" s="44"/>
      <c r="C74" s="44"/>
      <c r="D74" s="44"/>
    </row>
    <row r="75" customFormat="false" ht="13.8" hidden="false" customHeight="false" outlineLevel="0" collapsed="false">
      <c r="A75" s="40" t="n">
        <v>74</v>
      </c>
      <c r="B75" s="44"/>
      <c r="C75" s="44"/>
      <c r="D75" s="44"/>
    </row>
    <row r="76" customFormat="false" ht="13.8" hidden="false" customHeight="false" outlineLevel="0" collapsed="false">
      <c r="A76" s="40" t="n">
        <v>75</v>
      </c>
      <c r="B76" s="44"/>
      <c r="C76" s="44"/>
      <c r="D76" s="44"/>
    </row>
    <row r="77" customFormat="false" ht="13.8" hidden="false" customHeight="false" outlineLevel="0" collapsed="false">
      <c r="A77" s="40" t="n">
        <v>76</v>
      </c>
      <c r="B77" s="44"/>
      <c r="C77" s="44"/>
      <c r="D77" s="44"/>
    </row>
    <row r="78" customFormat="false" ht="13.8" hidden="false" customHeight="false" outlineLevel="0" collapsed="false">
      <c r="A78" s="40" t="n">
        <v>77</v>
      </c>
      <c r="B78" s="44"/>
      <c r="C78" s="44"/>
      <c r="D78" s="44"/>
    </row>
    <row r="79" customFormat="false" ht="13.8" hidden="false" customHeight="false" outlineLevel="0" collapsed="false">
      <c r="A79" s="40" t="n">
        <v>78</v>
      </c>
      <c r="B79" s="44"/>
      <c r="C79" s="44"/>
      <c r="D79" s="44"/>
    </row>
    <row r="80" customFormat="false" ht="13.8" hidden="false" customHeight="false" outlineLevel="0" collapsed="false">
      <c r="A80" s="40" t="n">
        <v>79</v>
      </c>
      <c r="B80" s="44"/>
      <c r="C80" s="44"/>
      <c r="D80" s="44"/>
    </row>
    <row r="81" customFormat="false" ht="13.8" hidden="false" customHeight="false" outlineLevel="0" collapsed="false">
      <c r="A81" s="40" t="n">
        <v>80</v>
      </c>
      <c r="B81" s="44"/>
      <c r="C81" s="44"/>
      <c r="D81" s="44"/>
    </row>
    <row r="82" customFormat="false" ht="13.8" hidden="false" customHeight="false" outlineLevel="0" collapsed="false">
      <c r="A82" s="40" t="n">
        <v>81</v>
      </c>
      <c r="B82" s="44"/>
      <c r="C82" s="44"/>
      <c r="D82" s="44"/>
    </row>
    <row r="83" customFormat="false" ht="13.8" hidden="false" customHeight="false" outlineLevel="0" collapsed="false">
      <c r="A83" s="40" t="n">
        <v>82</v>
      </c>
      <c r="B83" s="44"/>
      <c r="C83" s="44"/>
      <c r="D83" s="44"/>
    </row>
    <row r="84" customFormat="false" ht="13.8" hidden="false" customHeight="false" outlineLevel="0" collapsed="false">
      <c r="A84" s="40" t="n">
        <v>83</v>
      </c>
      <c r="B84" s="44"/>
      <c r="C84" s="44"/>
      <c r="D84" s="44"/>
    </row>
    <row r="85" customFormat="false" ht="13.8" hidden="false" customHeight="false" outlineLevel="0" collapsed="false">
      <c r="A85" s="40" t="n">
        <v>84</v>
      </c>
      <c r="B85" s="44"/>
      <c r="C85" s="44"/>
      <c r="D85" s="44"/>
    </row>
    <row r="86" customFormat="false" ht="13.8" hidden="false" customHeight="false" outlineLevel="0" collapsed="false">
      <c r="A86" s="40" t="n">
        <v>85</v>
      </c>
      <c r="B86" s="44"/>
      <c r="C86" s="44"/>
      <c r="D86" s="44"/>
    </row>
    <row r="87" customFormat="false" ht="13.8" hidden="false" customHeight="false" outlineLevel="0" collapsed="false">
      <c r="A87" s="40" t="n">
        <v>86</v>
      </c>
      <c r="B87" s="44"/>
      <c r="C87" s="44"/>
      <c r="D87" s="44"/>
    </row>
    <row r="88" customFormat="false" ht="13.8" hidden="false" customHeight="false" outlineLevel="0" collapsed="false">
      <c r="A88" s="40" t="n">
        <v>87</v>
      </c>
      <c r="B88" s="44"/>
      <c r="C88" s="44"/>
      <c r="D88" s="44"/>
    </row>
    <row r="89" customFormat="false" ht="13.8" hidden="false" customHeight="false" outlineLevel="0" collapsed="false">
      <c r="A89" s="40" t="n">
        <v>88</v>
      </c>
      <c r="B89" s="44"/>
      <c r="C89" s="44"/>
      <c r="D89" s="44"/>
    </row>
    <row r="90" customFormat="false" ht="13.8" hidden="false" customHeight="false" outlineLevel="0" collapsed="false">
      <c r="A90" s="40" t="n">
        <v>89</v>
      </c>
      <c r="B90" s="44"/>
      <c r="C90" s="44"/>
      <c r="D90" s="44"/>
    </row>
    <row r="91" customFormat="false" ht="13.8" hidden="false" customHeight="false" outlineLevel="0" collapsed="false">
      <c r="A91" s="40" t="n">
        <v>90</v>
      </c>
      <c r="B91" s="44"/>
      <c r="C91" s="44"/>
      <c r="D91" s="44"/>
    </row>
    <row r="92" customFormat="false" ht="13.8" hidden="false" customHeight="false" outlineLevel="0" collapsed="false">
      <c r="A92" s="40" t="n">
        <v>91</v>
      </c>
      <c r="B92" s="44"/>
      <c r="C92" s="44"/>
      <c r="D92" s="44"/>
    </row>
    <row r="93" customFormat="false" ht="13.8" hidden="false" customHeight="false" outlineLevel="0" collapsed="false">
      <c r="A93" s="40" t="n">
        <v>92</v>
      </c>
      <c r="B93" s="44"/>
      <c r="C93" s="44"/>
      <c r="D93" s="44"/>
    </row>
    <row r="94" customFormat="false" ht="13.8" hidden="false" customHeight="false" outlineLevel="0" collapsed="false">
      <c r="A94" s="40" t="n">
        <v>93</v>
      </c>
      <c r="B94" s="44"/>
      <c r="C94" s="44"/>
      <c r="D94" s="44"/>
    </row>
    <row r="95" customFormat="false" ht="13.8" hidden="false" customHeight="false" outlineLevel="0" collapsed="false">
      <c r="A95" s="40" t="n">
        <v>94</v>
      </c>
      <c r="B95" s="44"/>
      <c r="C95" s="44"/>
      <c r="D95" s="44"/>
    </row>
    <row r="96" customFormat="false" ht="13.8" hidden="false" customHeight="false" outlineLevel="0" collapsed="false">
      <c r="A96" s="40" t="n">
        <v>95</v>
      </c>
      <c r="B96" s="44"/>
      <c r="C96" s="44"/>
      <c r="D96" s="44"/>
    </row>
    <row r="97" customFormat="false" ht="13.8" hidden="false" customHeight="false" outlineLevel="0" collapsed="false">
      <c r="A97" s="40" t="n">
        <v>96</v>
      </c>
      <c r="B97" s="44"/>
      <c r="C97" s="44"/>
      <c r="D97" s="44"/>
    </row>
    <row r="98" customFormat="false" ht="13.8" hidden="false" customHeight="false" outlineLevel="0" collapsed="false">
      <c r="A98" s="40" t="n">
        <v>97</v>
      </c>
      <c r="B98" s="44"/>
      <c r="C98" s="44"/>
      <c r="D98" s="44"/>
    </row>
    <row r="99" customFormat="false" ht="13.8" hidden="false" customHeight="false" outlineLevel="0" collapsed="false">
      <c r="A99" s="40" t="n">
        <v>98</v>
      </c>
      <c r="B99" s="44"/>
      <c r="C99" s="44"/>
      <c r="D99" s="44"/>
    </row>
    <row r="100" customFormat="false" ht="13.8" hidden="false" customHeight="false" outlineLevel="0" collapsed="false">
      <c r="A100" s="40" t="n">
        <v>99</v>
      </c>
      <c r="B100" s="44"/>
      <c r="C100" s="44"/>
      <c r="D100" s="44"/>
    </row>
    <row r="101" customFormat="false" ht="13.8" hidden="false" customHeight="false" outlineLevel="0" collapsed="false">
      <c r="A101" s="40" t="n">
        <v>100</v>
      </c>
      <c r="B101" s="44"/>
      <c r="C101" s="44"/>
      <c r="D101" s="44"/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</TotalTime>
  <Application>LibreOffice/25.2.5.2$Linux_X86_64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2025-06-19T16:44:56Z</dcterms:created>
  <dc:creator>openpyxl</dc:creator>
  <dc:description/>
  <dc:language>es-HN</dc:language>
  <cp:lastModifiedBy/>
  <dcterms:modified xsi:type="dcterms:W3CDTF">2025-08-07T09:06:54Z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