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<sst xmlns="http://schemas.openxmlformats.org/spreadsheetml/2006/main" count="5269" uniqueCount="890">
  <si>
    <t>File opened</t>
  </si>
  <si>
    <t>2025-01-23 13:04:21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</si>
  <si>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</si>
  <si>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</si>
  <si>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</si>
  <si>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</si>
  <si>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</si>
  <si>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</si>
  <si>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</si>
  <si>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</si>
  <si>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</si>
  <si>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</si>
  <si>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</si>
  <si>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</si>
  <si>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</si>
  <si>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</si>
  <si>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</si>
  <si>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</si>
  <si>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</si>
  <si>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</si>
  <si>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</si>
  <si>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</si>
  <si>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</si>
  <si>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</si>
  <si>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</si>
  <si>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</si>
  <si>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</si>
  <si>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</si>
  <si>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</si>
  <si>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</si>
  <si>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</si>
  <si>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</si>
  <si>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</si>
  <si>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</si>
  <si>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</si>
  <si>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</si>
  <si>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13:04:21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</si>
  <si>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</si>
  <si>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</si>
  <si>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</si>
  <si>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</si>
  <si>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</si>
  <si>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</si>
  <si>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</si>
  <si>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</si>
  <si>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</si>
  <si>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</si>
  <si>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</si>
  <si>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</si>
  <si>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</si>
  <si>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</si>
  <si>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</si>
  <si>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</si>
  <si>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</si>
  <si>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</si>
  <si>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</si>
  <si>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</si>
  <si>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</si>
  <si>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</si>
  <si>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</si>
  <si>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</si>
  <si>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</si>
  <si>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</si>
  <si>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</si>
  <si>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</si>
  <si>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</si>
  <si>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</si>
  <si>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</si>
  <si>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</si>
  <si>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</si>
  <si>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</si>
  <si>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</si>
  <si>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</si>
  <si>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</si>
  <si>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</si>
  <si>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</si>
  <si>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</si>
  <si>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</si>
  <si>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</si>
  <si>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</si>
  <si>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</si>
  <si>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</si>
  <si>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</si>
  <si>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</si>
  <si>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</si>
  <si>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</si>
  <si>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</si>
  <si>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</si>
  <si>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</si>
  <si>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</si>
  <si>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</si>
  <si>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</si>
  <si>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</si>
  <si>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</si>
  <si>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</si>
  <si>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</si>
  <si>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</si>
  <si>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</si>
  <si>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</si>
  <si>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</si>
  <si>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</si>
  <si>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</si>
  <si>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</si>
  <si>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</si>
  <si>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</si>
  <si>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</si>
  <si>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</si>
  <si>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</si>
  <si>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</si>
  <si>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</si>
  <si>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</si>
  <si>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</si>
  <si>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</si>
  <si>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</si>
  <si>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</si>
  <si>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</si>
  <si>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</si>
  <si>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</si>
  <si>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</si>
  <si>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</si>
  <si>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</si>
  <si>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</si>
  <si>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</si>
  <si>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</si>
  <si>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</si>
  <si>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</si>
  <si>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</si>
  <si>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</si>
  <si>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</si>
  <si>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</si>
  <si>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</si>
  <si>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</si>
  <si>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</si>
  <si>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</si>
  <si>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</si>
  <si>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</si>
  <si>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</si>
  <si>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</si>
  <si>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</si>
  <si>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</si>
  <si>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</si>
  <si>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</si>
  <si>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</si>
  <si>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</si>
  <si>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</si>
  <si>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</si>
  <si>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</si>
  <si>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</si>
  <si>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</si>
  <si>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</si>
  <si>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</si>
  <si>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</si>
  <si>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</si>
  <si>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</si>
  <si>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</si>
  <si>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</si>
  <si>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</si>
  <si>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</si>
  <si>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</si>
  <si>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</si>
  <si>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</si>
  <si>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</si>
  <si>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</si>
  <si>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</si>
  <si>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</si>
  <si>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</si>
  <si>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</si>
  <si>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</si>
  <si>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</si>
  <si>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</si>
  <si>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</si>
  <si>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</si>
  <si>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</si>
  <si>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</si>
  <si>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</si>
  <si>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</si>
  <si>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</si>
  <si>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</si>
  <si>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</si>
  <si>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</si>
  <si>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</si>
  <si>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</si>
  <si>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</si>
  <si>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</si>
  <si>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</si>
  <si>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</si>
  <si>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</si>
  <si>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</si>
  <si>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</si>
  <si>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</si>
  <si>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</si>
  <si>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</si>
  <si>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</si>
  <si>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</si>
  <si>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</si>
  <si>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</si>
  <si>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</si>
  <si>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</si>
  <si>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</si>
  <si>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</si>
  <si>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</si>
  <si>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</si>
  <si>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</si>
  <si>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</si>
  <si>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</si>
  <si>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</si>
  <si>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</si>
  <si>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</si>
  <si>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</si>
  <si>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</si>
  <si>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</si>
  <si>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</si>
  <si>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</si>
  <si>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</si>
  <si>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</si>
  <si>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</si>
  <si>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</si>
  <si>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</si>
  <si>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</si>
  <si>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</si>
  <si>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</si>
  <si>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</si>
  <si>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</si>
  <si>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</si>
  <si>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</si>
  <si>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</si>
  <si>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</si>
  <si>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</si>
  <si>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</si>
  <si>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</si>
  <si>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</si>
  <si>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</si>
  <si>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</si>
  <si>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</si>
  <si>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</si>
  <si>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</si>
  <si>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</si>
  <si>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</si>
  <si>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</si>
  <si>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</si>
  <si>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</si>
  <si>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</si>
  <si>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</si>
  <si>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</si>
  <si>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</si>
  <si>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</si>
  <si>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</si>
  <si>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</si>
  <si>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</si>
  <si>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</si>
  <si>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</si>
  <si>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</si>
  <si>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</si>
  <si>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</si>
  <si>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</si>
  <si>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</si>
  <si>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</si>
  <si>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</si>
  <si>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</si>
  <si>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</si>
  <si>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</si>
  <si>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</si>
  <si>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</si>
  <si>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</si>
  <si>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</si>
  <si>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</si>
  <si>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</si>
  <si>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</si>
  <si>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</si>
  <si>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</si>
  <si>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</si>
  <si>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</si>
  <si>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</si>
  <si>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</si>
  <si>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</si>
  <si>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</si>
  <si>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</si>
  <si>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</si>
  <si>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</si>
  <si>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</si>
  <si>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</si>
  <si>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</si>
  <si>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</si>
  <si>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</si>
  <si>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</si>
  <si>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</si>
  <si>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</si>
  <si>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</si>
  <si>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</si>
  <si>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</si>
  <si>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</si>
  <si>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</si>
  <si>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</si>
  <si>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</si>
  <si>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</si>
  <si>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</si>
  <si>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</si>
  <si>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</si>
  <si>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</si>
  <si>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</si>
  <si>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</si>
  <si>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</si>
  <si>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</si>
  <si>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</si>
  <si>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</si>
  <si>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</si>
  <si>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</si>
  <si>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</si>
  <si>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</si>
  <si>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</si>
  <si>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</si>
  <si>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</si>
  <si>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</si>
  <si>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</si>
  <si>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</si>
  <si>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</si>
  <si>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</si>
  <si>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</si>
  <si>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</si>
  <si>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</si>
  <si>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</si>
  <si>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</si>
  <si>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</si>
  <si>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</si>
  <si>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</si>
  <si>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</si>
  <si>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</si>
  <si>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</si>
  <si>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</si>
  <si>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</si>
  <si>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</si>
  <si>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</si>
  <si>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</si>
  <si>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</si>
  <si>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</si>
  <si>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</si>
  <si>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</si>
  <si>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</si>
  <si>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</si>
  <si>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</si>
  <si>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</si>
  <si>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</si>
  <si>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</si>
  <si>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13:05:51</t>
  </si>
  <si>
    <t>13:05:51</t>
  </si>
  <si>
    <t>0: Broadleaf</t>
  </si>
  <si>
    <t>12:45:28</t>
  </si>
  <si>
    <t>0/2</t>
  </si>
  <si>
    <t>11111111</t>
  </si>
  <si>
    <t>oooooooo</t>
  </si>
  <si>
    <t>off</t>
  </si>
  <si>
    <t>20250123 13:05:53</t>
  </si>
  <si>
    <t>13:05:53</t>
  </si>
  <si>
    <t>1/2</t>
  </si>
  <si>
    <t>20250123 13:05:55</t>
  </si>
  <si>
    <t>13:05:55</t>
  </si>
  <si>
    <t>20250123 13:05:57</t>
  </si>
  <si>
    <t>13:05:57</t>
  </si>
  <si>
    <t>20250123 13:05:59</t>
  </si>
  <si>
    <t>13:05:59</t>
  </si>
  <si>
    <t>20250123 13:06:01</t>
  </si>
  <si>
    <t>13:06:01</t>
  </si>
  <si>
    <t>20250123 13:06:03</t>
  </si>
  <si>
    <t>13:06:03</t>
  </si>
  <si>
    <t>20250123 13:06:05</t>
  </si>
  <si>
    <t>13:06:05</t>
  </si>
  <si>
    <t>20250123 13:06:07</t>
  </si>
  <si>
    <t>13:06:07</t>
  </si>
  <si>
    <t>20250123 13:06:09</t>
  </si>
  <si>
    <t>13:06:09</t>
  </si>
  <si>
    <t>20250123 13:06:11</t>
  </si>
  <si>
    <t>13:06:11</t>
  </si>
  <si>
    <t>20250123 13:06:13</t>
  </si>
  <si>
    <t>13:06:13</t>
  </si>
  <si>
    <t>20250123 13:06:15</t>
  </si>
  <si>
    <t>13:06:15</t>
  </si>
  <si>
    <t>20250123 13:06:17</t>
  </si>
  <si>
    <t>13:06:17</t>
  </si>
  <si>
    <t>20250123 13:06:19</t>
  </si>
  <si>
    <t>13:06:19</t>
  </si>
  <si>
    <t>20250123 13:06:21</t>
  </si>
  <si>
    <t>13:06:21</t>
  </si>
  <si>
    <t>20250123 13:06:23</t>
  </si>
  <si>
    <t>13:06:23</t>
  </si>
  <si>
    <t>20250123 13:06:25</t>
  </si>
  <si>
    <t>13:06:25</t>
  </si>
  <si>
    <t>20250123 13:06:27</t>
  </si>
  <si>
    <t>13:06:27</t>
  </si>
  <si>
    <t>20250123 13:06:29</t>
  </si>
  <si>
    <t>13:06:29</t>
  </si>
  <si>
    <t>20250123 13:06:31</t>
  </si>
  <si>
    <t>13:06:31</t>
  </si>
  <si>
    <t>20250123 13:06:33</t>
  </si>
  <si>
    <t>13:06:33</t>
  </si>
  <si>
    <t>20250123 13:06:35</t>
  </si>
  <si>
    <t>13:06:35</t>
  </si>
  <si>
    <t>20250123 13:06:37</t>
  </si>
  <si>
    <t>13:06:37</t>
  </si>
  <si>
    <t>20250123 13:06:39</t>
  </si>
  <si>
    <t>13:06:39</t>
  </si>
  <si>
    <t>20250123 13:06:41</t>
  </si>
  <si>
    <t>13:06:41</t>
  </si>
  <si>
    <t>20250123 13:06:43</t>
  </si>
  <si>
    <t>13:06:43</t>
  </si>
  <si>
    <t>20250123 13:06:45</t>
  </si>
  <si>
    <t>13:06:45</t>
  </si>
  <si>
    <t>20250123 13:06:47</t>
  </si>
  <si>
    <t>13:06:47</t>
  </si>
  <si>
    <t>20250123 13:06:49</t>
  </si>
  <si>
    <t>13:06:49</t>
  </si>
  <si>
    <t>20250123 13:06:51</t>
  </si>
  <si>
    <t>13:06:51</t>
  </si>
  <si>
    <t>20250123 13:06:53</t>
  </si>
  <si>
    <t>13:06:53</t>
  </si>
  <si>
    <t>20250123 13:06:55</t>
  </si>
  <si>
    <t>13:06:55</t>
  </si>
  <si>
    <t>20250123 13:06:57</t>
  </si>
  <si>
    <t>13:06:57</t>
  </si>
  <si>
    <t>20250123 13:06:59</t>
  </si>
  <si>
    <t>13:06:59</t>
  </si>
  <si>
    <t>20250123 13:07:01</t>
  </si>
  <si>
    <t>13:07:01</t>
  </si>
  <si>
    <t>20250123 13:07:03</t>
  </si>
  <si>
    <t>13:07:03</t>
  </si>
  <si>
    <t>20250123 13:07:05</t>
  </si>
  <si>
    <t>13:07:05</t>
  </si>
  <si>
    <t>20250123 13:07:07</t>
  </si>
  <si>
    <t>13:07:07</t>
  </si>
  <si>
    <t>20250123 13:07:09</t>
  </si>
  <si>
    <t>13:07:09</t>
  </si>
  <si>
    <t>20250123 13:07:11</t>
  </si>
  <si>
    <t>13:07:11</t>
  </si>
  <si>
    <t>20250123 13:07:13</t>
  </si>
  <si>
    <t>13:07:13</t>
  </si>
  <si>
    <t>20250123 13:07:15</t>
  </si>
  <si>
    <t>13:07:15</t>
  </si>
  <si>
    <t>20250123 13:07:17</t>
  </si>
  <si>
    <t>13:07:17</t>
  </si>
  <si>
    <t>20250123 13:07:19</t>
  </si>
  <si>
    <t>13:07:19</t>
  </si>
  <si>
    <t>20250123 13:07:21</t>
  </si>
  <si>
    <t>13:07:21</t>
  </si>
  <si>
    <t>20250123 13:07:23</t>
  </si>
  <si>
    <t>13:07:23</t>
  </si>
  <si>
    <t>20250123 13:07:25</t>
  </si>
  <si>
    <t>13:07:25</t>
  </si>
  <si>
    <t>20250123 13:07:27</t>
  </si>
  <si>
    <t>13:07:27</t>
  </si>
  <si>
    <t>20250123 13:07:29</t>
  </si>
  <si>
    <t>13:07:29</t>
  </si>
  <si>
    <t>20250123 13:07:31</t>
  </si>
  <si>
    <t>13:07:31</t>
  </si>
  <si>
    <t>20250123 13:07:33</t>
  </si>
  <si>
    <t>13:07:33</t>
  </si>
  <si>
    <t>20250123 13:07:35</t>
  </si>
  <si>
    <t>13:07:35</t>
  </si>
  <si>
    <t>20250123 13:07:37</t>
  </si>
  <si>
    <t>13:07:37</t>
  </si>
  <si>
    <t>20250123 13:07:39</t>
  </si>
  <si>
    <t>13:07:39</t>
  </si>
  <si>
    <t>20250123 13:07:41</t>
  </si>
  <si>
    <t>13:07:41</t>
  </si>
  <si>
    <t>20250123 13:07:43</t>
  </si>
  <si>
    <t>13:07:43</t>
  </si>
  <si>
    <t>20250123 13:07:45</t>
  </si>
  <si>
    <t>13:07:45</t>
  </si>
  <si>
    <t>20250123 13:07:47</t>
  </si>
  <si>
    <t>13:07:47</t>
  </si>
  <si>
    <t>20250123 13:07:49</t>
  </si>
  <si>
    <t>13:07:49</t>
  </si>
  <si>
    <t>20250123 13:07:51</t>
  </si>
  <si>
    <t>13:07:51</t>
  </si>
  <si>
    <t>20250123 13:07:53</t>
  </si>
  <si>
    <t>13:07:53</t>
  </si>
  <si>
    <t>20250123 13:07:55</t>
  </si>
  <si>
    <t>13:07:55</t>
  </si>
  <si>
    <t>20250123 13:07:57</t>
  </si>
  <si>
    <t>13:07:57</t>
  </si>
  <si>
    <t>20250123 13:07:59</t>
  </si>
  <si>
    <t>13:07:59</t>
  </si>
  <si>
    <t>20250123 13:08:01</t>
  </si>
  <si>
    <t>13:08:01</t>
  </si>
  <si>
    <t>20250123 13:08:03</t>
  </si>
  <si>
    <t>13:08:03</t>
  </si>
  <si>
    <t>20250123 13:08:05</t>
  </si>
  <si>
    <t>13:08:05</t>
  </si>
  <si>
    <t>20250123 13:08:07</t>
  </si>
  <si>
    <t>13:08:07</t>
  </si>
  <si>
    <t>20250123 13:08:09</t>
  </si>
  <si>
    <t>13:08:09</t>
  </si>
  <si>
    <t>20250123 13:08:11</t>
  </si>
  <si>
    <t>13:08:11</t>
  </si>
  <si>
    <t>20250123 13:08:13</t>
  </si>
  <si>
    <t>13:08:13</t>
  </si>
  <si>
    <t>20250123 13:08:15</t>
  </si>
  <si>
    <t>13:08:15</t>
  </si>
  <si>
    <t>20250123 13:08:17</t>
  </si>
  <si>
    <t>13:08:17</t>
  </si>
  <si>
    <t>20250123 13:08:19</t>
  </si>
  <si>
    <t>13:08:19</t>
  </si>
  <si>
    <t>20250123 13:08:21</t>
  </si>
  <si>
    <t>13:08:21</t>
  </si>
  <si>
    <t>20250123 13:08:23</t>
  </si>
  <si>
    <t>13:08:23</t>
  </si>
  <si>
    <t>20250123 13:08:25</t>
  </si>
  <si>
    <t>13:08:25</t>
  </si>
  <si>
    <t>20250123 13:08:27</t>
  </si>
  <si>
    <t>13:08:27</t>
  </si>
  <si>
    <t>20250123 13:08:29</t>
  </si>
  <si>
    <t>13:08:29</t>
  </si>
  <si>
    <t>20250123 13:08:31</t>
  </si>
  <si>
    <t>13:08:31</t>
  </si>
  <si>
    <t>20250123 13:08:33</t>
  </si>
  <si>
    <t>13:08:33</t>
  </si>
  <si>
    <t>20250123 13:08:35</t>
  </si>
  <si>
    <t>13:08:35</t>
  </si>
  <si>
    <t>20250123 13:08:37</t>
  </si>
  <si>
    <t>13:08:37</t>
  </si>
  <si>
    <t>20250123 13:08:39</t>
  </si>
  <si>
    <t>13:08:39</t>
  </si>
  <si>
    <t>20250123 13:08:41</t>
  </si>
  <si>
    <t>13:08:41</t>
  </si>
  <si>
    <t>20250123 13:08:43</t>
  </si>
  <si>
    <t>13:08:43</t>
  </si>
  <si>
    <t>20250123 13:08:45</t>
  </si>
  <si>
    <t>13:08:45</t>
  </si>
  <si>
    <t>20250123 13:08:47</t>
  </si>
  <si>
    <t>13:08:47</t>
  </si>
  <si>
    <t>20250123 13:08:49</t>
  </si>
  <si>
    <t>13:08:49</t>
  </si>
  <si>
    <t>20250123 13:08:51</t>
  </si>
  <si>
    <t>13:08:51</t>
  </si>
  <si>
    <t>20250123 13:08:53</t>
  </si>
  <si>
    <t>13:08:53</t>
  </si>
  <si>
    <t>20250123 13:08:55</t>
  </si>
  <si>
    <t>13:08:55</t>
  </si>
  <si>
    <t>20250123 13:08:57</t>
  </si>
  <si>
    <t>13:08:57</t>
  </si>
  <si>
    <t>20250123 13:08:59</t>
  </si>
  <si>
    <t>13:08:59</t>
  </si>
  <si>
    <t>20250123 13:09:01</t>
  </si>
  <si>
    <t>13:09:01</t>
  </si>
  <si>
    <t>20250123 13:09:03</t>
  </si>
  <si>
    <t>13:09:03</t>
  </si>
  <si>
    <t>20250123 13:09:05</t>
  </si>
  <si>
    <t>13:09:05</t>
  </si>
  <si>
    <t>20250123 13:09:07</t>
  </si>
  <si>
    <t>13:09:07</t>
  </si>
  <si>
    <t>20250123 13:09:10</t>
  </si>
  <si>
    <t>13:09:10</t>
  </si>
  <si>
    <t>20250123 13:09:12</t>
  </si>
  <si>
    <t>13:09:12</t>
  </si>
  <si>
    <t>20250123 13:09:14</t>
  </si>
  <si>
    <t>13:09:14</t>
  </si>
  <si>
    <t>20250123 13:09:16</t>
  </si>
  <si>
    <t>13:09:16</t>
  </si>
  <si>
    <t>20250123 13:09:18</t>
  </si>
  <si>
    <t>13:09:18</t>
  </si>
  <si>
    <t>20250123 13:09:20</t>
  </si>
  <si>
    <t>13:09:20</t>
  </si>
  <si>
    <t>20250123 13:09:22</t>
  </si>
  <si>
    <t>13:09:22</t>
  </si>
  <si>
    <t>20250123 13:09:24</t>
  </si>
  <si>
    <t>13:09:24</t>
  </si>
  <si>
    <t>20250123 13:09:26</t>
  </si>
  <si>
    <t>13:09:26</t>
  </si>
  <si>
    <t>20250123 13:09:28</t>
  </si>
  <si>
    <t>13:09:28</t>
  </si>
  <si>
    <t>20250123 13:09:30</t>
  </si>
  <si>
    <t>13:09:30</t>
  </si>
  <si>
    <t>20250123 13:09:32</t>
  </si>
  <si>
    <t>13:09:32</t>
  </si>
  <si>
    <t>20250123 13:09:34</t>
  </si>
  <si>
    <t>13:09:34</t>
  </si>
  <si>
    <t>20250123 13:09:36</t>
  </si>
  <si>
    <t>13:09:36</t>
  </si>
  <si>
    <t>20250123 13:09:38</t>
  </si>
  <si>
    <t>13:09:38</t>
  </si>
  <si>
    <t>20250123 13:09:40</t>
  </si>
  <si>
    <t>13:09:40</t>
  </si>
  <si>
    <t>20250123 13:09:42</t>
  </si>
  <si>
    <t>13:09:42</t>
  </si>
  <si>
    <t>20250123 13:09:44</t>
  </si>
  <si>
    <t>13:09:44</t>
  </si>
  <si>
    <t>20250123 13:09:46</t>
  </si>
  <si>
    <t>13:09:46</t>
  </si>
  <si>
    <t>20250123 13:09:48</t>
  </si>
  <si>
    <t>13:09:48</t>
  </si>
  <si>
    <t>20250123 13:09:50</t>
  </si>
  <si>
    <t>13:09:50</t>
  </si>
  <si>
    <t>20250123 13:09:52</t>
  </si>
  <si>
    <t>13:09:52</t>
  </si>
  <si>
    <t>20250123 13:09:54</t>
  </si>
  <si>
    <t>13:09:54</t>
  </si>
  <si>
    <t>20250123 13:09:56</t>
  </si>
  <si>
    <t>13:09:56</t>
  </si>
  <si>
    <t>20250123 13:09:58</t>
  </si>
  <si>
    <t>13:09:58</t>
  </si>
  <si>
    <t>20250123 13:10:00</t>
  </si>
  <si>
    <t>13:10:00</t>
  </si>
  <si>
    <t>20250123 13:10:02</t>
  </si>
  <si>
    <t>13:10:02</t>
  </si>
  <si>
    <t>20250123 13:10:04</t>
  </si>
  <si>
    <t>13:10:04</t>
  </si>
  <si>
    <t>20250123 13:10:06</t>
  </si>
  <si>
    <t>13:10:06</t>
  </si>
  <si>
    <t>20250123 13:10:08</t>
  </si>
  <si>
    <t>13:10:08</t>
  </si>
  <si>
    <t>20250123 13:10:10</t>
  </si>
  <si>
    <t>13:10:10</t>
  </si>
  <si>
    <t>20250123 13:10:12</t>
  </si>
  <si>
    <t>13:10:12</t>
  </si>
  <si>
    <t>20250123 13:10:14</t>
  </si>
  <si>
    <t>13:10:14</t>
  </si>
  <si>
    <t>20250123 13:10:16</t>
  </si>
  <si>
    <t>13:10:16</t>
  </si>
  <si>
    <t>20250123 13:10:18</t>
  </si>
  <si>
    <t>13:10:18</t>
  </si>
  <si>
    <t>20250123 13:10:20</t>
  </si>
  <si>
    <t>13:10:20</t>
  </si>
  <si>
    <t>20250123 13:10:22</t>
  </si>
  <si>
    <t>13:10:22</t>
  </si>
  <si>
    <t>20250123 13:10:24</t>
  </si>
  <si>
    <t>13:10:24</t>
  </si>
  <si>
    <t>20250123 13:10:26</t>
  </si>
  <si>
    <t>13:10:26</t>
  </si>
  <si>
    <t>20250123 13:10:28</t>
  </si>
  <si>
    <t>13:10:28</t>
  </si>
  <si>
    <t>20250123 13:10:30</t>
  </si>
  <si>
    <t>13:10:30</t>
  </si>
  <si>
    <t>20250123 13:10:32</t>
  </si>
  <si>
    <t>13:10:32</t>
  </si>
  <si>
    <t>20250123 13:10:34</t>
  </si>
  <si>
    <t>13:10:34</t>
  </si>
  <si>
    <t>20250123 13:10:36</t>
  </si>
  <si>
    <t>13:10:36</t>
  </si>
  <si>
    <t>20250123 13:10:38</t>
  </si>
  <si>
    <t>13:10:38</t>
  </si>
  <si>
    <t>20250123 13:10:40</t>
  </si>
  <si>
    <t>13:10:40</t>
  </si>
  <si>
    <t>20250123 13:10:42</t>
  </si>
  <si>
    <t>13:10:42</t>
  </si>
  <si>
    <t>20250123 13:10:44</t>
  </si>
  <si>
    <t>13:10:44</t>
  </si>
  <si>
    <t>20250123 13:10:46</t>
  </si>
  <si>
    <t>13:10:46</t>
  </si>
  <si>
    <t>20250123 13:10:48</t>
  </si>
  <si>
    <t>13:10:48</t>
  </si>
  <si>
    <t>20250123 13:10:50</t>
  </si>
  <si>
    <t>13:10:50</t>
  </si>
  <si>
    <t>20250123 13:10:52</t>
  </si>
  <si>
    <t>13:10:52</t>
  </si>
  <si>
    <t>20250123 13:10:54</t>
  </si>
  <si>
    <t>13:10:54</t>
  </si>
  <si>
    <t>20250123 13:10:56</t>
  </si>
  <si>
    <t>13:10:56</t>
  </si>
  <si>
    <t>20250123 13:10:58</t>
  </si>
  <si>
    <t>13:10:58</t>
  </si>
  <si>
    <t>20250123 13:11:00</t>
  </si>
  <si>
    <t>13:11:00</t>
  </si>
  <si>
    <t>20250123 13:11:02</t>
  </si>
  <si>
    <t>13:11:02</t>
  </si>
  <si>
    <t>20250123 13:11:04</t>
  </si>
  <si>
    <t>13:11:04</t>
  </si>
  <si>
    <t>20250123 13:11:06</t>
  </si>
  <si>
    <t>13:11:06</t>
  </si>
  <si>
    <t>20250123 13:11:08</t>
  </si>
  <si>
    <t>13:11:08</t>
  </si>
  <si>
    <t>20250123 13:11:10</t>
  </si>
  <si>
    <t>13:11:10</t>
  </si>
  <si>
    <t>20250123 13:11:12</t>
  </si>
  <si>
    <t>13:11:12</t>
  </si>
  <si>
    <t>20250123 13:11:14</t>
  </si>
  <si>
    <t>13:11:14</t>
  </si>
  <si>
    <t>20250123 13:11:16</t>
  </si>
  <si>
    <t>13:11:16</t>
  </si>
  <si>
    <t>20250123 13:11:18</t>
  </si>
  <si>
    <t>13:11:18</t>
  </si>
  <si>
    <t>20250123 13:11:20</t>
  </si>
  <si>
    <t>13:11:20</t>
  </si>
  <si>
    <t>20250123 13:11:22</t>
  </si>
  <si>
    <t>13:11:22</t>
  </si>
  <si>
    <t>20250123 13:11:24</t>
  </si>
  <si>
    <t>13:11:24</t>
  </si>
  <si>
    <t>20250123 13:11:26</t>
  </si>
  <si>
    <t>13:11:26</t>
  </si>
  <si>
    <t>20250123 13:11:28</t>
  </si>
  <si>
    <t>13:11:28</t>
  </si>
  <si>
    <t>20250123 13:11:30</t>
  </si>
  <si>
    <t>13:11:30</t>
  </si>
  <si>
    <t>20250123 13:11:32</t>
  </si>
  <si>
    <t>13:11:32</t>
  </si>
  <si>
    <t>20250123 13:11:34</t>
  </si>
  <si>
    <t>13:11:34</t>
  </si>
  <si>
    <t>20250123 13:11:36</t>
  </si>
  <si>
    <t>13:11:36</t>
  </si>
  <si>
    <t>20250123 13:11:38</t>
  </si>
  <si>
    <t>13:11:38</t>
  </si>
  <si>
    <t>20250123 13:11:40</t>
  </si>
  <si>
    <t>13:11:40</t>
  </si>
  <si>
    <t>20250123 13:11:42</t>
  </si>
  <si>
    <t>13:11:42</t>
  </si>
  <si>
    <t>20250123 13:11:44</t>
  </si>
  <si>
    <t>13:11:44</t>
  </si>
  <si>
    <t>20250123 13:11:46</t>
  </si>
  <si>
    <t>13:11:46</t>
  </si>
  <si>
    <t>20250123 13:11:48</t>
  </si>
  <si>
    <t>13:11:48</t>
  </si>
  <si>
    <t>20250123 13:11:50</t>
  </si>
  <si>
    <t>13:11:50</t>
  </si>
  <si>
    <t>20250123 13:11:52</t>
  </si>
  <si>
    <t>13:11:52</t>
  </si>
  <si>
    <t>20250123 13:11:54</t>
  </si>
  <si>
    <t>13:11:54</t>
  </si>
  <si>
    <t>20250123 13:11:56</t>
  </si>
  <si>
    <t>13:11:56</t>
  </si>
  <si>
    <t>20250123 13:11:58</t>
  </si>
  <si>
    <t>13:11:58</t>
  </si>
  <si>
    <t>20250123 13:12:00</t>
  </si>
  <si>
    <t>13:12:00</t>
  </si>
  <si>
    <t>20250123 13:12:02</t>
  </si>
  <si>
    <t>13:12:02</t>
  </si>
  <si>
    <t>20250123 13:12:04</t>
  </si>
  <si>
    <t>13:12:04</t>
  </si>
  <si>
    <t>20250123 13:12:06</t>
  </si>
  <si>
    <t>13:12:06</t>
  </si>
  <si>
    <t>20250123 13:12:08</t>
  </si>
  <si>
    <t>13:12:08</t>
  </si>
  <si>
    <t>20250123 13:12:10</t>
  </si>
  <si>
    <t>13:12:10</t>
  </si>
  <si>
    <t>20250123 13:12:12</t>
  </si>
  <si>
    <t>13:12:12</t>
  </si>
  <si>
    <t>20250123 13:12:14</t>
  </si>
  <si>
    <t>13:12:14</t>
  </si>
  <si>
    <t>20250123 13:12:16</t>
  </si>
  <si>
    <t>13:12:16</t>
  </si>
  <si>
    <t>20250123 13:12:18</t>
  </si>
  <si>
    <t>13:12:18</t>
  </si>
  <si>
    <t>20250123 13:12:20</t>
  </si>
  <si>
    <t>13:12:20</t>
  </si>
  <si>
    <t>20250123 13:12:22</t>
  </si>
  <si>
    <t>13:12:22</t>
  </si>
  <si>
    <t>20250123 13:12:24</t>
  </si>
  <si>
    <t>13:12:24</t>
  </si>
  <si>
    <t>20250123 13:12:26</t>
  </si>
  <si>
    <t>13:12:26</t>
  </si>
  <si>
    <t>20250123 13:12:28</t>
  </si>
  <si>
    <t>13:12:28</t>
  </si>
  <si>
    <t>20250123 13:12:30</t>
  </si>
  <si>
    <t>13:12:30</t>
  </si>
  <si>
    <t>20250123 13:12:32</t>
  </si>
  <si>
    <t>13:12:32</t>
  </si>
  <si>
    <t>20250123 13:12:34</t>
  </si>
  <si>
    <t>13:12:34</t>
  </si>
  <si>
    <t>20250123 13:12:36</t>
  </si>
  <si>
    <t>13:12:36</t>
  </si>
  <si>
    <t>20250123 13:12:38</t>
  </si>
  <si>
    <t>13:12:38</t>
  </si>
  <si>
    <t>20250123 13:12:40</t>
  </si>
  <si>
    <t>13:12:40</t>
  </si>
  <si>
    <t>20250123 13:12:42</t>
  </si>
  <si>
    <t>13:12:42</t>
  </si>
  <si>
    <t>20250123 13:12:44</t>
  </si>
  <si>
    <t>13:12:44</t>
  </si>
  <si>
    <t>20250123 13:12:46</t>
  </si>
  <si>
    <t>13:12:46</t>
  </si>
  <si>
    <t>20250123 13:12:48</t>
  </si>
  <si>
    <t>13:12:48</t>
  </si>
  <si>
    <t>20250123 13:12:50</t>
  </si>
  <si>
    <t>13:12:50</t>
  </si>
  <si>
    <t>20250123 13:12:52</t>
  </si>
  <si>
    <t>13:12:52</t>
  </si>
  <si>
    <t>20250123 13:12:54</t>
  </si>
  <si>
    <t>13:12:54</t>
  </si>
  <si>
    <t>20250123 13:12:56</t>
  </si>
  <si>
    <t>13:12:56</t>
  </si>
  <si>
    <t>20250123 13:12:58</t>
  </si>
  <si>
    <t>13:12:58</t>
  </si>
  <si>
    <t>20250123 13:13:00</t>
  </si>
  <si>
    <t>13:13:00</t>
  </si>
  <si>
    <t>20250123 13:13:02</t>
  </si>
  <si>
    <t>13:13:02</t>
  </si>
  <si>
    <t>20250123 13:13:04</t>
  </si>
  <si>
    <t>13:13:04</t>
  </si>
  <si>
    <t>20250123 13:13:06</t>
  </si>
  <si>
    <t>13:13:06</t>
  </si>
  <si>
    <t>20250123 13:13:08</t>
  </si>
  <si>
    <t>13:13:08</t>
  </si>
  <si>
    <t>20250123 13:13:10</t>
  </si>
  <si>
    <t>13:13:10</t>
  </si>
  <si>
    <t>20250123 13:13:12</t>
  </si>
  <si>
    <t>13:13:12</t>
  </si>
  <si>
    <t>20250123 13:13:14</t>
  </si>
  <si>
    <t>13:13:14</t>
  </si>
  <si>
    <t>20250123 13:13:16</t>
  </si>
  <si>
    <t>13:13:16</t>
  </si>
  <si>
    <t>20250123 13:13:18</t>
  </si>
  <si>
    <t>13:13:18</t>
  </si>
  <si>
    <t>20250123 13:13:20</t>
  </si>
  <si>
    <t>13:13:20</t>
  </si>
  <si>
    <t>20250123 13:13:22</t>
  </si>
  <si>
    <t>13:13:22</t>
  </si>
  <si>
    <t>20250123 13:13:24</t>
  </si>
  <si>
    <t>13:13:24</t>
  </si>
  <si>
    <t>20250123 13:13:26</t>
  </si>
  <si>
    <t>13:13:26</t>
  </si>
  <si>
    <t>20250123 13:13:28</t>
  </si>
  <si>
    <t>13:13:28</t>
  </si>
  <si>
    <t>20250123 13:13:30</t>
  </si>
  <si>
    <t>13:13:30</t>
  </si>
  <si>
    <t>20250123 13:13:32</t>
  </si>
  <si>
    <t>13:13:32</t>
  </si>
  <si>
    <t>20250123 13:13:34</t>
  </si>
  <si>
    <t>13:13:34</t>
  </si>
  <si>
    <t>20250123 13:13:36</t>
  </si>
  <si>
    <t>13:13:36</t>
  </si>
  <si>
    <t>20250123 13:13:38</t>
  </si>
  <si>
    <t>13:13:38</t>
  </si>
  <si>
    <t>20250123 13:13:40</t>
  </si>
  <si>
    <t>13:13:40</t>
  </si>
  <si>
    <t>20250123 13:13:42</t>
  </si>
  <si>
    <t>13:13:42</t>
  </si>
  <si>
    <t>20250123 13:13:44</t>
  </si>
  <si>
    <t>13:13:44</t>
  </si>
  <si>
    <t>20250123 13:13:46</t>
  </si>
  <si>
    <t>13:13:46</t>
  </si>
  <si>
    <t>20250123 13:13:48</t>
  </si>
  <si>
    <t>13:13:48</t>
  </si>
  <si>
    <t>20250123 13:13:50</t>
  </si>
  <si>
    <t>13:13:50</t>
  </si>
  <si>
    <t>20250123 13:13:52</t>
  </si>
  <si>
    <t>13:13:52</t>
  </si>
  <si>
    <t>20250123 13:13:54</t>
  </si>
  <si>
    <t>13:13:54</t>
  </si>
  <si>
    <t>20250123 13:13:56</t>
  </si>
  <si>
    <t>13:13:56</t>
  </si>
  <si>
    <t>20250123 13:13:58</t>
  </si>
  <si>
    <t>13:13:58</t>
  </si>
  <si>
    <t>20250123 13:14:00</t>
  </si>
  <si>
    <t>13:14:00</t>
  </si>
  <si>
    <t>20250123 13:14:02</t>
  </si>
  <si>
    <t>13:14:02</t>
  </si>
  <si>
    <t>20250123 13:14:04</t>
  </si>
  <si>
    <t>13:14:04</t>
  </si>
  <si>
    <t>20250123 13:14:06</t>
  </si>
  <si>
    <t>13:14:06</t>
  </si>
  <si>
    <t>20250123 13:14:08</t>
  </si>
  <si>
    <t>13:14:08</t>
  </si>
  <si>
    <t>20250123 13:14:10</t>
  </si>
  <si>
    <t>13:14:10</t>
  </si>
  <si>
    <t>20250123 13:14:12</t>
  </si>
  <si>
    <t>13:14:12</t>
  </si>
  <si>
    <t>20250123 13:14:14</t>
  </si>
  <si>
    <t>13:14:14</t>
  </si>
  <si>
    <t>20250123 13:14:16</t>
  </si>
  <si>
    <t>13:14:16</t>
  </si>
  <si>
    <t>20250123 13:14:18</t>
  </si>
  <si>
    <t>13:14:18</t>
  </si>
  <si>
    <t>20250123 13:14:20</t>
  </si>
  <si>
    <t>13:14:20</t>
  </si>
  <si>
    <t>20250123 13:14:22</t>
  </si>
  <si>
    <t>13:14:22</t>
  </si>
  <si>
    <t>20250123 13:14:24</t>
  </si>
  <si>
    <t>13:14:24</t>
  </si>
  <si>
    <t>20250123 13:14:26</t>
  </si>
  <si>
    <t>13:14:26</t>
  </si>
  <si>
    <t>20250123 13:14:28</t>
  </si>
  <si>
    <t>13:14:28</t>
  </si>
  <si>
    <t>20250123 13:14:30</t>
  </si>
  <si>
    <t>13:14:30</t>
  </si>
  <si>
    <t>20250123 13:14:32</t>
  </si>
  <si>
    <t>13:14:32</t>
  </si>
  <si>
    <t>20250123 13:14:34</t>
  </si>
  <si>
    <t>13:14:34</t>
  </si>
  <si>
    <t>20250123 13:14:36</t>
  </si>
  <si>
    <t>13:14:36</t>
  </si>
  <si>
    <t>20250123 13:14:38</t>
  </si>
  <si>
    <t>13:14:38</t>
  </si>
  <si>
    <t>20250123 13:14:40</t>
  </si>
  <si>
    <t>13:14:40</t>
  </si>
  <si>
    <t>20250123 13:14:42</t>
  </si>
  <si>
    <t>13:14:42</t>
  </si>
  <si>
    <t>20250123 13:14:44</t>
  </si>
  <si>
    <t>13:14:44</t>
  </si>
  <si>
    <t>20250123 13:14:46</t>
  </si>
  <si>
    <t>13:14:46</t>
  </si>
  <si>
    <t>20250123 13:14:48</t>
  </si>
  <si>
    <t>13:14:48</t>
  </si>
  <si>
    <t>20250123 13:14:50</t>
  </si>
  <si>
    <t>13:14:50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</si>
</sst>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1737666351</v>
      </c>
      <c r="C17">
        <v>0</v>
      </c>
      <c r="D17" t="s">
        <v>343</v>
      </c>
      <c r="E17" t="s">
        <v>344</v>
      </c>
      <c r="F17">
        <v>2</v>
      </c>
      <c r="G17">
        <v>1737666343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200.646555922619</v>
      </c>
      <c r="AI17">
        <v>195.431327272727</v>
      </c>
      <c r="AJ17">
        <v>-0.0205481385281515</v>
      </c>
      <c r="AK17">
        <v>84.62</v>
      </c>
      <c r="AL17">
        <f>(AN17 - AM17 + BM17*1E3/(8.314*(BO17+273.15)) * AP17/BL17 * AO17) * BL17/(100*AZ17) * 1000/(1000 - AN17)</f>
        <v>0</v>
      </c>
      <c r="AM17">
        <v>11.765198084036</v>
      </c>
      <c r="AN17">
        <v>15.3216857142857</v>
      </c>
      <c r="AO17">
        <v>-0.00252297302697263</v>
      </c>
      <c r="AP17">
        <v>106.04</v>
      </c>
      <c r="AQ17">
        <v>21</v>
      </c>
      <c r="AR17">
        <v>4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1737666343</v>
      </c>
      <c r="BF17">
        <v>192.591666666667</v>
      </c>
      <c r="BG17">
        <v>198.347733333333</v>
      </c>
      <c r="BH17">
        <v>15.3374266666667</v>
      </c>
      <c r="BI17">
        <v>11.7766266666667</v>
      </c>
      <c r="BJ17">
        <v>191.635933333333</v>
      </c>
      <c r="BK17">
        <v>15.2283866666667</v>
      </c>
      <c r="BL17">
        <v>499.960466666667</v>
      </c>
      <c r="BM17">
        <v>102.644866666667</v>
      </c>
      <c r="BN17">
        <v>0.09993576</v>
      </c>
      <c r="BO17">
        <v>25.00486</v>
      </c>
      <c r="BP17">
        <v>25.74104</v>
      </c>
      <c r="BQ17">
        <v>999.9</v>
      </c>
      <c r="BR17">
        <v>0</v>
      </c>
      <c r="BS17">
        <v>0</v>
      </c>
      <c r="BT17">
        <v>9998.75533333333</v>
      </c>
      <c r="BU17">
        <v>627.782133333333</v>
      </c>
      <c r="BV17">
        <v>893.3892</v>
      </c>
      <c r="BW17">
        <v>-5.75595066666667</v>
      </c>
      <c r="BX17">
        <v>195.591733333333</v>
      </c>
      <c r="BY17">
        <v>200.711533333333</v>
      </c>
      <c r="BZ17">
        <v>3.56079</v>
      </c>
      <c r="CA17">
        <v>198.347733333333</v>
      </c>
      <c r="CB17">
        <v>11.7766266666667</v>
      </c>
      <c r="CC17">
        <v>1.574308</v>
      </c>
      <c r="CD17">
        <v>1.20880866666667</v>
      </c>
      <c r="CE17">
        <v>13.7095733333333</v>
      </c>
      <c r="CF17">
        <v>9.71011466666667</v>
      </c>
      <c r="CG17">
        <v>1999.992</v>
      </c>
      <c r="CH17">
        <v>0.8999998</v>
      </c>
      <c r="CI17">
        <v>0.10000016</v>
      </c>
      <c r="CJ17">
        <v>25</v>
      </c>
      <c r="CK17">
        <v>39092.86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-5.794916</v>
      </c>
      <c r="CZ17">
        <v>0.209480300751871</v>
      </c>
      <c r="DA17">
        <v>0.184248619544354</v>
      </c>
      <c r="DB17">
        <v>0</v>
      </c>
      <c r="DC17">
        <v>3.583819</v>
      </c>
      <c r="DD17">
        <v>-0.876120902255635</v>
      </c>
      <c r="DE17">
        <v>0.0999797803008188</v>
      </c>
      <c r="DF17">
        <v>0</v>
      </c>
      <c r="DG17">
        <v>0</v>
      </c>
      <c r="DH17">
        <v>2</v>
      </c>
      <c r="DI17" t="s">
        <v>347</v>
      </c>
      <c r="DJ17">
        <v>3.1185</v>
      </c>
      <c r="DK17">
        <v>2.80027</v>
      </c>
      <c r="DL17">
        <v>0.0529596</v>
      </c>
      <c r="DM17">
        <v>0.0553187</v>
      </c>
      <c r="DN17">
        <v>0.086036</v>
      </c>
      <c r="DO17">
        <v>0.072456</v>
      </c>
      <c r="DP17">
        <v>26391.3</v>
      </c>
      <c r="DQ17">
        <v>24329.6</v>
      </c>
      <c r="DR17">
        <v>26663.9</v>
      </c>
      <c r="DS17">
        <v>24100.9</v>
      </c>
      <c r="DT17">
        <v>33675.7</v>
      </c>
      <c r="DU17">
        <v>32556.3</v>
      </c>
      <c r="DV17">
        <v>40316</v>
      </c>
      <c r="DW17">
        <v>38107.3</v>
      </c>
      <c r="DX17">
        <v>1.99277</v>
      </c>
      <c r="DY17">
        <v>2.64867</v>
      </c>
      <c r="DZ17">
        <v>0.0852384</v>
      </c>
      <c r="EA17">
        <v>0</v>
      </c>
      <c r="EB17">
        <v>24.3339</v>
      </c>
      <c r="EC17">
        <v>999.9</v>
      </c>
      <c r="ED17">
        <v>55.476</v>
      </c>
      <c r="EE17">
        <v>26.254</v>
      </c>
      <c r="EF17">
        <v>18.5133</v>
      </c>
      <c r="EG17">
        <v>64.2</v>
      </c>
      <c r="EH17">
        <v>21.234</v>
      </c>
      <c r="EI17">
        <v>2</v>
      </c>
      <c r="EJ17">
        <v>-0.382604</v>
      </c>
      <c r="EK17">
        <v>-0.473268</v>
      </c>
      <c r="EL17">
        <v>20.2917</v>
      </c>
      <c r="EM17">
        <v>5.26296</v>
      </c>
      <c r="EN17">
        <v>12.0079</v>
      </c>
      <c r="EO17">
        <v>5</v>
      </c>
      <c r="EP17">
        <v>3.28748</v>
      </c>
      <c r="EQ17">
        <v>9999</v>
      </c>
      <c r="ER17">
        <v>9999</v>
      </c>
      <c r="ES17">
        <v>9999</v>
      </c>
      <c r="ET17">
        <v>999.9</v>
      </c>
      <c r="EU17">
        <v>1.87257</v>
      </c>
      <c r="EV17">
        <v>1.87347</v>
      </c>
      <c r="EW17">
        <v>1.86966</v>
      </c>
      <c r="EX17">
        <v>1.87543</v>
      </c>
      <c r="EY17">
        <v>1.87561</v>
      </c>
      <c r="EZ17">
        <v>1.87406</v>
      </c>
      <c r="FA17">
        <v>1.87258</v>
      </c>
      <c r="FB17">
        <v>1.87164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0.955</v>
      </c>
      <c r="FQ17">
        <v>0.109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20.4</v>
      </c>
      <c r="GE17">
        <v>20.4</v>
      </c>
      <c r="GF17">
        <v>0.71167</v>
      </c>
      <c r="GG17">
        <v>2.53296</v>
      </c>
      <c r="GH17">
        <v>2.24854</v>
      </c>
      <c r="GI17">
        <v>2.68433</v>
      </c>
      <c r="GJ17">
        <v>2.44751</v>
      </c>
      <c r="GK17">
        <v>2.3877</v>
      </c>
      <c r="GL17">
        <v>29.113</v>
      </c>
      <c r="GM17">
        <v>14.1058</v>
      </c>
      <c r="GN17">
        <v>19</v>
      </c>
      <c r="GO17">
        <v>446.218</v>
      </c>
      <c r="GP17">
        <v>1037.31</v>
      </c>
      <c r="GQ17">
        <v>24.1941</v>
      </c>
      <c r="GR17">
        <v>22.6754</v>
      </c>
      <c r="GS17">
        <v>30.0003</v>
      </c>
      <c r="GT17">
        <v>22.774</v>
      </c>
      <c r="GU17">
        <v>22.9074</v>
      </c>
      <c r="GV17">
        <v>14.3844</v>
      </c>
      <c r="GW17">
        <v>33.7928</v>
      </c>
      <c r="GX17">
        <v>94.7326</v>
      </c>
      <c r="GY17">
        <v>24.1966</v>
      </c>
      <c r="GZ17">
        <v>206.684</v>
      </c>
      <c r="HA17">
        <v>12.054</v>
      </c>
      <c r="HB17">
        <v>101.254</v>
      </c>
      <c r="HC17">
        <v>101.251</v>
      </c>
    </row>
    <row r="18" spans="1:211">
      <c r="A18">
        <v>2</v>
      </c>
      <c r="B18">
        <v>1737666353</v>
      </c>
      <c r="C18">
        <v>2</v>
      </c>
      <c r="D18" t="s">
        <v>351</v>
      </c>
      <c r="E18" t="s">
        <v>352</v>
      </c>
      <c r="F18">
        <v>2</v>
      </c>
      <c r="G18">
        <v>1737666344.57143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200.834730316667</v>
      </c>
      <c r="AI18">
        <v>195.494212121212</v>
      </c>
      <c r="AJ18">
        <v>0.00474545454545174</v>
      </c>
      <c r="AK18">
        <v>84.62</v>
      </c>
      <c r="AL18">
        <f>(AN18 - AM18 + BM18*1E3/(8.314*(BO18+273.15)) * AP18/BL18 * AO18) * BL18/(100*AZ18) * 1000/(1000 - AN18)</f>
        <v>0</v>
      </c>
      <c r="AM18">
        <v>11.8388725584016</v>
      </c>
      <c r="AN18">
        <v>15.3423120879121</v>
      </c>
      <c r="AO18">
        <v>-0.000396286213785903</v>
      </c>
      <c r="AP18">
        <v>106.04</v>
      </c>
      <c r="AQ18">
        <v>21</v>
      </c>
      <c r="AR18">
        <v>4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1737666344.57143</v>
      </c>
      <c r="BF18">
        <v>192.570928571429</v>
      </c>
      <c r="BG18">
        <v>198.340285714286</v>
      </c>
      <c r="BH18">
        <v>15.3327357142857</v>
      </c>
      <c r="BI18">
        <v>11.7957</v>
      </c>
      <c r="BJ18">
        <v>191.615285714286</v>
      </c>
      <c r="BK18">
        <v>15.2237642857143</v>
      </c>
      <c r="BL18">
        <v>499.930642857143</v>
      </c>
      <c r="BM18">
        <v>102.644714285714</v>
      </c>
      <c r="BN18">
        <v>0.0999199928571428</v>
      </c>
      <c r="BO18">
        <v>25.0032857142857</v>
      </c>
      <c r="BP18">
        <v>25.7396285714286</v>
      </c>
      <c r="BQ18">
        <v>999.9</v>
      </c>
      <c r="BR18">
        <v>0</v>
      </c>
      <c r="BS18">
        <v>0</v>
      </c>
      <c r="BT18">
        <v>9999.38428571429</v>
      </c>
      <c r="BU18">
        <v>627.753714285714</v>
      </c>
      <c r="BV18">
        <v>893.352142857143</v>
      </c>
      <c r="BW18">
        <v>-5.76920857142857</v>
      </c>
      <c r="BX18">
        <v>195.569785714286</v>
      </c>
      <c r="BY18">
        <v>200.707857142857</v>
      </c>
      <c r="BZ18">
        <v>3.53702857142857</v>
      </c>
      <c r="CA18">
        <v>198.340285714286</v>
      </c>
      <c r="CB18">
        <v>11.7957</v>
      </c>
      <c r="CC18">
        <v>1.573825</v>
      </c>
      <c r="CD18">
        <v>1.21076571428571</v>
      </c>
      <c r="CE18">
        <v>13.7048642857143</v>
      </c>
      <c r="CF18">
        <v>9.73408214285714</v>
      </c>
      <c r="CG18">
        <v>1999.99285714286</v>
      </c>
      <c r="CH18">
        <v>0.899999857142857</v>
      </c>
      <c r="CI18">
        <v>0.100000107142857</v>
      </c>
      <c r="CJ18">
        <v>25</v>
      </c>
      <c r="CK18">
        <v>39092.8857142857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-5.81085523809524</v>
      </c>
      <c r="CZ18">
        <v>-0.0799090909090878</v>
      </c>
      <c r="DA18">
        <v>0.193422309581886</v>
      </c>
      <c r="DB18">
        <v>1</v>
      </c>
      <c r="DC18">
        <v>3.57398952380952</v>
      </c>
      <c r="DD18">
        <v>-0.917495844155837</v>
      </c>
      <c r="DE18">
        <v>0.107015562351873</v>
      </c>
      <c r="DF18">
        <v>0</v>
      </c>
      <c r="DG18">
        <v>1</v>
      </c>
      <c r="DH18">
        <v>2</v>
      </c>
      <c r="DI18" t="s">
        <v>353</v>
      </c>
      <c r="DJ18">
        <v>3.11862</v>
      </c>
      <c r="DK18">
        <v>2.80071</v>
      </c>
      <c r="DL18">
        <v>0.0529691</v>
      </c>
      <c r="DM18">
        <v>0.0554301</v>
      </c>
      <c r="DN18">
        <v>0.0861059</v>
      </c>
      <c r="DO18">
        <v>0.072604</v>
      </c>
      <c r="DP18">
        <v>26391.2</v>
      </c>
      <c r="DQ18">
        <v>24326.6</v>
      </c>
      <c r="DR18">
        <v>26664.1</v>
      </c>
      <c r="DS18">
        <v>24100.8</v>
      </c>
      <c r="DT18">
        <v>33673.3</v>
      </c>
      <c r="DU18">
        <v>32551.1</v>
      </c>
      <c r="DV18">
        <v>40316.2</v>
      </c>
      <c r="DW18">
        <v>38107.3</v>
      </c>
      <c r="DX18">
        <v>1.99282</v>
      </c>
      <c r="DY18">
        <v>2.64873</v>
      </c>
      <c r="DZ18">
        <v>0.0852533</v>
      </c>
      <c r="EA18">
        <v>0</v>
      </c>
      <c r="EB18">
        <v>24.3339</v>
      </c>
      <c r="EC18">
        <v>999.9</v>
      </c>
      <c r="ED18">
        <v>55.433</v>
      </c>
      <c r="EE18">
        <v>26.254</v>
      </c>
      <c r="EF18">
        <v>18.4976</v>
      </c>
      <c r="EG18">
        <v>64.12</v>
      </c>
      <c r="EH18">
        <v>21.2059</v>
      </c>
      <c r="EI18">
        <v>2</v>
      </c>
      <c r="EJ18">
        <v>-0.382597</v>
      </c>
      <c r="EK18">
        <v>-0.479066</v>
      </c>
      <c r="EL18">
        <v>20.2916</v>
      </c>
      <c r="EM18">
        <v>5.26296</v>
      </c>
      <c r="EN18">
        <v>12.008</v>
      </c>
      <c r="EO18">
        <v>4.99995</v>
      </c>
      <c r="EP18">
        <v>3.2873</v>
      </c>
      <c r="EQ18">
        <v>9999</v>
      </c>
      <c r="ER18">
        <v>9999</v>
      </c>
      <c r="ES18">
        <v>9999</v>
      </c>
      <c r="ET18">
        <v>999.9</v>
      </c>
      <c r="EU18">
        <v>1.87258</v>
      </c>
      <c r="EV18">
        <v>1.87346</v>
      </c>
      <c r="EW18">
        <v>1.86966</v>
      </c>
      <c r="EX18">
        <v>1.87542</v>
      </c>
      <c r="EY18">
        <v>1.87561</v>
      </c>
      <c r="EZ18">
        <v>1.87405</v>
      </c>
      <c r="FA18">
        <v>1.87258</v>
      </c>
      <c r="FB18">
        <v>1.87164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0.956</v>
      </c>
      <c r="FQ18">
        <v>0.1092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20.4</v>
      </c>
      <c r="GE18">
        <v>20.5</v>
      </c>
      <c r="GF18">
        <v>0.720215</v>
      </c>
      <c r="GG18">
        <v>2.55249</v>
      </c>
      <c r="GH18">
        <v>2.24854</v>
      </c>
      <c r="GI18">
        <v>2.68433</v>
      </c>
      <c r="GJ18">
        <v>2.44751</v>
      </c>
      <c r="GK18">
        <v>2.34375</v>
      </c>
      <c r="GL18">
        <v>29.113</v>
      </c>
      <c r="GM18">
        <v>14.0883</v>
      </c>
      <c r="GN18">
        <v>19</v>
      </c>
      <c r="GO18">
        <v>446.258</v>
      </c>
      <c r="GP18">
        <v>1037.38</v>
      </c>
      <c r="GQ18">
        <v>24.1933</v>
      </c>
      <c r="GR18">
        <v>22.6763</v>
      </c>
      <c r="GS18">
        <v>30.0003</v>
      </c>
      <c r="GT18">
        <v>22.7751</v>
      </c>
      <c r="GU18">
        <v>22.9082</v>
      </c>
      <c r="GV18">
        <v>14.4938</v>
      </c>
      <c r="GW18">
        <v>33.7928</v>
      </c>
      <c r="GX18">
        <v>94.7326</v>
      </c>
      <c r="GY18">
        <v>24.4371</v>
      </c>
      <c r="GZ18">
        <v>213.428</v>
      </c>
      <c r="HA18">
        <v>12.0494</v>
      </c>
      <c r="HB18">
        <v>101.254</v>
      </c>
      <c r="HC18">
        <v>101.251</v>
      </c>
    </row>
    <row r="19" spans="1:211">
      <c r="A19">
        <v>3</v>
      </c>
      <c r="B19">
        <v>1737666355</v>
      </c>
      <c r="C19">
        <v>4</v>
      </c>
      <c r="D19" t="s">
        <v>354</v>
      </c>
      <c r="E19" t="s">
        <v>355</v>
      </c>
      <c r="F19">
        <v>2</v>
      </c>
      <c r="G19">
        <v>1737666346.23077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200.970679417857</v>
      </c>
      <c r="AI19">
        <v>195.547521212121</v>
      </c>
      <c r="AJ19">
        <v>0.0216161038960937</v>
      </c>
      <c r="AK19">
        <v>84.62</v>
      </c>
      <c r="AL19">
        <f>(AN19 - AM19 + BM19*1E3/(8.314*(BO19+273.15)) * AP19/BL19 * AO19) * BL19/(100*AZ19) * 1000/(1000 - AN19)</f>
        <v>0</v>
      </c>
      <c r="AM19">
        <v>11.899737758961</v>
      </c>
      <c r="AN19">
        <v>15.3633483516484</v>
      </c>
      <c r="AO19">
        <v>0.0010560187812189</v>
      </c>
      <c r="AP19">
        <v>106.04</v>
      </c>
      <c r="AQ19">
        <v>21</v>
      </c>
      <c r="AR19">
        <v>4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1737666346.23077</v>
      </c>
      <c r="BF19">
        <v>192.548</v>
      </c>
      <c r="BG19">
        <v>198.420923076923</v>
      </c>
      <c r="BH19">
        <v>15.3304</v>
      </c>
      <c r="BI19">
        <v>11.8261384615385</v>
      </c>
      <c r="BJ19">
        <v>191.592461538462</v>
      </c>
      <c r="BK19">
        <v>15.2214615384615</v>
      </c>
      <c r="BL19">
        <v>499.904846153846</v>
      </c>
      <c r="BM19">
        <v>102.644615384615</v>
      </c>
      <c r="BN19">
        <v>0.0998909461538461</v>
      </c>
      <c r="BO19">
        <v>25.0019</v>
      </c>
      <c r="BP19">
        <v>25.7371384615385</v>
      </c>
      <c r="BQ19">
        <v>999.9</v>
      </c>
      <c r="BR19">
        <v>0</v>
      </c>
      <c r="BS19">
        <v>0</v>
      </c>
      <c r="BT19">
        <v>9998.37153846154</v>
      </c>
      <c r="BU19">
        <v>627.722153846154</v>
      </c>
      <c r="BV19">
        <v>893.345769230769</v>
      </c>
      <c r="BW19">
        <v>-5.87275230769231</v>
      </c>
      <c r="BX19">
        <v>195.546076923077</v>
      </c>
      <c r="BY19">
        <v>200.795615384615</v>
      </c>
      <c r="BZ19">
        <v>3.50425230769231</v>
      </c>
      <c r="CA19">
        <v>198.420923076923</v>
      </c>
      <c r="CB19">
        <v>11.8261384615385</v>
      </c>
      <c r="CC19">
        <v>1.57358230769231</v>
      </c>
      <c r="CD19">
        <v>1.21388923076923</v>
      </c>
      <c r="CE19">
        <v>13.7025</v>
      </c>
      <c r="CF19">
        <v>9.77241</v>
      </c>
      <c r="CG19">
        <v>1999.99230769231</v>
      </c>
      <c r="CH19">
        <v>0.899999846153846</v>
      </c>
      <c r="CI19">
        <v>0.100000138461538</v>
      </c>
      <c r="CJ19">
        <v>25</v>
      </c>
      <c r="CK19">
        <v>39092.8692307692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-5.84998809523809</v>
      </c>
      <c r="CZ19">
        <v>-1.17445714285714</v>
      </c>
      <c r="DA19">
        <v>0.257531836027704</v>
      </c>
      <c r="DB19">
        <v>0</v>
      </c>
      <c r="DC19">
        <v>3.54558095238095</v>
      </c>
      <c r="DD19">
        <v>-1.06773116883117</v>
      </c>
      <c r="DE19">
        <v>0.118571049823453</v>
      </c>
      <c r="DF19">
        <v>0</v>
      </c>
      <c r="DG19">
        <v>0</v>
      </c>
      <c r="DH19">
        <v>2</v>
      </c>
      <c r="DI19" t="s">
        <v>347</v>
      </c>
      <c r="DJ19">
        <v>3.11885</v>
      </c>
      <c r="DK19">
        <v>2.80061</v>
      </c>
      <c r="DL19">
        <v>0.052988</v>
      </c>
      <c r="DM19">
        <v>0.0558057</v>
      </c>
      <c r="DN19">
        <v>0.0861818</v>
      </c>
      <c r="DO19">
        <v>0.0726399</v>
      </c>
      <c r="DP19">
        <v>26390.5</v>
      </c>
      <c r="DQ19">
        <v>24316.6</v>
      </c>
      <c r="DR19">
        <v>26664</v>
      </c>
      <c r="DS19">
        <v>24100.6</v>
      </c>
      <c r="DT19">
        <v>33670.4</v>
      </c>
      <c r="DU19">
        <v>32549.4</v>
      </c>
      <c r="DV19">
        <v>40316.1</v>
      </c>
      <c r="DW19">
        <v>38106.8</v>
      </c>
      <c r="DX19">
        <v>1.99332</v>
      </c>
      <c r="DY19">
        <v>2.6484</v>
      </c>
      <c r="DZ19">
        <v>0.0849329</v>
      </c>
      <c r="EA19">
        <v>0</v>
      </c>
      <c r="EB19">
        <v>24.3333</v>
      </c>
      <c r="EC19">
        <v>999.9</v>
      </c>
      <c r="ED19">
        <v>55.408</v>
      </c>
      <c r="EE19">
        <v>26.254</v>
      </c>
      <c r="EF19">
        <v>18.4899</v>
      </c>
      <c r="EG19">
        <v>63.83</v>
      </c>
      <c r="EH19">
        <v>21.2139</v>
      </c>
      <c r="EI19">
        <v>2</v>
      </c>
      <c r="EJ19">
        <v>-0.382269</v>
      </c>
      <c r="EK19">
        <v>-1.0613</v>
      </c>
      <c r="EL19">
        <v>20.2862</v>
      </c>
      <c r="EM19">
        <v>5.26222</v>
      </c>
      <c r="EN19">
        <v>12.0076</v>
      </c>
      <c r="EO19">
        <v>4.9997</v>
      </c>
      <c r="EP19">
        <v>3.28705</v>
      </c>
      <c r="EQ19">
        <v>9999</v>
      </c>
      <c r="ER19">
        <v>9999</v>
      </c>
      <c r="ES19">
        <v>9999</v>
      </c>
      <c r="ET19">
        <v>999.9</v>
      </c>
      <c r="EU19">
        <v>1.87256</v>
      </c>
      <c r="EV19">
        <v>1.87346</v>
      </c>
      <c r="EW19">
        <v>1.86966</v>
      </c>
      <c r="EX19">
        <v>1.87538</v>
      </c>
      <c r="EY19">
        <v>1.87561</v>
      </c>
      <c r="EZ19">
        <v>1.87403</v>
      </c>
      <c r="FA19">
        <v>1.87258</v>
      </c>
      <c r="FB19">
        <v>1.87164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0.956</v>
      </c>
      <c r="FQ19">
        <v>0.1095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20.4</v>
      </c>
      <c r="GE19">
        <v>20.5</v>
      </c>
      <c r="GF19">
        <v>0.72998</v>
      </c>
      <c r="GG19">
        <v>2.52563</v>
      </c>
      <c r="GH19">
        <v>2.24854</v>
      </c>
      <c r="GI19">
        <v>2.68433</v>
      </c>
      <c r="GJ19">
        <v>2.44751</v>
      </c>
      <c r="GK19">
        <v>2.40479</v>
      </c>
      <c r="GL19">
        <v>29.113</v>
      </c>
      <c r="GM19">
        <v>14.097</v>
      </c>
      <c r="GN19">
        <v>19</v>
      </c>
      <c r="GO19">
        <v>446.556</v>
      </c>
      <c r="GP19">
        <v>1037</v>
      </c>
      <c r="GQ19">
        <v>24.2077</v>
      </c>
      <c r="GR19">
        <v>22.6775</v>
      </c>
      <c r="GS19">
        <v>30.0005</v>
      </c>
      <c r="GT19">
        <v>22.7762</v>
      </c>
      <c r="GU19">
        <v>22.9088</v>
      </c>
      <c r="GV19">
        <v>14.804</v>
      </c>
      <c r="GW19">
        <v>33.7928</v>
      </c>
      <c r="GX19">
        <v>94.7326</v>
      </c>
      <c r="GY19">
        <v>24.4371</v>
      </c>
      <c r="GZ19">
        <v>220.187</v>
      </c>
      <c r="HA19">
        <v>12.0381</v>
      </c>
      <c r="HB19">
        <v>101.254</v>
      </c>
      <c r="HC19">
        <v>101.25</v>
      </c>
    </row>
    <row r="20" spans="1:211">
      <c r="A20">
        <v>4</v>
      </c>
      <c r="B20">
        <v>1737666357</v>
      </c>
      <c r="C20">
        <v>6</v>
      </c>
      <c r="D20" t="s">
        <v>356</v>
      </c>
      <c r="E20" t="s">
        <v>357</v>
      </c>
      <c r="F20">
        <v>2</v>
      </c>
      <c r="G20">
        <v>1737666348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201.358029733333</v>
      </c>
      <c r="AI20">
        <v>195.688393939394</v>
      </c>
      <c r="AJ20">
        <v>0.048843290043256</v>
      </c>
      <c r="AK20">
        <v>84.62</v>
      </c>
      <c r="AL20">
        <f>(AN20 - AM20 + BM20*1E3/(8.314*(BO20+273.15)) * AP20/BL20 * AO20) * BL20/(100*AZ20) * 1000/(1000 - AN20)</f>
        <v>0</v>
      </c>
      <c r="AM20">
        <v>11.9444588699501</v>
      </c>
      <c r="AN20">
        <v>15.3828076923077</v>
      </c>
      <c r="AO20">
        <v>0.00565130769230734</v>
      </c>
      <c r="AP20">
        <v>106.04</v>
      </c>
      <c r="AQ20">
        <v>21</v>
      </c>
      <c r="AR20">
        <v>4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1737666348</v>
      </c>
      <c r="BF20">
        <v>192.539666666667</v>
      </c>
      <c r="BG20">
        <v>198.73475</v>
      </c>
      <c r="BH20">
        <v>15.3312583333333</v>
      </c>
      <c r="BI20">
        <v>11.8674083333333</v>
      </c>
      <c r="BJ20">
        <v>191.584166666667</v>
      </c>
      <c r="BK20">
        <v>15.2223083333333</v>
      </c>
      <c r="BL20">
        <v>499.857583333333</v>
      </c>
      <c r="BM20">
        <v>102.6445</v>
      </c>
      <c r="BN20">
        <v>0.0998566333333333</v>
      </c>
      <c r="BO20">
        <v>25.000675</v>
      </c>
      <c r="BP20">
        <v>25.734075</v>
      </c>
      <c r="BQ20">
        <v>999.9</v>
      </c>
      <c r="BR20">
        <v>0</v>
      </c>
      <c r="BS20">
        <v>0</v>
      </c>
      <c r="BT20">
        <v>9998.44583333333</v>
      </c>
      <c r="BU20">
        <v>627.690166666667</v>
      </c>
      <c r="BV20">
        <v>893.239</v>
      </c>
      <c r="BW20">
        <v>-6.19499916666667</v>
      </c>
      <c r="BX20">
        <v>195.53775</v>
      </c>
      <c r="BY20">
        <v>201.121666666667</v>
      </c>
      <c r="BZ20">
        <v>3.46383583333333</v>
      </c>
      <c r="CA20">
        <v>198.73475</v>
      </c>
      <c r="CB20">
        <v>11.8674083333333</v>
      </c>
      <c r="CC20">
        <v>1.57366833333333</v>
      </c>
      <c r="CD20">
        <v>1.21812333333333</v>
      </c>
      <c r="CE20">
        <v>13.7033333333333</v>
      </c>
      <c r="CF20">
        <v>9.82445916666667</v>
      </c>
      <c r="CG20">
        <v>1999.9925</v>
      </c>
      <c r="CH20">
        <v>0.899999666666667</v>
      </c>
      <c r="CI20">
        <v>0.100000316666667</v>
      </c>
      <c r="CJ20">
        <v>25</v>
      </c>
      <c r="CK20">
        <v>39092.875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-6.01273904761905</v>
      </c>
      <c r="CZ20">
        <v>-3.89234727272728</v>
      </c>
      <c r="DA20">
        <v>0.591355742106985</v>
      </c>
      <c r="DB20">
        <v>0</v>
      </c>
      <c r="DC20">
        <v>3.51868380952381</v>
      </c>
      <c r="DD20">
        <v>-1.13935090909091</v>
      </c>
      <c r="DE20">
        <v>0.123477519969703</v>
      </c>
      <c r="DF20">
        <v>0</v>
      </c>
      <c r="DG20">
        <v>0</v>
      </c>
      <c r="DH20">
        <v>2</v>
      </c>
      <c r="DI20" t="s">
        <v>347</v>
      </c>
      <c r="DJ20">
        <v>3.11851</v>
      </c>
      <c r="DK20">
        <v>2.8004</v>
      </c>
      <c r="DL20">
        <v>0.0530604</v>
      </c>
      <c r="DM20">
        <v>0.0565037</v>
      </c>
      <c r="DN20">
        <v>0.0862625</v>
      </c>
      <c r="DO20">
        <v>0.0726438</v>
      </c>
      <c r="DP20">
        <v>26388.2</v>
      </c>
      <c r="DQ20">
        <v>24298.4</v>
      </c>
      <c r="DR20">
        <v>26663.6</v>
      </c>
      <c r="DS20">
        <v>24100.3</v>
      </c>
      <c r="DT20">
        <v>33667.3</v>
      </c>
      <c r="DU20">
        <v>32549.1</v>
      </c>
      <c r="DV20">
        <v>40316</v>
      </c>
      <c r="DW20">
        <v>38106.5</v>
      </c>
      <c r="DX20">
        <v>1.99268</v>
      </c>
      <c r="DY20">
        <v>2.6494</v>
      </c>
      <c r="DZ20">
        <v>0.0850856</v>
      </c>
      <c r="EA20">
        <v>0</v>
      </c>
      <c r="EB20">
        <v>24.3324</v>
      </c>
      <c r="EC20">
        <v>999.9</v>
      </c>
      <c r="ED20">
        <v>55.384</v>
      </c>
      <c r="EE20">
        <v>26.244</v>
      </c>
      <c r="EF20">
        <v>18.4709</v>
      </c>
      <c r="EG20">
        <v>64.11</v>
      </c>
      <c r="EH20">
        <v>21.3902</v>
      </c>
      <c r="EI20">
        <v>2</v>
      </c>
      <c r="EJ20">
        <v>-0.381773</v>
      </c>
      <c r="EK20">
        <v>-1.4718</v>
      </c>
      <c r="EL20">
        <v>20.2825</v>
      </c>
      <c r="EM20">
        <v>5.25982</v>
      </c>
      <c r="EN20">
        <v>12.007</v>
      </c>
      <c r="EO20">
        <v>4.99875</v>
      </c>
      <c r="EP20">
        <v>3.28647</v>
      </c>
      <c r="EQ20">
        <v>9999</v>
      </c>
      <c r="ER20">
        <v>9999</v>
      </c>
      <c r="ES20">
        <v>9999</v>
      </c>
      <c r="ET20">
        <v>999.9</v>
      </c>
      <c r="EU20">
        <v>1.87256</v>
      </c>
      <c r="EV20">
        <v>1.87347</v>
      </c>
      <c r="EW20">
        <v>1.86966</v>
      </c>
      <c r="EX20">
        <v>1.87538</v>
      </c>
      <c r="EY20">
        <v>1.87561</v>
      </c>
      <c r="EZ20">
        <v>1.87404</v>
      </c>
      <c r="FA20">
        <v>1.87256</v>
      </c>
      <c r="FB20">
        <v>1.87164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0.957</v>
      </c>
      <c r="FQ20">
        <v>0.1098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20.5</v>
      </c>
      <c r="GE20">
        <v>20.5</v>
      </c>
      <c r="GF20">
        <v>0.744629</v>
      </c>
      <c r="GG20">
        <v>2.52808</v>
      </c>
      <c r="GH20">
        <v>2.24854</v>
      </c>
      <c r="GI20">
        <v>2.68433</v>
      </c>
      <c r="GJ20">
        <v>2.44751</v>
      </c>
      <c r="GK20">
        <v>2.35962</v>
      </c>
      <c r="GL20">
        <v>29.0918</v>
      </c>
      <c r="GM20">
        <v>14.0883</v>
      </c>
      <c r="GN20">
        <v>19</v>
      </c>
      <c r="GO20">
        <v>446.189</v>
      </c>
      <c r="GP20">
        <v>1038.22</v>
      </c>
      <c r="GQ20">
        <v>24.2918</v>
      </c>
      <c r="GR20">
        <v>22.6788</v>
      </c>
      <c r="GS20">
        <v>30.0008</v>
      </c>
      <c r="GT20">
        <v>22.7771</v>
      </c>
      <c r="GU20">
        <v>22.9088</v>
      </c>
      <c r="GV20">
        <v>15.1001</v>
      </c>
      <c r="GW20">
        <v>33.7928</v>
      </c>
      <c r="GX20">
        <v>94.7326</v>
      </c>
      <c r="GY20">
        <v>24.4371</v>
      </c>
      <c r="GZ20">
        <v>226.911</v>
      </c>
      <c r="HA20">
        <v>12.03</v>
      </c>
      <c r="HB20">
        <v>101.253</v>
      </c>
      <c r="HC20">
        <v>101.249</v>
      </c>
    </row>
    <row r="21" spans="1:211">
      <c r="A21">
        <v>5</v>
      </c>
      <c r="B21">
        <v>1737666359</v>
      </c>
      <c r="C21">
        <v>8</v>
      </c>
      <c r="D21" t="s">
        <v>358</v>
      </c>
      <c r="E21" t="s">
        <v>359</v>
      </c>
      <c r="F21">
        <v>2</v>
      </c>
      <c r="G21">
        <v>1737666349.90909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202.602470790476</v>
      </c>
      <c r="AI21">
        <v>196.154557575758</v>
      </c>
      <c r="AJ21">
        <v>0.144849696969676</v>
      </c>
      <c r="AK21">
        <v>84.62</v>
      </c>
      <c r="AL21">
        <f>(AN21 - AM21 + BM21*1E3/(8.314*(BO21+273.15)) * AP21/BL21 * AO21) * BL21/(100*AZ21) * 1000/(1000 - AN21)</f>
        <v>0</v>
      </c>
      <c r="AM21">
        <v>11.9754919354446</v>
      </c>
      <c r="AN21">
        <v>15.4011417582418</v>
      </c>
      <c r="AO21">
        <v>0.00774578521478629</v>
      </c>
      <c r="AP21">
        <v>106.04</v>
      </c>
      <c r="AQ21">
        <v>21</v>
      </c>
      <c r="AR21">
        <v>4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1737666349.90909</v>
      </c>
      <c r="BF21">
        <v>192.581909090909</v>
      </c>
      <c r="BG21">
        <v>199.445909090909</v>
      </c>
      <c r="BH21">
        <v>15.3369454545455</v>
      </c>
      <c r="BI21">
        <v>11.9081272727273</v>
      </c>
      <c r="BJ21">
        <v>191.626363636364</v>
      </c>
      <c r="BK21">
        <v>15.2279090909091</v>
      </c>
      <c r="BL21">
        <v>499.810818181818</v>
      </c>
      <c r="BM21">
        <v>102.644363636364</v>
      </c>
      <c r="BN21">
        <v>0.0998026181818182</v>
      </c>
      <c r="BO21">
        <v>24.9994454545455</v>
      </c>
      <c r="BP21">
        <v>25.7323545454545</v>
      </c>
      <c r="BQ21">
        <v>999.9</v>
      </c>
      <c r="BR21">
        <v>0</v>
      </c>
      <c r="BS21">
        <v>0</v>
      </c>
      <c r="BT21">
        <v>10006.0318181818</v>
      </c>
      <c r="BU21">
        <v>627.673454545455</v>
      </c>
      <c r="BV21">
        <v>892.981636363636</v>
      </c>
      <c r="BW21">
        <v>-6.86380818181818</v>
      </c>
      <c r="BX21">
        <v>195.581909090909</v>
      </c>
      <c r="BY21">
        <v>201.849727272727</v>
      </c>
      <c r="BZ21">
        <v>3.42880272727273</v>
      </c>
      <c r="CA21">
        <v>199.445909090909</v>
      </c>
      <c r="CB21">
        <v>11.9081272727273</v>
      </c>
      <c r="CC21">
        <v>1.57425</v>
      </c>
      <c r="CD21">
        <v>1.22230181818182</v>
      </c>
      <c r="CE21">
        <v>13.7090090909091</v>
      </c>
      <c r="CF21">
        <v>9.87572181818182</v>
      </c>
      <c r="CG21">
        <v>1999.99272727273</v>
      </c>
      <c r="CH21">
        <v>0.899999636363636</v>
      </c>
      <c r="CI21">
        <v>0.100000345454545</v>
      </c>
      <c r="CJ21">
        <v>25</v>
      </c>
      <c r="CK21">
        <v>39092.8727272727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-6.39784238095238</v>
      </c>
      <c r="CZ21">
        <v>-9.45746103896104</v>
      </c>
      <c r="DA21">
        <v>1.30135785236185</v>
      </c>
      <c r="DB21">
        <v>0</v>
      </c>
      <c r="DC21">
        <v>3.49535666666667</v>
      </c>
      <c r="DD21">
        <v>-1.13162961038961</v>
      </c>
      <c r="DE21">
        <v>0.123075958440435</v>
      </c>
      <c r="DF21">
        <v>0</v>
      </c>
      <c r="DG21">
        <v>0</v>
      </c>
      <c r="DH21">
        <v>2</v>
      </c>
      <c r="DI21" t="s">
        <v>347</v>
      </c>
      <c r="DJ21">
        <v>3.11871</v>
      </c>
      <c r="DK21">
        <v>2.80068</v>
      </c>
      <c r="DL21">
        <v>0.0532378</v>
      </c>
      <c r="DM21">
        <v>0.0574674</v>
      </c>
      <c r="DN21">
        <v>0.0863264</v>
      </c>
      <c r="DO21">
        <v>0.0726505</v>
      </c>
      <c r="DP21">
        <v>26382.9</v>
      </c>
      <c r="DQ21">
        <v>24273.5</v>
      </c>
      <c r="DR21">
        <v>26663.3</v>
      </c>
      <c r="DS21">
        <v>24100.2</v>
      </c>
      <c r="DT21">
        <v>33664.8</v>
      </c>
      <c r="DU21">
        <v>32549.2</v>
      </c>
      <c r="DV21">
        <v>40315.9</v>
      </c>
      <c r="DW21">
        <v>38106.7</v>
      </c>
      <c r="DX21">
        <v>1.99295</v>
      </c>
      <c r="DY21">
        <v>2.6491</v>
      </c>
      <c r="DZ21">
        <v>0.0854991</v>
      </c>
      <c r="EA21">
        <v>0</v>
      </c>
      <c r="EB21">
        <v>24.3329</v>
      </c>
      <c r="EC21">
        <v>999.9</v>
      </c>
      <c r="ED21">
        <v>55.36</v>
      </c>
      <c r="EE21">
        <v>26.254</v>
      </c>
      <c r="EF21">
        <v>18.4746</v>
      </c>
      <c r="EG21">
        <v>63.88</v>
      </c>
      <c r="EH21">
        <v>21.4022</v>
      </c>
      <c r="EI21">
        <v>2</v>
      </c>
      <c r="EJ21">
        <v>-0.381542</v>
      </c>
      <c r="EK21">
        <v>-1.17895</v>
      </c>
      <c r="EL21">
        <v>20.2859</v>
      </c>
      <c r="EM21">
        <v>5.26087</v>
      </c>
      <c r="EN21">
        <v>12.0077</v>
      </c>
      <c r="EO21">
        <v>4.9989</v>
      </c>
      <c r="EP21">
        <v>3.28673</v>
      </c>
      <c r="EQ21">
        <v>9999</v>
      </c>
      <c r="ER21">
        <v>9999</v>
      </c>
      <c r="ES21">
        <v>9999</v>
      </c>
      <c r="ET21">
        <v>999.9</v>
      </c>
      <c r="EU21">
        <v>1.87256</v>
      </c>
      <c r="EV21">
        <v>1.87346</v>
      </c>
      <c r="EW21">
        <v>1.86966</v>
      </c>
      <c r="EX21">
        <v>1.87537</v>
      </c>
      <c r="EY21">
        <v>1.87561</v>
      </c>
      <c r="EZ21">
        <v>1.87404</v>
      </c>
      <c r="FA21">
        <v>1.87256</v>
      </c>
      <c r="FB21">
        <v>1.87164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0.959</v>
      </c>
      <c r="FQ21">
        <v>0.1101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20.5</v>
      </c>
      <c r="GE21">
        <v>20.6</v>
      </c>
      <c r="GF21">
        <v>0.760498</v>
      </c>
      <c r="GG21">
        <v>2.54517</v>
      </c>
      <c r="GH21">
        <v>2.24854</v>
      </c>
      <c r="GI21">
        <v>2.68433</v>
      </c>
      <c r="GJ21">
        <v>2.44751</v>
      </c>
      <c r="GK21">
        <v>2.33765</v>
      </c>
      <c r="GL21">
        <v>29.0918</v>
      </c>
      <c r="GM21">
        <v>14.097</v>
      </c>
      <c r="GN21">
        <v>19</v>
      </c>
      <c r="GO21">
        <v>446.356</v>
      </c>
      <c r="GP21">
        <v>1037.86</v>
      </c>
      <c r="GQ21">
        <v>24.3955</v>
      </c>
      <c r="GR21">
        <v>22.6802</v>
      </c>
      <c r="GS21">
        <v>30.0007</v>
      </c>
      <c r="GT21">
        <v>22.778</v>
      </c>
      <c r="GU21">
        <v>22.9093</v>
      </c>
      <c r="GV21">
        <v>15.4293</v>
      </c>
      <c r="GW21">
        <v>33.7928</v>
      </c>
      <c r="GX21">
        <v>94.7326</v>
      </c>
      <c r="GY21">
        <v>24.4394</v>
      </c>
      <c r="GZ21">
        <v>233.61</v>
      </c>
      <c r="HA21">
        <v>12.023</v>
      </c>
      <c r="HB21">
        <v>101.253</v>
      </c>
      <c r="HC21">
        <v>101.249</v>
      </c>
    </row>
    <row r="22" spans="1:211">
      <c r="A22">
        <v>6</v>
      </c>
      <c r="B22">
        <v>1737666361</v>
      </c>
      <c r="C22">
        <v>10</v>
      </c>
      <c r="D22" t="s">
        <v>360</v>
      </c>
      <c r="E22" t="s">
        <v>361</v>
      </c>
      <c r="F22">
        <v>2</v>
      </c>
      <c r="G22">
        <v>1737666352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205.108506995238</v>
      </c>
      <c r="AI22">
        <v>197.180745454545</v>
      </c>
      <c r="AJ22">
        <v>0.34378103896099</v>
      </c>
      <c r="AK22">
        <v>84.62</v>
      </c>
      <c r="AL22">
        <f>(AN22 - AM22 + BM22*1E3/(8.314*(BO22+273.15)) * AP22/BL22 * AO22) * BL22/(100*AZ22) * 1000/(1000 - AN22)</f>
        <v>0</v>
      </c>
      <c r="AM22">
        <v>11.9937753183017</v>
      </c>
      <c r="AN22">
        <v>15.4147527472528</v>
      </c>
      <c r="AO22">
        <v>0.00857587012987037</v>
      </c>
      <c r="AP22">
        <v>106.04</v>
      </c>
      <c r="AQ22">
        <v>21</v>
      </c>
      <c r="AR22">
        <v>4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1737666352</v>
      </c>
      <c r="BF22">
        <v>192.7473</v>
      </c>
      <c r="BG22">
        <v>200.749</v>
      </c>
      <c r="BH22">
        <v>15.34792</v>
      </c>
      <c r="BI22">
        <v>11.9416</v>
      </c>
      <c r="BJ22">
        <v>191.7914</v>
      </c>
      <c r="BK22">
        <v>15.23871</v>
      </c>
      <c r="BL22">
        <v>499.8063</v>
      </c>
      <c r="BM22">
        <v>102.6443</v>
      </c>
      <c r="BN22">
        <v>0.09981076</v>
      </c>
      <c r="BO22">
        <v>24.99821</v>
      </c>
      <c r="BP22">
        <v>25.73129</v>
      </c>
      <c r="BQ22">
        <v>999.9</v>
      </c>
      <c r="BR22">
        <v>0</v>
      </c>
      <c r="BS22">
        <v>0</v>
      </c>
      <c r="BT22">
        <v>10011.005</v>
      </c>
      <c r="BU22">
        <v>627.6599</v>
      </c>
      <c r="BV22">
        <v>892.6482</v>
      </c>
      <c r="BW22">
        <v>-8.001474</v>
      </c>
      <c r="BX22">
        <v>195.7521</v>
      </c>
      <c r="BY22">
        <v>203.1755</v>
      </c>
      <c r="BZ22">
        <v>3.406288</v>
      </c>
      <c r="CA22">
        <v>200.749</v>
      </c>
      <c r="CB22">
        <v>11.9416</v>
      </c>
      <c r="CC22">
        <v>1.575374</v>
      </c>
      <c r="CD22">
        <v>1.225737</v>
      </c>
      <c r="CE22">
        <v>13.71997</v>
      </c>
      <c r="CF22">
        <v>9.917732</v>
      </c>
      <c r="CG22">
        <v>1999.992</v>
      </c>
      <c r="CH22">
        <v>0.8999999</v>
      </c>
      <c r="CI22">
        <v>0.10000013</v>
      </c>
      <c r="CJ22">
        <v>25</v>
      </c>
      <c r="CK22">
        <v>39092.86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-7.07864047619048</v>
      </c>
      <c r="CZ22">
        <v>-18.3272657142857</v>
      </c>
      <c r="DA22">
        <v>2.33006668185489</v>
      </c>
      <c r="DB22">
        <v>0</v>
      </c>
      <c r="DC22">
        <v>3.47250380952381</v>
      </c>
      <c r="DD22">
        <v>-1.00431506493506</v>
      </c>
      <c r="DE22">
        <v>0.115563399564139</v>
      </c>
      <c r="DF22">
        <v>0</v>
      </c>
      <c r="DG22">
        <v>0</v>
      </c>
      <c r="DH22">
        <v>2</v>
      </c>
      <c r="DI22" t="s">
        <v>347</v>
      </c>
      <c r="DJ22">
        <v>3.11893</v>
      </c>
      <c r="DK22">
        <v>2.80088</v>
      </c>
      <c r="DL22">
        <v>0.0535561</v>
      </c>
      <c r="DM22">
        <v>0.0586269</v>
      </c>
      <c r="DN22">
        <v>0.086371</v>
      </c>
      <c r="DO22">
        <v>0.0726541</v>
      </c>
      <c r="DP22">
        <v>26374.1</v>
      </c>
      <c r="DQ22">
        <v>24243.5</v>
      </c>
      <c r="DR22">
        <v>26663.3</v>
      </c>
      <c r="DS22">
        <v>24100.2</v>
      </c>
      <c r="DT22">
        <v>33662.9</v>
      </c>
      <c r="DU22">
        <v>32549.2</v>
      </c>
      <c r="DV22">
        <v>40315.5</v>
      </c>
      <c r="DW22">
        <v>38106.8</v>
      </c>
      <c r="DX22">
        <v>1.99325</v>
      </c>
      <c r="DY22">
        <v>2.6492</v>
      </c>
      <c r="DZ22">
        <v>0.0854172</v>
      </c>
      <c r="EA22">
        <v>0</v>
      </c>
      <c r="EB22">
        <v>24.3339</v>
      </c>
      <c r="EC22">
        <v>999.9</v>
      </c>
      <c r="ED22">
        <v>55.335</v>
      </c>
      <c r="EE22">
        <v>26.244</v>
      </c>
      <c r="EF22">
        <v>18.4538</v>
      </c>
      <c r="EG22">
        <v>64.07</v>
      </c>
      <c r="EH22">
        <v>21.3902</v>
      </c>
      <c r="EI22">
        <v>2</v>
      </c>
      <c r="EJ22">
        <v>-0.381532</v>
      </c>
      <c r="EK22">
        <v>-1.00096</v>
      </c>
      <c r="EL22">
        <v>20.2879</v>
      </c>
      <c r="EM22">
        <v>5.26132</v>
      </c>
      <c r="EN22">
        <v>12.0086</v>
      </c>
      <c r="EO22">
        <v>4.9992</v>
      </c>
      <c r="EP22">
        <v>3.28693</v>
      </c>
      <c r="EQ22">
        <v>9999</v>
      </c>
      <c r="ER22">
        <v>9999</v>
      </c>
      <c r="ES22">
        <v>9999</v>
      </c>
      <c r="ET22">
        <v>999.9</v>
      </c>
      <c r="EU22">
        <v>1.87258</v>
      </c>
      <c r="EV22">
        <v>1.87346</v>
      </c>
      <c r="EW22">
        <v>1.86966</v>
      </c>
      <c r="EX22">
        <v>1.87538</v>
      </c>
      <c r="EY22">
        <v>1.87561</v>
      </c>
      <c r="EZ22">
        <v>1.87403</v>
      </c>
      <c r="FA22">
        <v>1.87256</v>
      </c>
      <c r="FB22">
        <v>1.87164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0.962</v>
      </c>
      <c r="FQ22">
        <v>0.1103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20.5</v>
      </c>
      <c r="GE22">
        <v>20.6</v>
      </c>
      <c r="GF22">
        <v>0.777588</v>
      </c>
      <c r="GG22">
        <v>2.53052</v>
      </c>
      <c r="GH22">
        <v>2.24854</v>
      </c>
      <c r="GI22">
        <v>2.68311</v>
      </c>
      <c r="GJ22">
        <v>2.44751</v>
      </c>
      <c r="GK22">
        <v>2.41333</v>
      </c>
      <c r="GL22">
        <v>29.0706</v>
      </c>
      <c r="GM22">
        <v>14.097</v>
      </c>
      <c r="GN22">
        <v>19</v>
      </c>
      <c r="GO22">
        <v>446.538</v>
      </c>
      <c r="GP22">
        <v>1038</v>
      </c>
      <c r="GQ22">
        <v>24.4407</v>
      </c>
      <c r="GR22">
        <v>22.6813</v>
      </c>
      <c r="GS22">
        <v>30.0006</v>
      </c>
      <c r="GT22">
        <v>22.779</v>
      </c>
      <c r="GU22">
        <v>22.9102</v>
      </c>
      <c r="GV22">
        <v>15.7776</v>
      </c>
      <c r="GW22">
        <v>33.7928</v>
      </c>
      <c r="GX22">
        <v>94.7326</v>
      </c>
      <c r="GY22">
        <v>24.4394</v>
      </c>
      <c r="GZ22">
        <v>240.301</v>
      </c>
      <c r="HA22">
        <v>12.0172</v>
      </c>
      <c r="HB22">
        <v>101.252</v>
      </c>
      <c r="HC22">
        <v>101.249</v>
      </c>
    </row>
    <row r="23" spans="1:211">
      <c r="A23">
        <v>7</v>
      </c>
      <c r="B23">
        <v>1737666363</v>
      </c>
      <c r="C23">
        <v>12</v>
      </c>
      <c r="D23" t="s">
        <v>362</v>
      </c>
      <c r="E23" t="s">
        <v>363</v>
      </c>
      <c r="F23">
        <v>2</v>
      </c>
      <c r="G23">
        <v>1737666354.33333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208.852693721429</v>
      </c>
      <c r="AI23">
        <v>198.870321212121</v>
      </c>
      <c r="AJ23">
        <v>0.626188961038959</v>
      </c>
      <c r="AK23">
        <v>84.62</v>
      </c>
      <c r="AL23">
        <f>(AN23 - AM23 + BM23*1E3/(8.314*(BO23+273.15)) * AP23/BL23 * AO23) * BL23/(100*AZ23) * 1000/(1000 - AN23)</f>
        <v>0</v>
      </c>
      <c r="AM23">
        <v>12.0007197364236</v>
      </c>
      <c r="AN23">
        <v>15.4233725274725</v>
      </c>
      <c r="AO23">
        <v>0.0082495664335671</v>
      </c>
      <c r="AP23">
        <v>106.04</v>
      </c>
      <c r="AQ23">
        <v>21</v>
      </c>
      <c r="AR23">
        <v>4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1737666354.33333</v>
      </c>
      <c r="BF23">
        <v>193.148444444444</v>
      </c>
      <c r="BG23">
        <v>202.887111111111</v>
      </c>
      <c r="BH23">
        <v>15.3636888888889</v>
      </c>
      <c r="BI23">
        <v>11.9677444444444</v>
      </c>
      <c r="BJ23">
        <v>192.191444444444</v>
      </c>
      <c r="BK23">
        <v>15.2542444444444</v>
      </c>
      <c r="BL23">
        <v>499.813333333333</v>
      </c>
      <c r="BM23">
        <v>102.644333333333</v>
      </c>
      <c r="BN23">
        <v>0.0998485888888889</v>
      </c>
      <c r="BO23">
        <v>24.9971333333333</v>
      </c>
      <c r="BP23">
        <v>25.7307888888889</v>
      </c>
      <c r="BQ23">
        <v>999.9</v>
      </c>
      <c r="BR23">
        <v>0</v>
      </c>
      <c r="BS23">
        <v>0</v>
      </c>
      <c r="BT23">
        <v>10014.0388888889</v>
      </c>
      <c r="BU23">
        <v>627.637888888889</v>
      </c>
      <c r="BV23">
        <v>892.331333333333</v>
      </c>
      <c r="BW23">
        <v>-9.73857222222222</v>
      </c>
      <c r="BX23">
        <v>196.162555555556</v>
      </c>
      <c r="BY23">
        <v>205.344888888889</v>
      </c>
      <c r="BZ23">
        <v>3.39591777777778</v>
      </c>
      <c r="CA23">
        <v>202.887111111111</v>
      </c>
      <c r="CB23">
        <v>11.9677444444444</v>
      </c>
      <c r="CC23">
        <v>1.57699444444444</v>
      </c>
      <c r="CD23">
        <v>1.22842222222222</v>
      </c>
      <c r="CE23">
        <v>13.7357777777778</v>
      </c>
      <c r="CF23">
        <v>9.95047222222222</v>
      </c>
      <c r="CG23">
        <v>1999.99222222222</v>
      </c>
      <c r="CH23">
        <v>0.900000111111111</v>
      </c>
      <c r="CI23">
        <v>0.0999998888888889</v>
      </c>
      <c r="CJ23">
        <v>25</v>
      </c>
      <c r="CK23">
        <v>39092.8777777778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-8.10869619047619</v>
      </c>
      <c r="CZ23">
        <v>-29.966541038961</v>
      </c>
      <c r="DA23">
        <v>3.5754906468057</v>
      </c>
      <c r="DB23">
        <v>0</v>
      </c>
      <c r="DC23">
        <v>3.44687095238095</v>
      </c>
      <c r="DD23">
        <v>-0.713950909090912</v>
      </c>
      <c r="DE23">
        <v>0.0937798380151117</v>
      </c>
      <c r="DF23">
        <v>0</v>
      </c>
      <c r="DG23">
        <v>0</v>
      </c>
      <c r="DH23">
        <v>2</v>
      </c>
      <c r="DI23" t="s">
        <v>347</v>
      </c>
      <c r="DJ23">
        <v>3.11898</v>
      </c>
      <c r="DK23">
        <v>2.80101</v>
      </c>
      <c r="DL23">
        <v>0.0540351</v>
      </c>
      <c r="DM23">
        <v>0.0599068</v>
      </c>
      <c r="DN23">
        <v>0.0864127</v>
      </c>
      <c r="DO23">
        <v>0.0726579</v>
      </c>
      <c r="DP23">
        <v>26360.3</v>
      </c>
      <c r="DQ23">
        <v>24210.5</v>
      </c>
      <c r="DR23">
        <v>26663</v>
      </c>
      <c r="DS23">
        <v>24100.1</v>
      </c>
      <c r="DT23">
        <v>33660.9</v>
      </c>
      <c r="DU23">
        <v>32548.8</v>
      </c>
      <c r="DV23">
        <v>40315</v>
      </c>
      <c r="DW23">
        <v>38106.4</v>
      </c>
      <c r="DX23">
        <v>1.99363</v>
      </c>
      <c r="DY23">
        <v>2.64895</v>
      </c>
      <c r="DZ23">
        <v>0.0851303</v>
      </c>
      <c r="EA23">
        <v>0</v>
      </c>
      <c r="EB23">
        <v>24.3339</v>
      </c>
      <c r="EC23">
        <v>999.9</v>
      </c>
      <c r="ED23">
        <v>55.335</v>
      </c>
      <c r="EE23">
        <v>26.254</v>
      </c>
      <c r="EF23">
        <v>18.4659</v>
      </c>
      <c r="EG23">
        <v>64.17</v>
      </c>
      <c r="EH23">
        <v>21.3381</v>
      </c>
      <c r="EI23">
        <v>2</v>
      </c>
      <c r="EJ23">
        <v>-0.381491</v>
      </c>
      <c r="EK23">
        <v>-0.910444</v>
      </c>
      <c r="EL23">
        <v>20.2886</v>
      </c>
      <c r="EM23">
        <v>5.26132</v>
      </c>
      <c r="EN23">
        <v>12.0086</v>
      </c>
      <c r="EO23">
        <v>4.99925</v>
      </c>
      <c r="EP23">
        <v>3.28698</v>
      </c>
      <c r="EQ23">
        <v>9999</v>
      </c>
      <c r="ER23">
        <v>9999</v>
      </c>
      <c r="ES23">
        <v>9999</v>
      </c>
      <c r="ET23">
        <v>999.9</v>
      </c>
      <c r="EU23">
        <v>1.87258</v>
      </c>
      <c r="EV23">
        <v>1.87345</v>
      </c>
      <c r="EW23">
        <v>1.86966</v>
      </c>
      <c r="EX23">
        <v>1.87538</v>
      </c>
      <c r="EY23">
        <v>1.87561</v>
      </c>
      <c r="EZ23">
        <v>1.87403</v>
      </c>
      <c r="FA23">
        <v>1.87256</v>
      </c>
      <c r="FB23">
        <v>1.87164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0.966</v>
      </c>
      <c r="FQ23">
        <v>0.1104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20.6</v>
      </c>
      <c r="GE23">
        <v>20.6</v>
      </c>
      <c r="GF23">
        <v>0.797119</v>
      </c>
      <c r="GG23">
        <v>2.50488</v>
      </c>
      <c r="GH23">
        <v>2.24854</v>
      </c>
      <c r="GI23">
        <v>2.68433</v>
      </c>
      <c r="GJ23">
        <v>2.44751</v>
      </c>
      <c r="GK23">
        <v>2.3999</v>
      </c>
      <c r="GL23">
        <v>29.0706</v>
      </c>
      <c r="GM23">
        <v>14.1058</v>
      </c>
      <c r="GN23">
        <v>19</v>
      </c>
      <c r="GO23">
        <v>446.762</v>
      </c>
      <c r="GP23">
        <v>1037.71</v>
      </c>
      <c r="GQ23">
        <v>24.4563</v>
      </c>
      <c r="GR23">
        <v>22.6826</v>
      </c>
      <c r="GS23">
        <v>30.0003</v>
      </c>
      <c r="GT23">
        <v>22.7798</v>
      </c>
      <c r="GU23">
        <v>22.9107</v>
      </c>
      <c r="GV23">
        <v>16.143</v>
      </c>
      <c r="GW23">
        <v>33.7928</v>
      </c>
      <c r="GX23">
        <v>94.7326</v>
      </c>
      <c r="GY23">
        <v>24.4417</v>
      </c>
      <c r="GZ23">
        <v>246.992</v>
      </c>
      <c r="HA23">
        <v>12.0162</v>
      </c>
      <c r="HB23">
        <v>101.251</v>
      </c>
      <c r="HC23">
        <v>101.249</v>
      </c>
    </row>
    <row r="24" spans="1:211">
      <c r="A24">
        <v>8</v>
      </c>
      <c r="B24">
        <v>1737666365</v>
      </c>
      <c r="C24">
        <v>14</v>
      </c>
      <c r="D24" t="s">
        <v>364</v>
      </c>
      <c r="E24" t="s">
        <v>365</v>
      </c>
      <c r="F24">
        <v>2</v>
      </c>
      <c r="G24">
        <v>1737666357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213.584201330953</v>
      </c>
      <c r="AI24">
        <v>201.238424242424</v>
      </c>
      <c r="AJ24">
        <v>0.952324458874424</v>
      </c>
      <c r="AK24">
        <v>84.62</v>
      </c>
      <c r="AL24">
        <f>(AN24 - AM24 + BM24*1E3/(8.314*(BO24+273.15)) * AP24/BL24 * AO24) * BL24/(100*AZ24) * 1000/(1000 - AN24)</f>
        <v>0</v>
      </c>
      <c r="AM24">
        <v>12.000421312028</v>
      </c>
      <c r="AN24">
        <v>15.4310318681319</v>
      </c>
      <c r="AO24">
        <v>0.0074189450549464</v>
      </c>
      <c r="AP24">
        <v>106.04</v>
      </c>
      <c r="AQ24">
        <v>21</v>
      </c>
      <c r="AR24">
        <v>4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1737666357</v>
      </c>
      <c r="BF24">
        <v>193.947</v>
      </c>
      <c r="BG24">
        <v>206.2075</v>
      </c>
      <c r="BH24">
        <v>15.38375</v>
      </c>
      <c r="BI24">
        <v>11.9878625</v>
      </c>
      <c r="BJ24">
        <v>192.987875</v>
      </c>
      <c r="BK24">
        <v>15.2740125</v>
      </c>
      <c r="BL24">
        <v>499.83925</v>
      </c>
      <c r="BM24">
        <v>102.6445</v>
      </c>
      <c r="BN24">
        <v>0.099904575</v>
      </c>
      <c r="BO24">
        <v>24.9964</v>
      </c>
      <c r="BP24">
        <v>25.7313875</v>
      </c>
      <c r="BQ24">
        <v>999.9</v>
      </c>
      <c r="BR24">
        <v>0</v>
      </c>
      <c r="BS24">
        <v>0</v>
      </c>
      <c r="BT24">
        <v>10012.65625</v>
      </c>
      <c r="BU24">
        <v>627.6085</v>
      </c>
      <c r="BV24">
        <v>892.076</v>
      </c>
      <c r="BW24">
        <v>-12.26040375</v>
      </c>
      <c r="BX24">
        <v>196.977625</v>
      </c>
      <c r="BY24">
        <v>208.709625</v>
      </c>
      <c r="BZ24">
        <v>3.39586125</v>
      </c>
      <c r="CA24">
        <v>206.2075</v>
      </c>
      <c r="CB24">
        <v>11.9878625</v>
      </c>
      <c r="CC24">
        <v>1.57905375</v>
      </c>
      <c r="CD24">
        <v>1.23048875</v>
      </c>
      <c r="CE24">
        <v>13.755875</v>
      </c>
      <c r="CF24">
        <v>9.97561125</v>
      </c>
      <c r="CG24">
        <v>1999.9925</v>
      </c>
      <c r="CH24">
        <v>0.900000125</v>
      </c>
      <c r="CI24">
        <v>0.099999925</v>
      </c>
      <c r="CJ24">
        <v>25</v>
      </c>
      <c r="CK24">
        <v>39092.8625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-9.48778857142857</v>
      </c>
      <c r="CZ24">
        <v>-43.0156916883117</v>
      </c>
      <c r="DA24">
        <v>4.87752224364388</v>
      </c>
      <c r="DB24">
        <v>0</v>
      </c>
      <c r="DC24">
        <v>3.42392380952381</v>
      </c>
      <c r="DD24">
        <v>-0.359753766233764</v>
      </c>
      <c r="DE24">
        <v>0.0618302630845654</v>
      </c>
      <c r="DF24">
        <v>1</v>
      </c>
      <c r="DG24">
        <v>1</v>
      </c>
      <c r="DH24">
        <v>2</v>
      </c>
      <c r="DI24" t="s">
        <v>353</v>
      </c>
      <c r="DJ24">
        <v>3.11912</v>
      </c>
      <c r="DK24">
        <v>2.80096</v>
      </c>
      <c r="DL24">
        <v>0.0546593</v>
      </c>
      <c r="DM24">
        <v>0.0612629</v>
      </c>
      <c r="DN24">
        <v>0.0864541</v>
      </c>
      <c r="DO24">
        <v>0.0726577</v>
      </c>
      <c r="DP24">
        <v>26342.5</v>
      </c>
      <c r="DQ24">
        <v>24175.5</v>
      </c>
      <c r="DR24">
        <v>26662.6</v>
      </c>
      <c r="DS24">
        <v>24100</v>
      </c>
      <c r="DT24">
        <v>33659.1</v>
      </c>
      <c r="DU24">
        <v>32548.6</v>
      </c>
      <c r="DV24">
        <v>40314.6</v>
      </c>
      <c r="DW24">
        <v>38106</v>
      </c>
      <c r="DX24">
        <v>1.99395</v>
      </c>
      <c r="DY24">
        <v>2.64845</v>
      </c>
      <c r="DZ24">
        <v>0.0853091</v>
      </c>
      <c r="EA24">
        <v>0</v>
      </c>
      <c r="EB24">
        <v>24.3339</v>
      </c>
      <c r="EC24">
        <v>999.9</v>
      </c>
      <c r="ED24">
        <v>55.311</v>
      </c>
      <c r="EE24">
        <v>26.234</v>
      </c>
      <c r="EF24">
        <v>18.4345</v>
      </c>
      <c r="EG24">
        <v>64.24</v>
      </c>
      <c r="EH24">
        <v>21.258</v>
      </c>
      <c r="EI24">
        <v>2</v>
      </c>
      <c r="EJ24">
        <v>-0.381489</v>
      </c>
      <c r="EK24">
        <v>-0.84814</v>
      </c>
      <c r="EL24">
        <v>20.2889</v>
      </c>
      <c r="EM24">
        <v>5.26162</v>
      </c>
      <c r="EN24">
        <v>12.0083</v>
      </c>
      <c r="EO24">
        <v>4.99925</v>
      </c>
      <c r="EP24">
        <v>3.28685</v>
      </c>
      <c r="EQ24">
        <v>9999</v>
      </c>
      <c r="ER24">
        <v>9999</v>
      </c>
      <c r="ES24">
        <v>9999</v>
      </c>
      <c r="ET24">
        <v>999.9</v>
      </c>
      <c r="EU24">
        <v>1.87256</v>
      </c>
      <c r="EV24">
        <v>1.87344</v>
      </c>
      <c r="EW24">
        <v>1.86966</v>
      </c>
      <c r="EX24">
        <v>1.87538</v>
      </c>
      <c r="EY24">
        <v>1.87561</v>
      </c>
      <c r="EZ24">
        <v>1.87405</v>
      </c>
      <c r="FA24">
        <v>1.87256</v>
      </c>
      <c r="FB24">
        <v>1.87164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0.973</v>
      </c>
      <c r="FQ24">
        <v>0.1105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20.6</v>
      </c>
      <c r="GE24">
        <v>20.7</v>
      </c>
      <c r="GF24">
        <v>0.81543</v>
      </c>
      <c r="GG24">
        <v>2.51831</v>
      </c>
      <c r="GH24">
        <v>2.24854</v>
      </c>
      <c r="GI24">
        <v>2.68311</v>
      </c>
      <c r="GJ24">
        <v>2.44751</v>
      </c>
      <c r="GK24">
        <v>2.42065</v>
      </c>
      <c r="GL24">
        <v>29.0706</v>
      </c>
      <c r="GM24">
        <v>14.1058</v>
      </c>
      <c r="GN24">
        <v>19</v>
      </c>
      <c r="GO24">
        <v>446.955</v>
      </c>
      <c r="GP24">
        <v>1037.12</v>
      </c>
      <c r="GQ24">
        <v>24.4626</v>
      </c>
      <c r="GR24">
        <v>22.684</v>
      </c>
      <c r="GS24">
        <v>30.0002</v>
      </c>
      <c r="GT24">
        <v>22.7804</v>
      </c>
      <c r="GU24">
        <v>22.9116</v>
      </c>
      <c r="GV24">
        <v>16.5181</v>
      </c>
      <c r="GW24">
        <v>33.7928</v>
      </c>
      <c r="GX24">
        <v>94.356</v>
      </c>
      <c r="GY24">
        <v>24.4417</v>
      </c>
      <c r="GZ24">
        <v>253.68</v>
      </c>
      <c r="HA24">
        <v>12.0162</v>
      </c>
      <c r="HB24">
        <v>101.25</v>
      </c>
      <c r="HC24">
        <v>101.248</v>
      </c>
    </row>
    <row r="25" spans="1:211">
      <c r="A25">
        <v>9</v>
      </c>
      <c r="B25">
        <v>1737666367</v>
      </c>
      <c r="C25">
        <v>16</v>
      </c>
      <c r="D25" t="s">
        <v>366</v>
      </c>
      <c r="E25" t="s">
        <v>367</v>
      </c>
      <c r="F25">
        <v>2</v>
      </c>
      <c r="G25">
        <v>1737666359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218.962506533333</v>
      </c>
      <c r="AI25">
        <v>204.224593939394</v>
      </c>
      <c r="AJ25">
        <v>1.27941995670995</v>
      </c>
      <c r="AK25">
        <v>84.62</v>
      </c>
      <c r="AL25">
        <f>(AN25 - AM25 + BM25*1E3/(8.314*(BO25+273.15)) * AP25/BL25 * AO25) * BL25/(100*AZ25) * 1000/(1000 - AN25)</f>
        <v>0</v>
      </c>
      <c r="AM25">
        <v>11.999862481958</v>
      </c>
      <c r="AN25">
        <v>15.4385868131868</v>
      </c>
      <c r="AO25">
        <v>0.00636884715284791</v>
      </c>
      <c r="AP25">
        <v>106.04</v>
      </c>
      <c r="AQ25">
        <v>21</v>
      </c>
      <c r="AR25">
        <v>4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1737666359</v>
      </c>
      <c r="BF25">
        <v>195.025125</v>
      </c>
      <c r="BG25">
        <v>209.7045</v>
      </c>
      <c r="BH25">
        <v>15.3979125</v>
      </c>
      <c r="BI25">
        <v>11.9961</v>
      </c>
      <c r="BJ25">
        <v>194.06325</v>
      </c>
      <c r="BK25">
        <v>15.2879625</v>
      </c>
      <c r="BL25">
        <v>499.899375</v>
      </c>
      <c r="BM25">
        <v>102.6445</v>
      </c>
      <c r="BN25">
        <v>0.099945375</v>
      </c>
      <c r="BO25">
        <v>24.996175</v>
      </c>
      <c r="BP25">
        <v>25.731775</v>
      </c>
      <c r="BQ25">
        <v>999.9</v>
      </c>
      <c r="BR25">
        <v>0</v>
      </c>
      <c r="BS25">
        <v>0</v>
      </c>
      <c r="BT25">
        <v>10015.9375</v>
      </c>
      <c r="BU25">
        <v>627.586625</v>
      </c>
      <c r="BV25">
        <v>891.950875</v>
      </c>
      <c r="BW25">
        <v>-14.67932375</v>
      </c>
      <c r="BX25">
        <v>198.075375</v>
      </c>
      <c r="BY25">
        <v>212.25075</v>
      </c>
      <c r="BZ25">
        <v>3.4017875</v>
      </c>
      <c r="CA25">
        <v>209.7045</v>
      </c>
      <c r="CB25">
        <v>11.9961</v>
      </c>
      <c r="CC25">
        <v>1.58050875</v>
      </c>
      <c r="CD25">
        <v>1.231335</v>
      </c>
      <c r="CE25">
        <v>13.77005</v>
      </c>
      <c r="CF25">
        <v>9.98589</v>
      </c>
      <c r="CG25">
        <v>1999.9925</v>
      </c>
      <c r="CH25">
        <v>0.9</v>
      </c>
      <c r="CI25">
        <v>0.1000000125</v>
      </c>
      <c r="CJ25">
        <v>25</v>
      </c>
      <c r="CK25">
        <v>39092.85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-11.1776671428571</v>
      </c>
      <c r="CZ25">
        <v>-56.2639215584416</v>
      </c>
      <c r="DA25">
        <v>6.12111867367251</v>
      </c>
      <c r="DB25">
        <v>0</v>
      </c>
      <c r="DC25">
        <v>3.41006333333333</v>
      </c>
      <c r="DD25">
        <v>-0.0676948051948058</v>
      </c>
      <c r="DE25">
        <v>0.0362319794726694</v>
      </c>
      <c r="DF25">
        <v>1</v>
      </c>
      <c r="DG25">
        <v>1</v>
      </c>
      <c r="DH25">
        <v>2</v>
      </c>
      <c r="DI25" t="s">
        <v>353</v>
      </c>
      <c r="DJ25">
        <v>3.1192</v>
      </c>
      <c r="DK25">
        <v>2.80082</v>
      </c>
      <c r="DL25">
        <v>0.0554267</v>
      </c>
      <c r="DM25">
        <v>0.0626714</v>
      </c>
      <c r="DN25">
        <v>0.0864752</v>
      </c>
      <c r="DO25">
        <v>0.0726604</v>
      </c>
      <c r="DP25">
        <v>26321.3</v>
      </c>
      <c r="DQ25">
        <v>24138.9</v>
      </c>
      <c r="DR25">
        <v>26662.7</v>
      </c>
      <c r="DS25">
        <v>24099.8</v>
      </c>
      <c r="DT25">
        <v>33658.3</v>
      </c>
      <c r="DU25">
        <v>32548.4</v>
      </c>
      <c r="DV25">
        <v>40314.5</v>
      </c>
      <c r="DW25">
        <v>38105.7</v>
      </c>
      <c r="DX25">
        <v>1.99428</v>
      </c>
      <c r="DY25">
        <v>2.64827</v>
      </c>
      <c r="DZ25">
        <v>0.0852197</v>
      </c>
      <c r="EA25">
        <v>0</v>
      </c>
      <c r="EB25">
        <v>24.3333</v>
      </c>
      <c r="EC25">
        <v>999.9</v>
      </c>
      <c r="ED25">
        <v>55.311</v>
      </c>
      <c r="EE25">
        <v>26.234</v>
      </c>
      <c r="EF25">
        <v>18.4359</v>
      </c>
      <c r="EG25">
        <v>63.77</v>
      </c>
      <c r="EH25">
        <v>21.246</v>
      </c>
      <c r="EI25">
        <v>2</v>
      </c>
      <c r="EJ25">
        <v>-0.381456</v>
      </c>
      <c r="EK25">
        <v>-0.801152</v>
      </c>
      <c r="EL25">
        <v>20.2896</v>
      </c>
      <c r="EM25">
        <v>5.26132</v>
      </c>
      <c r="EN25">
        <v>12.0077</v>
      </c>
      <c r="EO25">
        <v>4.99915</v>
      </c>
      <c r="EP25">
        <v>3.2868</v>
      </c>
      <c r="EQ25">
        <v>9999</v>
      </c>
      <c r="ER25">
        <v>9999</v>
      </c>
      <c r="ES25">
        <v>9999</v>
      </c>
      <c r="ET25">
        <v>999.9</v>
      </c>
      <c r="EU25">
        <v>1.87256</v>
      </c>
      <c r="EV25">
        <v>1.87345</v>
      </c>
      <c r="EW25">
        <v>1.86966</v>
      </c>
      <c r="EX25">
        <v>1.87539</v>
      </c>
      <c r="EY25">
        <v>1.87561</v>
      </c>
      <c r="EZ25">
        <v>1.87405</v>
      </c>
      <c r="FA25">
        <v>1.87257</v>
      </c>
      <c r="FB25">
        <v>1.87164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0.981</v>
      </c>
      <c r="FQ25">
        <v>0.1106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20.6</v>
      </c>
      <c r="GE25">
        <v>20.7</v>
      </c>
      <c r="GF25">
        <v>0.834961</v>
      </c>
      <c r="GG25">
        <v>2.54272</v>
      </c>
      <c r="GH25">
        <v>2.24854</v>
      </c>
      <c r="GI25">
        <v>2.68433</v>
      </c>
      <c r="GJ25">
        <v>2.44751</v>
      </c>
      <c r="GK25">
        <v>2.3938</v>
      </c>
      <c r="GL25">
        <v>29.0494</v>
      </c>
      <c r="GM25">
        <v>14.097</v>
      </c>
      <c r="GN25">
        <v>19</v>
      </c>
      <c r="GO25">
        <v>447.15</v>
      </c>
      <c r="GP25">
        <v>1036.93</v>
      </c>
      <c r="GQ25">
        <v>24.4647</v>
      </c>
      <c r="GR25">
        <v>22.6851</v>
      </c>
      <c r="GS25">
        <v>30.0002</v>
      </c>
      <c r="GT25">
        <v>22.7813</v>
      </c>
      <c r="GU25">
        <v>22.9126</v>
      </c>
      <c r="GV25">
        <v>16.9007</v>
      </c>
      <c r="GW25">
        <v>33.7928</v>
      </c>
      <c r="GX25">
        <v>94.356</v>
      </c>
      <c r="GY25">
        <v>24.4417</v>
      </c>
      <c r="GZ25">
        <v>260.385</v>
      </c>
      <c r="HA25">
        <v>12.0162</v>
      </c>
      <c r="HB25">
        <v>101.25</v>
      </c>
      <c r="HC25">
        <v>101.247</v>
      </c>
    </row>
    <row r="26" spans="1:211">
      <c r="A26">
        <v>10</v>
      </c>
      <c r="B26">
        <v>1737666369</v>
      </c>
      <c r="C26">
        <v>18</v>
      </c>
      <c r="D26" t="s">
        <v>368</v>
      </c>
      <c r="E26" t="s">
        <v>369</v>
      </c>
      <c r="F26">
        <v>2</v>
      </c>
      <c r="G26">
        <v>1737666361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224.716404361905</v>
      </c>
      <c r="AI26">
        <v>207.764593939394</v>
      </c>
      <c r="AJ26">
        <v>1.58313138528137</v>
      </c>
      <c r="AK26">
        <v>84.62</v>
      </c>
      <c r="AL26">
        <f>(AN26 - AM26 + BM26*1E3/(8.314*(BO26+273.15)) * AP26/BL26 * AO26) * BL26/(100*AZ26) * 1000/(1000 - AN26)</f>
        <v>0</v>
      </c>
      <c r="AM26">
        <v>12.0004619869131</v>
      </c>
      <c r="AN26">
        <v>15.4435032967033</v>
      </c>
      <c r="AO26">
        <v>0.00510715384615497</v>
      </c>
      <c r="AP26">
        <v>106.04</v>
      </c>
      <c r="AQ26">
        <v>21</v>
      </c>
      <c r="AR26">
        <v>4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1737666361</v>
      </c>
      <c r="BF26">
        <v>196.5305</v>
      </c>
      <c r="BG26">
        <v>213.951</v>
      </c>
      <c r="BH26">
        <v>15.4105125</v>
      </c>
      <c r="BI26">
        <v>11.9997625</v>
      </c>
      <c r="BJ26">
        <v>195.56475</v>
      </c>
      <c r="BK26">
        <v>15.3003625</v>
      </c>
      <c r="BL26">
        <v>499.97975</v>
      </c>
      <c r="BM26">
        <v>102.6445</v>
      </c>
      <c r="BN26">
        <v>0.100001675</v>
      </c>
      <c r="BO26">
        <v>24.995925</v>
      </c>
      <c r="BP26">
        <v>25.7313875</v>
      </c>
      <c r="BQ26">
        <v>999.9</v>
      </c>
      <c r="BR26">
        <v>0</v>
      </c>
      <c r="BS26">
        <v>0</v>
      </c>
      <c r="BT26">
        <v>10014.05625</v>
      </c>
      <c r="BU26">
        <v>627.562125</v>
      </c>
      <c r="BV26">
        <v>891.847875</v>
      </c>
      <c r="BW26">
        <v>-17.4204525</v>
      </c>
      <c r="BX26">
        <v>199.60675</v>
      </c>
      <c r="BY26">
        <v>216.5495</v>
      </c>
      <c r="BZ26">
        <v>3.41073</v>
      </c>
      <c r="CA26">
        <v>213.951</v>
      </c>
      <c r="CB26">
        <v>11.9997625</v>
      </c>
      <c r="CC26">
        <v>1.5818025</v>
      </c>
      <c r="CD26">
        <v>1.23171</v>
      </c>
      <c r="CE26">
        <v>13.7826375</v>
      </c>
      <c r="CF26">
        <v>9.99043875</v>
      </c>
      <c r="CG26">
        <v>1999.99375</v>
      </c>
      <c r="CH26">
        <v>0.89999975</v>
      </c>
      <c r="CI26">
        <v>0.1000002875</v>
      </c>
      <c r="CJ26">
        <v>25</v>
      </c>
      <c r="CK26">
        <v>39092.8625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-13.1280738095238</v>
      </c>
      <c r="CZ26">
        <v>-68.5591184415584</v>
      </c>
      <c r="DA26">
        <v>7.21859222817848</v>
      </c>
      <c r="DB26">
        <v>0</v>
      </c>
      <c r="DC26">
        <v>3.40487952380952</v>
      </c>
      <c r="DD26">
        <v>0.125781818181817</v>
      </c>
      <c r="DE26">
        <v>0.0259459336159216</v>
      </c>
      <c r="DF26">
        <v>1</v>
      </c>
      <c r="DG26">
        <v>1</v>
      </c>
      <c r="DH26">
        <v>2</v>
      </c>
      <c r="DI26" t="s">
        <v>353</v>
      </c>
      <c r="DJ26">
        <v>3.11915</v>
      </c>
      <c r="DK26">
        <v>2.8007</v>
      </c>
      <c r="DL26">
        <v>0.0563145</v>
      </c>
      <c r="DM26">
        <v>0.0641077</v>
      </c>
      <c r="DN26">
        <v>0.0864809</v>
      </c>
      <c r="DO26">
        <v>0.0726926</v>
      </c>
      <c r="DP26">
        <v>26296.3</v>
      </c>
      <c r="DQ26">
        <v>24101.4</v>
      </c>
      <c r="DR26">
        <v>26662.5</v>
      </c>
      <c r="DS26">
        <v>24099.2</v>
      </c>
      <c r="DT26">
        <v>33657.8</v>
      </c>
      <c r="DU26">
        <v>32546.7</v>
      </c>
      <c r="DV26">
        <v>40314</v>
      </c>
      <c r="DW26">
        <v>38104.9</v>
      </c>
      <c r="DX26">
        <v>1.99415</v>
      </c>
      <c r="DY26">
        <v>2.6475</v>
      </c>
      <c r="DZ26">
        <v>0.0852309</v>
      </c>
      <c r="EA26">
        <v>0</v>
      </c>
      <c r="EB26">
        <v>24.3323</v>
      </c>
      <c r="EC26">
        <v>999.9</v>
      </c>
      <c r="ED26">
        <v>55.311</v>
      </c>
      <c r="EE26">
        <v>26.244</v>
      </c>
      <c r="EF26">
        <v>18.4459</v>
      </c>
      <c r="EG26">
        <v>64.23</v>
      </c>
      <c r="EH26">
        <v>21.25</v>
      </c>
      <c r="EI26">
        <v>2</v>
      </c>
      <c r="EJ26">
        <v>-0.381418</v>
      </c>
      <c r="EK26">
        <v>-0.76631</v>
      </c>
      <c r="EL26">
        <v>20.2899</v>
      </c>
      <c r="EM26">
        <v>5.26117</v>
      </c>
      <c r="EN26">
        <v>12.0068</v>
      </c>
      <c r="EO26">
        <v>4.99905</v>
      </c>
      <c r="EP26">
        <v>3.28688</v>
      </c>
      <c r="EQ26">
        <v>9999</v>
      </c>
      <c r="ER26">
        <v>9999</v>
      </c>
      <c r="ES26">
        <v>9999</v>
      </c>
      <c r="ET26">
        <v>999.9</v>
      </c>
      <c r="EU26">
        <v>1.87257</v>
      </c>
      <c r="EV26">
        <v>1.87346</v>
      </c>
      <c r="EW26">
        <v>1.86966</v>
      </c>
      <c r="EX26">
        <v>1.8754</v>
      </c>
      <c r="EY26">
        <v>1.87561</v>
      </c>
      <c r="EZ26">
        <v>1.87406</v>
      </c>
      <c r="FA26">
        <v>1.87257</v>
      </c>
      <c r="FB26">
        <v>1.87164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0.991</v>
      </c>
      <c r="FQ26">
        <v>0.1106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20.7</v>
      </c>
      <c r="GE26">
        <v>20.7</v>
      </c>
      <c r="GF26">
        <v>0.853271</v>
      </c>
      <c r="GG26">
        <v>2.53906</v>
      </c>
      <c r="GH26">
        <v>2.24854</v>
      </c>
      <c r="GI26">
        <v>2.68433</v>
      </c>
      <c r="GJ26">
        <v>2.44751</v>
      </c>
      <c r="GK26">
        <v>2.36084</v>
      </c>
      <c r="GL26">
        <v>29.0494</v>
      </c>
      <c r="GM26">
        <v>14.0883</v>
      </c>
      <c r="GN26">
        <v>19</v>
      </c>
      <c r="GO26">
        <v>447.082</v>
      </c>
      <c r="GP26">
        <v>1036</v>
      </c>
      <c r="GQ26">
        <v>24.464</v>
      </c>
      <c r="GR26">
        <v>22.6864</v>
      </c>
      <c r="GS26">
        <v>30.0002</v>
      </c>
      <c r="GT26">
        <v>22.7818</v>
      </c>
      <c r="GU26">
        <v>22.9135</v>
      </c>
      <c r="GV26">
        <v>17.2887</v>
      </c>
      <c r="GW26">
        <v>33.7928</v>
      </c>
      <c r="GX26">
        <v>94.356</v>
      </c>
      <c r="GY26">
        <v>24.4455</v>
      </c>
      <c r="GZ26">
        <v>267.069</v>
      </c>
      <c r="HA26">
        <v>12.0162</v>
      </c>
      <c r="HB26">
        <v>101.249</v>
      </c>
      <c r="HC26">
        <v>101.245</v>
      </c>
    </row>
    <row r="27" spans="1:211">
      <c r="A27">
        <v>11</v>
      </c>
      <c r="B27">
        <v>1737666371</v>
      </c>
      <c r="C27">
        <v>20</v>
      </c>
      <c r="D27" t="s">
        <v>370</v>
      </c>
      <c r="E27" t="s">
        <v>371</v>
      </c>
      <c r="F27">
        <v>2</v>
      </c>
      <c r="G27">
        <v>1737666363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230.758388061905</v>
      </c>
      <c r="AI27">
        <v>211.779115151515</v>
      </c>
      <c r="AJ27">
        <v>1.85048177489175</v>
      </c>
      <c r="AK27">
        <v>84.62</v>
      </c>
      <c r="AL27">
        <f>(AN27 - AM27 + BM27*1E3/(8.314*(BO27+273.15)) * AP27/BL27 * AO27) * BL27/(100*AZ27) * 1000/(1000 - AN27)</f>
        <v>0</v>
      </c>
      <c r="AM27">
        <v>12.0006273291708</v>
      </c>
      <c r="AN27">
        <v>15.4451120879121</v>
      </c>
      <c r="AO27">
        <v>0.00255659140859217</v>
      </c>
      <c r="AP27">
        <v>106.04</v>
      </c>
      <c r="AQ27">
        <v>21</v>
      </c>
      <c r="AR27">
        <v>4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1737666363</v>
      </c>
      <c r="BF27">
        <v>198.523875</v>
      </c>
      <c r="BG27">
        <v>218.85025</v>
      </c>
      <c r="BH27">
        <v>15.421075</v>
      </c>
      <c r="BI27">
        <v>12.0021625</v>
      </c>
      <c r="BJ27">
        <v>197.553</v>
      </c>
      <c r="BK27">
        <v>15.310775</v>
      </c>
      <c r="BL27">
        <v>500.011375</v>
      </c>
      <c r="BM27">
        <v>102.64425</v>
      </c>
      <c r="BN27">
        <v>0.100015875</v>
      </c>
      <c r="BO27">
        <v>24.99525</v>
      </c>
      <c r="BP27">
        <v>25.731875</v>
      </c>
      <c r="BQ27">
        <v>999.9</v>
      </c>
      <c r="BR27">
        <v>0</v>
      </c>
      <c r="BS27">
        <v>0</v>
      </c>
      <c r="BT27">
        <v>10013.04125</v>
      </c>
      <c r="BU27">
        <v>627.538875</v>
      </c>
      <c r="BV27">
        <v>891.7595</v>
      </c>
      <c r="BW27">
        <v>-20.32639375</v>
      </c>
      <c r="BX27">
        <v>201.633375</v>
      </c>
      <c r="BY27">
        <v>221.508875</v>
      </c>
      <c r="BZ27">
        <v>3.4188975</v>
      </c>
      <c r="CA27">
        <v>218.85025</v>
      </c>
      <c r="CB27">
        <v>12.0021625</v>
      </c>
      <c r="CC27">
        <v>1.58288375</v>
      </c>
      <c r="CD27">
        <v>1.2319525</v>
      </c>
      <c r="CE27">
        <v>13.79315</v>
      </c>
      <c r="CF27">
        <v>9.9933825</v>
      </c>
      <c r="CG27">
        <v>1999.995</v>
      </c>
      <c r="CH27">
        <v>0.8999995</v>
      </c>
      <c r="CI27">
        <v>0.1000004125</v>
      </c>
      <c r="CJ27">
        <v>25</v>
      </c>
      <c r="CK27">
        <v>39092.8875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-15.2983623809524</v>
      </c>
      <c r="CZ27">
        <v>-78.7502735064935</v>
      </c>
      <c r="DA27">
        <v>8.09961470981705</v>
      </c>
      <c r="DB27">
        <v>0</v>
      </c>
      <c r="DC27">
        <v>3.40522095238095</v>
      </c>
      <c r="DD27">
        <v>0.22422779220779</v>
      </c>
      <c r="DE27">
        <v>0.0261066110774668</v>
      </c>
      <c r="DF27">
        <v>1</v>
      </c>
      <c r="DG27">
        <v>1</v>
      </c>
      <c r="DH27">
        <v>2</v>
      </c>
      <c r="DI27" t="s">
        <v>353</v>
      </c>
      <c r="DJ27">
        <v>3.1189</v>
      </c>
      <c r="DK27">
        <v>2.80051</v>
      </c>
      <c r="DL27">
        <v>0.0572964</v>
      </c>
      <c r="DM27">
        <v>0.0655466</v>
      </c>
      <c r="DN27">
        <v>0.08649</v>
      </c>
      <c r="DO27">
        <v>0.0727479</v>
      </c>
      <c r="DP27">
        <v>26268.7</v>
      </c>
      <c r="DQ27">
        <v>24063.8</v>
      </c>
      <c r="DR27">
        <v>26662.3</v>
      </c>
      <c r="DS27">
        <v>24098.7</v>
      </c>
      <c r="DT27">
        <v>33657.6</v>
      </c>
      <c r="DU27">
        <v>32544.2</v>
      </c>
      <c r="DV27">
        <v>40314.1</v>
      </c>
      <c r="DW27">
        <v>38104.1</v>
      </c>
      <c r="DX27">
        <v>1.9935</v>
      </c>
      <c r="DY27">
        <v>2.64757</v>
      </c>
      <c r="DZ27">
        <v>0.0857152</v>
      </c>
      <c r="EA27">
        <v>0</v>
      </c>
      <c r="EB27">
        <v>24.3313</v>
      </c>
      <c r="EC27">
        <v>999.9</v>
      </c>
      <c r="ED27">
        <v>55.311</v>
      </c>
      <c r="EE27">
        <v>26.234</v>
      </c>
      <c r="EF27">
        <v>18.4358</v>
      </c>
      <c r="EG27">
        <v>64.06</v>
      </c>
      <c r="EH27">
        <v>21.2981</v>
      </c>
      <c r="EI27">
        <v>2</v>
      </c>
      <c r="EJ27">
        <v>-0.381329</v>
      </c>
      <c r="EK27">
        <v>-0.748186</v>
      </c>
      <c r="EL27">
        <v>20.2901</v>
      </c>
      <c r="EM27">
        <v>5.26087</v>
      </c>
      <c r="EN27">
        <v>12.0079</v>
      </c>
      <c r="EO27">
        <v>4.99915</v>
      </c>
      <c r="EP27">
        <v>3.28688</v>
      </c>
      <c r="EQ27">
        <v>9999</v>
      </c>
      <c r="ER27">
        <v>9999</v>
      </c>
      <c r="ES27">
        <v>9999</v>
      </c>
      <c r="ET27">
        <v>999.9</v>
      </c>
      <c r="EU27">
        <v>1.87258</v>
      </c>
      <c r="EV27">
        <v>1.87346</v>
      </c>
      <c r="EW27">
        <v>1.86967</v>
      </c>
      <c r="EX27">
        <v>1.8754</v>
      </c>
      <c r="EY27">
        <v>1.87561</v>
      </c>
      <c r="EZ27">
        <v>1.87406</v>
      </c>
      <c r="FA27">
        <v>1.87259</v>
      </c>
      <c r="FB27">
        <v>1.87164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1.001</v>
      </c>
      <c r="FQ27">
        <v>0.1107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20.7</v>
      </c>
      <c r="GE27">
        <v>20.8</v>
      </c>
      <c r="GF27">
        <v>0.872803</v>
      </c>
      <c r="GG27">
        <v>2.49756</v>
      </c>
      <c r="GH27">
        <v>2.24854</v>
      </c>
      <c r="GI27">
        <v>2.68311</v>
      </c>
      <c r="GJ27">
        <v>2.44751</v>
      </c>
      <c r="GK27">
        <v>2.41943</v>
      </c>
      <c r="GL27">
        <v>29.0494</v>
      </c>
      <c r="GM27">
        <v>14.097</v>
      </c>
      <c r="GN27">
        <v>19</v>
      </c>
      <c r="GO27">
        <v>446.715</v>
      </c>
      <c r="GP27">
        <v>1036.12</v>
      </c>
      <c r="GQ27">
        <v>24.462</v>
      </c>
      <c r="GR27">
        <v>22.6879</v>
      </c>
      <c r="GS27">
        <v>30.0003</v>
      </c>
      <c r="GT27">
        <v>22.7828</v>
      </c>
      <c r="GU27">
        <v>22.9144</v>
      </c>
      <c r="GV27">
        <v>17.6851</v>
      </c>
      <c r="GW27">
        <v>33.7928</v>
      </c>
      <c r="GX27">
        <v>94.356</v>
      </c>
      <c r="GY27">
        <v>24.4455</v>
      </c>
      <c r="GZ27">
        <v>273.78</v>
      </c>
      <c r="HA27">
        <v>12.0162</v>
      </c>
      <c r="HB27">
        <v>101.248</v>
      </c>
      <c r="HC27">
        <v>101.243</v>
      </c>
    </row>
    <row r="28" spans="1:211">
      <c r="A28">
        <v>12</v>
      </c>
      <c r="B28">
        <v>1737666373</v>
      </c>
      <c r="C28">
        <v>22</v>
      </c>
      <c r="D28" t="s">
        <v>372</v>
      </c>
      <c r="E28" t="s">
        <v>373</v>
      </c>
      <c r="F28">
        <v>2</v>
      </c>
      <c r="G28">
        <v>1737666365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237.006997154762</v>
      </c>
      <c r="AI28">
        <v>216.203224242424</v>
      </c>
      <c r="AJ28">
        <v>2.08072207792205</v>
      </c>
      <c r="AK28">
        <v>84.62</v>
      </c>
      <c r="AL28">
        <f>(AN28 - AM28 + BM28*1E3/(8.314*(BO28+273.15)) * AP28/BL28 * AO28) * BL28/(100*AZ28) * 1000/(1000 - AN28)</f>
        <v>0</v>
      </c>
      <c r="AM28">
        <v>12.0021000932468</v>
      </c>
      <c r="AN28">
        <v>15.4461615384615</v>
      </c>
      <c r="AO28">
        <v>0.00142203246753273</v>
      </c>
      <c r="AP28">
        <v>106.04</v>
      </c>
      <c r="AQ28">
        <v>21</v>
      </c>
      <c r="AR28">
        <v>4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1737666365</v>
      </c>
      <c r="BF28">
        <v>201.041875</v>
      </c>
      <c r="BG28">
        <v>224.261625</v>
      </c>
      <c r="BH28">
        <v>15.4296125</v>
      </c>
      <c r="BI28">
        <v>12.0058125</v>
      </c>
      <c r="BJ28">
        <v>200.064625</v>
      </c>
      <c r="BK28">
        <v>15.3191875</v>
      </c>
      <c r="BL28">
        <v>500.02125</v>
      </c>
      <c r="BM28">
        <v>102.644</v>
      </c>
      <c r="BN28">
        <v>0.100015575</v>
      </c>
      <c r="BO28">
        <v>24.994075</v>
      </c>
      <c r="BP28">
        <v>25.7336375</v>
      </c>
      <c r="BQ28">
        <v>999.9</v>
      </c>
      <c r="BR28">
        <v>0</v>
      </c>
      <c r="BS28">
        <v>0</v>
      </c>
      <c r="BT28">
        <v>10013.50375</v>
      </c>
      <c r="BU28">
        <v>627.518125</v>
      </c>
      <c r="BV28">
        <v>891.703875</v>
      </c>
      <c r="BW28">
        <v>-23.2197625</v>
      </c>
      <c r="BX28">
        <v>204.1925</v>
      </c>
      <c r="BY28">
        <v>226.986875</v>
      </c>
      <c r="BZ28">
        <v>3.42379125</v>
      </c>
      <c r="CA28">
        <v>224.261625</v>
      </c>
      <c r="CB28">
        <v>12.0058125</v>
      </c>
      <c r="CC28">
        <v>1.58375625</v>
      </c>
      <c r="CD28">
        <v>1.232325</v>
      </c>
      <c r="CE28">
        <v>13.8016375</v>
      </c>
      <c r="CF28">
        <v>9.997885</v>
      </c>
      <c r="CG28">
        <v>1999.99375</v>
      </c>
      <c r="CH28">
        <v>0.899999625</v>
      </c>
      <c r="CI28">
        <v>0.1000002875</v>
      </c>
      <c r="CJ28">
        <v>25</v>
      </c>
      <c r="CK28">
        <v>39092.875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-17.6668685714286</v>
      </c>
      <c r="CZ28">
        <v>-85.3922251948052</v>
      </c>
      <c r="DA28">
        <v>8.67107645715301</v>
      </c>
      <c r="DB28">
        <v>0</v>
      </c>
      <c r="DC28">
        <v>3.40805095238095</v>
      </c>
      <c r="DD28">
        <v>0.243924155844163</v>
      </c>
      <c r="DE28">
        <v>0.026659164225238</v>
      </c>
      <c r="DF28">
        <v>1</v>
      </c>
      <c r="DG28">
        <v>1</v>
      </c>
      <c r="DH28">
        <v>2</v>
      </c>
      <c r="DI28" t="s">
        <v>353</v>
      </c>
      <c r="DJ28">
        <v>3.11882</v>
      </c>
      <c r="DK28">
        <v>2.80078</v>
      </c>
      <c r="DL28">
        <v>0.0583696</v>
      </c>
      <c r="DM28">
        <v>0.0669958</v>
      </c>
      <c r="DN28">
        <v>0.0865076</v>
      </c>
      <c r="DO28">
        <v>0.0727881</v>
      </c>
      <c r="DP28">
        <v>26238.8</v>
      </c>
      <c r="DQ28">
        <v>24026</v>
      </c>
      <c r="DR28">
        <v>26662.3</v>
      </c>
      <c r="DS28">
        <v>24098.2</v>
      </c>
      <c r="DT28">
        <v>33657.2</v>
      </c>
      <c r="DU28">
        <v>32542.6</v>
      </c>
      <c r="DV28">
        <v>40314.2</v>
      </c>
      <c r="DW28">
        <v>38103.7</v>
      </c>
      <c r="DX28">
        <v>1.99338</v>
      </c>
      <c r="DY28">
        <v>2.64792</v>
      </c>
      <c r="DZ28">
        <v>0.085853</v>
      </c>
      <c r="EA28">
        <v>0</v>
      </c>
      <c r="EB28">
        <v>24.3297</v>
      </c>
      <c r="EC28">
        <v>999.9</v>
      </c>
      <c r="ED28">
        <v>55.311</v>
      </c>
      <c r="EE28">
        <v>26.234</v>
      </c>
      <c r="EF28">
        <v>18.4356</v>
      </c>
      <c r="EG28">
        <v>64.01</v>
      </c>
      <c r="EH28">
        <v>21.2821</v>
      </c>
      <c r="EI28">
        <v>2</v>
      </c>
      <c r="EJ28">
        <v>-0.381146</v>
      </c>
      <c r="EK28">
        <v>-0.735338</v>
      </c>
      <c r="EL28">
        <v>20.2904</v>
      </c>
      <c r="EM28">
        <v>5.26102</v>
      </c>
      <c r="EN28">
        <v>12.0085</v>
      </c>
      <c r="EO28">
        <v>4.9991</v>
      </c>
      <c r="EP28">
        <v>3.28685</v>
      </c>
      <c r="EQ28">
        <v>9999</v>
      </c>
      <c r="ER28">
        <v>9999</v>
      </c>
      <c r="ES28">
        <v>9999</v>
      </c>
      <c r="ET28">
        <v>999.9</v>
      </c>
      <c r="EU28">
        <v>1.87258</v>
      </c>
      <c r="EV28">
        <v>1.87347</v>
      </c>
      <c r="EW28">
        <v>1.86967</v>
      </c>
      <c r="EX28">
        <v>1.8754</v>
      </c>
      <c r="EY28">
        <v>1.87563</v>
      </c>
      <c r="EZ28">
        <v>1.87405</v>
      </c>
      <c r="FA28">
        <v>1.8726</v>
      </c>
      <c r="FB28">
        <v>1.87164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1.012</v>
      </c>
      <c r="FQ28">
        <v>0.1107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20.7</v>
      </c>
      <c r="GE28">
        <v>20.8</v>
      </c>
      <c r="GF28">
        <v>0.892334</v>
      </c>
      <c r="GG28">
        <v>2.49878</v>
      </c>
      <c r="GH28">
        <v>2.24854</v>
      </c>
      <c r="GI28">
        <v>2.68433</v>
      </c>
      <c r="GJ28">
        <v>2.44751</v>
      </c>
      <c r="GK28">
        <v>2.38647</v>
      </c>
      <c r="GL28">
        <v>29.0282</v>
      </c>
      <c r="GM28">
        <v>14.1058</v>
      </c>
      <c r="GN28">
        <v>19</v>
      </c>
      <c r="GO28">
        <v>446.65</v>
      </c>
      <c r="GP28">
        <v>1036.54</v>
      </c>
      <c r="GQ28">
        <v>24.4595</v>
      </c>
      <c r="GR28">
        <v>22.6894</v>
      </c>
      <c r="GS28">
        <v>30.0004</v>
      </c>
      <c r="GT28">
        <v>22.7836</v>
      </c>
      <c r="GU28">
        <v>22.9145</v>
      </c>
      <c r="GV28">
        <v>18.082</v>
      </c>
      <c r="GW28">
        <v>33.7928</v>
      </c>
      <c r="GX28">
        <v>94.356</v>
      </c>
      <c r="GY28">
        <v>24.4532</v>
      </c>
      <c r="GZ28">
        <v>280.484</v>
      </c>
      <c r="HA28">
        <v>12.0162</v>
      </c>
      <c r="HB28">
        <v>101.248</v>
      </c>
      <c r="HC28">
        <v>101.241</v>
      </c>
    </row>
    <row r="29" spans="1:211">
      <c r="A29">
        <v>13</v>
      </c>
      <c r="B29">
        <v>1737666375</v>
      </c>
      <c r="C29">
        <v>24</v>
      </c>
      <c r="D29" t="s">
        <v>374</v>
      </c>
      <c r="E29" t="s">
        <v>375</v>
      </c>
      <c r="F29">
        <v>2</v>
      </c>
      <c r="G29">
        <v>1737666367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243.359680884524</v>
      </c>
      <c r="AI29">
        <v>220.996793939394</v>
      </c>
      <c r="AJ29">
        <v>2.28140852813852</v>
      </c>
      <c r="AK29">
        <v>84.62</v>
      </c>
      <c r="AL29">
        <f>(AN29 - AM29 + BM29*1E3/(8.314*(BO29+273.15)) * AP29/BL29 * AO29) * BL29/(100*AZ29) * 1000/(1000 - AN29)</f>
        <v>0</v>
      </c>
      <c r="AM29">
        <v>12.0073704881918</v>
      </c>
      <c r="AN29">
        <v>15.4499362637363</v>
      </c>
      <c r="AO29">
        <v>0.000873359040959422</v>
      </c>
      <c r="AP29">
        <v>106.04</v>
      </c>
      <c r="AQ29">
        <v>21</v>
      </c>
      <c r="AR29">
        <v>4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1737666367</v>
      </c>
      <c r="BF29">
        <v>204.08725</v>
      </c>
      <c r="BG29">
        <v>230.05325</v>
      </c>
      <c r="BH29">
        <v>15.436375</v>
      </c>
      <c r="BI29">
        <v>12.0099625</v>
      </c>
      <c r="BJ29">
        <v>203.102375</v>
      </c>
      <c r="BK29">
        <v>15.32585</v>
      </c>
      <c r="BL29">
        <v>500.064</v>
      </c>
      <c r="BM29">
        <v>102.643875</v>
      </c>
      <c r="BN29">
        <v>0.100065425</v>
      </c>
      <c r="BO29">
        <v>24.992625</v>
      </c>
      <c r="BP29">
        <v>25.734225</v>
      </c>
      <c r="BQ29">
        <v>999.9</v>
      </c>
      <c r="BR29">
        <v>0</v>
      </c>
      <c r="BS29">
        <v>0</v>
      </c>
      <c r="BT29">
        <v>10004.20625</v>
      </c>
      <c r="BU29">
        <v>627.486125</v>
      </c>
      <c r="BV29">
        <v>891.672625</v>
      </c>
      <c r="BW29">
        <v>-25.9661875</v>
      </c>
      <c r="BX29">
        <v>207.286875</v>
      </c>
      <c r="BY29">
        <v>232.85</v>
      </c>
      <c r="BZ29">
        <v>3.42640125</v>
      </c>
      <c r="CA29">
        <v>230.05325</v>
      </c>
      <c r="CB29">
        <v>12.0099625</v>
      </c>
      <c r="CC29">
        <v>1.58444875</v>
      </c>
      <c r="CD29">
        <v>1.23275</v>
      </c>
      <c r="CE29">
        <v>13.8083625</v>
      </c>
      <c r="CF29">
        <v>10.00303</v>
      </c>
      <c r="CG29">
        <v>1999.99375</v>
      </c>
      <c r="CH29">
        <v>0.899999875</v>
      </c>
      <c r="CI29">
        <v>0.1000000125</v>
      </c>
      <c r="CJ29">
        <v>25</v>
      </c>
      <c r="CK29">
        <v>39092.8625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-20.2045585714286</v>
      </c>
      <c r="CZ29">
        <v>-87.2016202597403</v>
      </c>
      <c r="DA29">
        <v>8.82959776580979</v>
      </c>
      <c r="DB29">
        <v>0</v>
      </c>
      <c r="DC29">
        <v>3.41262761904762</v>
      </c>
      <c r="DD29">
        <v>0.198857142857143</v>
      </c>
      <c r="DE29">
        <v>0.0241102104244658</v>
      </c>
      <c r="DF29">
        <v>1</v>
      </c>
      <c r="DG29">
        <v>1</v>
      </c>
      <c r="DH29">
        <v>2</v>
      </c>
      <c r="DI29" t="s">
        <v>353</v>
      </c>
      <c r="DJ29">
        <v>3.11906</v>
      </c>
      <c r="DK29">
        <v>2.80087</v>
      </c>
      <c r="DL29">
        <v>0.0595018</v>
      </c>
      <c r="DM29">
        <v>0.068465</v>
      </c>
      <c r="DN29">
        <v>0.0865283</v>
      </c>
      <c r="DO29">
        <v>0.0727923</v>
      </c>
      <c r="DP29">
        <v>26207</v>
      </c>
      <c r="DQ29">
        <v>23988</v>
      </c>
      <c r="DR29">
        <v>26662.1</v>
      </c>
      <c r="DS29">
        <v>24098.1</v>
      </c>
      <c r="DT29">
        <v>33656.2</v>
      </c>
      <c r="DU29">
        <v>32542.1</v>
      </c>
      <c r="DV29">
        <v>40313.8</v>
      </c>
      <c r="DW29">
        <v>38103.2</v>
      </c>
      <c r="DX29">
        <v>1.9938</v>
      </c>
      <c r="DY29">
        <v>2.64755</v>
      </c>
      <c r="DZ29">
        <v>0.0860319</v>
      </c>
      <c r="EA29">
        <v>0</v>
      </c>
      <c r="EB29">
        <v>24.3271</v>
      </c>
      <c r="EC29">
        <v>999.9</v>
      </c>
      <c r="ED29">
        <v>55.311</v>
      </c>
      <c r="EE29">
        <v>26.244</v>
      </c>
      <c r="EF29">
        <v>18.4471</v>
      </c>
      <c r="EG29">
        <v>64.11</v>
      </c>
      <c r="EH29">
        <v>21.1939</v>
      </c>
      <c r="EI29">
        <v>2</v>
      </c>
      <c r="EJ29">
        <v>-0.381021</v>
      </c>
      <c r="EK29">
        <v>-0.746827</v>
      </c>
      <c r="EL29">
        <v>20.2903</v>
      </c>
      <c r="EM29">
        <v>5.26147</v>
      </c>
      <c r="EN29">
        <v>12.008</v>
      </c>
      <c r="EO29">
        <v>4.99895</v>
      </c>
      <c r="EP29">
        <v>3.28685</v>
      </c>
      <c r="EQ29">
        <v>9999</v>
      </c>
      <c r="ER29">
        <v>9999</v>
      </c>
      <c r="ES29">
        <v>9999</v>
      </c>
      <c r="ET29">
        <v>999.9</v>
      </c>
      <c r="EU29">
        <v>1.87258</v>
      </c>
      <c r="EV29">
        <v>1.87346</v>
      </c>
      <c r="EW29">
        <v>1.86966</v>
      </c>
      <c r="EX29">
        <v>1.8754</v>
      </c>
      <c r="EY29">
        <v>1.87563</v>
      </c>
      <c r="EZ29">
        <v>1.87404</v>
      </c>
      <c r="FA29">
        <v>1.87259</v>
      </c>
      <c r="FB29">
        <v>1.87164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1.024</v>
      </c>
      <c r="FQ29">
        <v>0.1108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20.8</v>
      </c>
      <c r="GE29">
        <v>20.8</v>
      </c>
      <c r="GF29">
        <v>0.913086</v>
      </c>
      <c r="GG29">
        <v>2.51587</v>
      </c>
      <c r="GH29">
        <v>2.24854</v>
      </c>
      <c r="GI29">
        <v>2.68433</v>
      </c>
      <c r="GJ29">
        <v>2.44751</v>
      </c>
      <c r="GK29">
        <v>2.44385</v>
      </c>
      <c r="GL29">
        <v>29.0282</v>
      </c>
      <c r="GM29">
        <v>14.1058</v>
      </c>
      <c r="GN29">
        <v>19</v>
      </c>
      <c r="GO29">
        <v>446.901</v>
      </c>
      <c r="GP29">
        <v>1036.1</v>
      </c>
      <c r="GQ29">
        <v>24.4566</v>
      </c>
      <c r="GR29">
        <v>22.6908</v>
      </c>
      <c r="GS29">
        <v>30.0004</v>
      </c>
      <c r="GT29">
        <v>22.7842</v>
      </c>
      <c r="GU29">
        <v>22.9154</v>
      </c>
      <c r="GV29">
        <v>18.4833</v>
      </c>
      <c r="GW29">
        <v>33.7928</v>
      </c>
      <c r="GX29">
        <v>94.356</v>
      </c>
      <c r="GY29">
        <v>24.4532</v>
      </c>
      <c r="GZ29">
        <v>287.185</v>
      </c>
      <c r="HA29">
        <v>12.0162</v>
      </c>
      <c r="HB29">
        <v>101.247</v>
      </c>
      <c r="HC29">
        <v>101.24</v>
      </c>
    </row>
    <row r="30" spans="1:211">
      <c r="A30">
        <v>14</v>
      </c>
      <c r="B30">
        <v>1737666377</v>
      </c>
      <c r="C30">
        <v>26</v>
      </c>
      <c r="D30" t="s">
        <v>376</v>
      </c>
      <c r="E30" t="s">
        <v>377</v>
      </c>
      <c r="F30">
        <v>2</v>
      </c>
      <c r="G30">
        <v>1737666369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249.786751330952</v>
      </c>
      <c r="AI30">
        <v>226.0608</v>
      </c>
      <c r="AJ30">
        <v>2.44458238095237</v>
      </c>
      <c r="AK30">
        <v>84.62</v>
      </c>
      <c r="AL30">
        <f>(AN30 - AM30 + BM30*1E3/(8.314*(BO30+273.15)) * AP30/BL30 * AO30) * BL30/(100*AZ30) * 1000/(1000 - AN30)</f>
        <v>0</v>
      </c>
      <c r="AM30">
        <v>12.0160431836563</v>
      </c>
      <c r="AN30">
        <v>15.4563549450549</v>
      </c>
      <c r="AO30">
        <v>0.000617646686646703</v>
      </c>
      <c r="AP30">
        <v>106.04</v>
      </c>
      <c r="AQ30">
        <v>21</v>
      </c>
      <c r="AR30">
        <v>4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1737666369</v>
      </c>
      <c r="BF30">
        <v>207.6295</v>
      </c>
      <c r="BG30">
        <v>236.10175</v>
      </c>
      <c r="BH30">
        <v>15.4421125</v>
      </c>
      <c r="BI30">
        <v>12.0139375</v>
      </c>
      <c r="BJ30">
        <v>206.635875</v>
      </c>
      <c r="BK30">
        <v>15.3315</v>
      </c>
      <c r="BL30">
        <v>500.09325</v>
      </c>
      <c r="BM30">
        <v>102.643875</v>
      </c>
      <c r="BN30">
        <v>0.100085675</v>
      </c>
      <c r="BO30">
        <v>24.9913</v>
      </c>
      <c r="BP30">
        <v>25.7345125</v>
      </c>
      <c r="BQ30">
        <v>999.9</v>
      </c>
      <c r="BR30">
        <v>0</v>
      </c>
      <c r="BS30">
        <v>0</v>
      </c>
      <c r="BT30">
        <v>9998.5875</v>
      </c>
      <c r="BU30">
        <v>627.4405</v>
      </c>
      <c r="BV30">
        <v>891.62225</v>
      </c>
      <c r="BW30">
        <v>-28.4724625</v>
      </c>
      <c r="BX30">
        <v>210.885875</v>
      </c>
      <c r="BY30">
        <v>238.973</v>
      </c>
      <c r="BZ30">
        <v>3.42816875</v>
      </c>
      <c r="CA30">
        <v>236.10175</v>
      </c>
      <c r="CB30">
        <v>12.0139375</v>
      </c>
      <c r="CC30">
        <v>1.58503625</v>
      </c>
      <c r="CD30">
        <v>1.23315625</v>
      </c>
      <c r="CE30">
        <v>13.814075</v>
      </c>
      <c r="CF30">
        <v>10.007955</v>
      </c>
      <c r="CG30">
        <v>1999.99375</v>
      </c>
      <c r="CH30">
        <v>0.9</v>
      </c>
      <c r="CI30">
        <v>0.0999998125</v>
      </c>
      <c r="CJ30">
        <v>25</v>
      </c>
      <c r="CK30">
        <v>39092.8625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-22.8364128571429</v>
      </c>
      <c r="CZ30">
        <v>-84.4821545454545</v>
      </c>
      <c r="DA30">
        <v>8.57802887980857</v>
      </c>
      <c r="DB30">
        <v>0</v>
      </c>
      <c r="DC30">
        <v>3.41826380952381</v>
      </c>
      <c r="DD30">
        <v>0.125614285714288</v>
      </c>
      <c r="DE30">
        <v>0.0181392968510203</v>
      </c>
      <c r="DF30">
        <v>1</v>
      </c>
      <c r="DG30">
        <v>1</v>
      </c>
      <c r="DH30">
        <v>2</v>
      </c>
      <c r="DI30" t="s">
        <v>353</v>
      </c>
      <c r="DJ30">
        <v>3.11926</v>
      </c>
      <c r="DK30">
        <v>2.80055</v>
      </c>
      <c r="DL30">
        <v>0.0606939</v>
      </c>
      <c r="DM30">
        <v>0.0699474</v>
      </c>
      <c r="DN30">
        <v>0.0865479</v>
      </c>
      <c r="DO30">
        <v>0.0727905</v>
      </c>
      <c r="DP30">
        <v>26173.4</v>
      </c>
      <c r="DQ30">
        <v>23949.8</v>
      </c>
      <c r="DR30">
        <v>26661.7</v>
      </c>
      <c r="DS30">
        <v>24098.1</v>
      </c>
      <c r="DT30">
        <v>33655.1</v>
      </c>
      <c r="DU30">
        <v>32542.4</v>
      </c>
      <c r="DV30">
        <v>40313.2</v>
      </c>
      <c r="DW30">
        <v>38103.3</v>
      </c>
      <c r="DX30">
        <v>1.99437</v>
      </c>
      <c r="DY30">
        <v>2.64727</v>
      </c>
      <c r="DZ30">
        <v>0.0863075</v>
      </c>
      <c r="EA30">
        <v>0</v>
      </c>
      <c r="EB30">
        <v>24.3246</v>
      </c>
      <c r="EC30">
        <v>999.9</v>
      </c>
      <c r="ED30">
        <v>55.311</v>
      </c>
      <c r="EE30">
        <v>26.234</v>
      </c>
      <c r="EF30">
        <v>18.4375</v>
      </c>
      <c r="EG30">
        <v>64.09</v>
      </c>
      <c r="EH30">
        <v>21.1619</v>
      </c>
      <c r="EI30">
        <v>2</v>
      </c>
      <c r="EJ30">
        <v>-0.380788</v>
      </c>
      <c r="EK30">
        <v>-0.757947</v>
      </c>
      <c r="EL30">
        <v>20.2902</v>
      </c>
      <c r="EM30">
        <v>5.26162</v>
      </c>
      <c r="EN30">
        <v>12.0085</v>
      </c>
      <c r="EO30">
        <v>4.99925</v>
      </c>
      <c r="EP30">
        <v>3.28693</v>
      </c>
      <c r="EQ30">
        <v>9999</v>
      </c>
      <c r="ER30">
        <v>9999</v>
      </c>
      <c r="ES30">
        <v>9999</v>
      </c>
      <c r="ET30">
        <v>999.9</v>
      </c>
      <c r="EU30">
        <v>1.87258</v>
      </c>
      <c r="EV30">
        <v>1.87346</v>
      </c>
      <c r="EW30">
        <v>1.86966</v>
      </c>
      <c r="EX30">
        <v>1.87538</v>
      </c>
      <c r="EY30">
        <v>1.87563</v>
      </c>
      <c r="EZ30">
        <v>1.87405</v>
      </c>
      <c r="FA30">
        <v>1.87258</v>
      </c>
      <c r="FB30">
        <v>1.87164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1.036</v>
      </c>
      <c r="FQ30">
        <v>0.1109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20.8</v>
      </c>
      <c r="GE30">
        <v>20.9</v>
      </c>
      <c r="GF30">
        <v>0.933838</v>
      </c>
      <c r="GG30">
        <v>2.54639</v>
      </c>
      <c r="GH30">
        <v>2.24854</v>
      </c>
      <c r="GI30">
        <v>2.68433</v>
      </c>
      <c r="GJ30">
        <v>2.44751</v>
      </c>
      <c r="GK30">
        <v>2.41211</v>
      </c>
      <c r="GL30">
        <v>29.0282</v>
      </c>
      <c r="GM30">
        <v>14.097</v>
      </c>
      <c r="GN30">
        <v>19</v>
      </c>
      <c r="GO30">
        <v>447.241</v>
      </c>
      <c r="GP30">
        <v>1035.79</v>
      </c>
      <c r="GQ30">
        <v>24.4561</v>
      </c>
      <c r="GR30">
        <v>22.6921</v>
      </c>
      <c r="GS30">
        <v>30.0004</v>
      </c>
      <c r="GT30">
        <v>22.7851</v>
      </c>
      <c r="GU30">
        <v>22.9163</v>
      </c>
      <c r="GV30">
        <v>18.8811</v>
      </c>
      <c r="GW30">
        <v>33.7928</v>
      </c>
      <c r="GX30">
        <v>94.356</v>
      </c>
      <c r="GY30">
        <v>24.4532</v>
      </c>
      <c r="GZ30">
        <v>293.887</v>
      </c>
      <c r="HA30">
        <v>12.0162</v>
      </c>
      <c r="HB30">
        <v>101.246</v>
      </c>
      <c r="HC30">
        <v>101.24</v>
      </c>
    </row>
    <row r="31" spans="1:211">
      <c r="A31">
        <v>15</v>
      </c>
      <c r="B31">
        <v>1737666379</v>
      </c>
      <c r="C31">
        <v>28</v>
      </c>
      <c r="D31" t="s">
        <v>378</v>
      </c>
      <c r="E31" t="s">
        <v>379</v>
      </c>
      <c r="F31">
        <v>2</v>
      </c>
      <c r="G31">
        <v>1737666371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256.329890984524</v>
      </c>
      <c r="AI31">
        <v>231.3916</v>
      </c>
      <c r="AJ31">
        <v>2.5859538095238</v>
      </c>
      <c r="AK31">
        <v>84.62</v>
      </c>
      <c r="AL31">
        <f>(AN31 - AM31 + BM31*1E3/(8.314*(BO31+273.15)) * AP31/BL31 * AO31) * BL31/(100*AZ31) * 1000/(1000 - AN31)</f>
        <v>0</v>
      </c>
      <c r="AM31">
        <v>12.0249613781419</v>
      </c>
      <c r="AN31">
        <v>15.4625406593407</v>
      </c>
      <c r="AO31">
        <v>0.000543371485657371</v>
      </c>
      <c r="AP31">
        <v>106.04</v>
      </c>
      <c r="AQ31">
        <v>21</v>
      </c>
      <c r="AR31">
        <v>4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1737666371</v>
      </c>
      <c r="BF31">
        <v>211.623375</v>
      </c>
      <c r="BG31">
        <v>242.349375</v>
      </c>
      <c r="BH31">
        <v>15.4472125</v>
      </c>
      <c r="BI31">
        <v>12.0175375</v>
      </c>
      <c r="BJ31">
        <v>210.620125</v>
      </c>
      <c r="BK31">
        <v>15.336525</v>
      </c>
      <c r="BL31">
        <v>500.098</v>
      </c>
      <c r="BM31">
        <v>102.6435</v>
      </c>
      <c r="BN31">
        <v>0.1000293625</v>
      </c>
      <c r="BO31">
        <v>24.9904125</v>
      </c>
      <c r="BP31">
        <v>25.736</v>
      </c>
      <c r="BQ31">
        <v>999.9</v>
      </c>
      <c r="BR31">
        <v>0</v>
      </c>
      <c r="BS31">
        <v>0</v>
      </c>
      <c r="BT31">
        <v>10000.1375</v>
      </c>
      <c r="BU31">
        <v>627.390875</v>
      </c>
      <c r="BV31">
        <v>891.592625</v>
      </c>
      <c r="BW31">
        <v>-30.72615</v>
      </c>
      <c r="BX31">
        <v>214.943625</v>
      </c>
      <c r="BY31">
        <v>245.2975</v>
      </c>
      <c r="BZ31">
        <v>3.429665</v>
      </c>
      <c r="CA31">
        <v>242.349375</v>
      </c>
      <c r="CB31">
        <v>12.0175375</v>
      </c>
      <c r="CC31">
        <v>1.58555375</v>
      </c>
      <c r="CD31">
        <v>1.23352125</v>
      </c>
      <c r="CE31">
        <v>13.8191125</v>
      </c>
      <c r="CF31">
        <v>10.01237375</v>
      </c>
      <c r="CG31">
        <v>1999.995</v>
      </c>
      <c r="CH31">
        <v>0.9</v>
      </c>
      <c r="CI31">
        <v>0.0999998625</v>
      </c>
      <c r="CJ31">
        <v>25</v>
      </c>
      <c r="CK31">
        <v>39092.875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-25.4502904761905</v>
      </c>
      <c r="CZ31">
        <v>-78.5572831168831</v>
      </c>
      <c r="DA31">
        <v>8.00786897351924</v>
      </c>
      <c r="DB31">
        <v>0</v>
      </c>
      <c r="DC31">
        <v>3.42308380952381</v>
      </c>
      <c r="DD31">
        <v>0.0660210389610386</v>
      </c>
      <c r="DE31">
        <v>0.0123508617305648</v>
      </c>
      <c r="DF31">
        <v>1</v>
      </c>
      <c r="DG31">
        <v>1</v>
      </c>
      <c r="DH31">
        <v>2</v>
      </c>
      <c r="DI31" t="s">
        <v>353</v>
      </c>
      <c r="DJ31">
        <v>3.11892</v>
      </c>
      <c r="DK31">
        <v>2.80041</v>
      </c>
      <c r="DL31">
        <v>0.0619348</v>
      </c>
      <c r="DM31">
        <v>0.0714728</v>
      </c>
      <c r="DN31">
        <v>0.0865623</v>
      </c>
      <c r="DO31">
        <v>0.0727857</v>
      </c>
      <c r="DP31">
        <v>26138.7</v>
      </c>
      <c r="DQ31">
        <v>23910.4</v>
      </c>
      <c r="DR31">
        <v>26661.6</v>
      </c>
      <c r="DS31">
        <v>24097.9</v>
      </c>
      <c r="DT31">
        <v>33654.5</v>
      </c>
      <c r="DU31">
        <v>32542.6</v>
      </c>
      <c r="DV31">
        <v>40313</v>
      </c>
      <c r="DW31">
        <v>38103.2</v>
      </c>
      <c r="DX31">
        <v>1.99395</v>
      </c>
      <c r="DY31">
        <v>2.648</v>
      </c>
      <c r="DZ31">
        <v>0.086803</v>
      </c>
      <c r="EA31">
        <v>0</v>
      </c>
      <c r="EB31">
        <v>24.322</v>
      </c>
      <c r="EC31">
        <v>999.9</v>
      </c>
      <c r="ED31">
        <v>55.311</v>
      </c>
      <c r="EE31">
        <v>26.234</v>
      </c>
      <c r="EF31">
        <v>18.4368</v>
      </c>
      <c r="EG31">
        <v>64.34</v>
      </c>
      <c r="EH31">
        <v>21.3021</v>
      </c>
      <c r="EI31">
        <v>2</v>
      </c>
      <c r="EJ31">
        <v>-0.380648</v>
      </c>
      <c r="EK31">
        <v>-0.759771</v>
      </c>
      <c r="EL31">
        <v>20.2901</v>
      </c>
      <c r="EM31">
        <v>5.26222</v>
      </c>
      <c r="EN31">
        <v>12.0082</v>
      </c>
      <c r="EO31">
        <v>4.99955</v>
      </c>
      <c r="EP31">
        <v>3.28705</v>
      </c>
      <c r="EQ31">
        <v>9999</v>
      </c>
      <c r="ER31">
        <v>9999</v>
      </c>
      <c r="ES31">
        <v>9999</v>
      </c>
      <c r="ET31">
        <v>999.9</v>
      </c>
      <c r="EU31">
        <v>1.87259</v>
      </c>
      <c r="EV31">
        <v>1.87346</v>
      </c>
      <c r="EW31">
        <v>1.86966</v>
      </c>
      <c r="EX31">
        <v>1.87537</v>
      </c>
      <c r="EY31">
        <v>1.87561</v>
      </c>
      <c r="EZ31">
        <v>1.87406</v>
      </c>
      <c r="FA31">
        <v>1.87259</v>
      </c>
      <c r="FB31">
        <v>1.87164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1.049</v>
      </c>
      <c r="FQ31">
        <v>0.1109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20.8</v>
      </c>
      <c r="GE31">
        <v>20.9</v>
      </c>
      <c r="GF31">
        <v>0.952148</v>
      </c>
      <c r="GG31">
        <v>2.54395</v>
      </c>
      <c r="GH31">
        <v>2.24854</v>
      </c>
      <c r="GI31">
        <v>2.68433</v>
      </c>
      <c r="GJ31">
        <v>2.44751</v>
      </c>
      <c r="GK31">
        <v>2.34985</v>
      </c>
      <c r="GL31">
        <v>29.0282</v>
      </c>
      <c r="GM31">
        <v>14.0883</v>
      </c>
      <c r="GN31">
        <v>19</v>
      </c>
      <c r="GO31">
        <v>447.004</v>
      </c>
      <c r="GP31">
        <v>1036.69</v>
      </c>
      <c r="GQ31">
        <v>24.4568</v>
      </c>
      <c r="GR31">
        <v>22.6935</v>
      </c>
      <c r="GS31">
        <v>30.0004</v>
      </c>
      <c r="GT31">
        <v>22.786</v>
      </c>
      <c r="GU31">
        <v>22.9172</v>
      </c>
      <c r="GV31">
        <v>19.2741</v>
      </c>
      <c r="GW31">
        <v>33.7928</v>
      </c>
      <c r="GX31">
        <v>94.356</v>
      </c>
      <c r="GY31">
        <v>24.4621</v>
      </c>
      <c r="GZ31">
        <v>300.589</v>
      </c>
      <c r="HA31">
        <v>12.0162</v>
      </c>
      <c r="HB31">
        <v>101.246</v>
      </c>
      <c r="HC31">
        <v>101.24</v>
      </c>
    </row>
    <row r="32" spans="1:211">
      <c r="A32">
        <v>16</v>
      </c>
      <c r="B32">
        <v>1737666381</v>
      </c>
      <c r="C32">
        <v>30</v>
      </c>
      <c r="D32" t="s">
        <v>380</v>
      </c>
      <c r="E32" t="s">
        <v>381</v>
      </c>
      <c r="F32">
        <v>2</v>
      </c>
      <c r="G32">
        <v>1737666373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263.04405662381</v>
      </c>
      <c r="AI32">
        <v>236.966424242424</v>
      </c>
      <c r="AJ32">
        <v>2.71328064935063</v>
      </c>
      <c r="AK32">
        <v>84.62</v>
      </c>
      <c r="AL32">
        <f>(AN32 - AM32 + BM32*1E3/(8.314*(BO32+273.15)) * AP32/BL32 * AO32) * BL32/(100*AZ32) * 1000/(1000 - AN32)</f>
        <v>0</v>
      </c>
      <c r="AM32">
        <v>12.0306663125674</v>
      </c>
      <c r="AN32">
        <v>15.4662945054945</v>
      </c>
      <c r="AO32">
        <v>0.000513595404595536</v>
      </c>
      <c r="AP32">
        <v>106.04</v>
      </c>
      <c r="AQ32">
        <v>21</v>
      </c>
      <c r="AR32">
        <v>4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1737666373</v>
      </c>
      <c r="BF32">
        <v>216.016875</v>
      </c>
      <c r="BG32">
        <v>248.762875</v>
      </c>
      <c r="BH32">
        <v>15.451425</v>
      </c>
      <c r="BI32">
        <v>12.021025</v>
      </c>
      <c r="BJ32">
        <v>215.002875</v>
      </c>
      <c r="BK32">
        <v>15.340675</v>
      </c>
      <c r="BL32">
        <v>500.04</v>
      </c>
      <c r="BM32">
        <v>102.6435</v>
      </c>
      <c r="BN32">
        <v>0.099981175</v>
      </c>
      <c r="BO32">
        <v>24.990075</v>
      </c>
      <c r="BP32">
        <v>25.738</v>
      </c>
      <c r="BQ32">
        <v>999.9</v>
      </c>
      <c r="BR32">
        <v>0</v>
      </c>
      <c r="BS32">
        <v>0</v>
      </c>
      <c r="BT32">
        <v>9996.55</v>
      </c>
      <c r="BU32">
        <v>627.339625</v>
      </c>
      <c r="BV32">
        <v>891.628375</v>
      </c>
      <c r="BW32">
        <v>-32.746125</v>
      </c>
      <c r="BX32">
        <v>219.406875</v>
      </c>
      <c r="BY32">
        <v>251.78975</v>
      </c>
      <c r="BZ32">
        <v>3.43039125</v>
      </c>
      <c r="CA32">
        <v>248.762875</v>
      </c>
      <c r="CB32">
        <v>12.021025</v>
      </c>
      <c r="CC32">
        <v>1.58598625</v>
      </c>
      <c r="CD32">
        <v>1.23387875</v>
      </c>
      <c r="CE32">
        <v>13.8233</v>
      </c>
      <c r="CF32">
        <v>10.01670625</v>
      </c>
      <c r="CG32">
        <v>1999.99625</v>
      </c>
      <c r="CH32">
        <v>0.89999975</v>
      </c>
      <c r="CI32">
        <v>0.1000000625</v>
      </c>
      <c r="CJ32">
        <v>25</v>
      </c>
      <c r="CK32">
        <v>39092.9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-27.9463285714286</v>
      </c>
      <c r="CZ32">
        <v>-71.2256727272727</v>
      </c>
      <c r="DA32">
        <v>7.27650469957886</v>
      </c>
      <c r="DB32">
        <v>0</v>
      </c>
      <c r="DC32">
        <v>3.42661952380952</v>
      </c>
      <c r="DD32">
        <v>0.03190051948052</v>
      </c>
      <c r="DE32">
        <v>0.00881923572770694</v>
      </c>
      <c r="DF32">
        <v>1</v>
      </c>
      <c r="DG32">
        <v>1</v>
      </c>
      <c r="DH32">
        <v>2</v>
      </c>
      <c r="DI32" t="s">
        <v>353</v>
      </c>
      <c r="DJ32">
        <v>3.11862</v>
      </c>
      <c r="DK32">
        <v>2.80058</v>
      </c>
      <c r="DL32">
        <v>0.0632182</v>
      </c>
      <c r="DM32">
        <v>0.0729895</v>
      </c>
      <c r="DN32">
        <v>0.0865738</v>
      </c>
      <c r="DO32">
        <v>0.0727878</v>
      </c>
      <c r="DP32">
        <v>26102.9</v>
      </c>
      <c r="DQ32">
        <v>23871.2</v>
      </c>
      <c r="DR32">
        <v>26661.5</v>
      </c>
      <c r="DS32">
        <v>24097.8</v>
      </c>
      <c r="DT32">
        <v>33654</v>
      </c>
      <c r="DU32">
        <v>32542.3</v>
      </c>
      <c r="DV32">
        <v>40312.8</v>
      </c>
      <c r="DW32">
        <v>38102.7</v>
      </c>
      <c r="DX32">
        <v>1.99345</v>
      </c>
      <c r="DY32">
        <v>2.6486</v>
      </c>
      <c r="DZ32">
        <v>0.0871532</v>
      </c>
      <c r="EA32">
        <v>0</v>
      </c>
      <c r="EB32">
        <v>24.3195</v>
      </c>
      <c r="EC32">
        <v>999.9</v>
      </c>
      <c r="ED32">
        <v>55.335</v>
      </c>
      <c r="EE32">
        <v>26.214</v>
      </c>
      <c r="EF32">
        <v>18.4212</v>
      </c>
      <c r="EG32">
        <v>64.17</v>
      </c>
      <c r="EH32">
        <v>21.3462</v>
      </c>
      <c r="EI32">
        <v>2</v>
      </c>
      <c r="EJ32">
        <v>-0.380612</v>
      </c>
      <c r="EK32">
        <v>-0.77387</v>
      </c>
      <c r="EL32">
        <v>20.2899</v>
      </c>
      <c r="EM32">
        <v>5.26207</v>
      </c>
      <c r="EN32">
        <v>12.0082</v>
      </c>
      <c r="EO32">
        <v>4.9996</v>
      </c>
      <c r="EP32">
        <v>3.28713</v>
      </c>
      <c r="EQ32">
        <v>9999</v>
      </c>
      <c r="ER32">
        <v>9999</v>
      </c>
      <c r="ES32">
        <v>9999</v>
      </c>
      <c r="ET32">
        <v>999.9</v>
      </c>
      <c r="EU32">
        <v>1.87258</v>
      </c>
      <c r="EV32">
        <v>1.87346</v>
      </c>
      <c r="EW32">
        <v>1.86966</v>
      </c>
      <c r="EX32">
        <v>1.87537</v>
      </c>
      <c r="EY32">
        <v>1.87561</v>
      </c>
      <c r="EZ32">
        <v>1.87406</v>
      </c>
      <c r="FA32">
        <v>1.87258</v>
      </c>
      <c r="FB32">
        <v>1.87164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1.062</v>
      </c>
      <c r="FQ32">
        <v>0.111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20.9</v>
      </c>
      <c r="GE32">
        <v>20.9</v>
      </c>
      <c r="GF32">
        <v>0.97168</v>
      </c>
      <c r="GG32">
        <v>2.52197</v>
      </c>
      <c r="GH32">
        <v>2.24854</v>
      </c>
      <c r="GI32">
        <v>2.68433</v>
      </c>
      <c r="GJ32">
        <v>2.44751</v>
      </c>
      <c r="GK32">
        <v>2.38525</v>
      </c>
      <c r="GL32">
        <v>29.0071</v>
      </c>
      <c r="GM32">
        <v>14.097</v>
      </c>
      <c r="GN32">
        <v>19</v>
      </c>
      <c r="GO32">
        <v>446.724</v>
      </c>
      <c r="GP32">
        <v>1037.44</v>
      </c>
      <c r="GQ32">
        <v>24.4583</v>
      </c>
      <c r="GR32">
        <v>22.6946</v>
      </c>
      <c r="GS32">
        <v>30.0003</v>
      </c>
      <c r="GT32">
        <v>22.787</v>
      </c>
      <c r="GU32">
        <v>22.9182</v>
      </c>
      <c r="GV32">
        <v>19.6651</v>
      </c>
      <c r="GW32">
        <v>33.7928</v>
      </c>
      <c r="GX32">
        <v>93.9824</v>
      </c>
      <c r="GY32">
        <v>24.4621</v>
      </c>
      <c r="GZ32">
        <v>307.295</v>
      </c>
      <c r="HA32">
        <v>12.0162</v>
      </c>
      <c r="HB32">
        <v>101.245</v>
      </c>
      <c r="HC32">
        <v>101.239</v>
      </c>
    </row>
    <row r="33" spans="1:211">
      <c r="A33">
        <v>17</v>
      </c>
      <c r="B33">
        <v>1737666383</v>
      </c>
      <c r="C33">
        <v>32</v>
      </c>
      <c r="D33" t="s">
        <v>382</v>
      </c>
      <c r="E33" t="s">
        <v>383</v>
      </c>
      <c r="F33">
        <v>2</v>
      </c>
      <c r="G33">
        <v>1737666375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269.933686269048</v>
      </c>
      <c r="AI33">
        <v>242.759412121212</v>
      </c>
      <c r="AJ33">
        <v>2.82882246753243</v>
      </c>
      <c r="AK33">
        <v>84.62</v>
      </c>
      <c r="AL33">
        <f>(AN33 - AM33 + BM33*1E3/(8.314*(BO33+273.15)) * AP33/BL33 * AO33) * BL33/(100*AZ33) * 1000/(1000 - AN33)</f>
        <v>0</v>
      </c>
      <c r="AM33">
        <v>12.0314556778821</v>
      </c>
      <c r="AN33">
        <v>15.4678527472528</v>
      </c>
      <c r="AO33">
        <v>0.000448948384948824</v>
      </c>
      <c r="AP33">
        <v>106.04</v>
      </c>
      <c r="AQ33">
        <v>21</v>
      </c>
      <c r="AR33">
        <v>4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1737666375</v>
      </c>
      <c r="BF33">
        <v>220.757625</v>
      </c>
      <c r="BG33">
        <v>255.28975</v>
      </c>
      <c r="BH33">
        <v>15.4548875</v>
      </c>
      <c r="BI33">
        <v>12.0249875</v>
      </c>
      <c r="BJ33">
        <v>219.732125</v>
      </c>
      <c r="BK33">
        <v>15.3441</v>
      </c>
      <c r="BL33">
        <v>499.981375</v>
      </c>
      <c r="BM33">
        <v>102.6435</v>
      </c>
      <c r="BN33">
        <v>0.099992175</v>
      </c>
      <c r="BO33">
        <v>24.9901375</v>
      </c>
      <c r="BP33">
        <v>25.7402</v>
      </c>
      <c r="BQ33">
        <v>999.9</v>
      </c>
      <c r="BR33">
        <v>0</v>
      </c>
      <c r="BS33">
        <v>0</v>
      </c>
      <c r="BT33">
        <v>9989.05</v>
      </c>
      <c r="BU33">
        <v>627.28375</v>
      </c>
      <c r="BV33">
        <v>891.649375</v>
      </c>
      <c r="BW33">
        <v>-34.5322375</v>
      </c>
      <c r="BX33">
        <v>224.222875</v>
      </c>
      <c r="BY33">
        <v>258.397</v>
      </c>
      <c r="BZ33">
        <v>3.42990375</v>
      </c>
      <c r="CA33">
        <v>255.28975</v>
      </c>
      <c r="CB33">
        <v>12.0249875</v>
      </c>
      <c r="CC33">
        <v>1.5863425</v>
      </c>
      <c r="CD33">
        <v>1.234285</v>
      </c>
      <c r="CE33">
        <v>13.8267625</v>
      </c>
      <c r="CF33">
        <v>10.0216225</v>
      </c>
      <c r="CG33">
        <v>1999.995</v>
      </c>
      <c r="CH33">
        <v>0.899999625</v>
      </c>
      <c r="CI33">
        <v>0.100000225</v>
      </c>
      <c r="CJ33">
        <v>25.0052125</v>
      </c>
      <c r="CK33">
        <v>39092.8875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-30.2481523809524</v>
      </c>
      <c r="CZ33">
        <v>-63.8314363636364</v>
      </c>
      <c r="DA33">
        <v>6.52261361124066</v>
      </c>
      <c r="DB33">
        <v>0</v>
      </c>
      <c r="DC33">
        <v>3.42921380952381</v>
      </c>
      <c r="DD33">
        <v>0.0142067532467564</v>
      </c>
      <c r="DE33">
        <v>0.00701380779414744</v>
      </c>
      <c r="DF33">
        <v>1</v>
      </c>
      <c r="DG33">
        <v>1</v>
      </c>
      <c r="DH33">
        <v>2</v>
      </c>
      <c r="DI33" t="s">
        <v>353</v>
      </c>
      <c r="DJ33">
        <v>3.1189</v>
      </c>
      <c r="DK33">
        <v>2.8008</v>
      </c>
      <c r="DL33">
        <v>0.0645431</v>
      </c>
      <c r="DM33">
        <v>0.0744447</v>
      </c>
      <c r="DN33">
        <v>0.0865772</v>
      </c>
      <c r="DO33">
        <v>0.0728321</v>
      </c>
      <c r="DP33">
        <v>26065.9</v>
      </c>
      <c r="DQ33">
        <v>23833.9</v>
      </c>
      <c r="DR33">
        <v>26661.5</v>
      </c>
      <c r="DS33">
        <v>24098</v>
      </c>
      <c r="DT33">
        <v>33653.9</v>
      </c>
      <c r="DU33">
        <v>32540.9</v>
      </c>
      <c r="DV33">
        <v>40312.7</v>
      </c>
      <c r="DW33">
        <v>38102.8</v>
      </c>
      <c r="DX33">
        <v>1.9937</v>
      </c>
      <c r="DY33">
        <v>2.64778</v>
      </c>
      <c r="DZ33">
        <v>0.0873283</v>
      </c>
      <c r="EA33">
        <v>0</v>
      </c>
      <c r="EB33">
        <v>24.3179</v>
      </c>
      <c r="EC33">
        <v>999.9</v>
      </c>
      <c r="ED33">
        <v>55.335</v>
      </c>
      <c r="EE33">
        <v>26.214</v>
      </c>
      <c r="EF33">
        <v>18.4233</v>
      </c>
      <c r="EG33">
        <v>63.94</v>
      </c>
      <c r="EH33">
        <v>21.222</v>
      </c>
      <c r="EI33">
        <v>2</v>
      </c>
      <c r="EJ33">
        <v>-0.3805</v>
      </c>
      <c r="EK33">
        <v>-0.774897</v>
      </c>
      <c r="EL33">
        <v>20.2898</v>
      </c>
      <c r="EM33">
        <v>5.26177</v>
      </c>
      <c r="EN33">
        <v>12.0086</v>
      </c>
      <c r="EO33">
        <v>4.99975</v>
      </c>
      <c r="EP33">
        <v>3.28715</v>
      </c>
      <c r="EQ33">
        <v>9999</v>
      </c>
      <c r="ER33">
        <v>9999</v>
      </c>
      <c r="ES33">
        <v>9999</v>
      </c>
      <c r="ET33">
        <v>999.9</v>
      </c>
      <c r="EU33">
        <v>1.87256</v>
      </c>
      <c r="EV33">
        <v>1.87344</v>
      </c>
      <c r="EW33">
        <v>1.86966</v>
      </c>
      <c r="EX33">
        <v>1.87534</v>
      </c>
      <c r="EY33">
        <v>1.87561</v>
      </c>
      <c r="EZ33">
        <v>1.87403</v>
      </c>
      <c r="FA33">
        <v>1.87256</v>
      </c>
      <c r="FB33">
        <v>1.87164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1.076</v>
      </c>
      <c r="FQ33">
        <v>0.111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20.9</v>
      </c>
      <c r="GE33">
        <v>21</v>
      </c>
      <c r="GF33">
        <v>0.991211</v>
      </c>
      <c r="GG33">
        <v>2.52441</v>
      </c>
      <c r="GH33">
        <v>2.24854</v>
      </c>
      <c r="GI33">
        <v>2.68433</v>
      </c>
      <c r="GJ33">
        <v>2.44751</v>
      </c>
      <c r="GK33">
        <v>2.41211</v>
      </c>
      <c r="GL33">
        <v>29.0071</v>
      </c>
      <c r="GM33">
        <v>14.1058</v>
      </c>
      <c r="GN33">
        <v>19</v>
      </c>
      <c r="GO33">
        <v>446.876</v>
      </c>
      <c r="GP33">
        <v>1036.45</v>
      </c>
      <c r="GQ33">
        <v>24.4612</v>
      </c>
      <c r="GR33">
        <v>22.6961</v>
      </c>
      <c r="GS33">
        <v>30.0004</v>
      </c>
      <c r="GT33">
        <v>22.7879</v>
      </c>
      <c r="GU33">
        <v>22.9192</v>
      </c>
      <c r="GV33">
        <v>20.061</v>
      </c>
      <c r="GW33">
        <v>33.7928</v>
      </c>
      <c r="GX33">
        <v>93.9824</v>
      </c>
      <c r="GY33">
        <v>24.4664</v>
      </c>
      <c r="GZ33">
        <v>313.997</v>
      </c>
      <c r="HA33">
        <v>12.0162</v>
      </c>
      <c r="HB33">
        <v>101.245</v>
      </c>
      <c r="HC33">
        <v>101.239</v>
      </c>
    </row>
    <row r="34" spans="1:211">
      <c r="A34">
        <v>18</v>
      </c>
      <c r="B34">
        <v>1737666385</v>
      </c>
      <c r="C34">
        <v>34</v>
      </c>
      <c r="D34" t="s">
        <v>384</v>
      </c>
      <c r="E34" t="s">
        <v>385</v>
      </c>
      <c r="F34">
        <v>2</v>
      </c>
      <c r="G34">
        <v>1737666377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276.904317940476</v>
      </c>
      <c r="AI34">
        <v>248.781878787879</v>
      </c>
      <c r="AJ34">
        <v>2.94100103896103</v>
      </c>
      <c r="AK34">
        <v>84.62</v>
      </c>
      <c r="AL34">
        <f>(AN34 - AM34 + BM34*1E3/(8.314*(BO34+273.15)) * AP34/BL34 * AO34) * BL34/(100*AZ34) * 1000/(1000 - AN34)</f>
        <v>0</v>
      </c>
      <c r="AM34">
        <v>12.0296395305494</v>
      </c>
      <c r="AN34">
        <v>15.467943956044</v>
      </c>
      <c r="AO34">
        <v>0.00033908031968049</v>
      </c>
      <c r="AP34">
        <v>106.04</v>
      </c>
      <c r="AQ34">
        <v>21</v>
      </c>
      <c r="AR34">
        <v>4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1737666377</v>
      </c>
      <c r="BF34">
        <v>225.80625</v>
      </c>
      <c r="BG34">
        <v>261.8725</v>
      </c>
      <c r="BH34">
        <v>15.4579875</v>
      </c>
      <c r="BI34">
        <v>12.03025</v>
      </c>
      <c r="BJ34">
        <v>224.768625</v>
      </c>
      <c r="BK34">
        <v>15.3471625</v>
      </c>
      <c r="BL34">
        <v>499.96775</v>
      </c>
      <c r="BM34">
        <v>102.64325</v>
      </c>
      <c r="BN34">
        <v>0.0999719125</v>
      </c>
      <c r="BO34">
        <v>24.990775</v>
      </c>
      <c r="BP34">
        <v>25.7426625</v>
      </c>
      <c r="BQ34">
        <v>999.9</v>
      </c>
      <c r="BR34">
        <v>0</v>
      </c>
      <c r="BS34">
        <v>0</v>
      </c>
      <c r="BT34">
        <v>9993.26875</v>
      </c>
      <c r="BU34">
        <v>627.2275</v>
      </c>
      <c r="BV34">
        <v>891.5935</v>
      </c>
      <c r="BW34">
        <v>-36.0663875</v>
      </c>
      <c r="BX34">
        <v>229.3515</v>
      </c>
      <c r="BY34">
        <v>265.061375</v>
      </c>
      <c r="BZ34">
        <v>3.4277375</v>
      </c>
      <c r="CA34">
        <v>261.8725</v>
      </c>
      <c r="CB34">
        <v>12.03025</v>
      </c>
      <c r="CC34">
        <v>1.58665625</v>
      </c>
      <c r="CD34">
        <v>1.2348225</v>
      </c>
      <c r="CE34">
        <v>13.8298125</v>
      </c>
      <c r="CF34">
        <v>10.028125</v>
      </c>
      <c r="CG34">
        <v>1999.995</v>
      </c>
      <c r="CH34">
        <v>0.8999995</v>
      </c>
      <c r="CI34">
        <v>0.100000225</v>
      </c>
      <c r="CJ34">
        <v>25.010425</v>
      </c>
      <c r="CK34">
        <v>39092.8875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-32.3066333333333</v>
      </c>
      <c r="CZ34">
        <v>-56.6776129870131</v>
      </c>
      <c r="DA34">
        <v>5.79164496324813</v>
      </c>
      <c r="DB34">
        <v>0</v>
      </c>
      <c r="DC34">
        <v>3.43042238095238</v>
      </c>
      <c r="DD34">
        <v>-0.00407064935064196</v>
      </c>
      <c r="DE34">
        <v>0.0060467267058199</v>
      </c>
      <c r="DF34">
        <v>1</v>
      </c>
      <c r="DG34">
        <v>1</v>
      </c>
      <c r="DH34">
        <v>2</v>
      </c>
      <c r="DI34" t="s">
        <v>353</v>
      </c>
      <c r="DJ34">
        <v>3.11906</v>
      </c>
      <c r="DK34">
        <v>2.80071</v>
      </c>
      <c r="DL34">
        <v>0.0658904</v>
      </c>
      <c r="DM34">
        <v>0.0758545</v>
      </c>
      <c r="DN34">
        <v>0.0865804</v>
      </c>
      <c r="DO34">
        <v>0.0728947</v>
      </c>
      <c r="DP34">
        <v>26028.9</v>
      </c>
      <c r="DQ34">
        <v>23797.6</v>
      </c>
      <c r="DR34">
        <v>26662</v>
      </c>
      <c r="DS34">
        <v>24098</v>
      </c>
      <c r="DT34">
        <v>33654.6</v>
      </c>
      <c r="DU34">
        <v>32538.9</v>
      </c>
      <c r="DV34">
        <v>40313.5</v>
      </c>
      <c r="DW34">
        <v>38102.8</v>
      </c>
      <c r="DX34">
        <v>1.9938</v>
      </c>
      <c r="DY34">
        <v>2.64788</v>
      </c>
      <c r="DZ34">
        <v>0.0874065</v>
      </c>
      <c r="EA34">
        <v>0</v>
      </c>
      <c r="EB34">
        <v>24.3164</v>
      </c>
      <c r="EC34">
        <v>999.9</v>
      </c>
      <c r="ED34">
        <v>55.347</v>
      </c>
      <c r="EE34">
        <v>26.203</v>
      </c>
      <c r="EF34">
        <v>18.4146</v>
      </c>
      <c r="EG34">
        <v>64.55</v>
      </c>
      <c r="EH34">
        <v>21.1739</v>
      </c>
      <c r="EI34">
        <v>2</v>
      </c>
      <c r="EJ34">
        <v>-0.380323</v>
      </c>
      <c r="EK34">
        <v>-0.776215</v>
      </c>
      <c r="EL34">
        <v>20.2897</v>
      </c>
      <c r="EM34">
        <v>5.26162</v>
      </c>
      <c r="EN34">
        <v>12.0088</v>
      </c>
      <c r="EO34">
        <v>4.99945</v>
      </c>
      <c r="EP34">
        <v>3.28705</v>
      </c>
      <c r="EQ34">
        <v>9999</v>
      </c>
      <c r="ER34">
        <v>9999</v>
      </c>
      <c r="ES34">
        <v>9999</v>
      </c>
      <c r="ET34">
        <v>999.9</v>
      </c>
      <c r="EU34">
        <v>1.87256</v>
      </c>
      <c r="EV34">
        <v>1.87341</v>
      </c>
      <c r="EW34">
        <v>1.86966</v>
      </c>
      <c r="EX34">
        <v>1.87534</v>
      </c>
      <c r="EY34">
        <v>1.87561</v>
      </c>
      <c r="EZ34">
        <v>1.87399</v>
      </c>
      <c r="FA34">
        <v>1.87257</v>
      </c>
      <c r="FB34">
        <v>1.87164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1.089</v>
      </c>
      <c r="FQ34">
        <v>0.111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20.9</v>
      </c>
      <c r="GE34">
        <v>21</v>
      </c>
      <c r="GF34">
        <v>1.01196</v>
      </c>
      <c r="GG34">
        <v>2.50977</v>
      </c>
      <c r="GH34">
        <v>2.24854</v>
      </c>
      <c r="GI34">
        <v>2.68433</v>
      </c>
      <c r="GJ34">
        <v>2.44751</v>
      </c>
      <c r="GK34">
        <v>2.43042</v>
      </c>
      <c r="GL34">
        <v>29.0071</v>
      </c>
      <c r="GM34">
        <v>14.1058</v>
      </c>
      <c r="GN34">
        <v>19</v>
      </c>
      <c r="GO34">
        <v>446.943</v>
      </c>
      <c r="GP34">
        <v>1036.61</v>
      </c>
      <c r="GQ34">
        <v>24.4633</v>
      </c>
      <c r="GR34">
        <v>22.6978</v>
      </c>
      <c r="GS34">
        <v>30.0005</v>
      </c>
      <c r="GT34">
        <v>22.789</v>
      </c>
      <c r="GU34">
        <v>22.921</v>
      </c>
      <c r="GV34">
        <v>20.4589</v>
      </c>
      <c r="GW34">
        <v>33.7928</v>
      </c>
      <c r="GX34">
        <v>93.9824</v>
      </c>
      <c r="GY34">
        <v>24.4664</v>
      </c>
      <c r="GZ34">
        <v>320.698</v>
      </c>
      <c r="HA34">
        <v>12.0162</v>
      </c>
      <c r="HB34">
        <v>101.247</v>
      </c>
      <c r="HC34">
        <v>101.239</v>
      </c>
    </row>
    <row r="35" spans="1:211">
      <c r="A35">
        <v>19</v>
      </c>
      <c r="B35">
        <v>1737666387</v>
      </c>
      <c r="C35">
        <v>36</v>
      </c>
      <c r="D35" t="s">
        <v>386</v>
      </c>
      <c r="E35" t="s">
        <v>387</v>
      </c>
      <c r="F35">
        <v>2</v>
      </c>
      <c r="G35">
        <v>1737666379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283.760301911905</v>
      </c>
      <c r="AI35">
        <v>254.901333333333</v>
      </c>
      <c r="AJ35">
        <v>3.02080095238093</v>
      </c>
      <c r="AK35">
        <v>84.62</v>
      </c>
      <c r="AL35">
        <f>(AN35 - AM35 + BM35*1E3/(8.314*(BO35+273.15)) * AP35/BL35 * AO35) * BL35/(100*AZ35) * 1000/(1000 - AN35)</f>
        <v>0</v>
      </c>
      <c r="AM35">
        <v>12.0305246122078</v>
      </c>
      <c r="AN35">
        <v>15.4689505494506</v>
      </c>
      <c r="AO35">
        <v>0.000239430751067413</v>
      </c>
      <c r="AP35">
        <v>106.04</v>
      </c>
      <c r="AQ35">
        <v>21</v>
      </c>
      <c r="AR35">
        <v>4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1737666379</v>
      </c>
      <c r="BF35">
        <v>231.111875</v>
      </c>
      <c r="BG35">
        <v>268.49275</v>
      </c>
      <c r="BH35">
        <v>15.461175</v>
      </c>
      <c r="BI35">
        <v>12.0360125</v>
      </c>
      <c r="BJ35">
        <v>230.06175</v>
      </c>
      <c r="BK35">
        <v>15.3502875</v>
      </c>
      <c r="BL35">
        <v>499.97875</v>
      </c>
      <c r="BM35">
        <v>102.643125</v>
      </c>
      <c r="BN35">
        <v>0.0999682</v>
      </c>
      <c r="BO35">
        <v>24.9922875</v>
      </c>
      <c r="BP35">
        <v>25.744825</v>
      </c>
      <c r="BQ35">
        <v>999.9</v>
      </c>
      <c r="BR35">
        <v>0</v>
      </c>
      <c r="BS35">
        <v>0</v>
      </c>
      <c r="BT35">
        <v>9996.15875</v>
      </c>
      <c r="BU35">
        <v>627.169625</v>
      </c>
      <c r="BV35">
        <v>891.529875</v>
      </c>
      <c r="BW35">
        <v>-37.381075</v>
      </c>
      <c r="BX35">
        <v>234.74125</v>
      </c>
      <c r="BY35">
        <v>271.764</v>
      </c>
      <c r="BZ35">
        <v>3.4251575</v>
      </c>
      <c r="CA35">
        <v>268.49275</v>
      </c>
      <c r="CB35">
        <v>12.0360125</v>
      </c>
      <c r="CC35">
        <v>1.58698</v>
      </c>
      <c r="CD35">
        <v>1.2354125</v>
      </c>
      <c r="CE35">
        <v>13.8329625</v>
      </c>
      <c r="CF35">
        <v>10.0352625</v>
      </c>
      <c r="CG35">
        <v>1999.995</v>
      </c>
      <c r="CH35">
        <v>0.899999625</v>
      </c>
      <c r="CI35">
        <v>0.100000225</v>
      </c>
      <c r="CJ35">
        <v>25.0156375</v>
      </c>
      <c r="CK35">
        <v>39092.875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-34.1038333333333</v>
      </c>
      <c r="CZ35">
        <v>-49.6946337662338</v>
      </c>
      <c r="DA35">
        <v>5.08625011475461</v>
      </c>
      <c r="DB35">
        <v>0</v>
      </c>
      <c r="DC35">
        <v>3.42950714285714</v>
      </c>
      <c r="DD35">
        <v>-0.0274800000000058</v>
      </c>
      <c r="DE35">
        <v>0.00706991219912961</v>
      </c>
      <c r="DF35">
        <v>1</v>
      </c>
      <c r="DG35">
        <v>1</v>
      </c>
      <c r="DH35">
        <v>2</v>
      </c>
      <c r="DI35" t="s">
        <v>353</v>
      </c>
      <c r="DJ35">
        <v>3.11909</v>
      </c>
      <c r="DK35">
        <v>2.80067</v>
      </c>
      <c r="DL35">
        <v>0.067231</v>
      </c>
      <c r="DM35">
        <v>0.0772712</v>
      </c>
      <c r="DN35">
        <v>0.0865988</v>
      </c>
      <c r="DO35">
        <v>0.0729475</v>
      </c>
      <c r="DP35">
        <v>25991.6</v>
      </c>
      <c r="DQ35">
        <v>23760.9</v>
      </c>
      <c r="DR35">
        <v>26662.1</v>
      </c>
      <c r="DS35">
        <v>24097.8</v>
      </c>
      <c r="DT35">
        <v>33654.4</v>
      </c>
      <c r="DU35">
        <v>32536.9</v>
      </c>
      <c r="DV35">
        <v>40313.9</v>
      </c>
      <c r="DW35">
        <v>38102.6</v>
      </c>
      <c r="DX35">
        <v>1.99387</v>
      </c>
      <c r="DY35">
        <v>2.6495</v>
      </c>
      <c r="DZ35">
        <v>0.0874139</v>
      </c>
      <c r="EA35">
        <v>0</v>
      </c>
      <c r="EB35">
        <v>24.3154</v>
      </c>
      <c r="EC35">
        <v>999.9</v>
      </c>
      <c r="ED35">
        <v>55.36</v>
      </c>
      <c r="EE35">
        <v>26.214</v>
      </c>
      <c r="EF35">
        <v>18.4305</v>
      </c>
      <c r="EG35">
        <v>64.14</v>
      </c>
      <c r="EH35">
        <v>21.1939</v>
      </c>
      <c r="EI35">
        <v>2</v>
      </c>
      <c r="EJ35">
        <v>-0.380137</v>
      </c>
      <c r="EK35">
        <v>-0.775741</v>
      </c>
      <c r="EL35">
        <v>20.2898</v>
      </c>
      <c r="EM35">
        <v>5.26192</v>
      </c>
      <c r="EN35">
        <v>12.0086</v>
      </c>
      <c r="EO35">
        <v>4.9994</v>
      </c>
      <c r="EP35">
        <v>3.28708</v>
      </c>
      <c r="EQ35">
        <v>9999</v>
      </c>
      <c r="ER35">
        <v>9999</v>
      </c>
      <c r="ES35">
        <v>9999</v>
      </c>
      <c r="ET35">
        <v>999.9</v>
      </c>
      <c r="EU35">
        <v>1.87256</v>
      </c>
      <c r="EV35">
        <v>1.8734</v>
      </c>
      <c r="EW35">
        <v>1.86966</v>
      </c>
      <c r="EX35">
        <v>1.87535</v>
      </c>
      <c r="EY35">
        <v>1.87561</v>
      </c>
      <c r="EZ35">
        <v>1.87399</v>
      </c>
      <c r="FA35">
        <v>1.87257</v>
      </c>
      <c r="FB35">
        <v>1.87164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1.104</v>
      </c>
      <c r="FQ35">
        <v>0.1111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21</v>
      </c>
      <c r="GE35">
        <v>21</v>
      </c>
      <c r="GF35">
        <v>1.03882</v>
      </c>
      <c r="GG35">
        <v>2.51465</v>
      </c>
      <c r="GH35">
        <v>2.24854</v>
      </c>
      <c r="GI35">
        <v>2.68433</v>
      </c>
      <c r="GJ35">
        <v>2.44751</v>
      </c>
      <c r="GK35">
        <v>2.41577</v>
      </c>
      <c r="GL35">
        <v>28.9859</v>
      </c>
      <c r="GM35">
        <v>14.1058</v>
      </c>
      <c r="GN35">
        <v>19</v>
      </c>
      <c r="GO35">
        <v>446.998</v>
      </c>
      <c r="GP35">
        <v>1038.61</v>
      </c>
      <c r="GQ35">
        <v>24.4659</v>
      </c>
      <c r="GR35">
        <v>22.6993</v>
      </c>
      <c r="GS35">
        <v>30.0004</v>
      </c>
      <c r="GT35">
        <v>22.7903</v>
      </c>
      <c r="GU35">
        <v>22.9219</v>
      </c>
      <c r="GV35">
        <v>20.855</v>
      </c>
      <c r="GW35">
        <v>33.7928</v>
      </c>
      <c r="GX35">
        <v>93.9824</v>
      </c>
      <c r="GY35">
        <v>24.4664</v>
      </c>
      <c r="GZ35">
        <v>327.438</v>
      </c>
      <c r="HA35">
        <v>12.0162</v>
      </c>
      <c r="HB35">
        <v>101.248</v>
      </c>
      <c r="HC35">
        <v>101.239</v>
      </c>
    </row>
    <row r="36" spans="1:211">
      <c r="A36">
        <v>20</v>
      </c>
      <c r="B36">
        <v>1737666389</v>
      </c>
      <c r="C36">
        <v>38</v>
      </c>
      <c r="D36" t="s">
        <v>388</v>
      </c>
      <c r="E36" t="s">
        <v>389</v>
      </c>
      <c r="F36">
        <v>2</v>
      </c>
      <c r="G36">
        <v>1737666381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290.444931775</v>
      </c>
      <c r="AI36">
        <v>261.015315151515</v>
      </c>
      <c r="AJ36">
        <v>3.05481225108223</v>
      </c>
      <c r="AK36">
        <v>84.62</v>
      </c>
      <c r="AL36">
        <f>(AN36 - AM36 + BM36*1E3/(8.314*(BO36+273.15)) * AP36/BL36 * AO36) * BL36/(100*AZ36) * 1000/(1000 - AN36)</f>
        <v>0</v>
      </c>
      <c r="AM36">
        <v>12.0367844726673</v>
      </c>
      <c r="AN36">
        <v>15.4733626373626</v>
      </c>
      <c r="AO36">
        <v>0.000202084249084349</v>
      </c>
      <c r="AP36">
        <v>106.04</v>
      </c>
      <c r="AQ36">
        <v>21</v>
      </c>
      <c r="AR36">
        <v>4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1737666381</v>
      </c>
      <c r="BF36">
        <v>236.625</v>
      </c>
      <c r="BG36">
        <v>275.1655</v>
      </c>
      <c r="BH36">
        <v>15.464575</v>
      </c>
      <c r="BI36">
        <v>12.04115</v>
      </c>
      <c r="BJ36">
        <v>235.562</v>
      </c>
      <c r="BK36">
        <v>15.3536375</v>
      </c>
      <c r="BL36">
        <v>500.00875</v>
      </c>
      <c r="BM36">
        <v>102.643</v>
      </c>
      <c r="BN36">
        <v>0.10000415</v>
      </c>
      <c r="BO36">
        <v>24.9947875</v>
      </c>
      <c r="BP36">
        <v>25.7460625</v>
      </c>
      <c r="BQ36">
        <v>999.9</v>
      </c>
      <c r="BR36">
        <v>0</v>
      </c>
      <c r="BS36">
        <v>0</v>
      </c>
      <c r="BT36">
        <v>9991.4775</v>
      </c>
      <c r="BU36">
        <v>627.104875</v>
      </c>
      <c r="BV36">
        <v>891.492375</v>
      </c>
      <c r="BW36">
        <v>-38.54065</v>
      </c>
      <c r="BX36">
        <v>240.341875</v>
      </c>
      <c r="BY36">
        <v>278.5195</v>
      </c>
      <c r="BZ36">
        <v>3.423425</v>
      </c>
      <c r="CA36">
        <v>275.1655</v>
      </c>
      <c r="CB36">
        <v>12.04115</v>
      </c>
      <c r="CC36">
        <v>1.5873275</v>
      </c>
      <c r="CD36">
        <v>1.2359375</v>
      </c>
      <c r="CE36">
        <v>13.8363375</v>
      </c>
      <c r="CF36">
        <v>10.0416125</v>
      </c>
      <c r="CG36">
        <v>1999.995</v>
      </c>
      <c r="CH36">
        <v>0.89999975</v>
      </c>
      <c r="CI36">
        <v>0.1000001</v>
      </c>
      <c r="CJ36">
        <v>25.0312625</v>
      </c>
      <c r="CK36">
        <v>39092.875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-35.666280952381</v>
      </c>
      <c r="CZ36">
        <v>-43.2295090909091</v>
      </c>
      <c r="DA36">
        <v>4.43746418433504</v>
      </c>
      <c r="DB36">
        <v>0</v>
      </c>
      <c r="DC36">
        <v>3.42684142857143</v>
      </c>
      <c r="DD36">
        <v>-0.0458072727272669</v>
      </c>
      <c r="DE36">
        <v>0.00891709075220127</v>
      </c>
      <c r="DF36">
        <v>1</v>
      </c>
      <c r="DG36">
        <v>1</v>
      </c>
      <c r="DH36">
        <v>2</v>
      </c>
      <c r="DI36" t="s">
        <v>353</v>
      </c>
      <c r="DJ36">
        <v>3.11904</v>
      </c>
      <c r="DK36">
        <v>2.80069</v>
      </c>
      <c r="DL36">
        <v>0.0685752</v>
      </c>
      <c r="DM36">
        <v>0.0786934</v>
      </c>
      <c r="DN36">
        <v>0.0866161</v>
      </c>
      <c r="DO36">
        <v>0.0729702</v>
      </c>
      <c r="DP36">
        <v>25953.9</v>
      </c>
      <c r="DQ36">
        <v>23724.1</v>
      </c>
      <c r="DR36">
        <v>26661.9</v>
      </c>
      <c r="DS36">
        <v>24097.6</v>
      </c>
      <c r="DT36">
        <v>33653.5</v>
      </c>
      <c r="DU36">
        <v>32536</v>
      </c>
      <c r="DV36">
        <v>40313.4</v>
      </c>
      <c r="DW36">
        <v>38102.2</v>
      </c>
      <c r="DX36">
        <v>1.99395</v>
      </c>
      <c r="DY36">
        <v>2.649</v>
      </c>
      <c r="DZ36">
        <v>0.0875704</v>
      </c>
      <c r="EA36">
        <v>0</v>
      </c>
      <c r="EB36">
        <v>24.3144</v>
      </c>
      <c r="EC36">
        <v>999.9</v>
      </c>
      <c r="ED36">
        <v>55.372</v>
      </c>
      <c r="EE36">
        <v>26.203</v>
      </c>
      <c r="EF36">
        <v>18.4226</v>
      </c>
      <c r="EG36">
        <v>64.18</v>
      </c>
      <c r="EH36">
        <v>21.2901</v>
      </c>
      <c r="EI36">
        <v>2</v>
      </c>
      <c r="EJ36">
        <v>-0.37998</v>
      </c>
      <c r="EK36">
        <v>-0.745689</v>
      </c>
      <c r="EL36">
        <v>20.2899</v>
      </c>
      <c r="EM36">
        <v>5.26162</v>
      </c>
      <c r="EN36">
        <v>12.0088</v>
      </c>
      <c r="EO36">
        <v>4.9994</v>
      </c>
      <c r="EP36">
        <v>3.28698</v>
      </c>
      <c r="EQ36">
        <v>9999</v>
      </c>
      <c r="ER36">
        <v>9999</v>
      </c>
      <c r="ES36">
        <v>9999</v>
      </c>
      <c r="ET36">
        <v>999.9</v>
      </c>
      <c r="EU36">
        <v>1.87256</v>
      </c>
      <c r="EV36">
        <v>1.87341</v>
      </c>
      <c r="EW36">
        <v>1.86966</v>
      </c>
      <c r="EX36">
        <v>1.87537</v>
      </c>
      <c r="EY36">
        <v>1.87561</v>
      </c>
      <c r="EZ36">
        <v>1.87401</v>
      </c>
      <c r="FA36">
        <v>1.87256</v>
      </c>
      <c r="FB36">
        <v>1.87164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1.117</v>
      </c>
      <c r="FQ36">
        <v>0.1111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21</v>
      </c>
      <c r="GE36">
        <v>21.1</v>
      </c>
      <c r="GF36">
        <v>1.05103</v>
      </c>
      <c r="GG36">
        <v>2.54028</v>
      </c>
      <c r="GH36">
        <v>2.24854</v>
      </c>
      <c r="GI36">
        <v>2.68433</v>
      </c>
      <c r="GJ36">
        <v>2.44751</v>
      </c>
      <c r="GK36">
        <v>2.37549</v>
      </c>
      <c r="GL36">
        <v>28.9859</v>
      </c>
      <c r="GM36">
        <v>14.0883</v>
      </c>
      <c r="GN36">
        <v>19</v>
      </c>
      <c r="GO36">
        <v>447.049</v>
      </c>
      <c r="GP36">
        <v>1038.01</v>
      </c>
      <c r="GQ36">
        <v>24.4681</v>
      </c>
      <c r="GR36">
        <v>22.7008</v>
      </c>
      <c r="GS36">
        <v>30.0004</v>
      </c>
      <c r="GT36">
        <v>22.7912</v>
      </c>
      <c r="GU36">
        <v>22.9224</v>
      </c>
      <c r="GV36">
        <v>21.2542</v>
      </c>
      <c r="GW36">
        <v>33.7928</v>
      </c>
      <c r="GX36">
        <v>93.9824</v>
      </c>
      <c r="GY36">
        <v>24.4522</v>
      </c>
      <c r="GZ36">
        <v>334.153</v>
      </c>
      <c r="HA36">
        <v>12.0162</v>
      </c>
      <c r="HB36">
        <v>101.247</v>
      </c>
      <c r="HC36">
        <v>101.238</v>
      </c>
    </row>
    <row r="37" spans="1:211">
      <c r="A37">
        <v>21</v>
      </c>
      <c r="B37">
        <v>1737666391</v>
      </c>
      <c r="C37">
        <v>40</v>
      </c>
      <c r="D37" t="s">
        <v>390</v>
      </c>
      <c r="E37" t="s">
        <v>391</v>
      </c>
      <c r="F37">
        <v>2</v>
      </c>
      <c r="G37">
        <v>1737666383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297.117762666667</v>
      </c>
      <c r="AI37">
        <v>267.193684848485</v>
      </c>
      <c r="AJ37">
        <v>3.07931584415582</v>
      </c>
      <c r="AK37">
        <v>84.62</v>
      </c>
      <c r="AL37">
        <f>(AN37 - AM37 + BM37*1E3/(8.314*(BO37+273.15)) * AP37/BL37 * AO37) * BL37/(100*AZ37) * 1000/(1000 - AN37)</f>
        <v>0</v>
      </c>
      <c r="AM37">
        <v>12.0475188602997</v>
      </c>
      <c r="AN37">
        <v>15.4789978021978</v>
      </c>
      <c r="AO37">
        <v>0.000207856143856249</v>
      </c>
      <c r="AP37">
        <v>106.04</v>
      </c>
      <c r="AQ37">
        <v>21</v>
      </c>
      <c r="AR37">
        <v>4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1737666383</v>
      </c>
      <c r="BF37">
        <v>242.3135</v>
      </c>
      <c r="BG37">
        <v>281.87275</v>
      </c>
      <c r="BH37">
        <v>15.46795</v>
      </c>
      <c r="BI37">
        <v>12.0462125</v>
      </c>
      <c r="BJ37">
        <v>241.237375</v>
      </c>
      <c r="BK37">
        <v>15.35695</v>
      </c>
      <c r="BL37">
        <v>500.001625</v>
      </c>
      <c r="BM37">
        <v>102.642875</v>
      </c>
      <c r="BN37">
        <v>0.0999869</v>
      </c>
      <c r="BO37">
        <v>24.9980125</v>
      </c>
      <c r="BP37">
        <v>25.7478625</v>
      </c>
      <c r="BQ37">
        <v>999.9</v>
      </c>
      <c r="BR37">
        <v>0</v>
      </c>
      <c r="BS37">
        <v>0</v>
      </c>
      <c r="BT37">
        <v>9994.6875</v>
      </c>
      <c r="BU37">
        <v>627.0545</v>
      </c>
      <c r="BV37">
        <v>891.577125</v>
      </c>
      <c r="BW37">
        <v>-39.559275</v>
      </c>
      <c r="BX37">
        <v>246.120625</v>
      </c>
      <c r="BY37">
        <v>285.309875</v>
      </c>
      <c r="BZ37">
        <v>3.42173375</v>
      </c>
      <c r="CA37">
        <v>281.87275</v>
      </c>
      <c r="CB37">
        <v>12.0462125</v>
      </c>
      <c r="CC37">
        <v>1.58767125</v>
      </c>
      <c r="CD37">
        <v>1.236455</v>
      </c>
      <c r="CE37">
        <v>13.839675</v>
      </c>
      <c r="CF37">
        <v>10.0478625</v>
      </c>
      <c r="CG37">
        <v>1999.995</v>
      </c>
      <c r="CH37">
        <v>0.9</v>
      </c>
      <c r="CI37">
        <v>0.0999999</v>
      </c>
      <c r="CJ37">
        <v>25.0521</v>
      </c>
      <c r="CK37">
        <v>39092.9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-37.0301380952381</v>
      </c>
      <c r="CZ37">
        <v>-37.5647376623376</v>
      </c>
      <c r="DA37">
        <v>3.86837399771116</v>
      </c>
      <c r="DB37">
        <v>0</v>
      </c>
      <c r="DC37">
        <v>3.42374380952381</v>
      </c>
      <c r="DD37">
        <v>-0.0524727272727304</v>
      </c>
      <c r="DE37">
        <v>0.00960164245681338</v>
      </c>
      <c r="DF37">
        <v>1</v>
      </c>
      <c r="DG37">
        <v>1</v>
      </c>
      <c r="DH37">
        <v>2</v>
      </c>
      <c r="DI37" t="s">
        <v>353</v>
      </c>
      <c r="DJ37">
        <v>3.11903</v>
      </c>
      <c r="DK37">
        <v>2.80085</v>
      </c>
      <c r="DL37">
        <v>0.0699271</v>
      </c>
      <c r="DM37">
        <v>0.0801105</v>
      </c>
      <c r="DN37">
        <v>0.0866312</v>
      </c>
      <c r="DO37">
        <v>0.0729783</v>
      </c>
      <c r="DP37">
        <v>25916.1</v>
      </c>
      <c r="DQ37">
        <v>23687.3</v>
      </c>
      <c r="DR37">
        <v>26661.8</v>
      </c>
      <c r="DS37">
        <v>24097.4</v>
      </c>
      <c r="DT37">
        <v>33652.9</v>
      </c>
      <c r="DU37">
        <v>32535.5</v>
      </c>
      <c r="DV37">
        <v>40313.3</v>
      </c>
      <c r="DW37">
        <v>38101.9</v>
      </c>
      <c r="DX37">
        <v>1.99415</v>
      </c>
      <c r="DY37">
        <v>2.64862</v>
      </c>
      <c r="DZ37">
        <v>0.0880882</v>
      </c>
      <c r="EA37">
        <v>0</v>
      </c>
      <c r="EB37">
        <v>24.3145</v>
      </c>
      <c r="EC37">
        <v>999.9</v>
      </c>
      <c r="ED37">
        <v>55.372</v>
      </c>
      <c r="EE37">
        <v>26.203</v>
      </c>
      <c r="EF37">
        <v>18.4219</v>
      </c>
      <c r="EG37">
        <v>64.31</v>
      </c>
      <c r="EH37">
        <v>21.274</v>
      </c>
      <c r="EI37">
        <v>2</v>
      </c>
      <c r="EJ37">
        <v>-0.379959</v>
      </c>
      <c r="EK37">
        <v>-0.706795</v>
      </c>
      <c r="EL37">
        <v>20.29</v>
      </c>
      <c r="EM37">
        <v>5.26147</v>
      </c>
      <c r="EN37">
        <v>12.0083</v>
      </c>
      <c r="EO37">
        <v>4.99935</v>
      </c>
      <c r="EP37">
        <v>3.287</v>
      </c>
      <c r="EQ37">
        <v>9999</v>
      </c>
      <c r="ER37">
        <v>9999</v>
      </c>
      <c r="ES37">
        <v>9999</v>
      </c>
      <c r="ET37">
        <v>999.9</v>
      </c>
      <c r="EU37">
        <v>1.87256</v>
      </c>
      <c r="EV37">
        <v>1.87341</v>
      </c>
      <c r="EW37">
        <v>1.86966</v>
      </c>
      <c r="EX37">
        <v>1.87537</v>
      </c>
      <c r="EY37">
        <v>1.87561</v>
      </c>
      <c r="EZ37">
        <v>1.87402</v>
      </c>
      <c r="FA37">
        <v>1.87256</v>
      </c>
      <c r="FB37">
        <v>1.87164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1.13</v>
      </c>
      <c r="FQ37">
        <v>0.1112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21</v>
      </c>
      <c r="GE37">
        <v>21.1</v>
      </c>
      <c r="GF37">
        <v>1.07788</v>
      </c>
      <c r="GG37">
        <v>2.51465</v>
      </c>
      <c r="GH37">
        <v>2.24854</v>
      </c>
      <c r="GI37">
        <v>2.68433</v>
      </c>
      <c r="GJ37">
        <v>2.44751</v>
      </c>
      <c r="GK37">
        <v>2.43896</v>
      </c>
      <c r="GL37">
        <v>28.9647</v>
      </c>
      <c r="GM37">
        <v>14.097</v>
      </c>
      <c r="GN37">
        <v>19</v>
      </c>
      <c r="GO37">
        <v>447.174</v>
      </c>
      <c r="GP37">
        <v>1037.58</v>
      </c>
      <c r="GQ37">
        <v>24.4659</v>
      </c>
      <c r="GR37">
        <v>22.7023</v>
      </c>
      <c r="GS37">
        <v>30.0004</v>
      </c>
      <c r="GT37">
        <v>22.7921</v>
      </c>
      <c r="GU37">
        <v>22.9233</v>
      </c>
      <c r="GV37">
        <v>21.6489</v>
      </c>
      <c r="GW37">
        <v>33.7928</v>
      </c>
      <c r="GX37">
        <v>93.9824</v>
      </c>
      <c r="GY37">
        <v>24.4522</v>
      </c>
      <c r="GZ37">
        <v>340.903</v>
      </c>
      <c r="HA37">
        <v>12.0162</v>
      </c>
      <c r="HB37">
        <v>101.246</v>
      </c>
      <c r="HC37">
        <v>101.237</v>
      </c>
    </row>
    <row r="38" spans="1:211">
      <c r="A38">
        <v>22</v>
      </c>
      <c r="B38">
        <v>1737666393</v>
      </c>
      <c r="C38">
        <v>42</v>
      </c>
      <c r="D38" t="s">
        <v>392</v>
      </c>
      <c r="E38" t="s">
        <v>393</v>
      </c>
      <c r="F38">
        <v>2</v>
      </c>
      <c r="G38">
        <v>1737666385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303.88152324881</v>
      </c>
      <c r="AI38">
        <v>273.458103030303</v>
      </c>
      <c r="AJ38">
        <v>3.11076692640688</v>
      </c>
      <c r="AK38">
        <v>84.62</v>
      </c>
      <c r="AL38">
        <f>(AN38 - AM38 + BM38*1E3/(8.314*(BO38+273.15)) * AP38/BL38 * AO38) * BL38/(100*AZ38) * 1000/(1000 - AN38)</f>
        <v>0</v>
      </c>
      <c r="AM38">
        <v>12.0594623728671</v>
      </c>
      <c r="AN38">
        <v>15.4835802197802</v>
      </c>
      <c r="AO38">
        <v>0.00022355601541333</v>
      </c>
      <c r="AP38">
        <v>106.04</v>
      </c>
      <c r="AQ38">
        <v>21</v>
      </c>
      <c r="AR38">
        <v>4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1737666385</v>
      </c>
      <c r="BF38">
        <v>248.148</v>
      </c>
      <c r="BG38">
        <v>288.603125</v>
      </c>
      <c r="BH38">
        <v>15.4711</v>
      </c>
      <c r="BI38">
        <v>12.05135</v>
      </c>
      <c r="BJ38">
        <v>247.0585</v>
      </c>
      <c r="BK38">
        <v>15.3600625</v>
      </c>
      <c r="BL38">
        <v>499.990375</v>
      </c>
      <c r="BM38">
        <v>102.642625</v>
      </c>
      <c r="BN38">
        <v>0.09995315</v>
      </c>
      <c r="BO38">
        <v>25.00165</v>
      </c>
      <c r="BP38">
        <v>25.7511875</v>
      </c>
      <c r="BQ38">
        <v>999.9</v>
      </c>
      <c r="BR38">
        <v>0</v>
      </c>
      <c r="BS38">
        <v>0</v>
      </c>
      <c r="BT38">
        <v>10001.48125</v>
      </c>
      <c r="BU38">
        <v>627.027125</v>
      </c>
      <c r="BV38">
        <v>891.820375</v>
      </c>
      <c r="BW38">
        <v>-40.45515</v>
      </c>
      <c r="BX38">
        <v>252.047625</v>
      </c>
      <c r="BY38">
        <v>292.123875</v>
      </c>
      <c r="BZ38">
        <v>3.4197525</v>
      </c>
      <c r="CA38">
        <v>288.603125</v>
      </c>
      <c r="CB38">
        <v>12.05135</v>
      </c>
      <c r="CC38">
        <v>1.5879925</v>
      </c>
      <c r="CD38">
        <v>1.23698125</v>
      </c>
      <c r="CE38">
        <v>13.8427875</v>
      </c>
      <c r="CF38">
        <v>10.0542125</v>
      </c>
      <c r="CG38">
        <v>1999.995</v>
      </c>
      <c r="CH38">
        <v>0.9</v>
      </c>
      <c r="CI38">
        <v>0.099999925</v>
      </c>
      <c r="CJ38">
        <v>25.0625125</v>
      </c>
      <c r="CK38">
        <v>39092.9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-38.2221523809524</v>
      </c>
      <c r="CZ38">
        <v>-32.6385350649351</v>
      </c>
      <c r="DA38">
        <v>3.37208112010811</v>
      </c>
      <c r="DB38">
        <v>0</v>
      </c>
      <c r="DC38">
        <v>3.42144666666667</v>
      </c>
      <c r="DD38">
        <v>-0.0599454545454539</v>
      </c>
      <c r="DE38">
        <v>0.0101298833412797</v>
      </c>
      <c r="DF38">
        <v>1</v>
      </c>
      <c r="DG38">
        <v>1</v>
      </c>
      <c r="DH38">
        <v>2</v>
      </c>
      <c r="DI38" t="s">
        <v>353</v>
      </c>
      <c r="DJ38">
        <v>3.11924</v>
      </c>
      <c r="DK38">
        <v>2.80084</v>
      </c>
      <c r="DL38">
        <v>0.0712764</v>
      </c>
      <c r="DM38">
        <v>0.0815377</v>
      </c>
      <c r="DN38">
        <v>0.0866436</v>
      </c>
      <c r="DO38">
        <v>0.0729745</v>
      </c>
      <c r="DP38">
        <v>25878.4</v>
      </c>
      <c r="DQ38">
        <v>23650.5</v>
      </c>
      <c r="DR38">
        <v>26661.7</v>
      </c>
      <c r="DS38">
        <v>24097.3</v>
      </c>
      <c r="DT38">
        <v>33652.4</v>
      </c>
      <c r="DU38">
        <v>32535.6</v>
      </c>
      <c r="DV38">
        <v>40313.1</v>
      </c>
      <c r="DW38">
        <v>38101.6</v>
      </c>
      <c r="DX38">
        <v>1.99465</v>
      </c>
      <c r="DY38">
        <v>2.64885</v>
      </c>
      <c r="DZ38">
        <v>0.0882521</v>
      </c>
      <c r="EA38">
        <v>0</v>
      </c>
      <c r="EB38">
        <v>24.3155</v>
      </c>
      <c r="EC38">
        <v>999.9</v>
      </c>
      <c r="ED38">
        <v>55.396</v>
      </c>
      <c r="EE38">
        <v>26.193</v>
      </c>
      <c r="EF38">
        <v>18.4196</v>
      </c>
      <c r="EG38">
        <v>64.2</v>
      </c>
      <c r="EH38">
        <v>21.0857</v>
      </c>
      <c r="EI38">
        <v>2</v>
      </c>
      <c r="EJ38">
        <v>-0.379934</v>
      </c>
      <c r="EK38">
        <v>-0.698249</v>
      </c>
      <c r="EL38">
        <v>20.2902</v>
      </c>
      <c r="EM38">
        <v>5.26251</v>
      </c>
      <c r="EN38">
        <v>12.0082</v>
      </c>
      <c r="EO38">
        <v>4.99965</v>
      </c>
      <c r="EP38">
        <v>3.2872</v>
      </c>
      <c r="EQ38">
        <v>9999</v>
      </c>
      <c r="ER38">
        <v>9999</v>
      </c>
      <c r="ES38">
        <v>9999</v>
      </c>
      <c r="ET38">
        <v>999.9</v>
      </c>
      <c r="EU38">
        <v>1.87256</v>
      </c>
      <c r="EV38">
        <v>1.8734</v>
      </c>
      <c r="EW38">
        <v>1.86966</v>
      </c>
      <c r="EX38">
        <v>1.87535</v>
      </c>
      <c r="EY38">
        <v>1.87561</v>
      </c>
      <c r="EZ38">
        <v>1.87402</v>
      </c>
      <c r="FA38">
        <v>1.87257</v>
      </c>
      <c r="FB38">
        <v>1.87164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1.143</v>
      </c>
      <c r="FQ38">
        <v>0.1113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21.1</v>
      </c>
      <c r="GE38">
        <v>21.1</v>
      </c>
      <c r="GF38">
        <v>1.09863</v>
      </c>
      <c r="GG38">
        <v>2.50854</v>
      </c>
      <c r="GH38">
        <v>2.24854</v>
      </c>
      <c r="GI38">
        <v>2.68433</v>
      </c>
      <c r="GJ38">
        <v>2.44751</v>
      </c>
      <c r="GK38">
        <v>2.36328</v>
      </c>
      <c r="GL38">
        <v>28.9647</v>
      </c>
      <c r="GM38">
        <v>14.0883</v>
      </c>
      <c r="GN38">
        <v>19</v>
      </c>
      <c r="GO38">
        <v>447.475</v>
      </c>
      <c r="GP38">
        <v>1037.86</v>
      </c>
      <c r="GQ38">
        <v>24.4601</v>
      </c>
      <c r="GR38">
        <v>22.7037</v>
      </c>
      <c r="GS38">
        <v>30.0003</v>
      </c>
      <c r="GT38">
        <v>22.7936</v>
      </c>
      <c r="GU38">
        <v>22.9238</v>
      </c>
      <c r="GV38">
        <v>22.0434</v>
      </c>
      <c r="GW38">
        <v>33.7928</v>
      </c>
      <c r="GX38">
        <v>93.9824</v>
      </c>
      <c r="GY38">
        <v>24.4383</v>
      </c>
      <c r="GZ38">
        <v>347.694</v>
      </c>
      <c r="HA38">
        <v>12.0162</v>
      </c>
      <c r="HB38">
        <v>101.246</v>
      </c>
      <c r="HC38">
        <v>101.236</v>
      </c>
    </row>
    <row r="39" spans="1:211">
      <c r="A39">
        <v>23</v>
      </c>
      <c r="B39">
        <v>1737666395</v>
      </c>
      <c r="C39">
        <v>44</v>
      </c>
      <c r="D39" t="s">
        <v>394</v>
      </c>
      <c r="E39" t="s">
        <v>395</v>
      </c>
      <c r="F39">
        <v>2</v>
      </c>
      <c r="G39">
        <v>1737666387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310.713299752381</v>
      </c>
      <c r="AI39">
        <v>279.78376969697</v>
      </c>
      <c r="AJ39">
        <v>3.14271025974023</v>
      </c>
      <c r="AK39">
        <v>84.62</v>
      </c>
      <c r="AL39">
        <f>(AN39 - AM39 + BM39*1E3/(8.314*(BO39+273.15)) * AP39/BL39 * AO39) * BL39/(100*AZ39) * 1000/(1000 - AN39)</f>
        <v>0</v>
      </c>
      <c r="AM39">
        <v>12.068438527033</v>
      </c>
      <c r="AN39">
        <v>15.4863967032967</v>
      </c>
      <c r="AO39">
        <v>0.000232622177822053</v>
      </c>
      <c r="AP39">
        <v>106.04</v>
      </c>
      <c r="AQ39">
        <v>20</v>
      </c>
      <c r="AR39">
        <v>4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1737666387</v>
      </c>
      <c r="BF39">
        <v>254.103875</v>
      </c>
      <c r="BG39">
        <v>295.352125</v>
      </c>
      <c r="BH39">
        <v>15.474025</v>
      </c>
      <c r="BI39">
        <v>12.05635</v>
      </c>
      <c r="BJ39">
        <v>253.00075</v>
      </c>
      <c r="BK39">
        <v>15.36295</v>
      </c>
      <c r="BL39">
        <v>500.01075</v>
      </c>
      <c r="BM39">
        <v>102.642375</v>
      </c>
      <c r="BN39">
        <v>0.1000187125</v>
      </c>
      <c r="BO39">
        <v>25.0053</v>
      </c>
      <c r="BP39">
        <v>25.753875</v>
      </c>
      <c r="BQ39">
        <v>999.9</v>
      </c>
      <c r="BR39">
        <v>0</v>
      </c>
      <c r="BS39">
        <v>0</v>
      </c>
      <c r="BT39">
        <v>9997.1125</v>
      </c>
      <c r="BU39">
        <v>627.002625</v>
      </c>
      <c r="BV39">
        <v>891.942375</v>
      </c>
      <c r="BW39">
        <v>-41.24835</v>
      </c>
      <c r="BX39">
        <v>258.09775</v>
      </c>
      <c r="BY39">
        <v>298.95675</v>
      </c>
      <c r="BZ39">
        <v>3.4176825</v>
      </c>
      <c r="CA39">
        <v>295.352125</v>
      </c>
      <c r="CB39">
        <v>12.05635</v>
      </c>
      <c r="CC39">
        <v>1.58829125</v>
      </c>
      <c r="CD39">
        <v>1.2374925</v>
      </c>
      <c r="CE39">
        <v>13.845675</v>
      </c>
      <c r="CF39">
        <v>10.0603875</v>
      </c>
      <c r="CG39">
        <v>1999.99375</v>
      </c>
      <c r="CH39">
        <v>0.899999875</v>
      </c>
      <c r="CI39">
        <v>0.1000000375</v>
      </c>
      <c r="CJ39">
        <v>25.072925</v>
      </c>
      <c r="CK39">
        <v>39092.875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-39.2832285714286</v>
      </c>
      <c r="CZ39">
        <v>-28.4028389610389</v>
      </c>
      <c r="DA39">
        <v>2.93623345528682</v>
      </c>
      <c r="DB39">
        <v>0</v>
      </c>
      <c r="DC39">
        <v>3.42038666666667</v>
      </c>
      <c r="DD39">
        <v>-0.072091948051945</v>
      </c>
      <c r="DE39">
        <v>0.0105090737815486</v>
      </c>
      <c r="DF39">
        <v>1</v>
      </c>
      <c r="DG39">
        <v>1</v>
      </c>
      <c r="DH39">
        <v>2</v>
      </c>
      <c r="DI39" t="s">
        <v>353</v>
      </c>
      <c r="DJ39">
        <v>3.11928</v>
      </c>
      <c r="DK39">
        <v>2.80084</v>
      </c>
      <c r="DL39">
        <v>0.0726331</v>
      </c>
      <c r="DM39">
        <v>0.0829525</v>
      </c>
      <c r="DN39">
        <v>0.0866522</v>
      </c>
      <c r="DO39">
        <v>0.0729645</v>
      </c>
      <c r="DP39">
        <v>25840.5</v>
      </c>
      <c r="DQ39">
        <v>23613.9</v>
      </c>
      <c r="DR39">
        <v>26661.6</v>
      </c>
      <c r="DS39">
        <v>24097.2</v>
      </c>
      <c r="DT39">
        <v>33652.1</v>
      </c>
      <c r="DU39">
        <v>32535.9</v>
      </c>
      <c r="DV39">
        <v>40312.9</v>
      </c>
      <c r="DW39">
        <v>38101.4</v>
      </c>
      <c r="DX39">
        <v>1.9949</v>
      </c>
      <c r="DY39">
        <v>2.6478</v>
      </c>
      <c r="DZ39">
        <v>0.08801</v>
      </c>
      <c r="EA39">
        <v>0</v>
      </c>
      <c r="EB39">
        <v>24.316</v>
      </c>
      <c r="EC39">
        <v>999.9</v>
      </c>
      <c r="ED39">
        <v>55.396</v>
      </c>
      <c r="EE39">
        <v>26.193</v>
      </c>
      <c r="EF39">
        <v>18.4199</v>
      </c>
      <c r="EG39">
        <v>64.21</v>
      </c>
      <c r="EH39">
        <v>21.0417</v>
      </c>
      <c r="EI39">
        <v>2</v>
      </c>
      <c r="EJ39">
        <v>-0.37956</v>
      </c>
      <c r="EK39">
        <v>-0.676013</v>
      </c>
      <c r="EL39">
        <v>20.2902</v>
      </c>
      <c r="EM39">
        <v>5.26192</v>
      </c>
      <c r="EN39">
        <v>12.0091</v>
      </c>
      <c r="EO39">
        <v>4.99955</v>
      </c>
      <c r="EP39">
        <v>3.2871</v>
      </c>
      <c r="EQ39">
        <v>9999</v>
      </c>
      <c r="ER39">
        <v>9999</v>
      </c>
      <c r="ES39">
        <v>9999</v>
      </c>
      <c r="ET39">
        <v>999.9</v>
      </c>
      <c r="EU39">
        <v>1.87256</v>
      </c>
      <c r="EV39">
        <v>1.8734</v>
      </c>
      <c r="EW39">
        <v>1.86966</v>
      </c>
      <c r="EX39">
        <v>1.87534</v>
      </c>
      <c r="EY39">
        <v>1.87561</v>
      </c>
      <c r="EZ39">
        <v>1.874</v>
      </c>
      <c r="FA39">
        <v>1.87257</v>
      </c>
      <c r="FB39">
        <v>1.87164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1.157</v>
      </c>
      <c r="FQ39">
        <v>0.1112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21.1</v>
      </c>
      <c r="GE39">
        <v>21.2</v>
      </c>
      <c r="GF39">
        <v>1.11694</v>
      </c>
      <c r="GG39">
        <v>2.53296</v>
      </c>
      <c r="GH39">
        <v>2.24854</v>
      </c>
      <c r="GI39">
        <v>2.68555</v>
      </c>
      <c r="GJ39">
        <v>2.44751</v>
      </c>
      <c r="GK39">
        <v>2.33765</v>
      </c>
      <c r="GL39">
        <v>28.9436</v>
      </c>
      <c r="GM39">
        <v>14.0883</v>
      </c>
      <c r="GN39">
        <v>19</v>
      </c>
      <c r="GO39">
        <v>447.628</v>
      </c>
      <c r="GP39">
        <v>1036.6</v>
      </c>
      <c r="GQ39">
        <v>24.4545</v>
      </c>
      <c r="GR39">
        <v>22.7055</v>
      </c>
      <c r="GS39">
        <v>30.0005</v>
      </c>
      <c r="GT39">
        <v>22.7945</v>
      </c>
      <c r="GU39">
        <v>22.9247</v>
      </c>
      <c r="GV39">
        <v>22.4385</v>
      </c>
      <c r="GW39">
        <v>33.7928</v>
      </c>
      <c r="GX39">
        <v>93.5992</v>
      </c>
      <c r="GY39">
        <v>24.4383</v>
      </c>
      <c r="GZ39">
        <v>354.499</v>
      </c>
      <c r="HA39">
        <v>12.0133</v>
      </c>
      <c r="HB39">
        <v>101.245</v>
      </c>
      <c r="HC39">
        <v>101.236</v>
      </c>
    </row>
    <row r="40" spans="1:211">
      <c r="A40">
        <v>24</v>
      </c>
      <c r="B40">
        <v>1737666397</v>
      </c>
      <c r="C40">
        <v>46</v>
      </c>
      <c r="D40" t="s">
        <v>396</v>
      </c>
      <c r="E40" t="s">
        <v>397</v>
      </c>
      <c r="F40">
        <v>2</v>
      </c>
      <c r="G40">
        <v>1737666389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317.613834907143</v>
      </c>
      <c r="AI40">
        <v>286.182484848485</v>
      </c>
      <c r="AJ40">
        <v>3.17644727272727</v>
      </c>
      <c r="AK40">
        <v>84.62</v>
      </c>
      <c r="AL40">
        <f>(AN40 - AM40 + BM40*1E3/(8.314*(BO40+273.15)) * AP40/BL40 * AO40) * BL40/(100*AZ40) * 1000/(1000 - AN40)</f>
        <v>0</v>
      </c>
      <c r="AM40">
        <v>12.0720461785415</v>
      </c>
      <c r="AN40">
        <v>15.4882186813187</v>
      </c>
      <c r="AO40">
        <v>0.000222397727272775</v>
      </c>
      <c r="AP40">
        <v>106.04</v>
      </c>
      <c r="AQ40">
        <v>20</v>
      </c>
      <c r="AR40">
        <v>4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1737666389</v>
      </c>
      <c r="BF40">
        <v>260.16125</v>
      </c>
      <c r="BG40">
        <v>302.08725</v>
      </c>
      <c r="BH40">
        <v>15.4769125</v>
      </c>
      <c r="BI40">
        <v>12.061325</v>
      </c>
      <c r="BJ40">
        <v>259.044625</v>
      </c>
      <c r="BK40">
        <v>15.3657875</v>
      </c>
      <c r="BL40">
        <v>500.08275</v>
      </c>
      <c r="BM40">
        <v>102.641875</v>
      </c>
      <c r="BN40">
        <v>0.10006015</v>
      </c>
      <c r="BO40">
        <v>25.0087375</v>
      </c>
      <c r="BP40">
        <v>25.7560875</v>
      </c>
      <c r="BQ40">
        <v>999.9</v>
      </c>
      <c r="BR40">
        <v>0</v>
      </c>
      <c r="BS40">
        <v>0</v>
      </c>
      <c r="BT40">
        <v>9997.6625</v>
      </c>
      <c r="BU40">
        <v>626.9795</v>
      </c>
      <c r="BV40">
        <v>889.08075</v>
      </c>
      <c r="BW40">
        <v>-41.9261875</v>
      </c>
      <c r="BX40">
        <v>264.251125</v>
      </c>
      <c r="BY40">
        <v>305.775625</v>
      </c>
      <c r="BZ40">
        <v>3.41558875</v>
      </c>
      <c r="CA40">
        <v>302.08725</v>
      </c>
      <c r="CB40">
        <v>12.061325</v>
      </c>
      <c r="CC40">
        <v>1.58858</v>
      </c>
      <c r="CD40">
        <v>1.2379975</v>
      </c>
      <c r="CE40">
        <v>13.848475</v>
      </c>
      <c r="CF40">
        <v>10.0664875</v>
      </c>
      <c r="CG40">
        <v>1999.98</v>
      </c>
      <c r="CH40">
        <v>0.899999875</v>
      </c>
      <c r="CI40">
        <v>0.1000000375</v>
      </c>
      <c r="CJ40">
        <v>25.0937625</v>
      </c>
      <c r="CK40">
        <v>39092.6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-40.2361809523809</v>
      </c>
      <c r="CZ40">
        <v>-24.808838961039</v>
      </c>
      <c r="DA40">
        <v>2.55473573316378</v>
      </c>
      <c r="DB40">
        <v>0</v>
      </c>
      <c r="DC40">
        <v>3.4199819047619</v>
      </c>
      <c r="DD40">
        <v>-0.0776540259740222</v>
      </c>
      <c r="DE40">
        <v>0.0105769734707266</v>
      </c>
      <c r="DF40">
        <v>1</v>
      </c>
      <c r="DG40">
        <v>1</v>
      </c>
      <c r="DH40">
        <v>2</v>
      </c>
      <c r="DI40" t="s">
        <v>353</v>
      </c>
      <c r="DJ40">
        <v>3.11911</v>
      </c>
      <c r="DK40">
        <v>2.8007</v>
      </c>
      <c r="DL40">
        <v>0.0739891</v>
      </c>
      <c r="DM40">
        <v>0.084349</v>
      </c>
      <c r="DN40">
        <v>0.0866633</v>
      </c>
      <c r="DO40">
        <v>0.0729684</v>
      </c>
      <c r="DP40">
        <v>25802.6</v>
      </c>
      <c r="DQ40">
        <v>23577.9</v>
      </c>
      <c r="DR40">
        <v>26661.5</v>
      </c>
      <c r="DS40">
        <v>24097.1</v>
      </c>
      <c r="DT40">
        <v>33651.8</v>
      </c>
      <c r="DU40">
        <v>32536</v>
      </c>
      <c r="DV40">
        <v>40312.9</v>
      </c>
      <c r="DW40">
        <v>38101.6</v>
      </c>
      <c r="DX40">
        <v>1.99485</v>
      </c>
      <c r="DY40">
        <v>2.64795</v>
      </c>
      <c r="DZ40">
        <v>0.0888966</v>
      </c>
      <c r="EA40">
        <v>0</v>
      </c>
      <c r="EB40">
        <v>24.3176</v>
      </c>
      <c r="EC40">
        <v>999.9</v>
      </c>
      <c r="ED40">
        <v>55.396</v>
      </c>
      <c r="EE40">
        <v>26.173</v>
      </c>
      <c r="EF40">
        <v>18.3997</v>
      </c>
      <c r="EG40">
        <v>63.86</v>
      </c>
      <c r="EH40">
        <v>21.0577</v>
      </c>
      <c r="EI40">
        <v>2</v>
      </c>
      <c r="EJ40">
        <v>-0.379464</v>
      </c>
      <c r="EK40">
        <v>-0.659717</v>
      </c>
      <c r="EL40">
        <v>20.2903</v>
      </c>
      <c r="EM40">
        <v>5.26147</v>
      </c>
      <c r="EN40">
        <v>12.0092</v>
      </c>
      <c r="EO40">
        <v>4.99945</v>
      </c>
      <c r="EP40">
        <v>3.2871</v>
      </c>
      <c r="EQ40">
        <v>9999</v>
      </c>
      <c r="ER40">
        <v>9999</v>
      </c>
      <c r="ES40">
        <v>9999</v>
      </c>
      <c r="ET40">
        <v>999.9</v>
      </c>
      <c r="EU40">
        <v>1.87256</v>
      </c>
      <c r="EV40">
        <v>1.87339</v>
      </c>
      <c r="EW40">
        <v>1.86966</v>
      </c>
      <c r="EX40">
        <v>1.87533</v>
      </c>
      <c r="EY40">
        <v>1.87561</v>
      </c>
      <c r="EZ40">
        <v>1.874</v>
      </c>
      <c r="FA40">
        <v>1.87256</v>
      </c>
      <c r="FB40">
        <v>1.87164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1.17</v>
      </c>
      <c r="FQ40">
        <v>0.1114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21.1</v>
      </c>
      <c r="GE40">
        <v>21.2</v>
      </c>
      <c r="GF40">
        <v>1.12915</v>
      </c>
      <c r="GG40">
        <v>2.50122</v>
      </c>
      <c r="GH40">
        <v>2.24854</v>
      </c>
      <c r="GI40">
        <v>2.68433</v>
      </c>
      <c r="GJ40">
        <v>2.44751</v>
      </c>
      <c r="GK40">
        <v>2.39624</v>
      </c>
      <c r="GL40">
        <v>28.9436</v>
      </c>
      <c r="GM40">
        <v>14.097</v>
      </c>
      <c r="GN40">
        <v>19</v>
      </c>
      <c r="GO40">
        <v>447.607</v>
      </c>
      <c r="GP40">
        <v>1036.8</v>
      </c>
      <c r="GQ40">
        <v>24.4473</v>
      </c>
      <c r="GR40">
        <v>22.7069</v>
      </c>
      <c r="GS40">
        <v>30.0004</v>
      </c>
      <c r="GT40">
        <v>22.7954</v>
      </c>
      <c r="GU40">
        <v>22.9257</v>
      </c>
      <c r="GV40">
        <v>22.8306</v>
      </c>
      <c r="GW40">
        <v>33.7928</v>
      </c>
      <c r="GX40">
        <v>93.5992</v>
      </c>
      <c r="GY40">
        <v>24.4383</v>
      </c>
      <c r="GZ40">
        <v>361.299</v>
      </c>
      <c r="HA40">
        <v>12.0134</v>
      </c>
      <c r="HB40">
        <v>101.245</v>
      </c>
      <c r="HC40">
        <v>101.236</v>
      </c>
    </row>
    <row r="41" spans="1:211">
      <c r="A41">
        <v>25</v>
      </c>
      <c r="B41">
        <v>1737666399</v>
      </c>
      <c r="C41">
        <v>48</v>
      </c>
      <c r="D41" t="s">
        <v>398</v>
      </c>
      <c r="E41" t="s">
        <v>399</v>
      </c>
      <c r="F41">
        <v>2</v>
      </c>
      <c r="G41">
        <v>1737666391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324.558821104762</v>
      </c>
      <c r="AI41">
        <v>292.638121212121</v>
      </c>
      <c r="AJ41">
        <v>3.20842038961037</v>
      </c>
      <c r="AK41">
        <v>84.62</v>
      </c>
      <c r="AL41">
        <f>(AN41 - AM41 + BM41*1E3/(8.314*(BO41+273.15)) * AP41/BL41 * AO41) * BL41/(100*AZ41) * 1000/(1000 - AN41)</f>
        <v>0</v>
      </c>
      <c r="AM41">
        <v>12.0716153162637</v>
      </c>
      <c r="AN41">
        <v>15.4898582417583</v>
      </c>
      <c r="AO41">
        <v>0.000187310336722285</v>
      </c>
      <c r="AP41">
        <v>106.04</v>
      </c>
      <c r="AQ41">
        <v>20</v>
      </c>
      <c r="AR41">
        <v>4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1737666391</v>
      </c>
      <c r="BF41">
        <v>266.299625</v>
      </c>
      <c r="BG41">
        <v>308.821375</v>
      </c>
      <c r="BH41">
        <v>15.47975</v>
      </c>
      <c r="BI41">
        <v>12.06625</v>
      </c>
      <c r="BJ41">
        <v>265.1695</v>
      </c>
      <c r="BK41">
        <v>15.368575</v>
      </c>
      <c r="BL41">
        <v>500.12125</v>
      </c>
      <c r="BM41">
        <v>102.641375</v>
      </c>
      <c r="BN41">
        <v>0.1000166625</v>
      </c>
      <c r="BO41">
        <v>25.0118875</v>
      </c>
      <c r="BP41">
        <v>25.7595</v>
      </c>
      <c r="BQ41">
        <v>999.9</v>
      </c>
      <c r="BR41">
        <v>0</v>
      </c>
      <c r="BS41">
        <v>0</v>
      </c>
      <c r="BT41">
        <v>10002.8125</v>
      </c>
      <c r="BU41">
        <v>626.974</v>
      </c>
      <c r="BV41">
        <v>864.445125</v>
      </c>
      <c r="BW41">
        <v>-42.52195</v>
      </c>
      <c r="BX41">
        <v>270.48675</v>
      </c>
      <c r="BY41">
        <v>312.5935</v>
      </c>
      <c r="BZ41">
        <v>3.41349625</v>
      </c>
      <c r="CA41">
        <v>308.821375</v>
      </c>
      <c r="CB41">
        <v>12.06625</v>
      </c>
      <c r="CC41">
        <v>1.5888625</v>
      </c>
      <c r="CD41">
        <v>1.23849625</v>
      </c>
      <c r="CE41">
        <v>13.8512125</v>
      </c>
      <c r="CF41">
        <v>10.072525</v>
      </c>
      <c r="CG41">
        <v>1999.98</v>
      </c>
      <c r="CH41">
        <v>0.9</v>
      </c>
      <c r="CI41">
        <v>0.0999999125</v>
      </c>
      <c r="CJ41">
        <v>25.104175</v>
      </c>
      <c r="CK41">
        <v>39092.6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-41.0803095238095</v>
      </c>
      <c r="CZ41">
        <v>-21.7876285714286</v>
      </c>
      <c r="DA41">
        <v>2.22846239087142</v>
      </c>
      <c r="DB41">
        <v>0</v>
      </c>
      <c r="DC41">
        <v>3.41940428571429</v>
      </c>
      <c r="DD41">
        <v>-0.0695423376623395</v>
      </c>
      <c r="DE41">
        <v>0.0104353741673984</v>
      </c>
      <c r="DF41">
        <v>1</v>
      </c>
      <c r="DG41">
        <v>1</v>
      </c>
      <c r="DH41">
        <v>2</v>
      </c>
      <c r="DI41" t="s">
        <v>353</v>
      </c>
      <c r="DJ41">
        <v>3.11894</v>
      </c>
      <c r="DK41">
        <v>2.80059</v>
      </c>
      <c r="DL41">
        <v>0.0753498</v>
      </c>
      <c r="DM41">
        <v>0.0857271</v>
      </c>
      <c r="DN41">
        <v>0.086668</v>
      </c>
      <c r="DO41">
        <v>0.0729916</v>
      </c>
      <c r="DP41">
        <v>25765</v>
      </c>
      <c r="DQ41">
        <v>23542.5</v>
      </c>
      <c r="DR41">
        <v>26661.8</v>
      </c>
      <c r="DS41">
        <v>24097.2</v>
      </c>
      <c r="DT41">
        <v>33651.8</v>
      </c>
      <c r="DU41">
        <v>32535.6</v>
      </c>
      <c r="DV41">
        <v>40313</v>
      </c>
      <c r="DW41">
        <v>38101.9</v>
      </c>
      <c r="DX41">
        <v>1.99443</v>
      </c>
      <c r="DY41">
        <v>2.64797</v>
      </c>
      <c r="DZ41">
        <v>0.0888743</v>
      </c>
      <c r="EA41">
        <v>0</v>
      </c>
      <c r="EB41">
        <v>24.3192</v>
      </c>
      <c r="EC41">
        <v>999.9</v>
      </c>
      <c r="ED41">
        <v>55.421</v>
      </c>
      <c r="EE41">
        <v>26.173</v>
      </c>
      <c r="EF41">
        <v>18.408</v>
      </c>
      <c r="EG41">
        <v>63.99</v>
      </c>
      <c r="EH41">
        <v>21.0817</v>
      </c>
      <c r="EI41">
        <v>2</v>
      </c>
      <c r="EJ41">
        <v>-0.379403</v>
      </c>
      <c r="EK41">
        <v>-0.658491</v>
      </c>
      <c r="EL41">
        <v>20.2907</v>
      </c>
      <c r="EM41">
        <v>5.26192</v>
      </c>
      <c r="EN41">
        <v>12.0082</v>
      </c>
      <c r="EO41">
        <v>4.99935</v>
      </c>
      <c r="EP41">
        <v>3.28708</v>
      </c>
      <c r="EQ41">
        <v>9999</v>
      </c>
      <c r="ER41">
        <v>9999</v>
      </c>
      <c r="ES41">
        <v>9999</v>
      </c>
      <c r="ET41">
        <v>999.9</v>
      </c>
      <c r="EU41">
        <v>1.87256</v>
      </c>
      <c r="EV41">
        <v>1.87342</v>
      </c>
      <c r="EW41">
        <v>1.86966</v>
      </c>
      <c r="EX41">
        <v>1.87534</v>
      </c>
      <c r="EY41">
        <v>1.87561</v>
      </c>
      <c r="EZ41">
        <v>1.87399</v>
      </c>
      <c r="FA41">
        <v>1.87256</v>
      </c>
      <c r="FB41">
        <v>1.87164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1.183</v>
      </c>
      <c r="FQ41">
        <v>0.1114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21.2</v>
      </c>
      <c r="GE41">
        <v>21.2</v>
      </c>
      <c r="GF41">
        <v>1.1499</v>
      </c>
      <c r="GG41">
        <v>2.52441</v>
      </c>
      <c r="GH41">
        <v>2.24854</v>
      </c>
      <c r="GI41">
        <v>2.68433</v>
      </c>
      <c r="GJ41">
        <v>2.44751</v>
      </c>
      <c r="GK41">
        <v>2.36572</v>
      </c>
      <c r="GL41">
        <v>28.9436</v>
      </c>
      <c r="GM41">
        <v>14.0883</v>
      </c>
      <c r="GN41">
        <v>19</v>
      </c>
      <c r="GO41">
        <v>447.37</v>
      </c>
      <c r="GP41">
        <v>1036.85</v>
      </c>
      <c r="GQ41">
        <v>24.4402</v>
      </c>
      <c r="GR41">
        <v>22.7085</v>
      </c>
      <c r="GS41">
        <v>30.0004</v>
      </c>
      <c r="GT41">
        <v>22.7964</v>
      </c>
      <c r="GU41">
        <v>22.9266</v>
      </c>
      <c r="GV41">
        <v>23.1446</v>
      </c>
      <c r="GW41">
        <v>33.7928</v>
      </c>
      <c r="GX41">
        <v>93.5992</v>
      </c>
      <c r="GY41">
        <v>24.4186</v>
      </c>
      <c r="GZ41">
        <v>368.101</v>
      </c>
      <c r="HA41">
        <v>12.0113</v>
      </c>
      <c r="HB41">
        <v>101.246</v>
      </c>
      <c r="HC41">
        <v>101.237</v>
      </c>
    </row>
    <row r="42" spans="1:211">
      <c r="A42">
        <v>26</v>
      </c>
      <c r="B42">
        <v>1737666401</v>
      </c>
      <c r="C42">
        <v>50</v>
      </c>
      <c r="D42" t="s">
        <v>400</v>
      </c>
      <c r="E42" t="s">
        <v>401</v>
      </c>
      <c r="F42">
        <v>2</v>
      </c>
      <c r="G42">
        <v>1737666393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331.47727177619</v>
      </c>
      <c r="AI42">
        <v>299.145024242424</v>
      </c>
      <c r="AJ42">
        <v>3.23654303030301</v>
      </c>
      <c r="AK42">
        <v>84.62</v>
      </c>
      <c r="AL42">
        <f>(AN42 - AM42 + BM42*1E3/(8.314*(BO42+273.15)) * AP42/BL42 * AO42) * BL42/(100*AZ42) * 1000/(1000 - AN42)</f>
        <v>0</v>
      </c>
      <c r="AM42">
        <v>12.0703702681319</v>
      </c>
      <c r="AN42">
        <v>15.4910142857143</v>
      </c>
      <c r="AO42">
        <v>0.000144905538905611</v>
      </c>
      <c r="AP42">
        <v>106.04</v>
      </c>
      <c r="AQ42">
        <v>20</v>
      </c>
      <c r="AR42">
        <v>4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1737666393</v>
      </c>
      <c r="BF42">
        <v>272.496625</v>
      </c>
      <c r="BG42">
        <v>315.585375</v>
      </c>
      <c r="BH42">
        <v>15.4826125</v>
      </c>
      <c r="BI42">
        <v>12.070375</v>
      </c>
      <c r="BJ42">
        <v>271.353125</v>
      </c>
      <c r="BK42">
        <v>15.3714</v>
      </c>
      <c r="BL42">
        <v>500.099375</v>
      </c>
      <c r="BM42">
        <v>102.641</v>
      </c>
      <c r="BN42">
        <v>0.1000161625</v>
      </c>
      <c r="BO42">
        <v>25.0146375</v>
      </c>
      <c r="BP42">
        <v>25.761975</v>
      </c>
      <c r="BQ42">
        <v>999.9</v>
      </c>
      <c r="BR42">
        <v>0</v>
      </c>
      <c r="BS42">
        <v>0</v>
      </c>
      <c r="BT42">
        <v>9998.125</v>
      </c>
      <c r="BU42">
        <v>626.9855</v>
      </c>
      <c r="BV42">
        <v>841.797</v>
      </c>
      <c r="BW42">
        <v>-43.0888625</v>
      </c>
      <c r="BX42">
        <v>276.782</v>
      </c>
      <c r="BY42">
        <v>319.441375</v>
      </c>
      <c r="BZ42">
        <v>3.4122425</v>
      </c>
      <c r="CA42">
        <v>315.585375</v>
      </c>
      <c r="CB42">
        <v>12.070375</v>
      </c>
      <c r="CC42">
        <v>1.58915</v>
      </c>
      <c r="CD42">
        <v>1.23891375</v>
      </c>
      <c r="CE42">
        <v>13.8540125</v>
      </c>
      <c r="CF42">
        <v>10.077575</v>
      </c>
      <c r="CG42">
        <v>1999.9925</v>
      </c>
      <c r="CH42">
        <v>0.90000025</v>
      </c>
      <c r="CI42">
        <v>0.0999997625</v>
      </c>
      <c r="CJ42">
        <v>25.1198</v>
      </c>
      <c r="CK42">
        <v>39092.8375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-41.8207523809524</v>
      </c>
      <c r="CZ42">
        <v>-19.3213324675325</v>
      </c>
      <c r="DA42">
        <v>1.96133285599822</v>
      </c>
      <c r="DB42">
        <v>0</v>
      </c>
      <c r="DC42">
        <v>3.4180119047619</v>
      </c>
      <c r="DD42">
        <v>-0.0540880519480515</v>
      </c>
      <c r="DE42">
        <v>0.00977399446492854</v>
      </c>
      <c r="DF42">
        <v>1</v>
      </c>
      <c r="DG42">
        <v>1</v>
      </c>
      <c r="DH42">
        <v>2</v>
      </c>
      <c r="DI42" t="s">
        <v>353</v>
      </c>
      <c r="DJ42">
        <v>3.11892</v>
      </c>
      <c r="DK42">
        <v>2.80067</v>
      </c>
      <c r="DL42">
        <v>0.0767028</v>
      </c>
      <c r="DM42">
        <v>0.0870956</v>
      </c>
      <c r="DN42">
        <v>0.0866692</v>
      </c>
      <c r="DO42">
        <v>0.0730226</v>
      </c>
      <c r="DP42">
        <v>25727.3</v>
      </c>
      <c r="DQ42">
        <v>23507.3</v>
      </c>
      <c r="DR42">
        <v>26661.8</v>
      </c>
      <c r="DS42">
        <v>24097.3</v>
      </c>
      <c r="DT42">
        <v>33651.8</v>
      </c>
      <c r="DU42">
        <v>32534.6</v>
      </c>
      <c r="DV42">
        <v>40312.9</v>
      </c>
      <c r="DW42">
        <v>38101.8</v>
      </c>
      <c r="DX42">
        <v>1.99435</v>
      </c>
      <c r="DY42">
        <v>2.64788</v>
      </c>
      <c r="DZ42">
        <v>0.0880472</v>
      </c>
      <c r="EA42">
        <v>0</v>
      </c>
      <c r="EB42">
        <v>24.3206</v>
      </c>
      <c r="EC42">
        <v>999.9</v>
      </c>
      <c r="ED42">
        <v>55.421</v>
      </c>
      <c r="EE42">
        <v>26.193</v>
      </c>
      <c r="EF42">
        <v>18.4273</v>
      </c>
      <c r="EG42">
        <v>63.79</v>
      </c>
      <c r="EH42">
        <v>21.1338</v>
      </c>
      <c r="EI42">
        <v>2</v>
      </c>
      <c r="EJ42">
        <v>-0.379296</v>
      </c>
      <c r="EK42">
        <v>-0.632794</v>
      </c>
      <c r="EL42">
        <v>20.2908</v>
      </c>
      <c r="EM42">
        <v>5.26162</v>
      </c>
      <c r="EN42">
        <v>12.0076</v>
      </c>
      <c r="EO42">
        <v>4.99905</v>
      </c>
      <c r="EP42">
        <v>3.28702</v>
      </c>
      <c r="EQ42">
        <v>9999</v>
      </c>
      <c r="ER42">
        <v>9999</v>
      </c>
      <c r="ES42">
        <v>9999</v>
      </c>
      <c r="ET42">
        <v>999.9</v>
      </c>
      <c r="EU42">
        <v>1.87256</v>
      </c>
      <c r="EV42">
        <v>1.87344</v>
      </c>
      <c r="EW42">
        <v>1.86966</v>
      </c>
      <c r="EX42">
        <v>1.87534</v>
      </c>
      <c r="EY42">
        <v>1.87561</v>
      </c>
      <c r="EZ42">
        <v>1.87398</v>
      </c>
      <c r="FA42">
        <v>1.87256</v>
      </c>
      <c r="FB42">
        <v>1.87164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1.197</v>
      </c>
      <c r="FQ42">
        <v>0.1113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21.2</v>
      </c>
      <c r="GE42">
        <v>21.3</v>
      </c>
      <c r="GF42">
        <v>1.17188</v>
      </c>
      <c r="GG42">
        <v>2.52075</v>
      </c>
      <c r="GH42">
        <v>2.24854</v>
      </c>
      <c r="GI42">
        <v>2.68433</v>
      </c>
      <c r="GJ42">
        <v>2.44751</v>
      </c>
      <c r="GK42">
        <v>2.43042</v>
      </c>
      <c r="GL42">
        <v>28.9436</v>
      </c>
      <c r="GM42">
        <v>14.097</v>
      </c>
      <c r="GN42">
        <v>19</v>
      </c>
      <c r="GO42">
        <v>447.334</v>
      </c>
      <c r="GP42">
        <v>1036.75</v>
      </c>
      <c r="GQ42">
        <v>24.4338</v>
      </c>
      <c r="GR42">
        <v>22.7097</v>
      </c>
      <c r="GS42">
        <v>30.0004</v>
      </c>
      <c r="GT42">
        <v>22.7972</v>
      </c>
      <c r="GU42">
        <v>22.9275</v>
      </c>
      <c r="GV42">
        <v>23.5104</v>
      </c>
      <c r="GW42">
        <v>33.7928</v>
      </c>
      <c r="GX42">
        <v>93.5992</v>
      </c>
      <c r="GY42">
        <v>24.4186</v>
      </c>
      <c r="GZ42">
        <v>374.899</v>
      </c>
      <c r="HA42">
        <v>12.0113</v>
      </c>
      <c r="HB42">
        <v>101.246</v>
      </c>
      <c r="HC42">
        <v>101.237</v>
      </c>
    </row>
    <row r="43" spans="1:211">
      <c r="A43">
        <v>27</v>
      </c>
      <c r="B43">
        <v>1737666403</v>
      </c>
      <c r="C43">
        <v>52</v>
      </c>
      <c r="D43" t="s">
        <v>402</v>
      </c>
      <c r="E43" t="s">
        <v>403</v>
      </c>
      <c r="F43">
        <v>2</v>
      </c>
      <c r="G43">
        <v>1737666395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338.358226942857</v>
      </c>
      <c r="AI43">
        <v>305.669666666667</v>
      </c>
      <c r="AJ43">
        <v>3.25451333333331</v>
      </c>
      <c r="AK43">
        <v>84.62</v>
      </c>
      <c r="AL43">
        <f>(AN43 - AM43 + BM43*1E3/(8.314*(BO43+273.15)) * AP43/BL43 * AO43) * BL43/(100*AZ43) * 1000/(1000 - AN43)</f>
        <v>0</v>
      </c>
      <c r="AM43">
        <v>12.0705394201399</v>
      </c>
      <c r="AN43">
        <v>15.4910120879121</v>
      </c>
      <c r="AO43">
        <v>0.000101900205058181</v>
      </c>
      <c r="AP43">
        <v>106.04</v>
      </c>
      <c r="AQ43">
        <v>20</v>
      </c>
      <c r="AR43">
        <v>4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1737666395</v>
      </c>
      <c r="BF43">
        <v>278.747125</v>
      </c>
      <c r="BG43">
        <v>322.36725</v>
      </c>
      <c r="BH43">
        <v>15.485175</v>
      </c>
      <c r="BI43">
        <v>12.07345</v>
      </c>
      <c r="BJ43">
        <v>277.59025</v>
      </c>
      <c r="BK43">
        <v>15.3739375</v>
      </c>
      <c r="BL43">
        <v>500.0865</v>
      </c>
      <c r="BM43">
        <v>102.64075</v>
      </c>
      <c r="BN43">
        <v>0.10002075</v>
      </c>
      <c r="BO43">
        <v>25.016775</v>
      </c>
      <c r="BP43">
        <v>25.7635875</v>
      </c>
      <c r="BQ43">
        <v>999.9</v>
      </c>
      <c r="BR43">
        <v>0</v>
      </c>
      <c r="BS43">
        <v>0</v>
      </c>
      <c r="BT43">
        <v>9997.11</v>
      </c>
      <c r="BU43">
        <v>626.999</v>
      </c>
      <c r="BV43">
        <v>840.12975</v>
      </c>
      <c r="BW43">
        <v>-43.6202</v>
      </c>
      <c r="BX43">
        <v>283.1315</v>
      </c>
      <c r="BY43">
        <v>326.307</v>
      </c>
      <c r="BZ43">
        <v>3.411745</v>
      </c>
      <c r="CA43">
        <v>322.36725</v>
      </c>
      <c r="CB43">
        <v>12.07345</v>
      </c>
      <c r="CC43">
        <v>1.5894125</v>
      </c>
      <c r="CD43">
        <v>1.2392275</v>
      </c>
      <c r="CE43">
        <v>13.85655</v>
      </c>
      <c r="CF43">
        <v>10.08135</v>
      </c>
      <c r="CG43">
        <v>1999.99125</v>
      </c>
      <c r="CH43">
        <v>0.90000025</v>
      </c>
      <c r="CI43">
        <v>0.0999997625</v>
      </c>
      <c r="CJ43">
        <v>25.1458375</v>
      </c>
      <c r="CK43">
        <v>39092.825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-42.4600238095238</v>
      </c>
      <c r="CZ43">
        <v>-17.6628233766233</v>
      </c>
      <c r="DA43">
        <v>1.78778919895756</v>
      </c>
      <c r="DB43">
        <v>0</v>
      </c>
      <c r="DC43">
        <v>3.41564095238095</v>
      </c>
      <c r="DD43">
        <v>-0.0353789610389639</v>
      </c>
      <c r="DE43">
        <v>0.00826161341602403</v>
      </c>
      <c r="DF43">
        <v>1</v>
      </c>
      <c r="DG43">
        <v>1</v>
      </c>
      <c r="DH43">
        <v>2</v>
      </c>
      <c r="DI43" t="s">
        <v>353</v>
      </c>
      <c r="DJ43">
        <v>3.11905</v>
      </c>
      <c r="DK43">
        <v>2.8007</v>
      </c>
      <c r="DL43">
        <v>0.0780486</v>
      </c>
      <c r="DM43">
        <v>0.0884247</v>
      </c>
      <c r="DN43">
        <v>0.0866671</v>
      </c>
      <c r="DO43">
        <v>0.0730445</v>
      </c>
      <c r="DP43">
        <v>25689.4</v>
      </c>
      <c r="DQ43">
        <v>23472.9</v>
      </c>
      <c r="DR43">
        <v>26661.4</v>
      </c>
      <c r="DS43">
        <v>24097.1</v>
      </c>
      <c r="DT43">
        <v>33651.5</v>
      </c>
      <c r="DU43">
        <v>32533.5</v>
      </c>
      <c r="DV43">
        <v>40312.3</v>
      </c>
      <c r="DW43">
        <v>38101.4</v>
      </c>
      <c r="DX43">
        <v>1.99445</v>
      </c>
      <c r="DY43">
        <v>2.64885</v>
      </c>
      <c r="DZ43">
        <v>0.0879988</v>
      </c>
      <c r="EA43">
        <v>0</v>
      </c>
      <c r="EB43">
        <v>24.322</v>
      </c>
      <c r="EC43">
        <v>999.9</v>
      </c>
      <c r="ED43">
        <v>55.439</v>
      </c>
      <c r="EE43">
        <v>26.173</v>
      </c>
      <c r="EF43">
        <v>18.4135</v>
      </c>
      <c r="EG43">
        <v>63.29</v>
      </c>
      <c r="EH43">
        <v>21.0777</v>
      </c>
      <c r="EI43">
        <v>2</v>
      </c>
      <c r="EJ43">
        <v>-0.379192</v>
      </c>
      <c r="EK43">
        <v>-0.632628</v>
      </c>
      <c r="EL43">
        <v>20.2907</v>
      </c>
      <c r="EM43">
        <v>5.26177</v>
      </c>
      <c r="EN43">
        <v>12.0082</v>
      </c>
      <c r="EO43">
        <v>4.99915</v>
      </c>
      <c r="EP43">
        <v>3.28713</v>
      </c>
      <c r="EQ43">
        <v>9999</v>
      </c>
      <c r="ER43">
        <v>9999</v>
      </c>
      <c r="ES43">
        <v>9999</v>
      </c>
      <c r="ET43">
        <v>999.9</v>
      </c>
      <c r="EU43">
        <v>1.87256</v>
      </c>
      <c r="EV43">
        <v>1.87342</v>
      </c>
      <c r="EW43">
        <v>1.86966</v>
      </c>
      <c r="EX43">
        <v>1.87534</v>
      </c>
      <c r="EY43">
        <v>1.87561</v>
      </c>
      <c r="EZ43">
        <v>1.874</v>
      </c>
      <c r="FA43">
        <v>1.87256</v>
      </c>
      <c r="FB43">
        <v>1.87164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1.21</v>
      </c>
      <c r="FQ43">
        <v>0.1114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21.2</v>
      </c>
      <c r="GE43">
        <v>21.3</v>
      </c>
      <c r="GF43">
        <v>1.19019</v>
      </c>
      <c r="GG43">
        <v>2.5415</v>
      </c>
      <c r="GH43">
        <v>2.24854</v>
      </c>
      <c r="GI43">
        <v>2.68433</v>
      </c>
      <c r="GJ43">
        <v>2.44751</v>
      </c>
      <c r="GK43">
        <v>2.39746</v>
      </c>
      <c r="GL43">
        <v>28.9224</v>
      </c>
      <c r="GM43">
        <v>14.0883</v>
      </c>
      <c r="GN43">
        <v>19</v>
      </c>
      <c r="GO43">
        <v>447.401</v>
      </c>
      <c r="GP43">
        <v>1037.94</v>
      </c>
      <c r="GQ43">
        <v>24.4243</v>
      </c>
      <c r="GR43">
        <v>22.7112</v>
      </c>
      <c r="GS43">
        <v>30.0004</v>
      </c>
      <c r="GT43">
        <v>22.7982</v>
      </c>
      <c r="GU43">
        <v>22.9275</v>
      </c>
      <c r="GV43">
        <v>23.8854</v>
      </c>
      <c r="GW43">
        <v>33.7928</v>
      </c>
      <c r="GX43">
        <v>93.5992</v>
      </c>
      <c r="GY43">
        <v>24.3986</v>
      </c>
      <c r="GZ43">
        <v>381.65</v>
      </c>
      <c r="HA43">
        <v>12.0116</v>
      </c>
      <c r="HB43">
        <v>101.244</v>
      </c>
      <c r="HC43">
        <v>101.236</v>
      </c>
    </row>
    <row r="44" spans="1:211">
      <c r="A44">
        <v>28</v>
      </c>
      <c r="B44">
        <v>1737666405</v>
      </c>
      <c r="C44">
        <v>54</v>
      </c>
      <c r="D44" t="s">
        <v>404</v>
      </c>
      <c r="E44" t="s">
        <v>405</v>
      </c>
      <c r="F44">
        <v>2</v>
      </c>
      <c r="G44">
        <v>1737666397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345.228812676191</v>
      </c>
      <c r="AI44">
        <v>312.204248484848</v>
      </c>
      <c r="AJ44">
        <v>3.26456034632032</v>
      </c>
      <c r="AK44">
        <v>84.62</v>
      </c>
      <c r="AL44">
        <f>(AN44 - AM44 + BM44*1E3/(8.314*(BO44+273.15)) * AP44/BL44 * AO44) * BL44/(100*AZ44) * 1000/(1000 - AN44)</f>
        <v>0</v>
      </c>
      <c r="AM44">
        <v>12.0737332668931</v>
      </c>
      <c r="AN44">
        <v>15.4901461538462</v>
      </c>
      <c r="AO44">
        <v>6.10680319681303e-05</v>
      </c>
      <c r="AP44">
        <v>106.04</v>
      </c>
      <c r="AQ44">
        <v>20</v>
      </c>
      <c r="AR44">
        <v>4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1737666397</v>
      </c>
      <c r="BF44">
        <v>285.049125</v>
      </c>
      <c r="BG44">
        <v>329.128625</v>
      </c>
      <c r="BH44">
        <v>15.487125</v>
      </c>
      <c r="BI44">
        <v>12.07595</v>
      </c>
      <c r="BJ44">
        <v>283.878875</v>
      </c>
      <c r="BK44">
        <v>15.3758625</v>
      </c>
      <c r="BL44">
        <v>500.101375</v>
      </c>
      <c r="BM44">
        <v>102.64075</v>
      </c>
      <c r="BN44">
        <v>0.1000074375</v>
      </c>
      <c r="BO44">
        <v>25.0182125</v>
      </c>
      <c r="BP44">
        <v>25.765725</v>
      </c>
      <c r="BQ44">
        <v>999.9</v>
      </c>
      <c r="BR44">
        <v>0</v>
      </c>
      <c r="BS44">
        <v>0</v>
      </c>
      <c r="BT44">
        <v>9998.6725</v>
      </c>
      <c r="BU44">
        <v>627.01275</v>
      </c>
      <c r="BV44">
        <v>838.57775</v>
      </c>
      <c r="BW44">
        <v>-44.0796125</v>
      </c>
      <c r="BX44">
        <v>289.533125</v>
      </c>
      <c r="BY44">
        <v>333.151875</v>
      </c>
      <c r="BZ44">
        <v>3.4111975</v>
      </c>
      <c r="CA44">
        <v>329.128625</v>
      </c>
      <c r="CB44">
        <v>12.07595</v>
      </c>
      <c r="CC44">
        <v>1.58961375</v>
      </c>
      <c r="CD44">
        <v>1.239485</v>
      </c>
      <c r="CE44">
        <v>13.8584875</v>
      </c>
      <c r="CF44">
        <v>10.08445</v>
      </c>
      <c r="CG44">
        <v>1999.99125</v>
      </c>
      <c r="CH44">
        <v>0.900000125</v>
      </c>
      <c r="CI44">
        <v>0.0999998875</v>
      </c>
      <c r="CJ44">
        <v>25.166675</v>
      </c>
      <c r="CK44">
        <v>39092.825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-43.009180952381</v>
      </c>
      <c r="CZ44">
        <v>-16.4489766233767</v>
      </c>
      <c r="DA44">
        <v>1.66989350120044</v>
      </c>
      <c r="DB44">
        <v>0</v>
      </c>
      <c r="DC44">
        <v>3.41272095238095</v>
      </c>
      <c r="DD44">
        <v>-0.0169815584415538</v>
      </c>
      <c r="DE44">
        <v>0.00595121188519571</v>
      </c>
      <c r="DF44">
        <v>1</v>
      </c>
      <c r="DG44">
        <v>1</v>
      </c>
      <c r="DH44">
        <v>2</v>
      </c>
      <c r="DI44" t="s">
        <v>353</v>
      </c>
      <c r="DJ44">
        <v>3.11912</v>
      </c>
      <c r="DK44">
        <v>2.80069</v>
      </c>
      <c r="DL44">
        <v>0.0793837</v>
      </c>
      <c r="DM44">
        <v>0.0897052</v>
      </c>
      <c r="DN44">
        <v>0.0866695</v>
      </c>
      <c r="DO44">
        <v>0.0730505</v>
      </c>
      <c r="DP44">
        <v>25652.2</v>
      </c>
      <c r="DQ44">
        <v>23439.7</v>
      </c>
      <c r="DR44">
        <v>26661.4</v>
      </c>
      <c r="DS44">
        <v>24096.9</v>
      </c>
      <c r="DT44">
        <v>33651.5</v>
      </c>
      <c r="DU44">
        <v>32533.1</v>
      </c>
      <c r="DV44">
        <v>40312.2</v>
      </c>
      <c r="DW44">
        <v>38101</v>
      </c>
      <c r="DX44">
        <v>1.99463</v>
      </c>
      <c r="DY44">
        <v>2.64865</v>
      </c>
      <c r="DZ44">
        <v>0.087589</v>
      </c>
      <c r="EA44">
        <v>0</v>
      </c>
      <c r="EB44">
        <v>24.3232</v>
      </c>
      <c r="EC44">
        <v>999.9</v>
      </c>
      <c r="ED44">
        <v>55.439</v>
      </c>
      <c r="EE44">
        <v>26.163</v>
      </c>
      <c r="EF44">
        <v>18.4008</v>
      </c>
      <c r="EG44">
        <v>64.44</v>
      </c>
      <c r="EH44">
        <v>21.0377</v>
      </c>
      <c r="EI44">
        <v>2</v>
      </c>
      <c r="EJ44">
        <v>-0.378984</v>
      </c>
      <c r="EK44">
        <v>-0.615945</v>
      </c>
      <c r="EL44">
        <v>20.2908</v>
      </c>
      <c r="EM44">
        <v>5.26251</v>
      </c>
      <c r="EN44">
        <v>12.0088</v>
      </c>
      <c r="EO44">
        <v>4.9995</v>
      </c>
      <c r="EP44">
        <v>3.28715</v>
      </c>
      <c r="EQ44">
        <v>9999</v>
      </c>
      <c r="ER44">
        <v>9999</v>
      </c>
      <c r="ES44">
        <v>9999</v>
      </c>
      <c r="ET44">
        <v>999.9</v>
      </c>
      <c r="EU44">
        <v>1.87256</v>
      </c>
      <c r="EV44">
        <v>1.87341</v>
      </c>
      <c r="EW44">
        <v>1.86966</v>
      </c>
      <c r="EX44">
        <v>1.87534</v>
      </c>
      <c r="EY44">
        <v>1.87561</v>
      </c>
      <c r="EZ44">
        <v>1.87402</v>
      </c>
      <c r="FA44">
        <v>1.87256</v>
      </c>
      <c r="FB44">
        <v>1.87164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1.222</v>
      </c>
      <c r="FQ44">
        <v>0.1114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21.3</v>
      </c>
      <c r="GE44">
        <v>21.3</v>
      </c>
      <c r="GF44">
        <v>1.2085</v>
      </c>
      <c r="GG44">
        <v>2.5415</v>
      </c>
      <c r="GH44">
        <v>2.24854</v>
      </c>
      <c r="GI44">
        <v>2.68433</v>
      </c>
      <c r="GJ44">
        <v>2.44751</v>
      </c>
      <c r="GK44">
        <v>2.3584</v>
      </c>
      <c r="GL44">
        <v>28.9224</v>
      </c>
      <c r="GM44">
        <v>14.0883</v>
      </c>
      <c r="GN44">
        <v>19</v>
      </c>
      <c r="GO44">
        <v>447.507</v>
      </c>
      <c r="GP44">
        <v>1037.71</v>
      </c>
      <c r="GQ44">
        <v>24.4167</v>
      </c>
      <c r="GR44">
        <v>22.7131</v>
      </c>
      <c r="GS44">
        <v>30.0003</v>
      </c>
      <c r="GT44">
        <v>22.7987</v>
      </c>
      <c r="GU44">
        <v>22.9284</v>
      </c>
      <c r="GV44">
        <v>24.2631</v>
      </c>
      <c r="GW44">
        <v>34.066</v>
      </c>
      <c r="GX44">
        <v>93.5992</v>
      </c>
      <c r="GY44">
        <v>24.3986</v>
      </c>
      <c r="GZ44">
        <v>388.465</v>
      </c>
      <c r="HA44">
        <v>12.0123</v>
      </c>
      <c r="HB44">
        <v>101.244</v>
      </c>
      <c r="HC44">
        <v>101.235</v>
      </c>
    </row>
    <row r="45" spans="1:211">
      <c r="A45">
        <v>29</v>
      </c>
      <c r="B45">
        <v>1737666407</v>
      </c>
      <c r="C45">
        <v>56</v>
      </c>
      <c r="D45" t="s">
        <v>406</v>
      </c>
      <c r="E45" t="s">
        <v>407</v>
      </c>
      <c r="F45">
        <v>2</v>
      </c>
      <c r="G45">
        <v>1737666399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351.99573494881</v>
      </c>
      <c r="AI45">
        <v>318.710333333333</v>
      </c>
      <c r="AJ45">
        <v>3.26089809523811</v>
      </c>
      <c r="AK45">
        <v>84.62</v>
      </c>
      <c r="AL45">
        <f>(AN45 - AM45 + BM45*1E3/(8.314*(BO45+273.15)) * AP45/BL45 * AO45) * BL45/(100*AZ45) * 1000/(1000 - AN45)</f>
        <v>0</v>
      </c>
      <c r="AM45">
        <v>12.0793108554645</v>
      </c>
      <c r="AN45">
        <v>15.4908395604396</v>
      </c>
      <c r="AO45">
        <v>3.76805099664042e-05</v>
      </c>
      <c r="AP45">
        <v>106.04</v>
      </c>
      <c r="AQ45">
        <v>20</v>
      </c>
      <c r="AR45">
        <v>4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1737666399</v>
      </c>
      <c r="BF45">
        <v>291.386125</v>
      </c>
      <c r="BG45">
        <v>335.861125</v>
      </c>
      <c r="BH45">
        <v>15.4887375</v>
      </c>
      <c r="BI45">
        <v>12.0779875</v>
      </c>
      <c r="BJ45">
        <v>290.202625</v>
      </c>
      <c r="BK45">
        <v>15.37745</v>
      </c>
      <c r="BL45">
        <v>500.1025</v>
      </c>
      <c r="BM45">
        <v>102.640625</v>
      </c>
      <c r="BN45">
        <v>0.1000109375</v>
      </c>
      <c r="BO45">
        <v>25.019225</v>
      </c>
      <c r="BP45">
        <v>25.7660875</v>
      </c>
      <c r="BQ45">
        <v>999.9</v>
      </c>
      <c r="BR45">
        <v>0</v>
      </c>
      <c r="BS45">
        <v>0</v>
      </c>
      <c r="BT45">
        <v>9992.1825</v>
      </c>
      <c r="BU45">
        <v>627.025125</v>
      </c>
      <c r="BV45">
        <v>837.01975</v>
      </c>
      <c r="BW45">
        <v>-44.4751875</v>
      </c>
      <c r="BX45">
        <v>295.97025</v>
      </c>
      <c r="BY45">
        <v>339.9675</v>
      </c>
      <c r="BZ45">
        <v>3.41077125</v>
      </c>
      <c r="CA45">
        <v>335.861125</v>
      </c>
      <c r="CB45">
        <v>12.0779875</v>
      </c>
      <c r="CC45">
        <v>1.5897775</v>
      </c>
      <c r="CD45">
        <v>1.2396925</v>
      </c>
      <c r="CE45">
        <v>13.860075</v>
      </c>
      <c r="CF45">
        <v>10.0869625</v>
      </c>
      <c r="CG45">
        <v>1999.9925</v>
      </c>
      <c r="CH45">
        <v>0.899999875</v>
      </c>
      <c r="CI45">
        <v>0.1000001125</v>
      </c>
      <c r="CJ45">
        <v>25.1875</v>
      </c>
      <c r="CK45">
        <v>39092.825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-43.4927333333333</v>
      </c>
      <c r="CZ45">
        <v>-14.8991688311688</v>
      </c>
      <c r="DA45">
        <v>1.52698894508529</v>
      </c>
      <c r="DB45">
        <v>0</v>
      </c>
      <c r="DC45">
        <v>3.41062476190476</v>
      </c>
      <c r="DD45">
        <v>-0.0105272727272739</v>
      </c>
      <c r="DE45">
        <v>0.00516100914739557</v>
      </c>
      <c r="DF45">
        <v>1</v>
      </c>
      <c r="DG45">
        <v>1</v>
      </c>
      <c r="DH45">
        <v>2</v>
      </c>
      <c r="DI45" t="s">
        <v>353</v>
      </c>
      <c r="DJ45">
        <v>3.11887</v>
      </c>
      <c r="DK45">
        <v>2.80056</v>
      </c>
      <c r="DL45">
        <v>0.0806961</v>
      </c>
      <c r="DM45">
        <v>0.0909964</v>
      </c>
      <c r="DN45">
        <v>0.0866789</v>
      </c>
      <c r="DO45">
        <v>0.0730462</v>
      </c>
      <c r="DP45">
        <v>25615.5</v>
      </c>
      <c r="DQ45">
        <v>23406.3</v>
      </c>
      <c r="DR45">
        <v>26661.3</v>
      </c>
      <c r="DS45">
        <v>24096.6</v>
      </c>
      <c r="DT45">
        <v>33651.3</v>
      </c>
      <c r="DU45">
        <v>32533</v>
      </c>
      <c r="DV45">
        <v>40312.2</v>
      </c>
      <c r="DW45">
        <v>38100.6</v>
      </c>
      <c r="DX45">
        <v>1.99445</v>
      </c>
      <c r="DY45">
        <v>2.6482</v>
      </c>
      <c r="DZ45">
        <v>0.0871271</v>
      </c>
      <c r="EA45">
        <v>0</v>
      </c>
      <c r="EB45">
        <v>24.3237</v>
      </c>
      <c r="EC45">
        <v>999.9</v>
      </c>
      <c r="ED45">
        <v>55.463</v>
      </c>
      <c r="EE45">
        <v>26.163</v>
      </c>
      <c r="EF45">
        <v>18.4113</v>
      </c>
      <c r="EG45">
        <v>63.85</v>
      </c>
      <c r="EH45">
        <v>21.1098</v>
      </c>
      <c r="EI45">
        <v>2</v>
      </c>
      <c r="EJ45">
        <v>-0.379004</v>
      </c>
      <c r="EK45">
        <v>-0.595226</v>
      </c>
      <c r="EL45">
        <v>20.2908</v>
      </c>
      <c r="EM45">
        <v>5.26192</v>
      </c>
      <c r="EN45">
        <v>12.0079</v>
      </c>
      <c r="EO45">
        <v>4.99935</v>
      </c>
      <c r="EP45">
        <v>3.287</v>
      </c>
      <c r="EQ45">
        <v>9999</v>
      </c>
      <c r="ER45">
        <v>9999</v>
      </c>
      <c r="ES45">
        <v>9999</v>
      </c>
      <c r="ET45">
        <v>999.9</v>
      </c>
      <c r="EU45">
        <v>1.87256</v>
      </c>
      <c r="EV45">
        <v>1.87343</v>
      </c>
      <c r="EW45">
        <v>1.86966</v>
      </c>
      <c r="EX45">
        <v>1.87532</v>
      </c>
      <c r="EY45">
        <v>1.87561</v>
      </c>
      <c r="EZ45">
        <v>1.87401</v>
      </c>
      <c r="FA45">
        <v>1.87256</v>
      </c>
      <c r="FB45">
        <v>1.87164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1.235</v>
      </c>
      <c r="FQ45">
        <v>0.1114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21.3</v>
      </c>
      <c r="GE45">
        <v>21.4</v>
      </c>
      <c r="GF45">
        <v>1.22803</v>
      </c>
      <c r="GG45">
        <v>2.51831</v>
      </c>
      <c r="GH45">
        <v>2.24854</v>
      </c>
      <c r="GI45">
        <v>2.68555</v>
      </c>
      <c r="GJ45">
        <v>2.44751</v>
      </c>
      <c r="GK45">
        <v>2.34131</v>
      </c>
      <c r="GL45">
        <v>28.9224</v>
      </c>
      <c r="GM45">
        <v>14.097</v>
      </c>
      <c r="GN45">
        <v>19</v>
      </c>
      <c r="GO45">
        <v>447.414</v>
      </c>
      <c r="GP45">
        <v>1037.18</v>
      </c>
      <c r="GQ45">
        <v>24.4077</v>
      </c>
      <c r="GR45">
        <v>22.7145</v>
      </c>
      <c r="GS45">
        <v>30.0002</v>
      </c>
      <c r="GT45">
        <v>22.7996</v>
      </c>
      <c r="GU45">
        <v>22.9293</v>
      </c>
      <c r="GV45">
        <v>24.6431</v>
      </c>
      <c r="GW45">
        <v>34.066</v>
      </c>
      <c r="GX45">
        <v>93.5992</v>
      </c>
      <c r="GY45">
        <v>24.3986</v>
      </c>
      <c r="GZ45">
        <v>395.214</v>
      </c>
      <c r="HA45">
        <v>12.0079</v>
      </c>
      <c r="HB45">
        <v>101.244</v>
      </c>
      <c r="HC45">
        <v>101.233</v>
      </c>
    </row>
    <row r="46" spans="1:211">
      <c r="A46">
        <v>30</v>
      </c>
      <c r="B46">
        <v>1737666409</v>
      </c>
      <c r="C46">
        <v>58</v>
      </c>
      <c r="D46" t="s">
        <v>408</v>
      </c>
      <c r="E46" t="s">
        <v>409</v>
      </c>
      <c r="F46">
        <v>2</v>
      </c>
      <c r="G46">
        <v>1737666401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358.611047377381</v>
      </c>
      <c r="AI46">
        <v>325.142587878788</v>
      </c>
      <c r="AJ46">
        <v>3.23856658008653</v>
      </c>
      <c r="AK46">
        <v>84.62</v>
      </c>
      <c r="AL46">
        <f>(AN46 - AM46 + BM46*1E3/(8.314*(BO46+273.15)) * AP46/BL46 * AO46) * BL46/(100*AZ46) * 1000/(1000 - AN46)</f>
        <v>0</v>
      </c>
      <c r="AM46">
        <v>12.0848673767832</v>
      </c>
      <c r="AN46">
        <v>15.4932230769231</v>
      </c>
      <c r="AO46">
        <v>3.13391154301021e-05</v>
      </c>
      <c r="AP46">
        <v>106.04</v>
      </c>
      <c r="AQ46">
        <v>20</v>
      </c>
      <c r="AR46">
        <v>4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1737666401</v>
      </c>
      <c r="BF46">
        <v>297.744625</v>
      </c>
      <c r="BG46">
        <v>342.57575</v>
      </c>
      <c r="BH46">
        <v>15.4901375</v>
      </c>
      <c r="BI46">
        <v>12.079475</v>
      </c>
      <c r="BJ46">
        <v>296.548125</v>
      </c>
      <c r="BK46">
        <v>15.378825</v>
      </c>
      <c r="BL46">
        <v>500.067875</v>
      </c>
      <c r="BM46">
        <v>102.6405</v>
      </c>
      <c r="BN46">
        <v>0.1000019625</v>
      </c>
      <c r="BO46">
        <v>25.02005</v>
      </c>
      <c r="BP46">
        <v>25.764775</v>
      </c>
      <c r="BQ46">
        <v>999.9</v>
      </c>
      <c r="BR46">
        <v>0</v>
      </c>
      <c r="BS46">
        <v>0</v>
      </c>
      <c r="BT46">
        <v>9987.7325</v>
      </c>
      <c r="BU46">
        <v>627.028</v>
      </c>
      <c r="BV46">
        <v>835.425375</v>
      </c>
      <c r="BW46">
        <v>-44.831225</v>
      </c>
      <c r="BX46">
        <v>302.42925</v>
      </c>
      <c r="BY46">
        <v>346.76475</v>
      </c>
      <c r="BZ46">
        <v>3.41068</v>
      </c>
      <c r="CA46">
        <v>342.57575</v>
      </c>
      <c r="CB46">
        <v>12.079475</v>
      </c>
      <c r="CC46">
        <v>1.58991875</v>
      </c>
      <c r="CD46">
        <v>1.23984375</v>
      </c>
      <c r="CE46">
        <v>13.8614375</v>
      </c>
      <c r="CF46">
        <v>10.088775</v>
      </c>
      <c r="CG46">
        <v>1999.9925</v>
      </c>
      <c r="CH46">
        <v>0.89999975</v>
      </c>
      <c r="CI46">
        <v>0.100000175</v>
      </c>
      <c r="CJ46">
        <v>25.2395875</v>
      </c>
      <c r="CK46">
        <v>39092.825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-43.9359095238095</v>
      </c>
      <c r="CZ46">
        <v>-12.999374025974</v>
      </c>
      <c r="DA46">
        <v>1.34805895939478</v>
      </c>
      <c r="DB46">
        <v>0</v>
      </c>
      <c r="DC46">
        <v>3.40994666666667</v>
      </c>
      <c r="DD46">
        <v>-0.0159888311688264</v>
      </c>
      <c r="DE46">
        <v>0.00533631880725826</v>
      </c>
      <c r="DF46">
        <v>1</v>
      </c>
      <c r="DG46">
        <v>1</v>
      </c>
      <c r="DH46">
        <v>2</v>
      </c>
      <c r="DI46" t="s">
        <v>353</v>
      </c>
      <c r="DJ46">
        <v>3.11873</v>
      </c>
      <c r="DK46">
        <v>2.80054</v>
      </c>
      <c r="DL46">
        <v>0.0819915</v>
      </c>
      <c r="DM46">
        <v>0.0923037</v>
      </c>
      <c r="DN46">
        <v>0.0866844</v>
      </c>
      <c r="DO46">
        <v>0.0730154</v>
      </c>
      <c r="DP46">
        <v>25579.4</v>
      </c>
      <c r="DQ46">
        <v>23372.6</v>
      </c>
      <c r="DR46">
        <v>26661.3</v>
      </c>
      <c r="DS46">
        <v>24096.7</v>
      </c>
      <c r="DT46">
        <v>33651.2</v>
      </c>
      <c r="DU46">
        <v>32534.4</v>
      </c>
      <c r="DV46">
        <v>40312.2</v>
      </c>
      <c r="DW46">
        <v>38100.8</v>
      </c>
      <c r="DX46">
        <v>1.99422</v>
      </c>
      <c r="DY46">
        <v>2.64755</v>
      </c>
      <c r="DZ46">
        <v>0.0876635</v>
      </c>
      <c r="EA46">
        <v>0</v>
      </c>
      <c r="EB46">
        <v>24.3242</v>
      </c>
      <c r="EC46">
        <v>999.9</v>
      </c>
      <c r="ED46">
        <v>55.463</v>
      </c>
      <c r="EE46">
        <v>26.163</v>
      </c>
      <c r="EF46">
        <v>18.4089</v>
      </c>
      <c r="EG46">
        <v>63.92</v>
      </c>
      <c r="EH46">
        <v>21.0337</v>
      </c>
      <c r="EI46">
        <v>2</v>
      </c>
      <c r="EJ46">
        <v>-0.378941</v>
      </c>
      <c r="EK46">
        <v>-0.607328</v>
      </c>
      <c r="EL46">
        <v>20.2907</v>
      </c>
      <c r="EM46">
        <v>5.26177</v>
      </c>
      <c r="EN46">
        <v>12.0079</v>
      </c>
      <c r="EO46">
        <v>4.99925</v>
      </c>
      <c r="EP46">
        <v>3.28702</v>
      </c>
      <c r="EQ46">
        <v>9999</v>
      </c>
      <c r="ER46">
        <v>9999</v>
      </c>
      <c r="ES46">
        <v>9999</v>
      </c>
      <c r="ET46">
        <v>999.9</v>
      </c>
      <c r="EU46">
        <v>1.87256</v>
      </c>
      <c r="EV46">
        <v>1.87345</v>
      </c>
      <c r="EW46">
        <v>1.86966</v>
      </c>
      <c r="EX46">
        <v>1.87534</v>
      </c>
      <c r="EY46">
        <v>1.87561</v>
      </c>
      <c r="EZ46">
        <v>1.874</v>
      </c>
      <c r="FA46">
        <v>1.87257</v>
      </c>
      <c r="FB46">
        <v>1.87164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1.248</v>
      </c>
      <c r="FQ46">
        <v>0.1114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21.3</v>
      </c>
      <c r="GE46">
        <v>21.4</v>
      </c>
      <c r="GF46">
        <v>1.24634</v>
      </c>
      <c r="GG46">
        <v>2.51343</v>
      </c>
      <c r="GH46">
        <v>2.24854</v>
      </c>
      <c r="GI46">
        <v>2.68433</v>
      </c>
      <c r="GJ46">
        <v>2.44751</v>
      </c>
      <c r="GK46">
        <v>2.39502</v>
      </c>
      <c r="GL46">
        <v>28.9013</v>
      </c>
      <c r="GM46">
        <v>14.097</v>
      </c>
      <c r="GN46">
        <v>19</v>
      </c>
      <c r="GO46">
        <v>447.292</v>
      </c>
      <c r="GP46">
        <v>1036.4</v>
      </c>
      <c r="GQ46">
        <v>24.3978</v>
      </c>
      <c r="GR46">
        <v>22.7156</v>
      </c>
      <c r="GS46">
        <v>30.0003</v>
      </c>
      <c r="GT46">
        <v>22.8004</v>
      </c>
      <c r="GU46">
        <v>22.9293</v>
      </c>
      <c r="GV46">
        <v>25.0212</v>
      </c>
      <c r="GW46">
        <v>34.066</v>
      </c>
      <c r="GX46">
        <v>93.2279</v>
      </c>
      <c r="GY46">
        <v>24.3782</v>
      </c>
      <c r="GZ46">
        <v>401.926</v>
      </c>
      <c r="HA46">
        <v>12.0074</v>
      </c>
      <c r="HB46">
        <v>101.244</v>
      </c>
      <c r="HC46">
        <v>101.234</v>
      </c>
    </row>
    <row r="47" spans="1:211">
      <c r="A47">
        <v>31</v>
      </c>
      <c r="B47">
        <v>1737666411</v>
      </c>
      <c r="C47">
        <v>60</v>
      </c>
      <c r="D47" t="s">
        <v>410</v>
      </c>
      <c r="E47" t="s">
        <v>411</v>
      </c>
      <c r="F47">
        <v>2</v>
      </c>
      <c r="G47">
        <v>1737666403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365.213577497619</v>
      </c>
      <c r="AI47">
        <v>331.578915151515</v>
      </c>
      <c r="AJ47">
        <v>3.2247151082251</v>
      </c>
      <c r="AK47">
        <v>84.62</v>
      </c>
      <c r="AL47">
        <f>(AN47 - AM47 + BM47*1E3/(8.314*(BO47+273.15)) * AP47/BL47 * AO47) * BL47/(100*AZ47) * 1000/(1000 - AN47)</f>
        <v>0</v>
      </c>
      <c r="AM47">
        <v>12.0881310757842</v>
      </c>
      <c r="AN47">
        <v>15.4947791208791</v>
      </c>
      <c r="AO47">
        <v>3.34818225253908e-05</v>
      </c>
      <c r="AP47">
        <v>106.04</v>
      </c>
      <c r="AQ47">
        <v>20</v>
      </c>
      <c r="AR47">
        <v>4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1737666403</v>
      </c>
      <c r="BF47">
        <v>304.120125</v>
      </c>
      <c r="BG47">
        <v>349.264375</v>
      </c>
      <c r="BH47">
        <v>15.491225</v>
      </c>
      <c r="BI47">
        <v>12.080225</v>
      </c>
      <c r="BJ47">
        <v>302.91075</v>
      </c>
      <c r="BK47">
        <v>15.3798875</v>
      </c>
      <c r="BL47">
        <v>500.04125</v>
      </c>
      <c r="BM47">
        <v>102.640375</v>
      </c>
      <c r="BN47">
        <v>0.09996315</v>
      </c>
      <c r="BO47">
        <v>25.0207375</v>
      </c>
      <c r="BP47">
        <v>25.7650375</v>
      </c>
      <c r="BQ47">
        <v>999.9</v>
      </c>
      <c r="BR47">
        <v>0</v>
      </c>
      <c r="BS47">
        <v>0</v>
      </c>
      <c r="BT47">
        <v>9990.15125</v>
      </c>
      <c r="BU47">
        <v>627.029</v>
      </c>
      <c r="BV47">
        <v>834.01575</v>
      </c>
      <c r="BW47">
        <v>-45.1443125</v>
      </c>
      <c r="BX47">
        <v>308.905375</v>
      </c>
      <c r="BY47">
        <v>353.53525</v>
      </c>
      <c r="BZ47">
        <v>3.4110125</v>
      </c>
      <c r="CA47">
        <v>349.264375</v>
      </c>
      <c r="CB47">
        <v>12.080225</v>
      </c>
      <c r="CC47">
        <v>1.5900275</v>
      </c>
      <c r="CD47">
        <v>1.23992</v>
      </c>
      <c r="CE47">
        <v>13.8624875</v>
      </c>
      <c r="CF47">
        <v>10.0896875</v>
      </c>
      <c r="CG47">
        <v>1999.9925</v>
      </c>
      <c r="CH47">
        <v>0.899999875</v>
      </c>
      <c r="CI47">
        <v>0.1000000125</v>
      </c>
      <c r="CJ47">
        <v>25.3020875</v>
      </c>
      <c r="CK47">
        <v>39092.825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-44.3487380952381</v>
      </c>
      <c r="CZ47">
        <v>-11.321851948052</v>
      </c>
      <c r="DA47">
        <v>1.18053229337092</v>
      </c>
      <c r="DB47">
        <v>0</v>
      </c>
      <c r="DC47">
        <v>3.41037333333333</v>
      </c>
      <c r="DD47">
        <v>-0.0177833766233788</v>
      </c>
      <c r="DE47">
        <v>0.00532937442351648</v>
      </c>
      <c r="DF47">
        <v>1</v>
      </c>
      <c r="DG47">
        <v>1</v>
      </c>
      <c r="DH47">
        <v>2</v>
      </c>
      <c r="DI47" t="s">
        <v>353</v>
      </c>
      <c r="DJ47">
        <v>3.11898</v>
      </c>
      <c r="DK47">
        <v>2.80061</v>
      </c>
      <c r="DL47">
        <v>0.0832814</v>
      </c>
      <c r="DM47">
        <v>0.0936082</v>
      </c>
      <c r="DN47">
        <v>0.0866756</v>
      </c>
      <c r="DO47">
        <v>0.0729736</v>
      </c>
      <c r="DP47">
        <v>25543.7</v>
      </c>
      <c r="DQ47">
        <v>23339.4</v>
      </c>
      <c r="DR47">
        <v>26661.5</v>
      </c>
      <c r="DS47">
        <v>24097</v>
      </c>
      <c r="DT47">
        <v>33651.7</v>
      </c>
      <c r="DU47">
        <v>32536.4</v>
      </c>
      <c r="DV47">
        <v>40312.2</v>
      </c>
      <c r="DW47">
        <v>38101.3</v>
      </c>
      <c r="DX47">
        <v>1.99452</v>
      </c>
      <c r="DY47">
        <v>2.64825</v>
      </c>
      <c r="DZ47">
        <v>0.0880882</v>
      </c>
      <c r="EA47">
        <v>0</v>
      </c>
      <c r="EB47">
        <v>24.3252</v>
      </c>
      <c r="EC47">
        <v>999.9</v>
      </c>
      <c r="ED47">
        <v>55.488</v>
      </c>
      <c r="EE47">
        <v>26.173</v>
      </c>
      <c r="EF47">
        <v>18.4297</v>
      </c>
      <c r="EG47">
        <v>64.14</v>
      </c>
      <c r="EH47">
        <v>21.1298</v>
      </c>
      <c r="EI47">
        <v>2</v>
      </c>
      <c r="EJ47">
        <v>-0.37878</v>
      </c>
      <c r="EK47">
        <v>-0.587805</v>
      </c>
      <c r="EL47">
        <v>20.2908</v>
      </c>
      <c r="EM47">
        <v>5.26222</v>
      </c>
      <c r="EN47">
        <v>12.0077</v>
      </c>
      <c r="EO47">
        <v>4.9994</v>
      </c>
      <c r="EP47">
        <v>3.28713</v>
      </c>
      <c r="EQ47">
        <v>9999</v>
      </c>
      <c r="ER47">
        <v>9999</v>
      </c>
      <c r="ES47">
        <v>9999</v>
      </c>
      <c r="ET47">
        <v>999.9</v>
      </c>
      <c r="EU47">
        <v>1.87256</v>
      </c>
      <c r="EV47">
        <v>1.87346</v>
      </c>
      <c r="EW47">
        <v>1.86966</v>
      </c>
      <c r="EX47">
        <v>1.87536</v>
      </c>
      <c r="EY47">
        <v>1.87561</v>
      </c>
      <c r="EZ47">
        <v>1.87399</v>
      </c>
      <c r="FA47">
        <v>1.87257</v>
      </c>
      <c r="FB47">
        <v>1.87164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1.26</v>
      </c>
      <c r="FQ47">
        <v>0.1114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21.4</v>
      </c>
      <c r="GE47">
        <v>21.4</v>
      </c>
      <c r="GF47">
        <v>1.26587</v>
      </c>
      <c r="GG47">
        <v>2.50122</v>
      </c>
      <c r="GH47">
        <v>2.24854</v>
      </c>
      <c r="GI47">
        <v>2.68433</v>
      </c>
      <c r="GJ47">
        <v>2.44751</v>
      </c>
      <c r="GK47">
        <v>2.40967</v>
      </c>
      <c r="GL47">
        <v>28.9013</v>
      </c>
      <c r="GM47">
        <v>14.1058</v>
      </c>
      <c r="GN47">
        <v>19</v>
      </c>
      <c r="GO47">
        <v>447.469</v>
      </c>
      <c r="GP47">
        <v>1037.27</v>
      </c>
      <c r="GQ47">
        <v>24.3897</v>
      </c>
      <c r="GR47">
        <v>22.7169</v>
      </c>
      <c r="GS47">
        <v>30.0004</v>
      </c>
      <c r="GT47">
        <v>22.801</v>
      </c>
      <c r="GU47">
        <v>22.9303</v>
      </c>
      <c r="GV47">
        <v>25.3995</v>
      </c>
      <c r="GW47">
        <v>34.066</v>
      </c>
      <c r="GX47">
        <v>93.2279</v>
      </c>
      <c r="GY47">
        <v>24.3782</v>
      </c>
      <c r="GZ47">
        <v>408.674</v>
      </c>
      <c r="HA47">
        <v>12.0097</v>
      </c>
      <c r="HB47">
        <v>101.244</v>
      </c>
      <c r="HC47">
        <v>101.235</v>
      </c>
    </row>
    <row r="48" spans="1:211">
      <c r="A48">
        <v>32</v>
      </c>
      <c r="B48">
        <v>1737666413</v>
      </c>
      <c r="C48">
        <v>62</v>
      </c>
      <c r="D48" t="s">
        <v>412</v>
      </c>
      <c r="E48" t="s">
        <v>413</v>
      </c>
      <c r="F48">
        <v>2</v>
      </c>
      <c r="G48">
        <v>1737666405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371.924531471429</v>
      </c>
      <c r="AI48">
        <v>338.065721212121</v>
      </c>
      <c r="AJ48">
        <v>3.23139372294371</v>
      </c>
      <c r="AK48">
        <v>84.62</v>
      </c>
      <c r="AL48">
        <f>(AN48 - AM48 + BM48*1E3/(8.314*(BO48+273.15)) * AP48/BL48 * AO48) * BL48/(100*AZ48) * 1000/(1000 - AN48)</f>
        <v>0</v>
      </c>
      <c r="AM48">
        <v>12.0872061218581</v>
      </c>
      <c r="AN48">
        <v>15.4931593406594</v>
      </c>
      <c r="AO48">
        <v>2.19658674659183e-05</v>
      </c>
      <c r="AP48">
        <v>106.04</v>
      </c>
      <c r="AQ48">
        <v>20</v>
      </c>
      <c r="AR48">
        <v>4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1737666405</v>
      </c>
      <c r="BF48">
        <v>310.506625</v>
      </c>
      <c r="BG48">
        <v>355.953625</v>
      </c>
      <c r="BH48">
        <v>15.4916625</v>
      </c>
      <c r="BI48">
        <v>12.0803875</v>
      </c>
      <c r="BJ48">
        <v>309.284625</v>
      </c>
      <c r="BK48">
        <v>15.3803125</v>
      </c>
      <c r="BL48">
        <v>500.00625</v>
      </c>
      <c r="BM48">
        <v>102.640375</v>
      </c>
      <c r="BN48">
        <v>0.0999479875</v>
      </c>
      <c r="BO48">
        <v>25.0212375</v>
      </c>
      <c r="BP48">
        <v>25.765825</v>
      </c>
      <c r="BQ48">
        <v>999.9</v>
      </c>
      <c r="BR48">
        <v>0</v>
      </c>
      <c r="BS48">
        <v>0</v>
      </c>
      <c r="BT48">
        <v>9990.46375</v>
      </c>
      <c r="BU48">
        <v>627.030625</v>
      </c>
      <c r="BV48">
        <v>835.72375</v>
      </c>
      <c r="BW48">
        <v>-45.44695</v>
      </c>
      <c r="BX48">
        <v>315.392625</v>
      </c>
      <c r="BY48">
        <v>360.30625</v>
      </c>
      <c r="BZ48">
        <v>3.41128375</v>
      </c>
      <c r="CA48">
        <v>355.953625</v>
      </c>
      <c r="CB48">
        <v>12.0803875</v>
      </c>
      <c r="CC48">
        <v>1.5900725</v>
      </c>
      <c r="CD48">
        <v>1.23993625</v>
      </c>
      <c r="CE48">
        <v>13.862925</v>
      </c>
      <c r="CF48">
        <v>10.0898875</v>
      </c>
      <c r="CG48">
        <v>2000.005</v>
      </c>
      <c r="CH48">
        <v>0.899999875</v>
      </c>
      <c r="CI48">
        <v>0.1000000125</v>
      </c>
      <c r="CJ48">
        <v>25.3541625</v>
      </c>
      <c r="CK48">
        <v>39093.075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-44.7365047619048</v>
      </c>
      <c r="CZ48">
        <v>-9.95294025974031</v>
      </c>
      <c r="DA48">
        <v>1.03394950575621</v>
      </c>
      <c r="DB48">
        <v>0</v>
      </c>
      <c r="DC48">
        <v>3.41154952380952</v>
      </c>
      <c r="DD48">
        <v>-0.00959454545454447</v>
      </c>
      <c r="DE48">
        <v>0.00586587100355825</v>
      </c>
      <c r="DF48">
        <v>1</v>
      </c>
      <c r="DG48">
        <v>1</v>
      </c>
      <c r="DH48">
        <v>2</v>
      </c>
      <c r="DI48" t="s">
        <v>353</v>
      </c>
      <c r="DJ48">
        <v>3.11907</v>
      </c>
      <c r="DK48">
        <v>2.80072</v>
      </c>
      <c r="DL48">
        <v>0.0845682</v>
      </c>
      <c r="DM48">
        <v>0.0949248</v>
      </c>
      <c r="DN48">
        <v>0.0866712</v>
      </c>
      <c r="DO48">
        <v>0.0729678</v>
      </c>
      <c r="DP48">
        <v>25507.6</v>
      </c>
      <c r="DQ48">
        <v>23305.3</v>
      </c>
      <c r="DR48">
        <v>26661.2</v>
      </c>
      <c r="DS48">
        <v>24096.8</v>
      </c>
      <c r="DT48">
        <v>33651.6</v>
      </c>
      <c r="DU48">
        <v>32536.2</v>
      </c>
      <c r="DV48">
        <v>40311.8</v>
      </c>
      <c r="DW48">
        <v>38100.7</v>
      </c>
      <c r="DX48">
        <v>1.99487</v>
      </c>
      <c r="DY48">
        <v>2.6492</v>
      </c>
      <c r="DZ48">
        <v>0.0880584</v>
      </c>
      <c r="EA48">
        <v>0</v>
      </c>
      <c r="EB48">
        <v>24.3268</v>
      </c>
      <c r="EC48">
        <v>999.9</v>
      </c>
      <c r="ED48">
        <v>55.488</v>
      </c>
      <c r="EE48">
        <v>26.163</v>
      </c>
      <c r="EF48">
        <v>18.4182</v>
      </c>
      <c r="EG48">
        <v>64.33</v>
      </c>
      <c r="EH48">
        <v>21.0817</v>
      </c>
      <c r="EI48">
        <v>2</v>
      </c>
      <c r="EJ48">
        <v>-0.37874</v>
      </c>
      <c r="EK48">
        <v>-0.598647</v>
      </c>
      <c r="EL48">
        <v>20.2908</v>
      </c>
      <c r="EM48">
        <v>5.26192</v>
      </c>
      <c r="EN48">
        <v>12.0076</v>
      </c>
      <c r="EO48">
        <v>4.99925</v>
      </c>
      <c r="EP48">
        <v>3.28705</v>
      </c>
      <c r="EQ48">
        <v>9999</v>
      </c>
      <c r="ER48">
        <v>9999</v>
      </c>
      <c r="ES48">
        <v>9999</v>
      </c>
      <c r="ET48">
        <v>999.9</v>
      </c>
      <c r="EU48">
        <v>1.87256</v>
      </c>
      <c r="EV48">
        <v>1.87346</v>
      </c>
      <c r="EW48">
        <v>1.86966</v>
      </c>
      <c r="EX48">
        <v>1.87535</v>
      </c>
      <c r="EY48">
        <v>1.87561</v>
      </c>
      <c r="EZ48">
        <v>1.87399</v>
      </c>
      <c r="FA48">
        <v>1.87256</v>
      </c>
      <c r="FB48">
        <v>1.87164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1.271</v>
      </c>
      <c r="FQ48">
        <v>0.1113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21.4</v>
      </c>
      <c r="GE48">
        <v>21.5</v>
      </c>
      <c r="GF48">
        <v>1.2854</v>
      </c>
      <c r="GG48">
        <v>2.51221</v>
      </c>
      <c r="GH48">
        <v>2.24854</v>
      </c>
      <c r="GI48">
        <v>2.68311</v>
      </c>
      <c r="GJ48">
        <v>2.44751</v>
      </c>
      <c r="GK48">
        <v>2.45972</v>
      </c>
      <c r="GL48">
        <v>28.9013</v>
      </c>
      <c r="GM48">
        <v>14.1058</v>
      </c>
      <c r="GN48">
        <v>19</v>
      </c>
      <c r="GO48">
        <v>447.681</v>
      </c>
      <c r="GP48">
        <v>1038.44</v>
      </c>
      <c r="GQ48">
        <v>24.3797</v>
      </c>
      <c r="GR48">
        <v>22.7184</v>
      </c>
      <c r="GS48">
        <v>30.0003</v>
      </c>
      <c r="GT48">
        <v>22.802</v>
      </c>
      <c r="GU48">
        <v>22.9313</v>
      </c>
      <c r="GV48">
        <v>25.7752</v>
      </c>
      <c r="GW48">
        <v>34.066</v>
      </c>
      <c r="GX48">
        <v>93.2279</v>
      </c>
      <c r="GY48">
        <v>24.3545</v>
      </c>
      <c r="GZ48">
        <v>415.465</v>
      </c>
      <c r="HA48">
        <v>12.0055</v>
      </c>
      <c r="HB48">
        <v>101.243</v>
      </c>
      <c r="HC48">
        <v>101.234</v>
      </c>
    </row>
    <row r="49" spans="1:211">
      <c r="A49">
        <v>33</v>
      </c>
      <c r="B49">
        <v>1737666415</v>
      </c>
      <c r="C49">
        <v>64</v>
      </c>
      <c r="D49" t="s">
        <v>414</v>
      </c>
      <c r="E49" t="s">
        <v>415</v>
      </c>
      <c r="F49">
        <v>2</v>
      </c>
      <c r="G49">
        <v>1737666407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378.749984344048</v>
      </c>
      <c r="AI49">
        <v>344.575915151515</v>
      </c>
      <c r="AJ49">
        <v>3.24444748917746</v>
      </c>
      <c r="AK49">
        <v>84.62</v>
      </c>
      <c r="AL49">
        <f>(AN49 - AM49 + BM49*1E3/(8.314*(BO49+273.15)) * AP49/BL49 * AO49) * BL49/(100*AZ49) * 1000/(1000 - AN49)</f>
        <v>0</v>
      </c>
      <c r="AM49">
        <v>12.0822485155844</v>
      </c>
      <c r="AN49">
        <v>15.4906626373626</v>
      </c>
      <c r="AO49">
        <v>5.88563436565518e-06</v>
      </c>
      <c r="AP49">
        <v>106.04</v>
      </c>
      <c r="AQ49">
        <v>20</v>
      </c>
      <c r="AR49">
        <v>4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1737666407</v>
      </c>
      <c r="BF49">
        <v>316.89875</v>
      </c>
      <c r="BG49">
        <v>362.653625</v>
      </c>
      <c r="BH49">
        <v>15.4917375</v>
      </c>
      <c r="BI49">
        <v>12.080275</v>
      </c>
      <c r="BJ49">
        <v>315.66425</v>
      </c>
      <c r="BK49">
        <v>15.3803875</v>
      </c>
      <c r="BL49">
        <v>499.994375</v>
      </c>
      <c r="BM49">
        <v>102.640375</v>
      </c>
      <c r="BN49">
        <v>0.09996255</v>
      </c>
      <c r="BO49">
        <v>25.02175</v>
      </c>
      <c r="BP49">
        <v>25.764975</v>
      </c>
      <c r="BQ49">
        <v>999.9</v>
      </c>
      <c r="BR49">
        <v>0</v>
      </c>
      <c r="BS49">
        <v>0</v>
      </c>
      <c r="BT49">
        <v>9989.06375</v>
      </c>
      <c r="BU49">
        <v>627.017875</v>
      </c>
      <c r="BV49">
        <v>859.296125</v>
      </c>
      <c r="BW49">
        <v>-45.7546875</v>
      </c>
      <c r="BX49">
        <v>321.885375</v>
      </c>
      <c r="BY49">
        <v>367.088</v>
      </c>
      <c r="BZ49">
        <v>3.4114825</v>
      </c>
      <c r="CA49">
        <v>362.653625</v>
      </c>
      <c r="CB49">
        <v>12.080275</v>
      </c>
      <c r="CC49">
        <v>1.59008125</v>
      </c>
      <c r="CD49">
        <v>1.239925</v>
      </c>
      <c r="CE49">
        <v>13.8630125</v>
      </c>
      <c r="CF49">
        <v>10.08975</v>
      </c>
      <c r="CG49">
        <v>2000.005</v>
      </c>
      <c r="CH49">
        <v>0.89999975</v>
      </c>
      <c r="CI49">
        <v>0.1000001375</v>
      </c>
      <c r="CJ49">
        <v>25.421875</v>
      </c>
      <c r="CK49">
        <v>39093.075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-45.1076523809524</v>
      </c>
      <c r="CZ49">
        <v>-9.06521298701305</v>
      </c>
      <c r="DA49">
        <v>0.931326051861153</v>
      </c>
      <c r="DB49">
        <v>0</v>
      </c>
      <c r="DC49">
        <v>3.41266857142857</v>
      </c>
      <c r="DD49">
        <v>0.00137220779220389</v>
      </c>
      <c r="DE49">
        <v>0.00647346546310711</v>
      </c>
      <c r="DF49">
        <v>1</v>
      </c>
      <c r="DG49">
        <v>1</v>
      </c>
      <c r="DH49">
        <v>2</v>
      </c>
      <c r="DI49" t="s">
        <v>353</v>
      </c>
      <c r="DJ49">
        <v>3.11904</v>
      </c>
      <c r="DK49">
        <v>2.80068</v>
      </c>
      <c r="DL49">
        <v>0.0858593</v>
      </c>
      <c r="DM49">
        <v>0.0962297</v>
      </c>
      <c r="DN49">
        <v>0.0866655</v>
      </c>
      <c r="DO49">
        <v>0.0729864</v>
      </c>
      <c r="DP49">
        <v>25471.5</v>
      </c>
      <c r="DQ49">
        <v>23271.4</v>
      </c>
      <c r="DR49">
        <v>26661.2</v>
      </c>
      <c r="DS49">
        <v>24096.5</v>
      </c>
      <c r="DT49">
        <v>33651.8</v>
      </c>
      <c r="DU49">
        <v>32535.2</v>
      </c>
      <c r="DV49">
        <v>40311.6</v>
      </c>
      <c r="DW49">
        <v>38100.1</v>
      </c>
      <c r="DX49">
        <v>1.99495</v>
      </c>
      <c r="DY49">
        <v>2.6491</v>
      </c>
      <c r="DZ49">
        <v>0.0880137</v>
      </c>
      <c r="EA49">
        <v>0</v>
      </c>
      <c r="EB49">
        <v>24.3289</v>
      </c>
      <c r="EC49">
        <v>999.9</v>
      </c>
      <c r="ED49">
        <v>55.488</v>
      </c>
      <c r="EE49">
        <v>26.163</v>
      </c>
      <c r="EF49">
        <v>18.4173</v>
      </c>
      <c r="EG49">
        <v>63.83</v>
      </c>
      <c r="EH49">
        <v>21.0697</v>
      </c>
      <c r="EI49">
        <v>2</v>
      </c>
      <c r="EJ49">
        <v>-0.378544</v>
      </c>
      <c r="EK49">
        <v>-0.577729</v>
      </c>
      <c r="EL49">
        <v>20.291</v>
      </c>
      <c r="EM49">
        <v>5.26147</v>
      </c>
      <c r="EN49">
        <v>12.0079</v>
      </c>
      <c r="EO49">
        <v>4.99895</v>
      </c>
      <c r="EP49">
        <v>3.28695</v>
      </c>
      <c r="EQ49">
        <v>9999</v>
      </c>
      <c r="ER49">
        <v>9999</v>
      </c>
      <c r="ES49">
        <v>9999</v>
      </c>
      <c r="ET49">
        <v>999.9</v>
      </c>
      <c r="EU49">
        <v>1.87256</v>
      </c>
      <c r="EV49">
        <v>1.87345</v>
      </c>
      <c r="EW49">
        <v>1.86966</v>
      </c>
      <c r="EX49">
        <v>1.87534</v>
      </c>
      <c r="EY49">
        <v>1.87561</v>
      </c>
      <c r="EZ49">
        <v>1.87398</v>
      </c>
      <c r="FA49">
        <v>1.87256</v>
      </c>
      <c r="FB49">
        <v>1.87164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1.284</v>
      </c>
      <c r="FQ49">
        <v>0.1113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21.4</v>
      </c>
      <c r="GE49">
        <v>21.5</v>
      </c>
      <c r="GF49">
        <v>1.30371</v>
      </c>
      <c r="GG49">
        <v>2.5293</v>
      </c>
      <c r="GH49">
        <v>2.24854</v>
      </c>
      <c r="GI49">
        <v>2.68555</v>
      </c>
      <c r="GJ49">
        <v>2.44751</v>
      </c>
      <c r="GK49">
        <v>2.3938</v>
      </c>
      <c r="GL49">
        <v>28.9013</v>
      </c>
      <c r="GM49">
        <v>14.097</v>
      </c>
      <c r="GN49">
        <v>19</v>
      </c>
      <c r="GO49">
        <v>447.729</v>
      </c>
      <c r="GP49">
        <v>1038.32</v>
      </c>
      <c r="GQ49">
        <v>24.3725</v>
      </c>
      <c r="GR49">
        <v>22.7195</v>
      </c>
      <c r="GS49">
        <v>30.0004</v>
      </c>
      <c r="GT49">
        <v>22.8025</v>
      </c>
      <c r="GU49">
        <v>22.9313</v>
      </c>
      <c r="GV49">
        <v>26.1532</v>
      </c>
      <c r="GW49">
        <v>34.066</v>
      </c>
      <c r="GX49">
        <v>93.2279</v>
      </c>
      <c r="GY49">
        <v>24.3545</v>
      </c>
      <c r="GZ49">
        <v>422.273</v>
      </c>
      <c r="HA49">
        <v>12.0091</v>
      </c>
      <c r="HB49">
        <v>101.243</v>
      </c>
      <c r="HC49">
        <v>101.232</v>
      </c>
    </row>
    <row r="50" spans="1:211">
      <c r="A50">
        <v>34</v>
      </c>
      <c r="B50">
        <v>1737666417</v>
      </c>
      <c r="C50">
        <v>66</v>
      </c>
      <c r="D50" t="s">
        <v>416</v>
      </c>
      <c r="E50" t="s">
        <v>417</v>
      </c>
      <c r="F50">
        <v>2</v>
      </c>
      <c r="G50">
        <v>1737666409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385.651875229762</v>
      </c>
      <c r="AI50">
        <v>351.147884848485</v>
      </c>
      <c r="AJ50">
        <v>3.26680679653677</v>
      </c>
      <c r="AK50">
        <v>84.62</v>
      </c>
      <c r="AL50">
        <f>(AN50 - AM50 + BM50*1E3/(8.314*(BO50+273.15)) * AP50/BL50 * AO50) * BL50/(100*AZ50) * 1000/(1000 - AN50)</f>
        <v>0</v>
      </c>
      <c r="AM50">
        <v>12.0761375991409</v>
      </c>
      <c r="AN50">
        <v>15.4885076923077</v>
      </c>
      <c r="AO50">
        <v>-1.55388457695798e-05</v>
      </c>
      <c r="AP50">
        <v>106.04</v>
      </c>
      <c r="AQ50">
        <v>20</v>
      </c>
      <c r="AR50">
        <v>4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1737666409</v>
      </c>
      <c r="BF50">
        <v>323.299625</v>
      </c>
      <c r="BG50">
        <v>369.348375</v>
      </c>
      <c r="BH50">
        <v>15.49155</v>
      </c>
      <c r="BI50">
        <v>12.0798875</v>
      </c>
      <c r="BJ50">
        <v>322.05275</v>
      </c>
      <c r="BK50">
        <v>15.3801875</v>
      </c>
      <c r="BL50">
        <v>500.003625</v>
      </c>
      <c r="BM50">
        <v>102.640375</v>
      </c>
      <c r="BN50">
        <v>0.0999888125</v>
      </c>
      <c r="BO50">
        <v>25.02255</v>
      </c>
      <c r="BP50">
        <v>25.7653</v>
      </c>
      <c r="BQ50">
        <v>999.9</v>
      </c>
      <c r="BR50">
        <v>0</v>
      </c>
      <c r="BS50">
        <v>0</v>
      </c>
      <c r="BT50">
        <v>9988.595</v>
      </c>
      <c r="BU50">
        <v>626.99125</v>
      </c>
      <c r="BV50">
        <v>880.8605</v>
      </c>
      <c r="BW50">
        <v>-46.0485625</v>
      </c>
      <c r="BX50">
        <v>328.386875</v>
      </c>
      <c r="BY50">
        <v>373.864375</v>
      </c>
      <c r="BZ50">
        <v>3.4116675</v>
      </c>
      <c r="CA50">
        <v>369.348375</v>
      </c>
      <c r="CB50">
        <v>12.0798875</v>
      </c>
      <c r="CC50">
        <v>1.5900625</v>
      </c>
      <c r="CD50">
        <v>1.2398875</v>
      </c>
      <c r="CE50">
        <v>13.862825</v>
      </c>
      <c r="CF50">
        <v>10.0892875</v>
      </c>
      <c r="CG50">
        <v>1999.99125</v>
      </c>
      <c r="CH50">
        <v>0.89999975</v>
      </c>
      <c r="CI50">
        <v>0.1000001625</v>
      </c>
      <c r="CJ50">
        <v>25.489575</v>
      </c>
      <c r="CK50">
        <v>39092.825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-45.4552142857143</v>
      </c>
      <c r="CZ50">
        <v>-8.80840519480513</v>
      </c>
      <c r="DA50">
        <v>0.901196584592747</v>
      </c>
      <c r="DB50">
        <v>0</v>
      </c>
      <c r="DC50">
        <v>3.41296238095238</v>
      </c>
      <c r="DD50">
        <v>0.0106293506493515</v>
      </c>
      <c r="DE50">
        <v>0.00660685567801455</v>
      </c>
      <c r="DF50">
        <v>1</v>
      </c>
      <c r="DG50">
        <v>1</v>
      </c>
      <c r="DH50">
        <v>2</v>
      </c>
      <c r="DI50" t="s">
        <v>353</v>
      </c>
      <c r="DJ50">
        <v>3.11902</v>
      </c>
      <c r="DK50">
        <v>2.80082</v>
      </c>
      <c r="DL50">
        <v>0.0871407</v>
      </c>
      <c r="DM50">
        <v>0.0974968</v>
      </c>
      <c r="DN50">
        <v>0.0866544</v>
      </c>
      <c r="DO50">
        <v>0.0729943</v>
      </c>
      <c r="DP50">
        <v>25436</v>
      </c>
      <c r="DQ50">
        <v>23238.8</v>
      </c>
      <c r="DR50">
        <v>26661.3</v>
      </c>
      <c r="DS50">
        <v>24096.6</v>
      </c>
      <c r="DT50">
        <v>33652.6</v>
      </c>
      <c r="DU50">
        <v>32535.1</v>
      </c>
      <c r="DV50">
        <v>40312</v>
      </c>
      <c r="DW50">
        <v>38100.2</v>
      </c>
      <c r="DX50">
        <v>1.99478</v>
      </c>
      <c r="DY50">
        <v>2.64937</v>
      </c>
      <c r="DZ50">
        <v>0.08782</v>
      </c>
      <c r="EA50">
        <v>0</v>
      </c>
      <c r="EB50">
        <v>24.3309</v>
      </c>
      <c r="EC50">
        <v>999.9</v>
      </c>
      <c r="ED50">
        <v>55.506</v>
      </c>
      <c r="EE50">
        <v>26.163</v>
      </c>
      <c r="EF50">
        <v>18.4248</v>
      </c>
      <c r="EG50">
        <v>64.35</v>
      </c>
      <c r="EH50">
        <v>21.0497</v>
      </c>
      <c r="EI50">
        <v>2</v>
      </c>
      <c r="EJ50">
        <v>-0.378379</v>
      </c>
      <c r="EK50">
        <v>-0.551806</v>
      </c>
      <c r="EL50">
        <v>20.291</v>
      </c>
      <c r="EM50">
        <v>5.26192</v>
      </c>
      <c r="EN50">
        <v>12.0077</v>
      </c>
      <c r="EO50">
        <v>4.9991</v>
      </c>
      <c r="EP50">
        <v>3.28705</v>
      </c>
      <c r="EQ50">
        <v>9999</v>
      </c>
      <c r="ER50">
        <v>9999</v>
      </c>
      <c r="ES50">
        <v>9999</v>
      </c>
      <c r="ET50">
        <v>999.9</v>
      </c>
      <c r="EU50">
        <v>1.87256</v>
      </c>
      <c r="EV50">
        <v>1.87345</v>
      </c>
      <c r="EW50">
        <v>1.86966</v>
      </c>
      <c r="EX50">
        <v>1.87536</v>
      </c>
      <c r="EY50">
        <v>1.87561</v>
      </c>
      <c r="EZ50">
        <v>1.87399</v>
      </c>
      <c r="FA50">
        <v>1.87256</v>
      </c>
      <c r="FB50">
        <v>1.87164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1.296</v>
      </c>
      <c r="FQ50">
        <v>0.1113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21.5</v>
      </c>
      <c r="GE50">
        <v>21.5</v>
      </c>
      <c r="GF50">
        <v>1.32202</v>
      </c>
      <c r="GG50">
        <v>2.52441</v>
      </c>
      <c r="GH50">
        <v>2.24854</v>
      </c>
      <c r="GI50">
        <v>2.68555</v>
      </c>
      <c r="GJ50">
        <v>2.44751</v>
      </c>
      <c r="GK50">
        <v>2.33643</v>
      </c>
      <c r="GL50">
        <v>28.9013</v>
      </c>
      <c r="GM50">
        <v>14.0883</v>
      </c>
      <c r="GN50">
        <v>19</v>
      </c>
      <c r="GO50">
        <v>447.635</v>
      </c>
      <c r="GP50">
        <v>1038.66</v>
      </c>
      <c r="GQ50">
        <v>24.3635</v>
      </c>
      <c r="GR50">
        <v>22.7208</v>
      </c>
      <c r="GS50">
        <v>30.0004</v>
      </c>
      <c r="GT50">
        <v>22.8034</v>
      </c>
      <c r="GU50">
        <v>22.9313</v>
      </c>
      <c r="GV50">
        <v>26.5315</v>
      </c>
      <c r="GW50">
        <v>34.066</v>
      </c>
      <c r="GX50">
        <v>93.2279</v>
      </c>
      <c r="GY50">
        <v>24.3545</v>
      </c>
      <c r="GZ50">
        <v>422.273</v>
      </c>
      <c r="HA50">
        <v>12.0113</v>
      </c>
      <c r="HB50">
        <v>101.244</v>
      </c>
      <c r="HC50">
        <v>101.233</v>
      </c>
    </row>
    <row r="51" spans="1:211">
      <c r="A51">
        <v>35</v>
      </c>
      <c r="B51">
        <v>1737666419</v>
      </c>
      <c r="C51">
        <v>68</v>
      </c>
      <c r="D51" t="s">
        <v>418</v>
      </c>
      <c r="E51" t="s">
        <v>419</v>
      </c>
      <c r="F51">
        <v>2</v>
      </c>
      <c r="G51">
        <v>1737666411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392.585775842857</v>
      </c>
      <c r="AI51">
        <v>357.723157575758</v>
      </c>
      <c r="AJ51">
        <v>3.2806435064935</v>
      </c>
      <c r="AK51">
        <v>84.62</v>
      </c>
      <c r="AL51">
        <f>(AN51 - AM51 + BM51*1E3/(8.314*(BO51+273.15)) * AP51/BL51 * AO51) * BL51/(100*AZ51) * 1000/(1000 - AN51)</f>
        <v>0</v>
      </c>
      <c r="AM51">
        <v>12.0723194989211</v>
      </c>
      <c r="AN51">
        <v>15.4866648351648</v>
      </c>
      <c r="AO51">
        <v>-4.14259814260163e-05</v>
      </c>
      <c r="AP51">
        <v>106.04</v>
      </c>
      <c r="AQ51">
        <v>20</v>
      </c>
      <c r="AR51">
        <v>4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1737666411</v>
      </c>
      <c r="BF51">
        <v>329.705</v>
      </c>
      <c r="BG51">
        <v>376.023</v>
      </c>
      <c r="BH51">
        <v>15.49115</v>
      </c>
      <c r="BI51">
        <v>12.078725</v>
      </c>
      <c r="BJ51">
        <v>328.445875</v>
      </c>
      <c r="BK51">
        <v>15.3797875</v>
      </c>
      <c r="BL51">
        <v>500.0155</v>
      </c>
      <c r="BM51">
        <v>102.6405</v>
      </c>
      <c r="BN51">
        <v>0.1000206875</v>
      </c>
      <c r="BO51">
        <v>25.0236875</v>
      </c>
      <c r="BP51">
        <v>25.7662125</v>
      </c>
      <c r="BQ51">
        <v>999.9</v>
      </c>
      <c r="BR51">
        <v>0</v>
      </c>
      <c r="BS51">
        <v>0</v>
      </c>
      <c r="BT51">
        <v>9985.86</v>
      </c>
      <c r="BU51">
        <v>626.9685</v>
      </c>
      <c r="BV51">
        <v>881.604875</v>
      </c>
      <c r="BW51">
        <v>-46.3177875</v>
      </c>
      <c r="BX51">
        <v>334.892875</v>
      </c>
      <c r="BY51">
        <v>380.620125</v>
      </c>
      <c r="BZ51">
        <v>3.412425</v>
      </c>
      <c r="CA51">
        <v>376.023</v>
      </c>
      <c r="CB51">
        <v>12.078725</v>
      </c>
      <c r="CC51">
        <v>1.59002125</v>
      </c>
      <c r="CD51">
        <v>1.23976875</v>
      </c>
      <c r="CE51">
        <v>13.8624375</v>
      </c>
      <c r="CF51">
        <v>10.0878625</v>
      </c>
      <c r="CG51">
        <v>1999.9925</v>
      </c>
      <c r="CH51">
        <v>0.9</v>
      </c>
      <c r="CI51">
        <v>0.0999999625</v>
      </c>
      <c r="CJ51">
        <v>25.5468625</v>
      </c>
      <c r="CK51">
        <v>39092.8375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-45.7769571428571</v>
      </c>
      <c r="CZ51">
        <v>-8.78648571428579</v>
      </c>
      <c r="DA51">
        <v>0.898794033597204</v>
      </c>
      <c r="DB51">
        <v>0</v>
      </c>
      <c r="DC51">
        <v>3.41239142857143</v>
      </c>
      <c r="DD51">
        <v>0.0188742857142907</v>
      </c>
      <c r="DE51">
        <v>0.00637846024539157</v>
      </c>
      <c r="DF51">
        <v>1</v>
      </c>
      <c r="DG51">
        <v>1</v>
      </c>
      <c r="DH51">
        <v>2</v>
      </c>
      <c r="DI51" t="s">
        <v>353</v>
      </c>
      <c r="DJ51">
        <v>3.11898</v>
      </c>
      <c r="DK51">
        <v>2.80073</v>
      </c>
      <c r="DL51">
        <v>0.0884035</v>
      </c>
      <c r="DM51">
        <v>0.0987192</v>
      </c>
      <c r="DN51">
        <v>0.0866558</v>
      </c>
      <c r="DO51">
        <v>0.0729907</v>
      </c>
      <c r="DP51">
        <v>25400.5</v>
      </c>
      <c r="DQ51">
        <v>23207.2</v>
      </c>
      <c r="DR51">
        <v>26661</v>
      </c>
      <c r="DS51">
        <v>24096.4</v>
      </c>
      <c r="DT51">
        <v>33652.5</v>
      </c>
      <c r="DU51">
        <v>32535.2</v>
      </c>
      <c r="DV51">
        <v>40311.8</v>
      </c>
      <c r="DW51">
        <v>38100.1</v>
      </c>
      <c r="DX51">
        <v>1.99495</v>
      </c>
      <c r="DY51">
        <v>2.64967</v>
      </c>
      <c r="DZ51">
        <v>0.087522</v>
      </c>
      <c r="EA51">
        <v>0</v>
      </c>
      <c r="EB51">
        <v>24.333</v>
      </c>
      <c r="EC51">
        <v>999.9</v>
      </c>
      <c r="ED51">
        <v>55.506</v>
      </c>
      <c r="EE51">
        <v>26.143</v>
      </c>
      <c r="EF51">
        <v>18.4025</v>
      </c>
      <c r="EG51">
        <v>64.21</v>
      </c>
      <c r="EH51">
        <v>21.0256</v>
      </c>
      <c r="EI51">
        <v>2</v>
      </c>
      <c r="EJ51">
        <v>-0.37843</v>
      </c>
      <c r="EK51">
        <v>-0.557013</v>
      </c>
      <c r="EL51">
        <v>20.291</v>
      </c>
      <c r="EM51">
        <v>5.26222</v>
      </c>
      <c r="EN51">
        <v>12.0079</v>
      </c>
      <c r="EO51">
        <v>4.999</v>
      </c>
      <c r="EP51">
        <v>3.287</v>
      </c>
      <c r="EQ51">
        <v>9999</v>
      </c>
      <c r="ER51">
        <v>9999</v>
      </c>
      <c r="ES51">
        <v>9999</v>
      </c>
      <c r="ET51">
        <v>999.9</v>
      </c>
      <c r="EU51">
        <v>1.87256</v>
      </c>
      <c r="EV51">
        <v>1.87346</v>
      </c>
      <c r="EW51">
        <v>1.86966</v>
      </c>
      <c r="EX51">
        <v>1.87535</v>
      </c>
      <c r="EY51">
        <v>1.87561</v>
      </c>
      <c r="EZ51">
        <v>1.87403</v>
      </c>
      <c r="FA51">
        <v>1.87257</v>
      </c>
      <c r="FB51">
        <v>1.87164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1.307</v>
      </c>
      <c r="FQ51">
        <v>0.1113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21.5</v>
      </c>
      <c r="GE51">
        <v>21.6</v>
      </c>
      <c r="GF51">
        <v>1.34155</v>
      </c>
      <c r="GG51">
        <v>2.51099</v>
      </c>
      <c r="GH51">
        <v>2.24854</v>
      </c>
      <c r="GI51">
        <v>2.68311</v>
      </c>
      <c r="GJ51">
        <v>2.44751</v>
      </c>
      <c r="GK51">
        <v>2.38892</v>
      </c>
      <c r="GL51">
        <v>28.8802</v>
      </c>
      <c r="GM51">
        <v>14.097</v>
      </c>
      <c r="GN51">
        <v>19</v>
      </c>
      <c r="GO51">
        <v>447.744</v>
      </c>
      <c r="GP51">
        <v>1039.03</v>
      </c>
      <c r="GQ51">
        <v>24.3526</v>
      </c>
      <c r="GR51">
        <v>22.7222</v>
      </c>
      <c r="GS51">
        <v>30.0002</v>
      </c>
      <c r="GT51">
        <v>22.8042</v>
      </c>
      <c r="GU51">
        <v>22.9318</v>
      </c>
      <c r="GV51">
        <v>26.9195</v>
      </c>
      <c r="GW51">
        <v>34.066</v>
      </c>
      <c r="GX51">
        <v>93.2279</v>
      </c>
      <c r="GY51">
        <v>24.3276</v>
      </c>
      <c r="GZ51">
        <v>429.032</v>
      </c>
      <c r="HA51">
        <v>12.0099</v>
      </c>
      <c r="HB51">
        <v>101.243</v>
      </c>
      <c r="HC51">
        <v>101.232</v>
      </c>
    </row>
    <row r="52" spans="1:211">
      <c r="A52">
        <v>36</v>
      </c>
      <c r="B52">
        <v>1737666421</v>
      </c>
      <c r="C52">
        <v>70</v>
      </c>
      <c r="D52" t="s">
        <v>420</v>
      </c>
      <c r="E52" t="s">
        <v>421</v>
      </c>
      <c r="F52">
        <v>2</v>
      </c>
      <c r="G52">
        <v>1737666413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399.400756404762</v>
      </c>
      <c r="AI52">
        <v>364.241903030303</v>
      </c>
      <c r="AJ52">
        <v>3.27325740259738</v>
      </c>
      <c r="AK52">
        <v>84.62</v>
      </c>
      <c r="AL52">
        <f>(AN52 - AM52 + BM52*1E3/(8.314*(BO52+273.15)) * AP52/BL52 * AO52) * BL52/(100*AZ52) * 1000/(1000 - AN52)</f>
        <v>0</v>
      </c>
      <c r="AM52">
        <v>12.0720633381419</v>
      </c>
      <c r="AN52">
        <v>15.4867758241758</v>
      </c>
      <c r="AO52">
        <v>-4.72982017981654e-05</v>
      </c>
      <c r="AP52">
        <v>106.04</v>
      </c>
      <c r="AQ52">
        <v>20</v>
      </c>
      <c r="AR52">
        <v>4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1737666413</v>
      </c>
      <c r="BF52">
        <v>336.10825</v>
      </c>
      <c r="BG52">
        <v>382.702625</v>
      </c>
      <c r="BH52">
        <v>15.490775</v>
      </c>
      <c r="BI52">
        <v>12.0771375</v>
      </c>
      <c r="BJ52">
        <v>334.837125</v>
      </c>
      <c r="BK52">
        <v>15.3794125</v>
      </c>
      <c r="BL52">
        <v>500.010125</v>
      </c>
      <c r="BM52">
        <v>102.6405</v>
      </c>
      <c r="BN52">
        <v>0.100047625</v>
      </c>
      <c r="BO52">
        <v>25.0249</v>
      </c>
      <c r="BP52">
        <v>25.766625</v>
      </c>
      <c r="BQ52">
        <v>999.9</v>
      </c>
      <c r="BR52">
        <v>0</v>
      </c>
      <c r="BS52">
        <v>0</v>
      </c>
      <c r="BT52">
        <v>9980.07875</v>
      </c>
      <c r="BU52">
        <v>626.951375</v>
      </c>
      <c r="BV52">
        <v>882.046625</v>
      </c>
      <c r="BW52">
        <v>-46.5940875</v>
      </c>
      <c r="BX52">
        <v>341.39675</v>
      </c>
      <c r="BY52">
        <v>387.38075</v>
      </c>
      <c r="BZ52">
        <v>3.4136275</v>
      </c>
      <c r="CA52">
        <v>382.702625</v>
      </c>
      <c r="CB52">
        <v>12.0771375</v>
      </c>
      <c r="CC52">
        <v>1.58998</v>
      </c>
      <c r="CD52">
        <v>1.23960375</v>
      </c>
      <c r="CE52">
        <v>13.8620375</v>
      </c>
      <c r="CF52">
        <v>10.085875</v>
      </c>
      <c r="CG52">
        <v>1999.99375</v>
      </c>
      <c r="CH52">
        <v>0.90000025</v>
      </c>
      <c r="CI52">
        <v>0.0999996625</v>
      </c>
      <c r="CJ52">
        <v>25.6145625</v>
      </c>
      <c r="CK52">
        <v>39092.85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-46.062180952381</v>
      </c>
      <c r="CZ52">
        <v>-8.68892727272727</v>
      </c>
      <c r="DA52">
        <v>0.889332237783494</v>
      </c>
      <c r="DB52">
        <v>0</v>
      </c>
      <c r="DC52">
        <v>3.41181714285714</v>
      </c>
      <c r="DD52">
        <v>0.0287345454545561</v>
      </c>
      <c r="DE52">
        <v>0.00609903204096637</v>
      </c>
      <c r="DF52">
        <v>1</v>
      </c>
      <c r="DG52">
        <v>1</v>
      </c>
      <c r="DH52">
        <v>2</v>
      </c>
      <c r="DI52" t="s">
        <v>353</v>
      </c>
      <c r="DJ52">
        <v>3.11911</v>
      </c>
      <c r="DK52">
        <v>2.80051</v>
      </c>
      <c r="DL52">
        <v>0.0896587</v>
      </c>
      <c r="DM52">
        <v>0.0999658</v>
      </c>
      <c r="DN52">
        <v>0.086651</v>
      </c>
      <c r="DO52">
        <v>0.072991</v>
      </c>
      <c r="DP52">
        <v>25365.4</v>
      </c>
      <c r="DQ52">
        <v>23175</v>
      </c>
      <c r="DR52">
        <v>26660.9</v>
      </c>
      <c r="DS52">
        <v>24096.3</v>
      </c>
      <c r="DT52">
        <v>33652.7</v>
      </c>
      <c r="DU52">
        <v>32535.3</v>
      </c>
      <c r="DV52">
        <v>40311.6</v>
      </c>
      <c r="DW52">
        <v>38100</v>
      </c>
      <c r="DX52">
        <v>1.9954</v>
      </c>
      <c r="DY52">
        <v>2.64797</v>
      </c>
      <c r="DZ52">
        <v>0.0874326</v>
      </c>
      <c r="EA52">
        <v>0</v>
      </c>
      <c r="EB52">
        <v>24.335</v>
      </c>
      <c r="EC52">
        <v>999.9</v>
      </c>
      <c r="ED52">
        <v>55.53</v>
      </c>
      <c r="EE52">
        <v>26.143</v>
      </c>
      <c r="EF52">
        <v>18.4115</v>
      </c>
      <c r="EG52">
        <v>64.07</v>
      </c>
      <c r="EH52">
        <v>21.0497</v>
      </c>
      <c r="EI52">
        <v>2</v>
      </c>
      <c r="EJ52">
        <v>-0.378415</v>
      </c>
      <c r="EK52">
        <v>-0.527707</v>
      </c>
      <c r="EL52">
        <v>20.2912</v>
      </c>
      <c r="EM52">
        <v>5.26162</v>
      </c>
      <c r="EN52">
        <v>12.0071</v>
      </c>
      <c r="EO52">
        <v>4.99895</v>
      </c>
      <c r="EP52">
        <v>3.28685</v>
      </c>
      <c r="EQ52">
        <v>9999</v>
      </c>
      <c r="ER52">
        <v>9999</v>
      </c>
      <c r="ES52">
        <v>9999</v>
      </c>
      <c r="ET52">
        <v>999.9</v>
      </c>
      <c r="EU52">
        <v>1.87256</v>
      </c>
      <c r="EV52">
        <v>1.87346</v>
      </c>
      <c r="EW52">
        <v>1.86966</v>
      </c>
      <c r="EX52">
        <v>1.87536</v>
      </c>
      <c r="EY52">
        <v>1.87561</v>
      </c>
      <c r="EZ52">
        <v>1.87403</v>
      </c>
      <c r="FA52">
        <v>1.87257</v>
      </c>
      <c r="FB52">
        <v>1.87164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1.318</v>
      </c>
      <c r="FQ52">
        <v>0.1113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21.5</v>
      </c>
      <c r="GE52">
        <v>21.6</v>
      </c>
      <c r="GF52">
        <v>1.36108</v>
      </c>
      <c r="GG52">
        <v>2.51709</v>
      </c>
      <c r="GH52">
        <v>2.24854</v>
      </c>
      <c r="GI52">
        <v>2.68433</v>
      </c>
      <c r="GJ52">
        <v>2.44751</v>
      </c>
      <c r="GK52">
        <v>2.42188</v>
      </c>
      <c r="GL52">
        <v>28.8802</v>
      </c>
      <c r="GM52">
        <v>14.1058</v>
      </c>
      <c r="GN52">
        <v>19</v>
      </c>
      <c r="GO52">
        <v>448.005</v>
      </c>
      <c r="GP52">
        <v>1036.98</v>
      </c>
      <c r="GQ52">
        <v>24.3427</v>
      </c>
      <c r="GR52">
        <v>22.7233</v>
      </c>
      <c r="GS52">
        <v>30.0002</v>
      </c>
      <c r="GT52">
        <v>22.8044</v>
      </c>
      <c r="GU52">
        <v>22.9327</v>
      </c>
      <c r="GV52">
        <v>27.298</v>
      </c>
      <c r="GW52">
        <v>34.066</v>
      </c>
      <c r="GX52">
        <v>93.2279</v>
      </c>
      <c r="GY52">
        <v>24.3276</v>
      </c>
      <c r="GZ52">
        <v>435.721</v>
      </c>
      <c r="HA52">
        <v>12.0111</v>
      </c>
      <c r="HB52">
        <v>101.242</v>
      </c>
      <c r="HC52">
        <v>101.232</v>
      </c>
    </row>
    <row r="53" spans="1:211">
      <c r="A53">
        <v>37</v>
      </c>
      <c r="B53">
        <v>1737666423</v>
      </c>
      <c r="C53">
        <v>72</v>
      </c>
      <c r="D53" t="s">
        <v>422</v>
      </c>
      <c r="E53" t="s">
        <v>423</v>
      </c>
      <c r="F53">
        <v>2</v>
      </c>
      <c r="G53">
        <v>1737666415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406.06206415</v>
      </c>
      <c r="AI53">
        <v>370.768103030303</v>
      </c>
      <c r="AJ53">
        <v>3.2674059740259</v>
      </c>
      <c r="AK53">
        <v>84.62</v>
      </c>
      <c r="AL53">
        <f>(AN53 - AM53 + BM53*1E3/(8.314*(BO53+273.15)) * AP53/BL53 * AO53) * BL53/(100*AZ53) * 1000/(1000 - AN53)</f>
        <v>0</v>
      </c>
      <c r="AM53">
        <v>12.0740621589211</v>
      </c>
      <c r="AN53">
        <v>15.4859747252747</v>
      </c>
      <c r="AO53">
        <v>-4.41854697026478e-05</v>
      </c>
      <c r="AP53">
        <v>106.04</v>
      </c>
      <c r="AQ53">
        <v>20</v>
      </c>
      <c r="AR53">
        <v>4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1737666415</v>
      </c>
      <c r="BF53">
        <v>342.518</v>
      </c>
      <c r="BG53">
        <v>389.429375</v>
      </c>
      <c r="BH53">
        <v>15.4899375</v>
      </c>
      <c r="BI53">
        <v>12.07565</v>
      </c>
      <c r="BJ53">
        <v>341.235</v>
      </c>
      <c r="BK53">
        <v>15.3786</v>
      </c>
      <c r="BL53">
        <v>500.012625</v>
      </c>
      <c r="BM53">
        <v>102.64025</v>
      </c>
      <c r="BN53">
        <v>0.10002125</v>
      </c>
      <c r="BO53">
        <v>25.0259125</v>
      </c>
      <c r="BP53">
        <v>25.7685</v>
      </c>
      <c r="BQ53">
        <v>999.9</v>
      </c>
      <c r="BR53">
        <v>0</v>
      </c>
      <c r="BS53">
        <v>0</v>
      </c>
      <c r="BT53">
        <v>9983.75</v>
      </c>
      <c r="BU53">
        <v>626.931375</v>
      </c>
      <c r="BV53">
        <v>882.1415</v>
      </c>
      <c r="BW53">
        <v>-46.9111</v>
      </c>
      <c r="BX53">
        <v>347.907125</v>
      </c>
      <c r="BY53">
        <v>394.189125</v>
      </c>
      <c r="BZ53">
        <v>3.41428</v>
      </c>
      <c r="CA53">
        <v>389.429375</v>
      </c>
      <c r="CB53">
        <v>12.07565</v>
      </c>
      <c r="CC53">
        <v>1.58989125</v>
      </c>
      <c r="CD53">
        <v>1.23944875</v>
      </c>
      <c r="CE53">
        <v>13.861175</v>
      </c>
      <c r="CF53">
        <v>10.084</v>
      </c>
      <c r="CG53">
        <v>1999.9925</v>
      </c>
      <c r="CH53">
        <v>0.90000025</v>
      </c>
      <c r="CI53">
        <v>0.0999996625</v>
      </c>
      <c r="CJ53">
        <v>25.6770625</v>
      </c>
      <c r="CK53">
        <v>39092.8375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-46.3283428571429</v>
      </c>
      <c r="CZ53">
        <v>-8.70191688311678</v>
      </c>
      <c r="DA53">
        <v>0.890392324749483</v>
      </c>
      <c r="DB53">
        <v>0</v>
      </c>
      <c r="DC53">
        <v>3.41165666666667</v>
      </c>
      <c r="DD53">
        <v>0.0315397402597421</v>
      </c>
      <c r="DE53">
        <v>0.00605433440432264</v>
      </c>
      <c r="DF53">
        <v>1</v>
      </c>
      <c r="DG53">
        <v>1</v>
      </c>
      <c r="DH53">
        <v>2</v>
      </c>
      <c r="DI53" t="s">
        <v>353</v>
      </c>
      <c r="DJ53">
        <v>3.11894</v>
      </c>
      <c r="DK53">
        <v>2.80053</v>
      </c>
      <c r="DL53">
        <v>0.0909081</v>
      </c>
      <c r="DM53">
        <v>0.101258</v>
      </c>
      <c r="DN53">
        <v>0.0866352</v>
      </c>
      <c r="DO53">
        <v>0.0729922</v>
      </c>
      <c r="DP53">
        <v>25330.6</v>
      </c>
      <c r="DQ53">
        <v>23141.7</v>
      </c>
      <c r="DR53">
        <v>26660.9</v>
      </c>
      <c r="DS53">
        <v>24096.3</v>
      </c>
      <c r="DT53">
        <v>33653.4</v>
      </c>
      <c r="DU53">
        <v>32535.2</v>
      </c>
      <c r="DV53">
        <v>40311.6</v>
      </c>
      <c r="DW53">
        <v>38099.8</v>
      </c>
      <c r="DX53">
        <v>1.99522</v>
      </c>
      <c r="DY53">
        <v>2.64735</v>
      </c>
      <c r="DZ53">
        <v>0.0875816</v>
      </c>
      <c r="EA53">
        <v>0</v>
      </c>
      <c r="EB53">
        <v>24.337</v>
      </c>
      <c r="EC53">
        <v>999.9</v>
      </c>
      <c r="ED53">
        <v>55.53</v>
      </c>
      <c r="EE53">
        <v>26.133</v>
      </c>
      <c r="EF53">
        <v>18.3991</v>
      </c>
      <c r="EG53">
        <v>64.44</v>
      </c>
      <c r="EH53">
        <v>21.0737</v>
      </c>
      <c r="EI53">
        <v>2</v>
      </c>
      <c r="EJ53">
        <v>-0.378308</v>
      </c>
      <c r="EK53">
        <v>-0.535498</v>
      </c>
      <c r="EL53">
        <v>20.2911</v>
      </c>
      <c r="EM53">
        <v>5.26132</v>
      </c>
      <c r="EN53">
        <v>12.0068</v>
      </c>
      <c r="EO53">
        <v>4.9991</v>
      </c>
      <c r="EP53">
        <v>3.28688</v>
      </c>
      <c r="EQ53">
        <v>9999</v>
      </c>
      <c r="ER53">
        <v>9999</v>
      </c>
      <c r="ES53">
        <v>9999</v>
      </c>
      <c r="ET53">
        <v>999.9</v>
      </c>
      <c r="EU53">
        <v>1.87256</v>
      </c>
      <c r="EV53">
        <v>1.87347</v>
      </c>
      <c r="EW53">
        <v>1.86966</v>
      </c>
      <c r="EX53">
        <v>1.87538</v>
      </c>
      <c r="EY53">
        <v>1.87561</v>
      </c>
      <c r="EZ53">
        <v>1.87403</v>
      </c>
      <c r="FA53">
        <v>1.87258</v>
      </c>
      <c r="FB53">
        <v>1.87164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1.329</v>
      </c>
      <c r="FQ53">
        <v>0.1112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21.6</v>
      </c>
      <c r="GE53">
        <v>21.6</v>
      </c>
      <c r="GF53">
        <v>1.37573</v>
      </c>
      <c r="GG53">
        <v>2.52808</v>
      </c>
      <c r="GH53">
        <v>2.24854</v>
      </c>
      <c r="GI53">
        <v>2.68555</v>
      </c>
      <c r="GJ53">
        <v>2.44751</v>
      </c>
      <c r="GK53">
        <v>2.37183</v>
      </c>
      <c r="GL53">
        <v>28.8802</v>
      </c>
      <c r="GM53">
        <v>14.0795</v>
      </c>
      <c r="GN53">
        <v>19</v>
      </c>
      <c r="GO53">
        <v>447.912</v>
      </c>
      <c r="GP53">
        <v>1036.23</v>
      </c>
      <c r="GQ53">
        <v>24.331</v>
      </c>
      <c r="GR53">
        <v>22.7246</v>
      </c>
      <c r="GS53">
        <v>30.0003</v>
      </c>
      <c r="GT53">
        <v>22.8053</v>
      </c>
      <c r="GU53">
        <v>22.9331</v>
      </c>
      <c r="GV53">
        <v>27.6707</v>
      </c>
      <c r="GW53">
        <v>34.3533</v>
      </c>
      <c r="GX53">
        <v>93.2279</v>
      </c>
      <c r="GY53">
        <v>24.2993</v>
      </c>
      <c r="GZ53">
        <v>442.409</v>
      </c>
      <c r="HA53">
        <v>12.0111</v>
      </c>
      <c r="HB53">
        <v>101.243</v>
      </c>
      <c r="HC53">
        <v>101.232</v>
      </c>
    </row>
    <row r="54" spans="1:211">
      <c r="A54">
        <v>38</v>
      </c>
      <c r="B54">
        <v>1737666425</v>
      </c>
      <c r="C54">
        <v>74</v>
      </c>
      <c r="D54" t="s">
        <v>424</v>
      </c>
      <c r="E54" t="s">
        <v>425</v>
      </c>
      <c r="F54">
        <v>2</v>
      </c>
      <c r="G54">
        <v>1737666417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412.777275265476</v>
      </c>
      <c r="AI54">
        <v>377.329484848485</v>
      </c>
      <c r="AJ54">
        <v>3.27326298701299</v>
      </c>
      <c r="AK54">
        <v>84.62</v>
      </c>
      <c r="AL54">
        <f>(AN54 - AM54 + BM54*1E3/(8.314*(BO54+273.15)) * AP54/BL54 * AO54) * BL54/(100*AZ54) * 1000/(1000 - AN54)</f>
        <v>0</v>
      </c>
      <c r="AM54">
        <v>12.075887012987</v>
      </c>
      <c r="AN54">
        <v>15.4828681318681</v>
      </c>
      <c r="AO54">
        <v>-4.89469197468482e-05</v>
      </c>
      <c r="AP54">
        <v>106.04</v>
      </c>
      <c r="AQ54">
        <v>20</v>
      </c>
      <c r="AR54">
        <v>4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1737666417</v>
      </c>
      <c r="BF54">
        <v>348.943375</v>
      </c>
      <c r="BG54">
        <v>396.196</v>
      </c>
      <c r="BH54">
        <v>15.4885</v>
      </c>
      <c r="BI54">
        <v>12.0744375</v>
      </c>
      <c r="BJ54">
        <v>347.648625</v>
      </c>
      <c r="BK54">
        <v>15.3771875</v>
      </c>
      <c r="BL54">
        <v>500.023125</v>
      </c>
      <c r="BM54">
        <v>102.639875</v>
      </c>
      <c r="BN54">
        <v>0.100002275</v>
      </c>
      <c r="BO54">
        <v>25.0265375</v>
      </c>
      <c r="BP54">
        <v>25.7717875</v>
      </c>
      <c r="BQ54">
        <v>999.9</v>
      </c>
      <c r="BR54">
        <v>0</v>
      </c>
      <c r="BS54">
        <v>0</v>
      </c>
      <c r="BT54">
        <v>9988.125</v>
      </c>
      <c r="BU54">
        <v>626.919125</v>
      </c>
      <c r="BV54">
        <v>882.311</v>
      </c>
      <c r="BW54">
        <v>-47.252425</v>
      </c>
      <c r="BX54">
        <v>354.433</v>
      </c>
      <c r="BY54">
        <v>401.037875</v>
      </c>
      <c r="BZ54">
        <v>3.41405875</v>
      </c>
      <c r="CA54">
        <v>396.196</v>
      </c>
      <c r="CB54">
        <v>12.0744375</v>
      </c>
      <c r="CC54">
        <v>1.5897375</v>
      </c>
      <c r="CD54">
        <v>1.23931875</v>
      </c>
      <c r="CE54">
        <v>13.8596875</v>
      </c>
      <c r="CF54">
        <v>10.0824375</v>
      </c>
      <c r="CG54">
        <v>1999.9925</v>
      </c>
      <c r="CH54">
        <v>0.9</v>
      </c>
      <c r="CI54">
        <v>0.0999999625</v>
      </c>
      <c r="CJ54">
        <v>25.713525</v>
      </c>
      <c r="CK54">
        <v>39092.8375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-46.6076571428571</v>
      </c>
      <c r="CZ54">
        <v>-9.16052727272729</v>
      </c>
      <c r="DA54">
        <v>0.933550018335758</v>
      </c>
      <c r="DB54">
        <v>0</v>
      </c>
      <c r="DC54">
        <v>3.41176571428571</v>
      </c>
      <c r="DD54">
        <v>0.0184449350649296</v>
      </c>
      <c r="DE54">
        <v>0.00597087500282157</v>
      </c>
      <c r="DF54">
        <v>1</v>
      </c>
      <c r="DG54">
        <v>1</v>
      </c>
      <c r="DH54">
        <v>2</v>
      </c>
      <c r="DI54" t="s">
        <v>353</v>
      </c>
      <c r="DJ54">
        <v>3.11879</v>
      </c>
      <c r="DK54">
        <v>2.80063</v>
      </c>
      <c r="DL54">
        <v>0.0921491</v>
      </c>
      <c r="DM54">
        <v>0.102534</v>
      </c>
      <c r="DN54">
        <v>0.0866229</v>
      </c>
      <c r="DO54">
        <v>0.0729557</v>
      </c>
      <c r="DP54">
        <v>25296.3</v>
      </c>
      <c r="DQ54">
        <v>23108.6</v>
      </c>
      <c r="DR54">
        <v>26661.1</v>
      </c>
      <c r="DS54">
        <v>24096</v>
      </c>
      <c r="DT54">
        <v>33654.2</v>
      </c>
      <c r="DU54">
        <v>32536.2</v>
      </c>
      <c r="DV54">
        <v>40311.9</v>
      </c>
      <c r="DW54">
        <v>38099.3</v>
      </c>
      <c r="DX54">
        <v>1.99483</v>
      </c>
      <c r="DY54">
        <v>2.64865</v>
      </c>
      <c r="DZ54">
        <v>0.0880584</v>
      </c>
      <c r="EA54">
        <v>0</v>
      </c>
      <c r="EB54">
        <v>24.3391</v>
      </c>
      <c r="EC54">
        <v>999.9</v>
      </c>
      <c r="ED54">
        <v>55.555</v>
      </c>
      <c r="EE54">
        <v>26.143</v>
      </c>
      <c r="EF54">
        <v>18.4192</v>
      </c>
      <c r="EG54">
        <v>64.33</v>
      </c>
      <c r="EH54">
        <v>21.0216</v>
      </c>
      <c r="EI54">
        <v>2</v>
      </c>
      <c r="EJ54">
        <v>-0.378181</v>
      </c>
      <c r="EK54">
        <v>-0.504758</v>
      </c>
      <c r="EL54">
        <v>20.2912</v>
      </c>
      <c r="EM54">
        <v>5.26132</v>
      </c>
      <c r="EN54">
        <v>12.0064</v>
      </c>
      <c r="EO54">
        <v>4.9988</v>
      </c>
      <c r="EP54">
        <v>3.28685</v>
      </c>
      <c r="EQ54">
        <v>9999</v>
      </c>
      <c r="ER54">
        <v>9999</v>
      </c>
      <c r="ES54">
        <v>9999</v>
      </c>
      <c r="ET54">
        <v>999.9</v>
      </c>
      <c r="EU54">
        <v>1.87256</v>
      </c>
      <c r="EV54">
        <v>1.87346</v>
      </c>
      <c r="EW54">
        <v>1.86966</v>
      </c>
      <c r="EX54">
        <v>1.87536</v>
      </c>
      <c r="EY54">
        <v>1.87561</v>
      </c>
      <c r="EZ54">
        <v>1.87404</v>
      </c>
      <c r="FA54">
        <v>1.87258</v>
      </c>
      <c r="FB54">
        <v>1.87164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1.341</v>
      </c>
      <c r="FQ54">
        <v>0.1112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21.6</v>
      </c>
      <c r="GE54">
        <v>21.7</v>
      </c>
      <c r="GF54">
        <v>1.39771</v>
      </c>
      <c r="GG54">
        <v>2.53906</v>
      </c>
      <c r="GH54">
        <v>2.24854</v>
      </c>
      <c r="GI54">
        <v>2.68555</v>
      </c>
      <c r="GJ54">
        <v>2.44751</v>
      </c>
      <c r="GK54">
        <v>2.40601</v>
      </c>
      <c r="GL54">
        <v>28.8802</v>
      </c>
      <c r="GM54">
        <v>14.097</v>
      </c>
      <c r="GN54">
        <v>19</v>
      </c>
      <c r="GO54">
        <v>447.688</v>
      </c>
      <c r="GP54">
        <v>1037.81</v>
      </c>
      <c r="GQ54">
        <v>24.3214</v>
      </c>
      <c r="GR54">
        <v>22.726</v>
      </c>
      <c r="GS54">
        <v>30.0003</v>
      </c>
      <c r="GT54">
        <v>22.8061</v>
      </c>
      <c r="GU54">
        <v>22.9331</v>
      </c>
      <c r="GV54">
        <v>28.0415</v>
      </c>
      <c r="GW54">
        <v>34.3533</v>
      </c>
      <c r="GX54">
        <v>92.8465</v>
      </c>
      <c r="GY54">
        <v>24.2993</v>
      </c>
      <c r="GZ54">
        <v>449.12</v>
      </c>
      <c r="HA54">
        <v>12.0111</v>
      </c>
      <c r="HB54">
        <v>101.243</v>
      </c>
      <c r="HC54">
        <v>101.23</v>
      </c>
    </row>
    <row r="55" spans="1:211">
      <c r="A55">
        <v>39</v>
      </c>
      <c r="B55">
        <v>1737666427</v>
      </c>
      <c r="C55">
        <v>76</v>
      </c>
      <c r="D55" t="s">
        <v>426</v>
      </c>
      <c r="E55" t="s">
        <v>427</v>
      </c>
      <c r="F55">
        <v>2</v>
      </c>
      <c r="G55">
        <v>1737666419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419.720090090476</v>
      </c>
      <c r="AI55">
        <v>383.883509090909</v>
      </c>
      <c r="AJ55">
        <v>3.27614125541122</v>
      </c>
      <c r="AK55">
        <v>84.62</v>
      </c>
      <c r="AL55">
        <f>(AN55 - AM55 + BM55*1E3/(8.314*(BO55+273.15)) * AP55/BL55 * AO55) * BL55/(100*AZ55) * 1000/(1000 - AN55)</f>
        <v>0</v>
      </c>
      <c r="AM55">
        <v>12.0770944386613</v>
      </c>
      <c r="AN55">
        <v>15.4796989010989</v>
      </c>
      <c r="AO55">
        <v>-5.65816119363965e-05</v>
      </c>
      <c r="AP55">
        <v>106.04</v>
      </c>
      <c r="AQ55">
        <v>20</v>
      </c>
      <c r="AR55">
        <v>4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1737666419</v>
      </c>
      <c r="BF55">
        <v>355.377875</v>
      </c>
      <c r="BG55">
        <v>402.98675</v>
      </c>
      <c r="BH55">
        <v>15.48675</v>
      </c>
      <c r="BI55">
        <v>12.072175</v>
      </c>
      <c r="BJ55">
        <v>354.071625</v>
      </c>
      <c r="BK55">
        <v>15.3754625</v>
      </c>
      <c r="BL55">
        <v>500.04125</v>
      </c>
      <c r="BM55">
        <v>102.63975</v>
      </c>
      <c r="BN55">
        <v>0.1000422125</v>
      </c>
      <c r="BO55">
        <v>25.0269375</v>
      </c>
      <c r="BP55">
        <v>25.77425</v>
      </c>
      <c r="BQ55">
        <v>999.9</v>
      </c>
      <c r="BR55">
        <v>0</v>
      </c>
      <c r="BS55">
        <v>0</v>
      </c>
      <c r="BT55">
        <v>9986.25</v>
      </c>
      <c r="BU55">
        <v>626.911375</v>
      </c>
      <c r="BV55">
        <v>882.456375</v>
      </c>
      <c r="BW55">
        <v>-47.6086</v>
      </c>
      <c r="BX55">
        <v>360.968125</v>
      </c>
      <c r="BY55">
        <v>407.910625</v>
      </c>
      <c r="BZ55">
        <v>3.41456875</v>
      </c>
      <c r="CA55">
        <v>402.98675</v>
      </c>
      <c r="CB55">
        <v>12.072175</v>
      </c>
      <c r="CC55">
        <v>1.589555</v>
      </c>
      <c r="CD55">
        <v>1.23908375</v>
      </c>
      <c r="CE55">
        <v>13.857925</v>
      </c>
      <c r="CF55">
        <v>10.0796125</v>
      </c>
      <c r="CG55">
        <v>1999.9925</v>
      </c>
      <c r="CH55">
        <v>0.899999875</v>
      </c>
      <c r="CI55">
        <v>0.1000001</v>
      </c>
      <c r="CJ55">
        <v>25.7499875</v>
      </c>
      <c r="CK55">
        <v>39092.8375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-46.9190047619048</v>
      </c>
      <c r="CZ55">
        <v>-9.73905974025984</v>
      </c>
      <c r="DA55">
        <v>0.990637104991959</v>
      </c>
      <c r="DB55">
        <v>0</v>
      </c>
      <c r="DC55">
        <v>3.41244476190476</v>
      </c>
      <c r="DD55">
        <v>0.000357662337662244</v>
      </c>
      <c r="DE55">
        <v>0.0053413201676914</v>
      </c>
      <c r="DF55">
        <v>1</v>
      </c>
      <c r="DG55">
        <v>1</v>
      </c>
      <c r="DH55">
        <v>2</v>
      </c>
      <c r="DI55" t="s">
        <v>353</v>
      </c>
      <c r="DJ55">
        <v>3.11905</v>
      </c>
      <c r="DK55">
        <v>2.80045</v>
      </c>
      <c r="DL55">
        <v>0.09338</v>
      </c>
      <c r="DM55">
        <v>0.103761</v>
      </c>
      <c r="DN55">
        <v>0.086615</v>
      </c>
      <c r="DO55">
        <v>0.0728557</v>
      </c>
      <c r="DP55">
        <v>25262.3</v>
      </c>
      <c r="DQ55">
        <v>23077.1</v>
      </c>
      <c r="DR55">
        <v>26661.5</v>
      </c>
      <c r="DS55">
        <v>24096.1</v>
      </c>
      <c r="DT55">
        <v>33655.1</v>
      </c>
      <c r="DU55">
        <v>32540</v>
      </c>
      <c r="DV55">
        <v>40312.5</v>
      </c>
      <c r="DW55">
        <v>38099.4</v>
      </c>
      <c r="DX55">
        <v>1.9955</v>
      </c>
      <c r="DY55">
        <v>2.64883</v>
      </c>
      <c r="DZ55">
        <v>0.0879057</v>
      </c>
      <c r="EA55">
        <v>0</v>
      </c>
      <c r="EB55">
        <v>24.3417</v>
      </c>
      <c r="EC55">
        <v>999.9</v>
      </c>
      <c r="ED55">
        <v>55.555</v>
      </c>
      <c r="EE55">
        <v>26.143</v>
      </c>
      <c r="EF55">
        <v>18.4189</v>
      </c>
      <c r="EG55">
        <v>63.83</v>
      </c>
      <c r="EH55">
        <v>21.0096</v>
      </c>
      <c r="EI55">
        <v>2</v>
      </c>
      <c r="EJ55">
        <v>-0.378163</v>
      </c>
      <c r="EK55">
        <v>-0.481378</v>
      </c>
      <c r="EL55">
        <v>20.2915</v>
      </c>
      <c r="EM55">
        <v>5.26192</v>
      </c>
      <c r="EN55">
        <v>12.007</v>
      </c>
      <c r="EO55">
        <v>4.999</v>
      </c>
      <c r="EP55">
        <v>3.287</v>
      </c>
      <c r="EQ55">
        <v>9999</v>
      </c>
      <c r="ER55">
        <v>9999</v>
      </c>
      <c r="ES55">
        <v>9999</v>
      </c>
      <c r="ET55">
        <v>999.9</v>
      </c>
      <c r="EU55">
        <v>1.87257</v>
      </c>
      <c r="EV55">
        <v>1.87346</v>
      </c>
      <c r="EW55">
        <v>1.86966</v>
      </c>
      <c r="EX55">
        <v>1.87538</v>
      </c>
      <c r="EY55">
        <v>1.87561</v>
      </c>
      <c r="EZ55">
        <v>1.87404</v>
      </c>
      <c r="FA55">
        <v>1.87258</v>
      </c>
      <c r="FB55">
        <v>1.87164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1.351</v>
      </c>
      <c r="FQ55">
        <v>0.1112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21.6</v>
      </c>
      <c r="GE55">
        <v>21.7</v>
      </c>
      <c r="GF55">
        <v>1.41113</v>
      </c>
      <c r="GG55">
        <v>2.50854</v>
      </c>
      <c r="GH55">
        <v>2.24854</v>
      </c>
      <c r="GI55">
        <v>2.68555</v>
      </c>
      <c r="GJ55">
        <v>2.44751</v>
      </c>
      <c r="GK55">
        <v>2.39868</v>
      </c>
      <c r="GL55">
        <v>28.8802</v>
      </c>
      <c r="GM55">
        <v>14.1058</v>
      </c>
      <c r="GN55">
        <v>19</v>
      </c>
      <c r="GO55">
        <v>448.084</v>
      </c>
      <c r="GP55">
        <v>1038.03</v>
      </c>
      <c r="GQ55">
        <v>24.3087</v>
      </c>
      <c r="GR55">
        <v>22.7271</v>
      </c>
      <c r="GS55">
        <v>30.0003</v>
      </c>
      <c r="GT55">
        <v>22.8067</v>
      </c>
      <c r="GU55">
        <v>22.9332</v>
      </c>
      <c r="GV55">
        <v>28.3639</v>
      </c>
      <c r="GW55">
        <v>34.3533</v>
      </c>
      <c r="GX55">
        <v>92.8465</v>
      </c>
      <c r="GY55">
        <v>24.2993</v>
      </c>
      <c r="GZ55">
        <v>455.867</v>
      </c>
      <c r="HA55">
        <v>12.0111</v>
      </c>
      <c r="HB55">
        <v>101.245</v>
      </c>
      <c r="HC55">
        <v>101.231</v>
      </c>
    </row>
    <row r="56" spans="1:211">
      <c r="A56">
        <v>40</v>
      </c>
      <c r="B56">
        <v>1737666429</v>
      </c>
      <c r="C56">
        <v>78</v>
      </c>
      <c r="D56" t="s">
        <v>428</v>
      </c>
      <c r="E56" t="s">
        <v>429</v>
      </c>
      <c r="F56">
        <v>2</v>
      </c>
      <c r="G56">
        <v>1737666421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426.786880171429</v>
      </c>
      <c r="AI56">
        <v>390.44423030303</v>
      </c>
      <c r="AJ56">
        <v>3.27889688311684</v>
      </c>
      <c r="AK56">
        <v>84.62</v>
      </c>
      <c r="AL56">
        <f>(AN56 - AM56 + BM56*1E3/(8.314*(BO56+273.15)) * AP56/BL56 * AO56) * BL56/(100*AZ56) * 1000/(1000 - AN56)</f>
        <v>0</v>
      </c>
      <c r="AM56">
        <v>12.0759327708891</v>
      </c>
      <c r="AN56">
        <v>15.4763615384615</v>
      </c>
      <c r="AO56">
        <v>-6.60028721278286e-05</v>
      </c>
      <c r="AP56">
        <v>106.04</v>
      </c>
      <c r="AQ56">
        <v>20</v>
      </c>
      <c r="AR56">
        <v>4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1737666421</v>
      </c>
      <c r="BF56">
        <v>361.823625</v>
      </c>
      <c r="BG56">
        <v>409.719125</v>
      </c>
      <c r="BH56">
        <v>15.4848375</v>
      </c>
      <c r="BI56">
        <v>12.0676375</v>
      </c>
      <c r="BJ56">
        <v>360.505875</v>
      </c>
      <c r="BK56">
        <v>15.3735875</v>
      </c>
      <c r="BL56">
        <v>500.061875</v>
      </c>
      <c r="BM56">
        <v>102.639625</v>
      </c>
      <c r="BN56">
        <v>0.10007625</v>
      </c>
      <c r="BO56">
        <v>25.0273375</v>
      </c>
      <c r="BP56">
        <v>25.77505</v>
      </c>
      <c r="BQ56">
        <v>999.9</v>
      </c>
      <c r="BR56">
        <v>0</v>
      </c>
      <c r="BS56">
        <v>0</v>
      </c>
      <c r="BT56">
        <v>9984.1375</v>
      </c>
      <c r="BU56">
        <v>626.90375</v>
      </c>
      <c r="BV56">
        <v>882.3935</v>
      </c>
      <c r="BW56">
        <v>-47.8952</v>
      </c>
      <c r="BX56">
        <v>367.5145</v>
      </c>
      <c r="BY56">
        <v>414.72325</v>
      </c>
      <c r="BZ56">
        <v>3.4172025</v>
      </c>
      <c r="CA56">
        <v>409.719125</v>
      </c>
      <c r="CB56">
        <v>12.0676375</v>
      </c>
      <c r="CC56">
        <v>1.5893575</v>
      </c>
      <c r="CD56">
        <v>1.2386175</v>
      </c>
      <c r="CE56">
        <v>13.8560125</v>
      </c>
      <c r="CF56">
        <v>10.073975</v>
      </c>
      <c r="CG56">
        <v>1999.99375</v>
      </c>
      <c r="CH56">
        <v>0.900000125</v>
      </c>
      <c r="CI56">
        <v>0.099999875</v>
      </c>
      <c r="CJ56">
        <v>25.78645</v>
      </c>
      <c r="CK56">
        <v>39092.85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-47.2599095238095</v>
      </c>
      <c r="CZ56">
        <v>-9.95045454545456</v>
      </c>
      <c r="DA56">
        <v>1.01261157828692</v>
      </c>
      <c r="DB56">
        <v>0</v>
      </c>
      <c r="DC56">
        <v>3.41472428571429</v>
      </c>
      <c r="DD56">
        <v>0.00631246753247074</v>
      </c>
      <c r="DE56">
        <v>0.0062202523080266</v>
      </c>
      <c r="DF56">
        <v>1</v>
      </c>
      <c r="DG56">
        <v>1</v>
      </c>
      <c r="DH56">
        <v>2</v>
      </c>
      <c r="DI56" t="s">
        <v>353</v>
      </c>
      <c r="DJ56">
        <v>3.11895</v>
      </c>
      <c r="DK56">
        <v>2.80039</v>
      </c>
      <c r="DL56">
        <v>0.0946121</v>
      </c>
      <c r="DM56">
        <v>0.104865</v>
      </c>
      <c r="DN56">
        <v>0.0865981</v>
      </c>
      <c r="DO56">
        <v>0.0727667</v>
      </c>
      <c r="DP56">
        <v>25227.9</v>
      </c>
      <c r="DQ56">
        <v>23048.8</v>
      </c>
      <c r="DR56">
        <v>26661.4</v>
      </c>
      <c r="DS56">
        <v>24096.2</v>
      </c>
      <c r="DT56">
        <v>33655.8</v>
      </c>
      <c r="DU56">
        <v>32543.7</v>
      </c>
      <c r="DV56">
        <v>40312.5</v>
      </c>
      <c r="DW56">
        <v>38100</v>
      </c>
      <c r="DX56">
        <v>1.99538</v>
      </c>
      <c r="DY56">
        <v>2.64835</v>
      </c>
      <c r="DZ56">
        <v>0.08725</v>
      </c>
      <c r="EA56">
        <v>0</v>
      </c>
      <c r="EB56">
        <v>24.3437</v>
      </c>
      <c r="EC56">
        <v>999.9</v>
      </c>
      <c r="ED56">
        <v>55.555</v>
      </c>
      <c r="EE56">
        <v>26.133</v>
      </c>
      <c r="EF56">
        <v>18.4088</v>
      </c>
      <c r="EG56">
        <v>64.11</v>
      </c>
      <c r="EH56">
        <v>21.1058</v>
      </c>
      <c r="EI56">
        <v>2</v>
      </c>
      <c r="EJ56">
        <v>-0.378021</v>
      </c>
      <c r="EK56">
        <v>-0.504526</v>
      </c>
      <c r="EL56">
        <v>20.2915</v>
      </c>
      <c r="EM56">
        <v>5.26251</v>
      </c>
      <c r="EN56">
        <v>12.0079</v>
      </c>
      <c r="EO56">
        <v>4.9994</v>
      </c>
      <c r="EP56">
        <v>3.28718</v>
      </c>
      <c r="EQ56">
        <v>9999</v>
      </c>
      <c r="ER56">
        <v>9999</v>
      </c>
      <c r="ES56">
        <v>9999</v>
      </c>
      <c r="ET56">
        <v>999.9</v>
      </c>
      <c r="EU56">
        <v>1.87258</v>
      </c>
      <c r="EV56">
        <v>1.87346</v>
      </c>
      <c r="EW56">
        <v>1.86966</v>
      </c>
      <c r="EX56">
        <v>1.8754</v>
      </c>
      <c r="EY56">
        <v>1.87561</v>
      </c>
      <c r="EZ56">
        <v>1.87403</v>
      </c>
      <c r="FA56">
        <v>1.8726</v>
      </c>
      <c r="FB56">
        <v>1.87165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1.363</v>
      </c>
      <c r="FQ56">
        <v>0.1111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21.7</v>
      </c>
      <c r="GE56">
        <v>21.7</v>
      </c>
      <c r="GF56">
        <v>1.42822</v>
      </c>
      <c r="GG56">
        <v>2.52441</v>
      </c>
      <c r="GH56">
        <v>2.24854</v>
      </c>
      <c r="GI56">
        <v>2.68433</v>
      </c>
      <c r="GJ56">
        <v>2.44751</v>
      </c>
      <c r="GK56">
        <v>2.42798</v>
      </c>
      <c r="GL56">
        <v>28.859</v>
      </c>
      <c r="GM56">
        <v>14.097</v>
      </c>
      <c r="GN56">
        <v>19</v>
      </c>
      <c r="GO56">
        <v>448.02</v>
      </c>
      <c r="GP56">
        <v>1037.46</v>
      </c>
      <c r="GQ56">
        <v>24.2963</v>
      </c>
      <c r="GR56">
        <v>22.7284</v>
      </c>
      <c r="GS56">
        <v>30.0003</v>
      </c>
      <c r="GT56">
        <v>22.8077</v>
      </c>
      <c r="GU56">
        <v>22.9336</v>
      </c>
      <c r="GV56">
        <v>28.7087</v>
      </c>
      <c r="GW56">
        <v>34.3533</v>
      </c>
      <c r="GX56">
        <v>92.8465</v>
      </c>
      <c r="GY56">
        <v>24.2721</v>
      </c>
      <c r="GZ56">
        <v>462.598</v>
      </c>
      <c r="HA56">
        <v>12.0111</v>
      </c>
      <c r="HB56">
        <v>101.245</v>
      </c>
      <c r="HC56">
        <v>101.232</v>
      </c>
    </row>
    <row r="57" spans="1:211">
      <c r="A57">
        <v>41</v>
      </c>
      <c r="B57">
        <v>1737666431</v>
      </c>
      <c r="C57">
        <v>80</v>
      </c>
      <c r="D57" t="s">
        <v>430</v>
      </c>
      <c r="E57" t="s">
        <v>431</v>
      </c>
      <c r="F57">
        <v>2</v>
      </c>
      <c r="G57">
        <v>1737666423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433.622433419047</v>
      </c>
      <c r="AI57">
        <v>397.031109090909</v>
      </c>
      <c r="AJ57">
        <v>3.28637982683978</v>
      </c>
      <c r="AK57">
        <v>84.62</v>
      </c>
      <c r="AL57">
        <f>(AN57 - AM57 + BM57*1E3/(8.314*(BO57+273.15)) * AP57/BL57 * AO57) * BL57/(100*AZ57) * 1000/(1000 - AN57)</f>
        <v>0</v>
      </c>
      <c r="AM57">
        <v>12.0685435614186</v>
      </c>
      <c r="AN57">
        <v>15.4715846153846</v>
      </c>
      <c r="AO57">
        <v>-8.48599279507872e-05</v>
      </c>
      <c r="AP57">
        <v>106.04</v>
      </c>
      <c r="AQ57">
        <v>20</v>
      </c>
      <c r="AR57">
        <v>4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1737666423</v>
      </c>
      <c r="BF57">
        <v>368.278875</v>
      </c>
      <c r="BG57">
        <v>416.339375</v>
      </c>
      <c r="BH57">
        <v>15.4824</v>
      </c>
      <c r="BI57">
        <v>12.0614125</v>
      </c>
      <c r="BJ57">
        <v>366.94975</v>
      </c>
      <c r="BK57">
        <v>15.371175</v>
      </c>
      <c r="BL57">
        <v>500.044625</v>
      </c>
      <c r="BM57">
        <v>102.639375</v>
      </c>
      <c r="BN57">
        <v>0.1000521875</v>
      </c>
      <c r="BO57">
        <v>25.027475</v>
      </c>
      <c r="BP57">
        <v>25.775525</v>
      </c>
      <c r="BQ57">
        <v>999.9</v>
      </c>
      <c r="BR57">
        <v>0</v>
      </c>
      <c r="BS57">
        <v>0</v>
      </c>
      <c r="BT57">
        <v>9987.3375</v>
      </c>
      <c r="BU57">
        <v>626.9085</v>
      </c>
      <c r="BV57">
        <v>882.252125</v>
      </c>
      <c r="BW57">
        <v>-48.0603625</v>
      </c>
      <c r="BX57">
        <v>374.07025</v>
      </c>
      <c r="BY57">
        <v>421.421625</v>
      </c>
      <c r="BZ57">
        <v>3.42097</v>
      </c>
      <c r="CA57">
        <v>416.339375</v>
      </c>
      <c r="CB57">
        <v>12.0614125</v>
      </c>
      <c r="CC57">
        <v>1.5891025</v>
      </c>
      <c r="CD57">
        <v>1.23797625</v>
      </c>
      <c r="CE57">
        <v>13.8535375</v>
      </c>
      <c r="CF57">
        <v>10.066225</v>
      </c>
      <c r="CG57">
        <v>1999.99375</v>
      </c>
      <c r="CH57">
        <v>0.900000375</v>
      </c>
      <c r="CI57">
        <v>0.0999996</v>
      </c>
      <c r="CJ57">
        <v>25.8177</v>
      </c>
      <c r="CK57">
        <v>39092.85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-47.5504666666667</v>
      </c>
      <c r="CZ57">
        <v>-9.08112467532468</v>
      </c>
      <c r="DA57">
        <v>0.934763805834615</v>
      </c>
      <c r="DB57">
        <v>0</v>
      </c>
      <c r="DC57">
        <v>3.41828285714286</v>
      </c>
      <c r="DD57">
        <v>0.0388122077922084</v>
      </c>
      <c r="DE57">
        <v>0.0104662292035621</v>
      </c>
      <c r="DF57">
        <v>1</v>
      </c>
      <c r="DG57">
        <v>1</v>
      </c>
      <c r="DH57">
        <v>2</v>
      </c>
      <c r="DI57" t="s">
        <v>353</v>
      </c>
      <c r="DJ57">
        <v>3.11883</v>
      </c>
      <c r="DK57">
        <v>2.80077</v>
      </c>
      <c r="DL57">
        <v>0.0958174</v>
      </c>
      <c r="DM57">
        <v>0.105938</v>
      </c>
      <c r="DN57">
        <v>0.0865708</v>
      </c>
      <c r="DO57">
        <v>0.0727293</v>
      </c>
      <c r="DP57">
        <v>25194.1</v>
      </c>
      <c r="DQ57">
        <v>23021.2</v>
      </c>
      <c r="DR57">
        <v>26661.2</v>
      </c>
      <c r="DS57">
        <v>24096.2</v>
      </c>
      <c r="DT57">
        <v>33656.7</v>
      </c>
      <c r="DU57">
        <v>32545</v>
      </c>
      <c r="DV57">
        <v>40312.2</v>
      </c>
      <c r="DW57">
        <v>38099.8</v>
      </c>
      <c r="DX57">
        <v>1.99492</v>
      </c>
      <c r="DY57">
        <v>2.64765</v>
      </c>
      <c r="DZ57">
        <v>0.087183</v>
      </c>
      <c r="EA57">
        <v>0</v>
      </c>
      <c r="EB57">
        <v>24.3453</v>
      </c>
      <c r="EC57">
        <v>999.9</v>
      </c>
      <c r="ED57">
        <v>55.579</v>
      </c>
      <c r="EE57">
        <v>26.133</v>
      </c>
      <c r="EF57">
        <v>18.4167</v>
      </c>
      <c r="EG57">
        <v>63.91</v>
      </c>
      <c r="EH57">
        <v>21.0817</v>
      </c>
      <c r="EI57">
        <v>2</v>
      </c>
      <c r="EJ57">
        <v>-0.377858</v>
      </c>
      <c r="EK57">
        <v>-0.476264</v>
      </c>
      <c r="EL57">
        <v>20.2916</v>
      </c>
      <c r="EM57">
        <v>5.26281</v>
      </c>
      <c r="EN57">
        <v>12.0073</v>
      </c>
      <c r="EO57">
        <v>4.99945</v>
      </c>
      <c r="EP57">
        <v>3.28713</v>
      </c>
      <c r="EQ57">
        <v>9999</v>
      </c>
      <c r="ER57">
        <v>9999</v>
      </c>
      <c r="ES57">
        <v>9999</v>
      </c>
      <c r="ET57">
        <v>999.9</v>
      </c>
      <c r="EU57">
        <v>1.87257</v>
      </c>
      <c r="EV57">
        <v>1.87347</v>
      </c>
      <c r="EW57">
        <v>1.86966</v>
      </c>
      <c r="EX57">
        <v>1.87538</v>
      </c>
      <c r="EY57">
        <v>1.87561</v>
      </c>
      <c r="EZ57">
        <v>1.87403</v>
      </c>
      <c r="FA57">
        <v>1.87259</v>
      </c>
      <c r="FB57">
        <v>1.87165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1.372</v>
      </c>
      <c r="FQ57">
        <v>0.111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21.7</v>
      </c>
      <c r="GE57">
        <v>21.8</v>
      </c>
      <c r="GF57">
        <v>1.44897</v>
      </c>
      <c r="GG57">
        <v>2.49756</v>
      </c>
      <c r="GH57">
        <v>2.24854</v>
      </c>
      <c r="GI57">
        <v>2.68555</v>
      </c>
      <c r="GJ57">
        <v>2.44751</v>
      </c>
      <c r="GK57">
        <v>2.42065</v>
      </c>
      <c r="GL57">
        <v>28.859</v>
      </c>
      <c r="GM57">
        <v>14.1058</v>
      </c>
      <c r="GN57">
        <v>19</v>
      </c>
      <c r="GO57">
        <v>447.762</v>
      </c>
      <c r="GP57">
        <v>1036.62</v>
      </c>
      <c r="GQ57">
        <v>24.2867</v>
      </c>
      <c r="GR57">
        <v>22.7294</v>
      </c>
      <c r="GS57">
        <v>30.0003</v>
      </c>
      <c r="GT57">
        <v>22.808</v>
      </c>
      <c r="GU57">
        <v>22.9345</v>
      </c>
      <c r="GV57">
        <v>29.0566</v>
      </c>
      <c r="GW57">
        <v>34.3533</v>
      </c>
      <c r="GX57">
        <v>92.8465</v>
      </c>
      <c r="GY57">
        <v>24.2721</v>
      </c>
      <c r="GZ57">
        <v>469.324</v>
      </c>
      <c r="HA57">
        <v>12.0111</v>
      </c>
      <c r="HB57">
        <v>101.244</v>
      </c>
      <c r="HC57">
        <v>101.232</v>
      </c>
    </row>
    <row r="58" spans="1:211">
      <c r="A58">
        <v>42</v>
      </c>
      <c r="B58">
        <v>1737666433</v>
      </c>
      <c r="C58">
        <v>82</v>
      </c>
      <c r="D58" t="s">
        <v>432</v>
      </c>
      <c r="E58" t="s">
        <v>433</v>
      </c>
      <c r="F58">
        <v>2</v>
      </c>
      <c r="G58">
        <v>1737666425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440.004609002381</v>
      </c>
      <c r="AI58">
        <v>403.478048484848</v>
      </c>
      <c r="AJ58">
        <v>3.25645748917747</v>
      </c>
      <c r="AK58">
        <v>84.62</v>
      </c>
      <c r="AL58">
        <f>(AN58 - AM58 + BM58*1E3/(8.314*(BO58+273.15)) * AP58/BL58 * AO58) * BL58/(100*AZ58) * 1000/(1000 - AN58)</f>
        <v>0</v>
      </c>
      <c r="AM58">
        <v>12.0542127155844</v>
      </c>
      <c r="AN58">
        <v>15.4653516483517</v>
      </c>
      <c r="AO58">
        <v>-0.000108280895574908</v>
      </c>
      <c r="AP58">
        <v>106.04</v>
      </c>
      <c r="AQ58">
        <v>20</v>
      </c>
      <c r="AR58">
        <v>4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1737666425</v>
      </c>
      <c r="BF58">
        <v>374.71475</v>
      </c>
      <c r="BG58">
        <v>422.878125</v>
      </c>
      <c r="BH58">
        <v>15.4793375</v>
      </c>
      <c r="BI58">
        <v>12.053975</v>
      </c>
      <c r="BJ58">
        <v>373.3745</v>
      </c>
      <c r="BK58">
        <v>15.3681625</v>
      </c>
      <c r="BL58">
        <v>500.047</v>
      </c>
      <c r="BM58">
        <v>102.639125</v>
      </c>
      <c r="BN58">
        <v>0.1000516875</v>
      </c>
      <c r="BO58">
        <v>25.0272375</v>
      </c>
      <c r="BP58">
        <v>25.7759375</v>
      </c>
      <c r="BQ58">
        <v>999.9</v>
      </c>
      <c r="BR58">
        <v>0</v>
      </c>
      <c r="BS58">
        <v>0</v>
      </c>
      <c r="BT58">
        <v>9990.15625</v>
      </c>
      <c r="BU58">
        <v>626.9115</v>
      </c>
      <c r="BV58">
        <v>882.160375</v>
      </c>
      <c r="BW58">
        <v>-48.163325</v>
      </c>
      <c r="BX58">
        <v>380.606125</v>
      </c>
      <c r="BY58">
        <v>428.037</v>
      </c>
      <c r="BZ58">
        <v>3.425355</v>
      </c>
      <c r="CA58">
        <v>422.878125</v>
      </c>
      <c r="CB58">
        <v>12.053975</v>
      </c>
      <c r="CC58">
        <v>1.588785</v>
      </c>
      <c r="CD58">
        <v>1.23720875</v>
      </c>
      <c r="CE58">
        <v>13.85045</v>
      </c>
      <c r="CF58">
        <v>10.05695</v>
      </c>
      <c r="CG58">
        <v>1999.995</v>
      </c>
      <c r="CH58">
        <v>0.9000005</v>
      </c>
      <c r="CI58">
        <v>0.099999525</v>
      </c>
      <c r="CJ58">
        <v>25.84895</v>
      </c>
      <c r="CK58">
        <v>39092.8625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-47.7631666666667</v>
      </c>
      <c r="CZ58">
        <v>-7.20897662337661</v>
      </c>
      <c r="DA58">
        <v>0.794912101959249</v>
      </c>
      <c r="DB58">
        <v>0</v>
      </c>
      <c r="DC58">
        <v>3.42142238095238</v>
      </c>
      <c r="DD58">
        <v>0.0802885714285753</v>
      </c>
      <c r="DE58">
        <v>0.0137474613776896</v>
      </c>
      <c r="DF58">
        <v>1</v>
      </c>
      <c r="DG58">
        <v>1</v>
      </c>
      <c r="DH58">
        <v>2</v>
      </c>
      <c r="DI58" t="s">
        <v>353</v>
      </c>
      <c r="DJ58">
        <v>3.11902</v>
      </c>
      <c r="DK58">
        <v>2.80081</v>
      </c>
      <c r="DL58">
        <v>0.0969838</v>
      </c>
      <c r="DM58">
        <v>0.107056</v>
      </c>
      <c r="DN58">
        <v>0.0865469</v>
      </c>
      <c r="DO58">
        <v>0.0727131</v>
      </c>
      <c r="DP58">
        <v>25161.7</v>
      </c>
      <c r="DQ58">
        <v>22992.6</v>
      </c>
      <c r="DR58">
        <v>26661.2</v>
      </c>
      <c r="DS58">
        <v>24096.4</v>
      </c>
      <c r="DT58">
        <v>33657.9</v>
      </c>
      <c r="DU58">
        <v>32545.8</v>
      </c>
      <c r="DV58">
        <v>40312.4</v>
      </c>
      <c r="DW58">
        <v>38100</v>
      </c>
      <c r="DX58">
        <v>1.99533</v>
      </c>
      <c r="DY58">
        <v>2.64753</v>
      </c>
      <c r="DZ58">
        <v>0.0871755</v>
      </c>
      <c r="EA58">
        <v>0</v>
      </c>
      <c r="EB58">
        <v>24.3472</v>
      </c>
      <c r="EC58">
        <v>999.9</v>
      </c>
      <c r="ED58">
        <v>55.579</v>
      </c>
      <c r="EE58">
        <v>26.133</v>
      </c>
      <c r="EF58">
        <v>18.416</v>
      </c>
      <c r="EG58">
        <v>63.8</v>
      </c>
      <c r="EH58">
        <v>21.0617</v>
      </c>
      <c r="EI58">
        <v>2</v>
      </c>
      <c r="EJ58">
        <v>-0.377866</v>
      </c>
      <c r="EK58">
        <v>-0.48622</v>
      </c>
      <c r="EL58">
        <v>20.2916</v>
      </c>
      <c r="EM58">
        <v>5.26266</v>
      </c>
      <c r="EN58">
        <v>12.0071</v>
      </c>
      <c r="EO58">
        <v>4.99945</v>
      </c>
      <c r="EP58">
        <v>3.28713</v>
      </c>
      <c r="EQ58">
        <v>9999</v>
      </c>
      <c r="ER58">
        <v>9999</v>
      </c>
      <c r="ES58">
        <v>9999</v>
      </c>
      <c r="ET58">
        <v>999.9</v>
      </c>
      <c r="EU58">
        <v>1.87256</v>
      </c>
      <c r="EV58">
        <v>1.87347</v>
      </c>
      <c r="EW58">
        <v>1.86966</v>
      </c>
      <c r="EX58">
        <v>1.87538</v>
      </c>
      <c r="EY58">
        <v>1.87561</v>
      </c>
      <c r="EZ58">
        <v>1.87402</v>
      </c>
      <c r="FA58">
        <v>1.87258</v>
      </c>
      <c r="FB58">
        <v>1.87164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1.382</v>
      </c>
      <c r="FQ58">
        <v>0.1109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21.7</v>
      </c>
      <c r="GE58">
        <v>21.8</v>
      </c>
      <c r="GF58">
        <v>1.46729</v>
      </c>
      <c r="GG58">
        <v>2.52075</v>
      </c>
      <c r="GH58">
        <v>2.24854</v>
      </c>
      <c r="GI58">
        <v>2.68433</v>
      </c>
      <c r="GJ58">
        <v>2.44751</v>
      </c>
      <c r="GK58">
        <v>2.43286</v>
      </c>
      <c r="GL58">
        <v>28.859</v>
      </c>
      <c r="GM58">
        <v>14.1058</v>
      </c>
      <c r="GN58">
        <v>19</v>
      </c>
      <c r="GO58">
        <v>447.994</v>
      </c>
      <c r="GP58">
        <v>1036.48</v>
      </c>
      <c r="GQ58">
        <v>24.2742</v>
      </c>
      <c r="GR58">
        <v>22.7304</v>
      </c>
      <c r="GS58">
        <v>30.0001</v>
      </c>
      <c r="GT58">
        <v>22.808</v>
      </c>
      <c r="GU58">
        <v>22.935</v>
      </c>
      <c r="GV58">
        <v>29.413</v>
      </c>
      <c r="GW58">
        <v>34.3533</v>
      </c>
      <c r="GX58">
        <v>92.8465</v>
      </c>
      <c r="GY58">
        <v>24.2464</v>
      </c>
      <c r="GZ58">
        <v>476.086</v>
      </c>
      <c r="HA58">
        <v>12.0111</v>
      </c>
      <c r="HB58">
        <v>101.244</v>
      </c>
      <c r="HC58">
        <v>101.232</v>
      </c>
    </row>
    <row r="59" spans="1:211">
      <c r="A59">
        <v>43</v>
      </c>
      <c r="B59">
        <v>1737666435</v>
      </c>
      <c r="C59">
        <v>84</v>
      </c>
      <c r="D59" t="s">
        <v>434</v>
      </c>
      <c r="E59" t="s">
        <v>435</v>
      </c>
      <c r="F59">
        <v>2</v>
      </c>
      <c r="G59">
        <v>1737666427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446.083226059524</v>
      </c>
      <c r="AI59">
        <v>409.738606060606</v>
      </c>
      <c r="AJ59">
        <v>3.18947004329002</v>
      </c>
      <c r="AK59">
        <v>84.62</v>
      </c>
      <c r="AL59">
        <f>(AN59 - AM59 + BM59*1E3/(8.314*(BO59+273.15)) * AP59/BL59 * AO59) * BL59/(100*AZ59) * 1000/(1000 - AN59)</f>
        <v>0</v>
      </c>
      <c r="AM59">
        <v>12.0367452454346</v>
      </c>
      <c r="AN59">
        <v>15.4582450549451</v>
      </c>
      <c r="AO59">
        <v>-0.000128266476380726</v>
      </c>
      <c r="AP59">
        <v>106.04</v>
      </c>
      <c r="AQ59">
        <v>20</v>
      </c>
      <c r="AR59">
        <v>4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1737666427</v>
      </c>
      <c r="BF59">
        <v>381.118125</v>
      </c>
      <c r="BG59">
        <v>429.386625</v>
      </c>
      <c r="BH59">
        <v>15.4757</v>
      </c>
      <c r="BI59">
        <v>12.046275</v>
      </c>
      <c r="BJ59">
        <v>379.767125</v>
      </c>
      <c r="BK59">
        <v>15.3645875</v>
      </c>
      <c r="BL59">
        <v>500.045375</v>
      </c>
      <c r="BM59">
        <v>102.638875</v>
      </c>
      <c r="BN59">
        <v>0.1000185625</v>
      </c>
      <c r="BO59">
        <v>25.026925</v>
      </c>
      <c r="BP59">
        <v>25.7766625</v>
      </c>
      <c r="BQ59">
        <v>999.9</v>
      </c>
      <c r="BR59">
        <v>0</v>
      </c>
      <c r="BS59">
        <v>0</v>
      </c>
      <c r="BT59">
        <v>9993.75</v>
      </c>
      <c r="BU59">
        <v>626.90525</v>
      </c>
      <c r="BV59">
        <v>881.949125</v>
      </c>
      <c r="BW59">
        <v>-48.2684625</v>
      </c>
      <c r="BX59">
        <v>387.10875</v>
      </c>
      <c r="BY59">
        <v>434.621625</v>
      </c>
      <c r="BZ59">
        <v>3.42941625</v>
      </c>
      <c r="CA59">
        <v>429.386625</v>
      </c>
      <c r="CB59">
        <v>12.046275</v>
      </c>
      <c r="CC59">
        <v>1.5884075</v>
      </c>
      <c r="CD59">
        <v>1.236415</v>
      </c>
      <c r="CE59">
        <v>13.8467875</v>
      </c>
      <c r="CF59">
        <v>10.0473625</v>
      </c>
      <c r="CG59">
        <v>1999.995</v>
      </c>
      <c r="CH59">
        <v>0.900000375</v>
      </c>
      <c r="CI59">
        <v>0.0999996</v>
      </c>
      <c r="CJ59">
        <v>25.8854125</v>
      </c>
      <c r="CK59">
        <v>39092.875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-47.9294095238095</v>
      </c>
      <c r="CZ59">
        <v>-5.22814285714282</v>
      </c>
      <c r="DA59">
        <v>0.655970063126986</v>
      </c>
      <c r="DB59">
        <v>0</v>
      </c>
      <c r="DC59">
        <v>3.42392333333333</v>
      </c>
      <c r="DD59">
        <v>0.118548311688313</v>
      </c>
      <c r="DE59">
        <v>0.0157358057984643</v>
      </c>
      <c r="DF59">
        <v>1</v>
      </c>
      <c r="DG59">
        <v>1</v>
      </c>
      <c r="DH59">
        <v>2</v>
      </c>
      <c r="DI59" t="s">
        <v>353</v>
      </c>
      <c r="DJ59">
        <v>3.11905</v>
      </c>
      <c r="DK59">
        <v>2.80064</v>
      </c>
      <c r="DL59">
        <v>0.0981244</v>
      </c>
      <c r="DM59">
        <v>0.108191</v>
      </c>
      <c r="DN59">
        <v>0.0865178</v>
      </c>
      <c r="DO59">
        <v>0.0727029</v>
      </c>
      <c r="DP59">
        <v>25129.7</v>
      </c>
      <c r="DQ59">
        <v>22963.7</v>
      </c>
      <c r="DR59">
        <v>26661</v>
      </c>
      <c r="DS59">
        <v>24096.8</v>
      </c>
      <c r="DT59">
        <v>33658.8</v>
      </c>
      <c r="DU59">
        <v>32546.8</v>
      </c>
      <c r="DV59">
        <v>40312</v>
      </c>
      <c r="DW59">
        <v>38100.6</v>
      </c>
      <c r="DX59">
        <v>1.99538</v>
      </c>
      <c r="DY59">
        <v>2.64862</v>
      </c>
      <c r="DZ59">
        <v>0.0870973</v>
      </c>
      <c r="EA59">
        <v>0</v>
      </c>
      <c r="EB59">
        <v>24.3488</v>
      </c>
      <c r="EC59">
        <v>999.9</v>
      </c>
      <c r="ED59">
        <v>55.579</v>
      </c>
      <c r="EE59">
        <v>26.123</v>
      </c>
      <c r="EF59">
        <v>18.4059</v>
      </c>
      <c r="EG59">
        <v>63.93</v>
      </c>
      <c r="EH59">
        <v>21.0176</v>
      </c>
      <c r="EI59">
        <v>2</v>
      </c>
      <c r="EJ59">
        <v>-0.377904</v>
      </c>
      <c r="EK59">
        <v>-0.468361</v>
      </c>
      <c r="EL59">
        <v>20.2917</v>
      </c>
      <c r="EM59">
        <v>5.26236</v>
      </c>
      <c r="EN59">
        <v>12.0071</v>
      </c>
      <c r="EO59">
        <v>4.99955</v>
      </c>
      <c r="EP59">
        <v>3.2872</v>
      </c>
      <c r="EQ59">
        <v>9999</v>
      </c>
      <c r="ER59">
        <v>9999</v>
      </c>
      <c r="ES59">
        <v>9999</v>
      </c>
      <c r="ET59">
        <v>999.9</v>
      </c>
      <c r="EU59">
        <v>1.87257</v>
      </c>
      <c r="EV59">
        <v>1.87346</v>
      </c>
      <c r="EW59">
        <v>1.86966</v>
      </c>
      <c r="EX59">
        <v>1.87539</v>
      </c>
      <c r="EY59">
        <v>1.87561</v>
      </c>
      <c r="EZ59">
        <v>1.87401</v>
      </c>
      <c r="FA59">
        <v>1.87258</v>
      </c>
      <c r="FB59">
        <v>1.87164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1.393</v>
      </c>
      <c r="FQ59">
        <v>0.1108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21.8</v>
      </c>
      <c r="GE59">
        <v>21.8</v>
      </c>
      <c r="GF59">
        <v>1.48438</v>
      </c>
      <c r="GG59">
        <v>2.52319</v>
      </c>
      <c r="GH59">
        <v>2.24854</v>
      </c>
      <c r="GI59">
        <v>2.68433</v>
      </c>
      <c r="GJ59">
        <v>2.44751</v>
      </c>
      <c r="GK59">
        <v>2.3877</v>
      </c>
      <c r="GL59">
        <v>28.859</v>
      </c>
      <c r="GM59">
        <v>14.0883</v>
      </c>
      <c r="GN59">
        <v>19</v>
      </c>
      <c r="GO59">
        <v>448.028</v>
      </c>
      <c r="GP59">
        <v>1037.82</v>
      </c>
      <c r="GQ59">
        <v>24.264</v>
      </c>
      <c r="GR59">
        <v>22.7318</v>
      </c>
      <c r="GS59">
        <v>30.0001</v>
      </c>
      <c r="GT59">
        <v>22.8086</v>
      </c>
      <c r="GU59">
        <v>22.935</v>
      </c>
      <c r="GV59">
        <v>29.7708</v>
      </c>
      <c r="GW59">
        <v>34.3533</v>
      </c>
      <c r="GX59">
        <v>92.8465</v>
      </c>
      <c r="GY59">
        <v>24.2464</v>
      </c>
      <c r="GZ59">
        <v>482.813</v>
      </c>
      <c r="HA59">
        <v>12.0111</v>
      </c>
      <c r="HB59">
        <v>101.243</v>
      </c>
      <c r="HC59">
        <v>101.234</v>
      </c>
    </row>
    <row r="60" spans="1:211">
      <c r="A60">
        <v>44</v>
      </c>
      <c r="B60">
        <v>1737666437</v>
      </c>
      <c r="C60">
        <v>86</v>
      </c>
      <c r="D60" t="s">
        <v>436</v>
      </c>
      <c r="E60" t="s">
        <v>437</v>
      </c>
      <c r="F60">
        <v>2</v>
      </c>
      <c r="G60">
        <v>1737666429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452.264599125</v>
      </c>
      <c r="AI60">
        <v>415.923442424242</v>
      </c>
      <c r="AJ60">
        <v>3.12988839826834</v>
      </c>
      <c r="AK60">
        <v>84.62</v>
      </c>
      <c r="AL60">
        <f>(AN60 - AM60 + BM60*1E3/(8.314*(BO60+273.15)) * AP60/BL60 * AO60) * BL60/(100*AZ60) * 1000/(1000 - AN60)</f>
        <v>0</v>
      </c>
      <c r="AM60">
        <v>12.0223256319481</v>
      </c>
      <c r="AN60">
        <v>15.4505538461538</v>
      </c>
      <c r="AO60">
        <v>-0.000150460150960124</v>
      </c>
      <c r="AP60">
        <v>106.04</v>
      </c>
      <c r="AQ60">
        <v>20</v>
      </c>
      <c r="AR60">
        <v>4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1737666429</v>
      </c>
      <c r="BF60">
        <v>387.4835</v>
      </c>
      <c r="BG60">
        <v>435.88675</v>
      </c>
      <c r="BH60">
        <v>15.4711375</v>
      </c>
      <c r="BI60">
        <v>12.0383</v>
      </c>
      <c r="BJ60">
        <v>386.122</v>
      </c>
      <c r="BK60">
        <v>15.3600875</v>
      </c>
      <c r="BL60">
        <v>500.030875</v>
      </c>
      <c r="BM60">
        <v>102.638375</v>
      </c>
      <c r="BN60">
        <v>0.1000043125</v>
      </c>
      <c r="BO60">
        <v>25.026825</v>
      </c>
      <c r="BP60">
        <v>25.7777875</v>
      </c>
      <c r="BQ60">
        <v>999.9</v>
      </c>
      <c r="BR60">
        <v>0</v>
      </c>
      <c r="BS60">
        <v>0</v>
      </c>
      <c r="BT60">
        <v>9997.65625</v>
      </c>
      <c r="BU60">
        <v>626.90075</v>
      </c>
      <c r="BV60">
        <v>881.89325</v>
      </c>
      <c r="BW60">
        <v>-48.4031875</v>
      </c>
      <c r="BX60">
        <v>393.572375</v>
      </c>
      <c r="BY60">
        <v>441.1975</v>
      </c>
      <c r="BZ60">
        <v>3.43282875</v>
      </c>
      <c r="CA60">
        <v>435.88675</v>
      </c>
      <c r="CB60">
        <v>12.0383</v>
      </c>
      <c r="CC60">
        <v>1.5879325</v>
      </c>
      <c r="CD60">
        <v>1.2355925</v>
      </c>
      <c r="CE60">
        <v>13.8421875</v>
      </c>
      <c r="CF60">
        <v>10.0374125</v>
      </c>
      <c r="CG60">
        <v>1999.99375</v>
      </c>
      <c r="CH60">
        <v>0.900000125</v>
      </c>
      <c r="CI60">
        <v>0.0999999</v>
      </c>
      <c r="CJ60">
        <v>25.90625</v>
      </c>
      <c r="CK60">
        <v>39092.875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-48.0675428571429</v>
      </c>
      <c r="CZ60">
        <v>-3.81314025974029</v>
      </c>
      <c r="DA60">
        <v>0.557224645278835</v>
      </c>
      <c r="DB60">
        <v>0</v>
      </c>
      <c r="DC60">
        <v>3.42612047619048</v>
      </c>
      <c r="DD60">
        <v>0.139877142857143</v>
      </c>
      <c r="DE60">
        <v>0.0166192331139873</v>
      </c>
      <c r="DF60">
        <v>1</v>
      </c>
      <c r="DG60">
        <v>1</v>
      </c>
      <c r="DH60">
        <v>2</v>
      </c>
      <c r="DI60" t="s">
        <v>353</v>
      </c>
      <c r="DJ60">
        <v>3.11905</v>
      </c>
      <c r="DK60">
        <v>2.80063</v>
      </c>
      <c r="DL60">
        <v>0.0992608</v>
      </c>
      <c r="DM60">
        <v>0.10935</v>
      </c>
      <c r="DN60">
        <v>0.0864863</v>
      </c>
      <c r="DO60">
        <v>0.0726921</v>
      </c>
      <c r="DP60">
        <v>25097.7</v>
      </c>
      <c r="DQ60">
        <v>22933.9</v>
      </c>
      <c r="DR60">
        <v>26660.7</v>
      </c>
      <c r="DS60">
        <v>24096.8</v>
      </c>
      <c r="DT60">
        <v>33659.7</v>
      </c>
      <c r="DU60">
        <v>32547.2</v>
      </c>
      <c r="DV60">
        <v>40311.5</v>
      </c>
      <c r="DW60">
        <v>38100.5</v>
      </c>
      <c r="DX60">
        <v>1.99538</v>
      </c>
      <c r="DY60">
        <v>2.64783</v>
      </c>
      <c r="DZ60">
        <v>0.0870079</v>
      </c>
      <c r="EA60">
        <v>0</v>
      </c>
      <c r="EB60">
        <v>24.3499</v>
      </c>
      <c r="EC60">
        <v>999.9</v>
      </c>
      <c r="ED60">
        <v>55.579</v>
      </c>
      <c r="EE60">
        <v>26.123</v>
      </c>
      <c r="EF60">
        <v>18.4064</v>
      </c>
      <c r="EG60">
        <v>63.94</v>
      </c>
      <c r="EH60">
        <v>20.9896</v>
      </c>
      <c r="EI60">
        <v>2</v>
      </c>
      <c r="EJ60">
        <v>-0.377896</v>
      </c>
      <c r="EK60">
        <v>-0.449033</v>
      </c>
      <c r="EL60">
        <v>20.2917</v>
      </c>
      <c r="EM60">
        <v>5.26222</v>
      </c>
      <c r="EN60">
        <v>12.0071</v>
      </c>
      <c r="EO60">
        <v>4.9995</v>
      </c>
      <c r="EP60">
        <v>3.2872</v>
      </c>
      <c r="EQ60">
        <v>9999</v>
      </c>
      <c r="ER60">
        <v>9999</v>
      </c>
      <c r="ES60">
        <v>9999</v>
      </c>
      <c r="ET60">
        <v>999.9</v>
      </c>
      <c r="EU60">
        <v>1.87257</v>
      </c>
      <c r="EV60">
        <v>1.87344</v>
      </c>
      <c r="EW60">
        <v>1.86966</v>
      </c>
      <c r="EX60">
        <v>1.87538</v>
      </c>
      <c r="EY60">
        <v>1.87561</v>
      </c>
      <c r="EZ60">
        <v>1.87401</v>
      </c>
      <c r="FA60">
        <v>1.87256</v>
      </c>
      <c r="FB60">
        <v>1.87164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1.402</v>
      </c>
      <c r="FQ60">
        <v>0.1107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21.8</v>
      </c>
      <c r="GE60">
        <v>21.9</v>
      </c>
      <c r="GF60">
        <v>1.50269</v>
      </c>
      <c r="GG60">
        <v>2.51343</v>
      </c>
      <c r="GH60">
        <v>2.24854</v>
      </c>
      <c r="GI60">
        <v>2.68433</v>
      </c>
      <c r="GJ60">
        <v>2.44751</v>
      </c>
      <c r="GK60">
        <v>2.33032</v>
      </c>
      <c r="GL60">
        <v>28.8379</v>
      </c>
      <c r="GM60">
        <v>14.0883</v>
      </c>
      <c r="GN60">
        <v>19</v>
      </c>
      <c r="GO60">
        <v>448.036</v>
      </c>
      <c r="GP60">
        <v>1036.85</v>
      </c>
      <c r="GQ60">
        <v>24.253</v>
      </c>
      <c r="GR60">
        <v>22.7327</v>
      </c>
      <c r="GS60">
        <v>30.0001</v>
      </c>
      <c r="GT60">
        <v>22.8095</v>
      </c>
      <c r="GU60">
        <v>22.935</v>
      </c>
      <c r="GV60">
        <v>30.1337</v>
      </c>
      <c r="GW60">
        <v>34.3533</v>
      </c>
      <c r="GX60">
        <v>92.8465</v>
      </c>
      <c r="GY60">
        <v>24.2464</v>
      </c>
      <c r="GZ60">
        <v>489.563</v>
      </c>
      <c r="HA60">
        <v>12.0111</v>
      </c>
      <c r="HB60">
        <v>101.242</v>
      </c>
      <c r="HC60">
        <v>101.234</v>
      </c>
    </row>
    <row r="61" spans="1:211">
      <c r="A61">
        <v>45</v>
      </c>
      <c r="B61">
        <v>1737666439</v>
      </c>
      <c r="C61">
        <v>88</v>
      </c>
      <c r="D61" t="s">
        <v>438</v>
      </c>
      <c r="E61" t="s">
        <v>439</v>
      </c>
      <c r="F61">
        <v>2</v>
      </c>
      <c r="G61">
        <v>1737666431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458.699218119048</v>
      </c>
      <c r="AI61">
        <v>422.204236363636</v>
      </c>
      <c r="AJ61">
        <v>3.12401549783545</v>
      </c>
      <c r="AK61">
        <v>84.62</v>
      </c>
      <c r="AL61">
        <f>(AN61 - AM61 + BM61*1E3/(8.314*(BO61+273.15)) * AP61/BL61 * AO61) * BL61/(100*AZ61) * 1000/(1000 - AN61)</f>
        <v>0</v>
      </c>
      <c r="AM61">
        <v>12.0151329455544</v>
      </c>
      <c r="AN61">
        <v>15.4436120879121</v>
      </c>
      <c r="AO61">
        <v>-0.00016855717255715</v>
      </c>
      <c r="AP61">
        <v>106.04</v>
      </c>
      <c r="AQ61">
        <v>20</v>
      </c>
      <c r="AR61">
        <v>4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1737666431</v>
      </c>
      <c r="BF61">
        <v>393.8175</v>
      </c>
      <c r="BG61">
        <v>442.350375</v>
      </c>
      <c r="BH61">
        <v>15.466</v>
      </c>
      <c r="BI61">
        <v>12.0300125</v>
      </c>
      <c r="BJ61">
        <v>392.445625</v>
      </c>
      <c r="BK61">
        <v>15.3550125</v>
      </c>
      <c r="BL61">
        <v>500.027125</v>
      </c>
      <c r="BM61">
        <v>102.638125</v>
      </c>
      <c r="BN61">
        <v>0.1000225625</v>
      </c>
      <c r="BO61">
        <v>25.026925</v>
      </c>
      <c r="BP61">
        <v>25.7789875</v>
      </c>
      <c r="BQ61">
        <v>999.9</v>
      </c>
      <c r="BR61">
        <v>0</v>
      </c>
      <c r="BS61">
        <v>0</v>
      </c>
      <c r="BT61">
        <v>9999.45</v>
      </c>
      <c r="BU61">
        <v>626.8945</v>
      </c>
      <c r="BV61">
        <v>882.063875</v>
      </c>
      <c r="BW61">
        <v>-48.532825</v>
      </c>
      <c r="BX61">
        <v>400.00375</v>
      </c>
      <c r="BY61">
        <v>447.73625</v>
      </c>
      <c r="BZ61">
        <v>3.43597625</v>
      </c>
      <c r="CA61">
        <v>442.350375</v>
      </c>
      <c r="CB61">
        <v>12.0300125</v>
      </c>
      <c r="CC61">
        <v>1.58740125</v>
      </c>
      <c r="CD61">
        <v>1.23474</v>
      </c>
      <c r="CE61">
        <v>13.8370375</v>
      </c>
      <c r="CF61">
        <v>10.0271</v>
      </c>
      <c r="CG61">
        <v>1999.99375</v>
      </c>
      <c r="CH61">
        <v>0.899999875</v>
      </c>
      <c r="CI61">
        <v>0.10000015</v>
      </c>
      <c r="CJ61">
        <v>25.9270875</v>
      </c>
      <c r="CK61">
        <v>39092.875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-48.2105904761905</v>
      </c>
      <c r="CZ61">
        <v>-3.15266493506502</v>
      </c>
      <c r="DA61">
        <v>0.502818057508794</v>
      </c>
      <c r="DB61">
        <v>0</v>
      </c>
      <c r="DC61">
        <v>3.42837619047619</v>
      </c>
      <c r="DD61">
        <v>0.136680779220783</v>
      </c>
      <c r="DE61">
        <v>0.0164865204611555</v>
      </c>
      <c r="DF61">
        <v>1</v>
      </c>
      <c r="DG61">
        <v>1</v>
      </c>
      <c r="DH61">
        <v>2</v>
      </c>
      <c r="DI61" t="s">
        <v>353</v>
      </c>
      <c r="DJ61">
        <v>3.1189</v>
      </c>
      <c r="DK61">
        <v>2.80054</v>
      </c>
      <c r="DL61">
        <v>0.1004</v>
      </c>
      <c r="DM61">
        <v>0.110504</v>
      </c>
      <c r="DN61">
        <v>0.0864642</v>
      </c>
      <c r="DO61">
        <v>0.0726836</v>
      </c>
      <c r="DP61">
        <v>25066.1</v>
      </c>
      <c r="DQ61">
        <v>22904.2</v>
      </c>
      <c r="DR61">
        <v>26660.8</v>
      </c>
      <c r="DS61">
        <v>24096.9</v>
      </c>
      <c r="DT61">
        <v>33660.5</v>
      </c>
      <c r="DU61">
        <v>32547.6</v>
      </c>
      <c r="DV61">
        <v>40311.4</v>
      </c>
      <c r="DW61">
        <v>38100.5</v>
      </c>
      <c r="DX61">
        <v>1.99522</v>
      </c>
      <c r="DY61">
        <v>2.64748</v>
      </c>
      <c r="DZ61">
        <v>0.0872053</v>
      </c>
      <c r="EA61">
        <v>0</v>
      </c>
      <c r="EB61">
        <v>24.3514</v>
      </c>
      <c r="EC61">
        <v>999.9</v>
      </c>
      <c r="ED61">
        <v>55.604</v>
      </c>
      <c r="EE61">
        <v>26.123</v>
      </c>
      <c r="EF61">
        <v>18.4134</v>
      </c>
      <c r="EG61">
        <v>63.59</v>
      </c>
      <c r="EH61">
        <v>21.1058</v>
      </c>
      <c r="EI61">
        <v>2</v>
      </c>
      <c r="EJ61">
        <v>-0.37783</v>
      </c>
      <c r="EK61">
        <v>-0.467941</v>
      </c>
      <c r="EL61">
        <v>20.2915</v>
      </c>
      <c r="EM61">
        <v>5.26207</v>
      </c>
      <c r="EN61">
        <v>12.0077</v>
      </c>
      <c r="EO61">
        <v>4.99945</v>
      </c>
      <c r="EP61">
        <v>3.28715</v>
      </c>
      <c r="EQ61">
        <v>9999</v>
      </c>
      <c r="ER61">
        <v>9999</v>
      </c>
      <c r="ES61">
        <v>9999</v>
      </c>
      <c r="ET61">
        <v>999.9</v>
      </c>
      <c r="EU61">
        <v>1.87256</v>
      </c>
      <c r="EV61">
        <v>1.87345</v>
      </c>
      <c r="EW61">
        <v>1.86966</v>
      </c>
      <c r="EX61">
        <v>1.87535</v>
      </c>
      <c r="EY61">
        <v>1.87561</v>
      </c>
      <c r="EZ61">
        <v>1.874</v>
      </c>
      <c r="FA61">
        <v>1.87256</v>
      </c>
      <c r="FB61">
        <v>1.87164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1.412</v>
      </c>
      <c r="FQ61">
        <v>0.1106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21.8</v>
      </c>
      <c r="GE61">
        <v>21.9</v>
      </c>
      <c r="GF61">
        <v>1.51733</v>
      </c>
      <c r="GG61">
        <v>2.50854</v>
      </c>
      <c r="GH61">
        <v>2.24854</v>
      </c>
      <c r="GI61">
        <v>2.68311</v>
      </c>
      <c r="GJ61">
        <v>2.44751</v>
      </c>
      <c r="GK61">
        <v>2.43652</v>
      </c>
      <c r="GL61">
        <v>28.859</v>
      </c>
      <c r="GM61">
        <v>14.097</v>
      </c>
      <c r="GN61">
        <v>19</v>
      </c>
      <c r="GO61">
        <v>447.953</v>
      </c>
      <c r="GP61">
        <v>1036.43</v>
      </c>
      <c r="GQ61">
        <v>24.2429</v>
      </c>
      <c r="GR61">
        <v>22.7337</v>
      </c>
      <c r="GS61">
        <v>30.0002</v>
      </c>
      <c r="GT61">
        <v>22.8099</v>
      </c>
      <c r="GU61">
        <v>22.9355</v>
      </c>
      <c r="GV61">
        <v>30.497</v>
      </c>
      <c r="GW61">
        <v>34.3533</v>
      </c>
      <c r="GX61">
        <v>92.4756</v>
      </c>
      <c r="GY61">
        <v>24.2188</v>
      </c>
      <c r="GZ61">
        <v>496.338</v>
      </c>
      <c r="HA61">
        <v>12.0111</v>
      </c>
      <c r="HB61">
        <v>101.242</v>
      </c>
      <c r="HC61">
        <v>101.234</v>
      </c>
    </row>
    <row r="62" spans="1:211">
      <c r="A62">
        <v>46</v>
      </c>
      <c r="B62">
        <v>1737666441</v>
      </c>
      <c r="C62">
        <v>90</v>
      </c>
      <c r="D62" t="s">
        <v>440</v>
      </c>
      <c r="E62" t="s">
        <v>441</v>
      </c>
      <c r="F62">
        <v>2</v>
      </c>
      <c r="G62">
        <v>1737666433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465.294598279762</v>
      </c>
      <c r="AI62">
        <v>428.56486060606</v>
      </c>
      <c r="AJ62">
        <v>3.14902805194795</v>
      </c>
      <c r="AK62">
        <v>84.62</v>
      </c>
      <c r="AL62">
        <f>(AN62 - AM62 + BM62*1E3/(8.314*(BO62+273.15)) * AP62/BL62 * AO62) * BL62/(100*AZ62) * 1000/(1000 - AN62)</f>
        <v>0</v>
      </c>
      <c r="AM62">
        <v>12.0128652949051</v>
      </c>
      <c r="AN62">
        <v>15.4387142857143</v>
      </c>
      <c r="AO62">
        <v>-0.000169183080077825</v>
      </c>
      <c r="AP62">
        <v>106.04</v>
      </c>
      <c r="AQ62">
        <v>20</v>
      </c>
      <c r="AR62">
        <v>4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1737666433</v>
      </c>
      <c r="BF62">
        <v>400.125875</v>
      </c>
      <c r="BG62">
        <v>448.761625</v>
      </c>
      <c r="BH62">
        <v>15.4607125</v>
      </c>
      <c r="BI62">
        <v>12.0217125</v>
      </c>
      <c r="BJ62">
        <v>398.743875</v>
      </c>
      <c r="BK62">
        <v>15.3498</v>
      </c>
      <c r="BL62">
        <v>500.029125</v>
      </c>
      <c r="BM62">
        <v>102.638</v>
      </c>
      <c r="BN62">
        <v>0.1000054625</v>
      </c>
      <c r="BO62">
        <v>25.027275</v>
      </c>
      <c r="BP62">
        <v>25.779125</v>
      </c>
      <c r="BQ62">
        <v>999.9</v>
      </c>
      <c r="BR62">
        <v>0</v>
      </c>
      <c r="BS62">
        <v>0</v>
      </c>
      <c r="BT62">
        <v>10000.3875</v>
      </c>
      <c r="BU62">
        <v>626.88525</v>
      </c>
      <c r="BV62">
        <v>882.099375</v>
      </c>
      <c r="BW62">
        <v>-48.635675</v>
      </c>
      <c r="BX62">
        <v>406.409</v>
      </c>
      <c r="BY62">
        <v>454.221875</v>
      </c>
      <c r="BZ62">
        <v>3.43897625</v>
      </c>
      <c r="CA62">
        <v>448.761625</v>
      </c>
      <c r="CB62">
        <v>12.0217125</v>
      </c>
      <c r="CC62">
        <v>1.5868575</v>
      </c>
      <c r="CD62">
        <v>1.23388875</v>
      </c>
      <c r="CE62">
        <v>13.8317625</v>
      </c>
      <c r="CF62">
        <v>10.01680625</v>
      </c>
      <c r="CG62">
        <v>1999.99375</v>
      </c>
      <c r="CH62">
        <v>0.899999875</v>
      </c>
      <c r="CI62">
        <v>0.10000015</v>
      </c>
      <c r="CJ62">
        <v>25.953125</v>
      </c>
      <c r="CK62">
        <v>39092.875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-48.3734380952381</v>
      </c>
      <c r="CZ62">
        <v>-2.8605038961039</v>
      </c>
      <c r="DA62">
        <v>0.473140169985085</v>
      </c>
      <c r="DB62">
        <v>0</v>
      </c>
      <c r="DC62">
        <v>3.4305</v>
      </c>
      <c r="DD62">
        <v>0.114419220779229</v>
      </c>
      <c r="DE62">
        <v>0.0155895392277428</v>
      </c>
      <c r="DF62">
        <v>1</v>
      </c>
      <c r="DG62">
        <v>1</v>
      </c>
      <c r="DH62">
        <v>2</v>
      </c>
      <c r="DI62" t="s">
        <v>353</v>
      </c>
      <c r="DJ62">
        <v>3.11865</v>
      </c>
      <c r="DK62">
        <v>2.80039</v>
      </c>
      <c r="DL62">
        <v>0.101532</v>
      </c>
      <c r="DM62">
        <v>0.111636</v>
      </c>
      <c r="DN62">
        <v>0.0864447</v>
      </c>
      <c r="DO62">
        <v>0.0726689</v>
      </c>
      <c r="DP62">
        <v>25034.6</v>
      </c>
      <c r="DQ62">
        <v>22874.9</v>
      </c>
      <c r="DR62">
        <v>26660.8</v>
      </c>
      <c r="DS62">
        <v>24096.6</v>
      </c>
      <c r="DT62">
        <v>33661.3</v>
      </c>
      <c r="DU62">
        <v>32548.1</v>
      </c>
      <c r="DV62">
        <v>40311.3</v>
      </c>
      <c r="DW62">
        <v>38100.4</v>
      </c>
      <c r="DX62">
        <v>1.99465</v>
      </c>
      <c r="DY62">
        <v>2.6489</v>
      </c>
      <c r="DZ62">
        <v>0.0873432</v>
      </c>
      <c r="EA62">
        <v>0</v>
      </c>
      <c r="EB62">
        <v>24.354</v>
      </c>
      <c r="EC62">
        <v>999.9</v>
      </c>
      <c r="ED62">
        <v>55.604</v>
      </c>
      <c r="EE62">
        <v>26.103</v>
      </c>
      <c r="EF62">
        <v>18.3937</v>
      </c>
      <c r="EG62">
        <v>64.11</v>
      </c>
      <c r="EH62">
        <v>21.1979</v>
      </c>
      <c r="EI62">
        <v>2</v>
      </c>
      <c r="EJ62">
        <v>-0.377797</v>
      </c>
      <c r="EK62">
        <v>-0.430801</v>
      </c>
      <c r="EL62">
        <v>20.2916</v>
      </c>
      <c r="EM62">
        <v>5.26236</v>
      </c>
      <c r="EN62">
        <v>12.0079</v>
      </c>
      <c r="EO62">
        <v>4.99945</v>
      </c>
      <c r="EP62">
        <v>3.28715</v>
      </c>
      <c r="EQ62">
        <v>9999</v>
      </c>
      <c r="ER62">
        <v>9999</v>
      </c>
      <c r="ES62">
        <v>9999</v>
      </c>
      <c r="ET62">
        <v>999.9</v>
      </c>
      <c r="EU62">
        <v>1.87256</v>
      </c>
      <c r="EV62">
        <v>1.87345</v>
      </c>
      <c r="EW62">
        <v>1.86966</v>
      </c>
      <c r="EX62">
        <v>1.87534</v>
      </c>
      <c r="EY62">
        <v>1.87561</v>
      </c>
      <c r="EZ62">
        <v>1.87401</v>
      </c>
      <c r="FA62">
        <v>1.87256</v>
      </c>
      <c r="FB62">
        <v>1.87164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1.42</v>
      </c>
      <c r="FQ62">
        <v>0.1105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21.9</v>
      </c>
      <c r="GE62">
        <v>21.9</v>
      </c>
      <c r="GF62">
        <v>1.53564</v>
      </c>
      <c r="GG62">
        <v>2.53296</v>
      </c>
      <c r="GH62">
        <v>2.24854</v>
      </c>
      <c r="GI62">
        <v>2.68433</v>
      </c>
      <c r="GJ62">
        <v>2.44751</v>
      </c>
      <c r="GK62">
        <v>2.3877</v>
      </c>
      <c r="GL62">
        <v>28.8379</v>
      </c>
      <c r="GM62">
        <v>14.0883</v>
      </c>
      <c r="GN62">
        <v>19</v>
      </c>
      <c r="GO62">
        <v>447.621</v>
      </c>
      <c r="GP62">
        <v>1038.19</v>
      </c>
      <c r="GQ62">
        <v>24.235</v>
      </c>
      <c r="GR62">
        <v>22.7348</v>
      </c>
      <c r="GS62">
        <v>30.0002</v>
      </c>
      <c r="GT62">
        <v>22.8099</v>
      </c>
      <c r="GU62">
        <v>22.9364</v>
      </c>
      <c r="GV62">
        <v>30.869</v>
      </c>
      <c r="GW62">
        <v>34.3533</v>
      </c>
      <c r="GX62">
        <v>92.4756</v>
      </c>
      <c r="GY62">
        <v>24.2188</v>
      </c>
      <c r="GZ62">
        <v>503.069</v>
      </c>
      <c r="HA62">
        <v>12.0111</v>
      </c>
      <c r="HB62">
        <v>101.242</v>
      </c>
      <c r="HC62">
        <v>101.233</v>
      </c>
    </row>
    <row r="63" spans="1:211">
      <c r="A63">
        <v>47</v>
      </c>
      <c r="B63">
        <v>1737666443</v>
      </c>
      <c r="C63">
        <v>92</v>
      </c>
      <c r="D63" t="s">
        <v>442</v>
      </c>
      <c r="E63" t="s">
        <v>443</v>
      </c>
      <c r="F63">
        <v>2</v>
      </c>
      <c r="G63">
        <v>1737666435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471.948648646429</v>
      </c>
      <c r="AI63">
        <v>434.898</v>
      </c>
      <c r="AJ63">
        <v>3.16134761904764</v>
      </c>
      <c r="AK63">
        <v>84.62</v>
      </c>
      <c r="AL63">
        <f>(AN63 - AM63 + BM63*1E3/(8.314*(BO63+273.15)) * AP63/BL63 * AO63) * BL63/(100*AZ63) * 1000/(1000 - AN63)</f>
        <v>0</v>
      </c>
      <c r="AM63">
        <v>12.0113711989011</v>
      </c>
      <c r="AN63">
        <v>15.4341318681319</v>
      </c>
      <c r="AO63">
        <v>-0.000159434719126938</v>
      </c>
      <c r="AP63">
        <v>106.04</v>
      </c>
      <c r="AQ63">
        <v>20</v>
      </c>
      <c r="AR63">
        <v>4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1737666435</v>
      </c>
      <c r="BF63">
        <v>406.405</v>
      </c>
      <c r="BG63">
        <v>455.130625</v>
      </c>
      <c r="BH63">
        <v>15.4549875</v>
      </c>
      <c r="BI63">
        <v>12.0149125</v>
      </c>
      <c r="BJ63">
        <v>405.013</v>
      </c>
      <c r="BK63">
        <v>15.3441625</v>
      </c>
      <c r="BL63">
        <v>499.979375</v>
      </c>
      <c r="BM63">
        <v>102.63775</v>
      </c>
      <c r="BN63">
        <v>0.0999968375</v>
      </c>
      <c r="BO63">
        <v>25.02795</v>
      </c>
      <c r="BP63">
        <v>25.7791875</v>
      </c>
      <c r="BQ63">
        <v>999.9</v>
      </c>
      <c r="BR63">
        <v>0</v>
      </c>
      <c r="BS63">
        <v>0</v>
      </c>
      <c r="BT63">
        <v>9992.96875</v>
      </c>
      <c r="BU63">
        <v>626.874375</v>
      </c>
      <c r="BV63">
        <v>882.052875</v>
      </c>
      <c r="BW63">
        <v>-48.7256375</v>
      </c>
      <c r="BX63">
        <v>412.784375</v>
      </c>
      <c r="BY63">
        <v>460.665375</v>
      </c>
      <c r="BZ63">
        <v>3.44005625</v>
      </c>
      <c r="CA63">
        <v>455.130625</v>
      </c>
      <c r="CB63">
        <v>12.0149125</v>
      </c>
      <c r="CC63">
        <v>1.58626625</v>
      </c>
      <c r="CD63">
        <v>1.2331875</v>
      </c>
      <c r="CE63">
        <v>13.826025</v>
      </c>
      <c r="CF63">
        <v>10.00832375</v>
      </c>
      <c r="CG63">
        <v>1999.99375</v>
      </c>
      <c r="CH63">
        <v>0.899999875</v>
      </c>
      <c r="CI63">
        <v>0.1000001625</v>
      </c>
      <c r="CJ63">
        <v>25.96875</v>
      </c>
      <c r="CK63">
        <v>39092.875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-48.5515571428571</v>
      </c>
      <c r="CZ63">
        <v>-2.66891688311691</v>
      </c>
      <c r="DA63">
        <v>0.450647581208398</v>
      </c>
      <c r="DB63">
        <v>0</v>
      </c>
      <c r="DC63">
        <v>3.43234714285714</v>
      </c>
      <c r="DD63">
        <v>0.0836742857142864</v>
      </c>
      <c r="DE63">
        <v>0.0144332971987419</v>
      </c>
      <c r="DF63">
        <v>1</v>
      </c>
      <c r="DG63">
        <v>1</v>
      </c>
      <c r="DH63">
        <v>2</v>
      </c>
      <c r="DI63" t="s">
        <v>353</v>
      </c>
      <c r="DJ63">
        <v>3.11878</v>
      </c>
      <c r="DK63">
        <v>2.80073</v>
      </c>
      <c r="DL63">
        <v>0.102655</v>
      </c>
      <c r="DM63">
        <v>0.112791</v>
      </c>
      <c r="DN63">
        <v>0.0864201</v>
      </c>
      <c r="DO63">
        <v>0.0726534</v>
      </c>
      <c r="DP63">
        <v>25003</v>
      </c>
      <c r="DQ63">
        <v>22844.8</v>
      </c>
      <c r="DR63">
        <v>26660.5</v>
      </c>
      <c r="DS63">
        <v>24096.2</v>
      </c>
      <c r="DT63">
        <v>33662.1</v>
      </c>
      <c r="DU63">
        <v>32548.2</v>
      </c>
      <c r="DV63">
        <v>40311.1</v>
      </c>
      <c r="DW63">
        <v>38099.7</v>
      </c>
      <c r="DX63">
        <v>1.99487</v>
      </c>
      <c r="DY63">
        <v>2.64905</v>
      </c>
      <c r="DZ63">
        <v>0.0868812</v>
      </c>
      <c r="EA63">
        <v>0</v>
      </c>
      <c r="EB63">
        <v>24.3566</v>
      </c>
      <c r="EC63">
        <v>999.9</v>
      </c>
      <c r="ED63">
        <v>55.604</v>
      </c>
      <c r="EE63">
        <v>26.103</v>
      </c>
      <c r="EF63">
        <v>18.3915</v>
      </c>
      <c r="EG63">
        <v>63.58</v>
      </c>
      <c r="EH63">
        <v>21.1178</v>
      </c>
      <c r="EI63">
        <v>2</v>
      </c>
      <c r="EJ63">
        <v>-0.377782</v>
      </c>
      <c r="EK63">
        <v>-0.434883</v>
      </c>
      <c r="EL63">
        <v>20.2915</v>
      </c>
      <c r="EM63">
        <v>5.26222</v>
      </c>
      <c r="EN63">
        <v>12.0074</v>
      </c>
      <c r="EO63">
        <v>4.99935</v>
      </c>
      <c r="EP63">
        <v>3.28715</v>
      </c>
      <c r="EQ63">
        <v>9999</v>
      </c>
      <c r="ER63">
        <v>9999</v>
      </c>
      <c r="ES63">
        <v>9999</v>
      </c>
      <c r="ET63">
        <v>999.9</v>
      </c>
      <c r="EU63">
        <v>1.87256</v>
      </c>
      <c r="EV63">
        <v>1.87342</v>
      </c>
      <c r="EW63">
        <v>1.86966</v>
      </c>
      <c r="EX63">
        <v>1.87536</v>
      </c>
      <c r="EY63">
        <v>1.87561</v>
      </c>
      <c r="EZ63">
        <v>1.87402</v>
      </c>
      <c r="FA63">
        <v>1.87256</v>
      </c>
      <c r="FB63">
        <v>1.87164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1.43</v>
      </c>
      <c r="FQ63">
        <v>0.1104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21.9</v>
      </c>
      <c r="GE63">
        <v>22</v>
      </c>
      <c r="GF63">
        <v>1.55396</v>
      </c>
      <c r="GG63">
        <v>2.51465</v>
      </c>
      <c r="GH63">
        <v>2.24854</v>
      </c>
      <c r="GI63">
        <v>2.68555</v>
      </c>
      <c r="GJ63">
        <v>2.44751</v>
      </c>
      <c r="GK63">
        <v>2.35474</v>
      </c>
      <c r="GL63">
        <v>28.8379</v>
      </c>
      <c r="GM63">
        <v>14.0795</v>
      </c>
      <c r="GN63">
        <v>19</v>
      </c>
      <c r="GO63">
        <v>447.755</v>
      </c>
      <c r="GP63">
        <v>1038.38</v>
      </c>
      <c r="GQ63">
        <v>24.2225</v>
      </c>
      <c r="GR63">
        <v>22.7361</v>
      </c>
      <c r="GS63">
        <v>30.0002</v>
      </c>
      <c r="GT63">
        <v>22.8105</v>
      </c>
      <c r="GU63">
        <v>22.9369</v>
      </c>
      <c r="GV63">
        <v>31.2327</v>
      </c>
      <c r="GW63">
        <v>34.3533</v>
      </c>
      <c r="GX63">
        <v>92.4756</v>
      </c>
      <c r="GY63">
        <v>24.1873</v>
      </c>
      <c r="GZ63">
        <v>509.856</v>
      </c>
      <c r="HA63">
        <v>12.0119</v>
      </c>
      <c r="HB63">
        <v>101.241</v>
      </c>
      <c r="HC63">
        <v>101.231</v>
      </c>
    </row>
    <row r="64" spans="1:211">
      <c r="A64">
        <v>48</v>
      </c>
      <c r="B64">
        <v>1737666445</v>
      </c>
      <c r="C64">
        <v>94</v>
      </c>
      <c r="D64" t="s">
        <v>444</v>
      </c>
      <c r="E64" t="s">
        <v>445</v>
      </c>
      <c r="F64">
        <v>2</v>
      </c>
      <c r="G64">
        <v>1737666437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478.576967458333</v>
      </c>
      <c r="AI64">
        <v>441.191357575757</v>
      </c>
      <c r="AJ64">
        <v>3.15619779220776</v>
      </c>
      <c r="AK64">
        <v>84.62</v>
      </c>
      <c r="AL64">
        <f>(AN64 - AM64 + BM64*1E3/(8.314*(BO64+273.15)) * AP64/BL64 * AO64) * BL64/(100*AZ64) * 1000/(1000 - AN64)</f>
        <v>0</v>
      </c>
      <c r="AM64">
        <v>12.0092141746054</v>
      </c>
      <c r="AN64">
        <v>15.428710989011</v>
      </c>
      <c r="AO64">
        <v>-0.000150295304695302</v>
      </c>
      <c r="AP64">
        <v>106.04</v>
      </c>
      <c r="AQ64">
        <v>20</v>
      </c>
      <c r="AR64">
        <v>4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1737666437</v>
      </c>
      <c r="BF64">
        <v>412.65125</v>
      </c>
      <c r="BG64">
        <v>461.559</v>
      </c>
      <c r="BH64">
        <v>15.448925</v>
      </c>
      <c r="BI64">
        <v>12.0109</v>
      </c>
      <c r="BJ64">
        <v>411.249625</v>
      </c>
      <c r="BK64">
        <v>15.3381875</v>
      </c>
      <c r="BL64">
        <v>499.959875</v>
      </c>
      <c r="BM64">
        <v>102.637625</v>
      </c>
      <c r="BN64">
        <v>0.0999813375</v>
      </c>
      <c r="BO64">
        <v>25.028825</v>
      </c>
      <c r="BP64">
        <v>25.7793125</v>
      </c>
      <c r="BQ64">
        <v>999.9</v>
      </c>
      <c r="BR64">
        <v>0</v>
      </c>
      <c r="BS64">
        <v>0</v>
      </c>
      <c r="BT64">
        <v>9994.68125</v>
      </c>
      <c r="BU64">
        <v>626.860375</v>
      </c>
      <c r="BV64">
        <v>882.017125</v>
      </c>
      <c r="BW64">
        <v>-48.9079</v>
      </c>
      <c r="BX64">
        <v>419.126125</v>
      </c>
      <c r="BY64">
        <v>467.170125</v>
      </c>
      <c r="BZ64">
        <v>3.438</v>
      </c>
      <c r="CA64">
        <v>461.559</v>
      </c>
      <c r="CB64">
        <v>12.0109</v>
      </c>
      <c r="CC64">
        <v>1.58564125</v>
      </c>
      <c r="CD64">
        <v>1.23277375</v>
      </c>
      <c r="CE64">
        <v>13.81995</v>
      </c>
      <c r="CF64">
        <v>10.00331625</v>
      </c>
      <c r="CG64">
        <v>1999.9925</v>
      </c>
      <c r="CH64">
        <v>0.899999875</v>
      </c>
      <c r="CI64">
        <v>0.1000001875</v>
      </c>
      <c r="CJ64">
        <v>25.984375</v>
      </c>
      <c r="CK64">
        <v>39092.8625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-48.7366952380952</v>
      </c>
      <c r="CZ64">
        <v>-3.1044623376624</v>
      </c>
      <c r="DA64">
        <v>0.502249680344245</v>
      </c>
      <c r="DB64">
        <v>0</v>
      </c>
      <c r="DC64">
        <v>3.43422142857143</v>
      </c>
      <c r="DD64">
        <v>0.0406114285714313</v>
      </c>
      <c r="DE64">
        <v>0.0126088186394679</v>
      </c>
      <c r="DF64">
        <v>1</v>
      </c>
      <c r="DG64">
        <v>1</v>
      </c>
      <c r="DH64">
        <v>2</v>
      </c>
      <c r="DI64" t="s">
        <v>353</v>
      </c>
      <c r="DJ64">
        <v>3.11912</v>
      </c>
      <c r="DK64">
        <v>2.80089</v>
      </c>
      <c r="DL64">
        <v>0.103778</v>
      </c>
      <c r="DM64">
        <v>0.113986</v>
      </c>
      <c r="DN64">
        <v>0.0863972</v>
      </c>
      <c r="DO64">
        <v>0.0726559</v>
      </c>
      <c r="DP64">
        <v>24971.4</v>
      </c>
      <c r="DQ64">
        <v>22814</v>
      </c>
      <c r="DR64">
        <v>26660.2</v>
      </c>
      <c r="DS64">
        <v>24096.1</v>
      </c>
      <c r="DT64">
        <v>33662.8</v>
      </c>
      <c r="DU64">
        <v>32547.8</v>
      </c>
      <c r="DV64">
        <v>40310.8</v>
      </c>
      <c r="DW64">
        <v>38099.2</v>
      </c>
      <c r="DX64">
        <v>1.99575</v>
      </c>
      <c r="DY64">
        <v>2.64805</v>
      </c>
      <c r="DZ64">
        <v>0.0863895</v>
      </c>
      <c r="EA64">
        <v>0</v>
      </c>
      <c r="EB64">
        <v>24.3597</v>
      </c>
      <c r="EC64">
        <v>999.9</v>
      </c>
      <c r="ED64">
        <v>55.604</v>
      </c>
      <c r="EE64">
        <v>26.103</v>
      </c>
      <c r="EF64">
        <v>18.392</v>
      </c>
      <c r="EG64">
        <v>64.01</v>
      </c>
      <c r="EH64">
        <v>21.0377</v>
      </c>
      <c r="EI64">
        <v>2</v>
      </c>
      <c r="EJ64">
        <v>-0.377713</v>
      </c>
      <c r="EK64">
        <v>-0.40305</v>
      </c>
      <c r="EL64">
        <v>20.2915</v>
      </c>
      <c r="EM64">
        <v>5.26192</v>
      </c>
      <c r="EN64">
        <v>12.0068</v>
      </c>
      <c r="EO64">
        <v>4.9992</v>
      </c>
      <c r="EP64">
        <v>3.28702</v>
      </c>
      <c r="EQ64">
        <v>9999</v>
      </c>
      <c r="ER64">
        <v>9999</v>
      </c>
      <c r="ES64">
        <v>9999</v>
      </c>
      <c r="ET64">
        <v>999.9</v>
      </c>
      <c r="EU64">
        <v>1.87256</v>
      </c>
      <c r="EV64">
        <v>1.8734</v>
      </c>
      <c r="EW64">
        <v>1.86966</v>
      </c>
      <c r="EX64">
        <v>1.87534</v>
      </c>
      <c r="EY64">
        <v>1.87561</v>
      </c>
      <c r="EZ64">
        <v>1.874</v>
      </c>
      <c r="FA64">
        <v>1.87256</v>
      </c>
      <c r="FB64">
        <v>1.87164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1.438</v>
      </c>
      <c r="FQ64">
        <v>0.1104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21.9</v>
      </c>
      <c r="GE64">
        <v>22</v>
      </c>
      <c r="GF64">
        <v>1.57104</v>
      </c>
      <c r="GG64">
        <v>2.50977</v>
      </c>
      <c r="GH64">
        <v>2.24854</v>
      </c>
      <c r="GI64">
        <v>2.68433</v>
      </c>
      <c r="GJ64">
        <v>2.44751</v>
      </c>
      <c r="GK64">
        <v>2.35962</v>
      </c>
      <c r="GL64">
        <v>28.8379</v>
      </c>
      <c r="GM64">
        <v>14.097</v>
      </c>
      <c r="GN64">
        <v>19</v>
      </c>
      <c r="GO64">
        <v>448.27</v>
      </c>
      <c r="GP64">
        <v>1037.16</v>
      </c>
      <c r="GQ64">
        <v>24.2113</v>
      </c>
      <c r="GR64">
        <v>22.737</v>
      </c>
      <c r="GS64">
        <v>30.0002</v>
      </c>
      <c r="GT64">
        <v>22.8114</v>
      </c>
      <c r="GU64">
        <v>22.9369</v>
      </c>
      <c r="GV64">
        <v>31.5935</v>
      </c>
      <c r="GW64">
        <v>34.3533</v>
      </c>
      <c r="GX64">
        <v>92.4756</v>
      </c>
      <c r="GY64">
        <v>24.1873</v>
      </c>
      <c r="GZ64">
        <v>516.613</v>
      </c>
      <c r="HA64">
        <v>12.0146</v>
      </c>
      <c r="HB64">
        <v>101.24</v>
      </c>
      <c r="HC64">
        <v>101.23</v>
      </c>
    </row>
    <row r="65" spans="1:211">
      <c r="A65">
        <v>49</v>
      </c>
      <c r="B65">
        <v>1737666447</v>
      </c>
      <c r="C65">
        <v>96</v>
      </c>
      <c r="D65" t="s">
        <v>446</v>
      </c>
      <c r="E65" t="s">
        <v>447</v>
      </c>
      <c r="F65">
        <v>2</v>
      </c>
      <c r="G65">
        <v>1737666439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485.289197461905</v>
      </c>
      <c r="AI65">
        <v>447.571593939394</v>
      </c>
      <c r="AJ65">
        <v>3.17215709956705</v>
      </c>
      <c r="AK65">
        <v>84.62</v>
      </c>
      <c r="AL65">
        <f>(AN65 - AM65 + BM65*1E3/(8.314*(BO65+273.15)) * AP65/BL65 * AO65) * BL65/(100*AZ65) * 1000/(1000 - AN65)</f>
        <v>0</v>
      </c>
      <c r="AM65">
        <v>12.0063690885514</v>
      </c>
      <c r="AN65">
        <v>15.4240373626374</v>
      </c>
      <c r="AO65">
        <v>-0.000136815769596199</v>
      </c>
      <c r="AP65">
        <v>106.04</v>
      </c>
      <c r="AQ65">
        <v>20</v>
      </c>
      <c r="AR65">
        <v>4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1737666439</v>
      </c>
      <c r="BF65">
        <v>418.87725</v>
      </c>
      <c r="BG65">
        <v>468.105625</v>
      </c>
      <c r="BH65">
        <v>15.443125</v>
      </c>
      <c r="BI65">
        <v>12.00855</v>
      </c>
      <c r="BJ65">
        <v>417.466125</v>
      </c>
      <c r="BK65">
        <v>15.332475</v>
      </c>
      <c r="BL65">
        <v>499.98425</v>
      </c>
      <c r="BM65">
        <v>102.6375</v>
      </c>
      <c r="BN65">
        <v>0.1000172</v>
      </c>
      <c r="BO65">
        <v>25.029975</v>
      </c>
      <c r="BP65">
        <v>25.7792125</v>
      </c>
      <c r="BQ65">
        <v>999.9</v>
      </c>
      <c r="BR65">
        <v>0</v>
      </c>
      <c r="BS65">
        <v>0</v>
      </c>
      <c r="BT65">
        <v>9995.38125</v>
      </c>
      <c r="BU65">
        <v>626.837</v>
      </c>
      <c r="BV65">
        <v>881.958125</v>
      </c>
      <c r="BW65">
        <v>-49.2285625</v>
      </c>
      <c r="BX65">
        <v>425.44725</v>
      </c>
      <c r="BY65">
        <v>473.79525</v>
      </c>
      <c r="BZ65">
        <v>3.43455875</v>
      </c>
      <c r="CA65">
        <v>468.105625</v>
      </c>
      <c r="CB65">
        <v>12.00855</v>
      </c>
      <c r="CC65">
        <v>1.585045</v>
      </c>
      <c r="CD65">
        <v>1.23253125</v>
      </c>
      <c r="CE65">
        <v>13.81415</v>
      </c>
      <c r="CF65">
        <v>10.00037125</v>
      </c>
      <c r="CG65">
        <v>1999.99375</v>
      </c>
      <c r="CH65">
        <v>0.899999625</v>
      </c>
      <c r="CI65">
        <v>0.1000004625</v>
      </c>
      <c r="CJ65">
        <v>25.9947875</v>
      </c>
      <c r="CK65">
        <v>39092.8875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-48.9338285714286</v>
      </c>
      <c r="CZ65">
        <v>-4.83007012987009</v>
      </c>
      <c r="DA65">
        <v>0.679041732459625</v>
      </c>
      <c r="DB65">
        <v>0</v>
      </c>
      <c r="DC65">
        <v>3.43583714285714</v>
      </c>
      <c r="DD65">
        <v>-0.0217558441558471</v>
      </c>
      <c r="DE65">
        <v>0.00988853648127448</v>
      </c>
      <c r="DF65">
        <v>1</v>
      </c>
      <c r="DG65">
        <v>1</v>
      </c>
      <c r="DH65">
        <v>2</v>
      </c>
      <c r="DI65" t="s">
        <v>353</v>
      </c>
      <c r="DJ65">
        <v>3.11907</v>
      </c>
      <c r="DK65">
        <v>2.80069</v>
      </c>
      <c r="DL65">
        <v>0.104908</v>
      </c>
      <c r="DM65">
        <v>0.115154</v>
      </c>
      <c r="DN65">
        <v>0.0863871</v>
      </c>
      <c r="DO65">
        <v>0.0726579</v>
      </c>
      <c r="DP65">
        <v>24940</v>
      </c>
      <c r="DQ65">
        <v>22784</v>
      </c>
      <c r="DR65">
        <v>26660.2</v>
      </c>
      <c r="DS65">
        <v>24096.2</v>
      </c>
      <c r="DT65">
        <v>33663.4</v>
      </c>
      <c r="DU65">
        <v>32547.9</v>
      </c>
      <c r="DV65">
        <v>40310.9</v>
      </c>
      <c r="DW65">
        <v>38099.3</v>
      </c>
      <c r="DX65">
        <v>1.9956</v>
      </c>
      <c r="DY65">
        <v>2.6472</v>
      </c>
      <c r="DZ65">
        <v>0.0859909</v>
      </c>
      <c r="EA65">
        <v>0</v>
      </c>
      <c r="EB65">
        <v>24.3638</v>
      </c>
      <c r="EC65">
        <v>999.9</v>
      </c>
      <c r="ED65">
        <v>55.628</v>
      </c>
      <c r="EE65">
        <v>26.103</v>
      </c>
      <c r="EF65">
        <v>18.3996</v>
      </c>
      <c r="EG65">
        <v>63.99</v>
      </c>
      <c r="EH65">
        <v>21.0337</v>
      </c>
      <c r="EI65">
        <v>2</v>
      </c>
      <c r="EJ65">
        <v>-0.377716</v>
      </c>
      <c r="EK65">
        <v>-0.369725</v>
      </c>
      <c r="EL65">
        <v>20.2917</v>
      </c>
      <c r="EM65">
        <v>5.26236</v>
      </c>
      <c r="EN65">
        <v>12.007</v>
      </c>
      <c r="EO65">
        <v>4.9992</v>
      </c>
      <c r="EP65">
        <v>3.28695</v>
      </c>
      <c r="EQ65">
        <v>9999</v>
      </c>
      <c r="ER65">
        <v>9999</v>
      </c>
      <c r="ES65">
        <v>9999</v>
      </c>
      <c r="ET65">
        <v>999.9</v>
      </c>
      <c r="EU65">
        <v>1.87256</v>
      </c>
      <c r="EV65">
        <v>1.87341</v>
      </c>
      <c r="EW65">
        <v>1.86966</v>
      </c>
      <c r="EX65">
        <v>1.87532</v>
      </c>
      <c r="EY65">
        <v>1.87561</v>
      </c>
      <c r="EZ65">
        <v>1.87399</v>
      </c>
      <c r="FA65">
        <v>1.87256</v>
      </c>
      <c r="FB65">
        <v>1.87164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1.448</v>
      </c>
      <c r="FQ65">
        <v>0.1104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22</v>
      </c>
      <c r="GE65">
        <v>22</v>
      </c>
      <c r="GF65">
        <v>1.58936</v>
      </c>
      <c r="GG65">
        <v>2.50854</v>
      </c>
      <c r="GH65">
        <v>2.24854</v>
      </c>
      <c r="GI65">
        <v>2.68311</v>
      </c>
      <c r="GJ65">
        <v>2.44751</v>
      </c>
      <c r="GK65">
        <v>2.39624</v>
      </c>
      <c r="GL65">
        <v>28.8379</v>
      </c>
      <c r="GM65">
        <v>14.097</v>
      </c>
      <c r="GN65">
        <v>19</v>
      </c>
      <c r="GO65">
        <v>448.187</v>
      </c>
      <c r="GP65">
        <v>1036.14</v>
      </c>
      <c r="GQ65">
        <v>24.1985</v>
      </c>
      <c r="GR65">
        <v>22.738</v>
      </c>
      <c r="GS65">
        <v>30.0002</v>
      </c>
      <c r="GT65">
        <v>22.8117</v>
      </c>
      <c r="GU65">
        <v>22.9378</v>
      </c>
      <c r="GV65">
        <v>31.9593</v>
      </c>
      <c r="GW65">
        <v>34.3533</v>
      </c>
      <c r="GX65">
        <v>92.4756</v>
      </c>
      <c r="GY65">
        <v>24.1873</v>
      </c>
      <c r="GZ65">
        <v>523.371</v>
      </c>
      <c r="HA65">
        <v>12.0163</v>
      </c>
      <c r="HB65">
        <v>101.24</v>
      </c>
      <c r="HC65">
        <v>101.231</v>
      </c>
    </row>
    <row r="66" spans="1:211">
      <c r="A66">
        <v>50</v>
      </c>
      <c r="B66">
        <v>1737666449</v>
      </c>
      <c r="C66">
        <v>98</v>
      </c>
      <c r="D66" t="s">
        <v>448</v>
      </c>
      <c r="E66" t="s">
        <v>449</v>
      </c>
      <c r="F66">
        <v>2</v>
      </c>
      <c r="G66">
        <v>1737666441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492.191493955953</v>
      </c>
      <c r="AI66">
        <v>454.076509090909</v>
      </c>
      <c r="AJ66">
        <v>3.21472363636357</v>
      </c>
      <c r="AK66">
        <v>84.62</v>
      </c>
      <c r="AL66">
        <f>(AN66 - AM66 + BM66*1E3/(8.314*(BO66+273.15)) * AP66/BL66 * AO66) * BL66/(100*AZ66) * 1000/(1000 - AN66)</f>
        <v>0</v>
      </c>
      <c r="AM66">
        <v>12.0041607821978</v>
      </c>
      <c r="AN66">
        <v>15.4209296703297</v>
      </c>
      <c r="AO66">
        <v>-0.000117662670662614</v>
      </c>
      <c r="AP66">
        <v>106.04</v>
      </c>
      <c r="AQ66">
        <v>20</v>
      </c>
      <c r="AR66">
        <v>4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1737666441</v>
      </c>
      <c r="BF66">
        <v>425.114</v>
      </c>
      <c r="BG66">
        <v>474.73575</v>
      </c>
      <c r="BH66">
        <v>15.4377125</v>
      </c>
      <c r="BI66">
        <v>12.0067875</v>
      </c>
      <c r="BJ66">
        <v>423.693625</v>
      </c>
      <c r="BK66">
        <v>15.32715</v>
      </c>
      <c r="BL66">
        <v>499.97225</v>
      </c>
      <c r="BM66">
        <v>102.637375</v>
      </c>
      <c r="BN66">
        <v>0.099988825</v>
      </c>
      <c r="BO66">
        <v>25.03125</v>
      </c>
      <c r="BP66">
        <v>25.7790625</v>
      </c>
      <c r="BQ66">
        <v>999.9</v>
      </c>
      <c r="BR66">
        <v>0</v>
      </c>
      <c r="BS66">
        <v>0</v>
      </c>
      <c r="BT66">
        <v>9995.14375</v>
      </c>
      <c r="BU66">
        <v>626.81675</v>
      </c>
      <c r="BV66">
        <v>881.868625</v>
      </c>
      <c r="BW66">
        <v>-49.6218875</v>
      </c>
      <c r="BX66">
        <v>431.7795</v>
      </c>
      <c r="BY66">
        <v>480.505125</v>
      </c>
      <c r="BZ66">
        <v>3.430915</v>
      </c>
      <c r="CA66">
        <v>474.73575</v>
      </c>
      <c r="CB66">
        <v>12.0067875</v>
      </c>
      <c r="CC66">
        <v>1.5844875</v>
      </c>
      <c r="CD66">
        <v>1.23234875</v>
      </c>
      <c r="CE66">
        <v>13.80875</v>
      </c>
      <c r="CF66">
        <v>9.9981675</v>
      </c>
      <c r="CG66">
        <v>1999.99375</v>
      </c>
      <c r="CH66">
        <v>0.89999925</v>
      </c>
      <c r="CI66">
        <v>0.1000007875</v>
      </c>
      <c r="CJ66">
        <v>26</v>
      </c>
      <c r="CK66">
        <v>39092.875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-49.1387428571429</v>
      </c>
      <c r="CZ66">
        <v>-7.59128571428563</v>
      </c>
      <c r="DA66">
        <v>0.898307586293157</v>
      </c>
      <c r="DB66">
        <v>0</v>
      </c>
      <c r="DC66">
        <v>3.43615857142857</v>
      </c>
      <c r="DD66">
        <v>-0.0778511688311627</v>
      </c>
      <c r="DE66">
        <v>0.00919511116777579</v>
      </c>
      <c r="DF66">
        <v>1</v>
      </c>
      <c r="DG66">
        <v>1</v>
      </c>
      <c r="DH66">
        <v>2</v>
      </c>
      <c r="DI66" t="s">
        <v>353</v>
      </c>
      <c r="DJ66">
        <v>3.11874</v>
      </c>
      <c r="DK66">
        <v>2.80065</v>
      </c>
      <c r="DL66">
        <v>0.10604</v>
      </c>
      <c r="DM66">
        <v>0.116296</v>
      </c>
      <c r="DN66">
        <v>0.086375</v>
      </c>
      <c r="DO66">
        <v>0.0726528</v>
      </c>
      <c r="DP66">
        <v>24908.7</v>
      </c>
      <c r="DQ66">
        <v>22754.6</v>
      </c>
      <c r="DR66">
        <v>26660.5</v>
      </c>
      <c r="DS66">
        <v>24096.2</v>
      </c>
      <c r="DT66">
        <v>33664.2</v>
      </c>
      <c r="DU66">
        <v>32548.5</v>
      </c>
      <c r="DV66">
        <v>40311.3</v>
      </c>
      <c r="DW66">
        <v>38099.7</v>
      </c>
      <c r="DX66">
        <v>1.99503</v>
      </c>
      <c r="DY66">
        <v>2.64827</v>
      </c>
      <c r="DZ66">
        <v>0.0855923</v>
      </c>
      <c r="EA66">
        <v>0</v>
      </c>
      <c r="EB66">
        <v>24.3679</v>
      </c>
      <c r="EC66">
        <v>999.9</v>
      </c>
      <c r="ED66">
        <v>55.604</v>
      </c>
      <c r="EE66">
        <v>26.103</v>
      </c>
      <c r="EF66">
        <v>18.3919</v>
      </c>
      <c r="EG66">
        <v>63.64</v>
      </c>
      <c r="EH66">
        <v>21.1699</v>
      </c>
      <c r="EI66">
        <v>2</v>
      </c>
      <c r="EJ66">
        <v>-0.377619</v>
      </c>
      <c r="EK66">
        <v>-0.386212</v>
      </c>
      <c r="EL66">
        <v>20.2918</v>
      </c>
      <c r="EM66">
        <v>5.26266</v>
      </c>
      <c r="EN66">
        <v>12.007</v>
      </c>
      <c r="EO66">
        <v>4.9995</v>
      </c>
      <c r="EP66">
        <v>3.28705</v>
      </c>
      <c r="EQ66">
        <v>9999</v>
      </c>
      <c r="ER66">
        <v>9999</v>
      </c>
      <c r="ES66">
        <v>9999</v>
      </c>
      <c r="ET66">
        <v>999.9</v>
      </c>
      <c r="EU66">
        <v>1.87256</v>
      </c>
      <c r="EV66">
        <v>1.87344</v>
      </c>
      <c r="EW66">
        <v>1.86966</v>
      </c>
      <c r="EX66">
        <v>1.87534</v>
      </c>
      <c r="EY66">
        <v>1.87561</v>
      </c>
      <c r="EZ66">
        <v>1.87402</v>
      </c>
      <c r="FA66">
        <v>1.87256</v>
      </c>
      <c r="FB66">
        <v>1.87164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1.457</v>
      </c>
      <c r="FQ66">
        <v>0.1103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22</v>
      </c>
      <c r="GE66">
        <v>22.1</v>
      </c>
      <c r="GF66">
        <v>1.60767</v>
      </c>
      <c r="GG66">
        <v>2.49023</v>
      </c>
      <c r="GH66">
        <v>2.24854</v>
      </c>
      <c r="GI66">
        <v>2.68433</v>
      </c>
      <c r="GJ66">
        <v>2.44751</v>
      </c>
      <c r="GK66">
        <v>2.40967</v>
      </c>
      <c r="GL66">
        <v>28.8379</v>
      </c>
      <c r="GM66">
        <v>14.097</v>
      </c>
      <c r="GN66">
        <v>19</v>
      </c>
      <c r="GO66">
        <v>447.859</v>
      </c>
      <c r="GP66">
        <v>1037.47</v>
      </c>
      <c r="GQ66">
        <v>24.1854</v>
      </c>
      <c r="GR66">
        <v>22.7394</v>
      </c>
      <c r="GS66">
        <v>30.0002</v>
      </c>
      <c r="GT66">
        <v>22.8124</v>
      </c>
      <c r="GU66">
        <v>22.9388</v>
      </c>
      <c r="GV66">
        <v>32.3211</v>
      </c>
      <c r="GW66">
        <v>34.3533</v>
      </c>
      <c r="GX66">
        <v>92.4756</v>
      </c>
      <c r="GY66">
        <v>24.1524</v>
      </c>
      <c r="GZ66">
        <v>530.092</v>
      </c>
      <c r="HA66">
        <v>12.0199</v>
      </c>
      <c r="HB66">
        <v>101.241</v>
      </c>
      <c r="HC66">
        <v>101.231</v>
      </c>
    </row>
    <row r="67" spans="1:211">
      <c r="A67">
        <v>51</v>
      </c>
      <c r="B67">
        <v>1737666451</v>
      </c>
      <c r="C67">
        <v>100</v>
      </c>
      <c r="D67" t="s">
        <v>450</v>
      </c>
      <c r="E67" t="s">
        <v>451</v>
      </c>
      <c r="F67">
        <v>2</v>
      </c>
      <c r="G67">
        <v>1737666443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499.167765097619</v>
      </c>
      <c r="AI67">
        <v>460.577333333333</v>
      </c>
      <c r="AJ67">
        <v>3.2402771428571</v>
      </c>
      <c r="AK67">
        <v>84.62</v>
      </c>
      <c r="AL67">
        <f>(AN67 - AM67 + BM67*1E3/(8.314*(BO67+273.15)) * AP67/BL67 * AO67) * BL67/(100*AZ67) * 1000/(1000 - AN67)</f>
        <v>0</v>
      </c>
      <c r="AM67">
        <v>12.0027093241758</v>
      </c>
      <c r="AN67">
        <v>15.4187593406594</v>
      </c>
      <c r="AO67">
        <v>-0.000100710452338353</v>
      </c>
      <c r="AP67">
        <v>106.04</v>
      </c>
      <c r="AQ67">
        <v>20</v>
      </c>
      <c r="AR67">
        <v>4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1737666443</v>
      </c>
      <c r="BF67">
        <v>431.37275</v>
      </c>
      <c r="BG67">
        <v>481.42275</v>
      </c>
      <c r="BH67">
        <v>15.4327875</v>
      </c>
      <c r="BI67">
        <v>12.0052125</v>
      </c>
      <c r="BJ67">
        <v>429.943125</v>
      </c>
      <c r="BK67">
        <v>15.3222875</v>
      </c>
      <c r="BL67">
        <v>499.935125</v>
      </c>
      <c r="BM67">
        <v>102.637125</v>
      </c>
      <c r="BN67">
        <v>0.0999563375</v>
      </c>
      <c r="BO67">
        <v>25.03205</v>
      </c>
      <c r="BP67">
        <v>25.7783375</v>
      </c>
      <c r="BQ67">
        <v>999.9</v>
      </c>
      <c r="BR67">
        <v>0</v>
      </c>
      <c r="BS67">
        <v>0</v>
      </c>
      <c r="BT67">
        <v>9999.5125</v>
      </c>
      <c r="BU67">
        <v>626.79975</v>
      </c>
      <c r="BV67">
        <v>881.7435</v>
      </c>
      <c r="BW67">
        <v>-50.0500375</v>
      </c>
      <c r="BX67">
        <v>438.13425</v>
      </c>
      <c r="BY67">
        <v>487.2725</v>
      </c>
      <c r="BZ67">
        <v>3.42756</v>
      </c>
      <c r="CA67">
        <v>481.42275</v>
      </c>
      <c r="CB67">
        <v>12.0052125</v>
      </c>
      <c r="CC67">
        <v>1.58397875</v>
      </c>
      <c r="CD67">
        <v>1.232185</v>
      </c>
      <c r="CE67">
        <v>13.8038125</v>
      </c>
      <c r="CF67">
        <v>9.9961775</v>
      </c>
      <c r="CG67">
        <v>1999.9925</v>
      </c>
      <c r="CH67">
        <v>0.899999</v>
      </c>
      <c r="CI67">
        <v>0.1000010375</v>
      </c>
      <c r="CJ67">
        <v>26</v>
      </c>
      <c r="CK67">
        <v>39092.85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-49.3721238095238</v>
      </c>
      <c r="CZ67">
        <v>-10.3696831168831</v>
      </c>
      <c r="DA67">
        <v>1.09576563618007</v>
      </c>
      <c r="DB67">
        <v>0</v>
      </c>
      <c r="DC67">
        <v>3.43436476190476</v>
      </c>
      <c r="DD67">
        <v>-0.102078701298694</v>
      </c>
      <c r="DE67">
        <v>0.0103987694414143</v>
      </c>
      <c r="DF67">
        <v>1</v>
      </c>
      <c r="DG67">
        <v>1</v>
      </c>
      <c r="DH67">
        <v>2</v>
      </c>
      <c r="DI67" t="s">
        <v>353</v>
      </c>
      <c r="DJ67">
        <v>3.11866</v>
      </c>
      <c r="DK67">
        <v>2.80071</v>
      </c>
      <c r="DL67">
        <v>0.107172</v>
      </c>
      <c r="DM67">
        <v>0.117453</v>
      </c>
      <c r="DN67">
        <v>0.0863617</v>
      </c>
      <c r="DO67">
        <v>0.072651</v>
      </c>
      <c r="DP67">
        <v>24877.5</v>
      </c>
      <c r="DQ67">
        <v>22725.1</v>
      </c>
      <c r="DR67">
        <v>26660.8</v>
      </c>
      <c r="DS67">
        <v>24096.5</v>
      </c>
      <c r="DT67">
        <v>33665.2</v>
      </c>
      <c r="DU67">
        <v>32548.9</v>
      </c>
      <c r="DV67">
        <v>40311.7</v>
      </c>
      <c r="DW67">
        <v>38099.9</v>
      </c>
      <c r="DX67">
        <v>1.9948</v>
      </c>
      <c r="DY67">
        <v>2.64875</v>
      </c>
      <c r="DZ67">
        <v>0.0854023</v>
      </c>
      <c r="EA67">
        <v>0</v>
      </c>
      <c r="EB67">
        <v>24.372</v>
      </c>
      <c r="EC67">
        <v>999.9</v>
      </c>
      <c r="ED67">
        <v>55.628</v>
      </c>
      <c r="EE67">
        <v>26.103</v>
      </c>
      <c r="EF67">
        <v>18.4003</v>
      </c>
      <c r="EG67">
        <v>64.28</v>
      </c>
      <c r="EH67">
        <v>21.266</v>
      </c>
      <c r="EI67">
        <v>2</v>
      </c>
      <c r="EJ67">
        <v>-0.37747</v>
      </c>
      <c r="EK67">
        <v>-0.343949</v>
      </c>
      <c r="EL67">
        <v>20.2919</v>
      </c>
      <c r="EM67">
        <v>5.26251</v>
      </c>
      <c r="EN67">
        <v>12.0067</v>
      </c>
      <c r="EO67">
        <v>4.99935</v>
      </c>
      <c r="EP67">
        <v>3.28705</v>
      </c>
      <c r="EQ67">
        <v>9999</v>
      </c>
      <c r="ER67">
        <v>9999</v>
      </c>
      <c r="ES67">
        <v>9999</v>
      </c>
      <c r="ET67">
        <v>999.9</v>
      </c>
      <c r="EU67">
        <v>1.87256</v>
      </c>
      <c r="EV67">
        <v>1.87344</v>
      </c>
      <c r="EW67">
        <v>1.86966</v>
      </c>
      <c r="EX67">
        <v>1.87536</v>
      </c>
      <c r="EY67">
        <v>1.87561</v>
      </c>
      <c r="EZ67">
        <v>1.87403</v>
      </c>
      <c r="FA67">
        <v>1.87256</v>
      </c>
      <c r="FB67">
        <v>1.87164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1.466</v>
      </c>
      <c r="FQ67">
        <v>0.1103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22</v>
      </c>
      <c r="GE67">
        <v>22.1</v>
      </c>
      <c r="GF67">
        <v>1.62598</v>
      </c>
      <c r="GG67">
        <v>2.53296</v>
      </c>
      <c r="GH67">
        <v>2.24854</v>
      </c>
      <c r="GI67">
        <v>2.68555</v>
      </c>
      <c r="GJ67">
        <v>2.44751</v>
      </c>
      <c r="GK67">
        <v>2.40234</v>
      </c>
      <c r="GL67">
        <v>28.8379</v>
      </c>
      <c r="GM67">
        <v>14.0883</v>
      </c>
      <c r="GN67">
        <v>19</v>
      </c>
      <c r="GO67">
        <v>447.737</v>
      </c>
      <c r="GP67">
        <v>1038.07</v>
      </c>
      <c r="GQ67">
        <v>24.1735</v>
      </c>
      <c r="GR67">
        <v>22.7403</v>
      </c>
      <c r="GS67">
        <v>30.0004</v>
      </c>
      <c r="GT67">
        <v>22.8133</v>
      </c>
      <c r="GU67">
        <v>22.9397</v>
      </c>
      <c r="GV67">
        <v>32.68</v>
      </c>
      <c r="GW67">
        <v>34.3533</v>
      </c>
      <c r="GX67">
        <v>92.4756</v>
      </c>
      <c r="GY67">
        <v>24.1524</v>
      </c>
      <c r="GZ67">
        <v>536.841</v>
      </c>
      <c r="HA67">
        <v>12.0248</v>
      </c>
      <c r="HB67">
        <v>101.243</v>
      </c>
      <c r="HC67">
        <v>101.232</v>
      </c>
    </row>
    <row r="68" spans="1:211">
      <c r="A68">
        <v>52</v>
      </c>
      <c r="B68">
        <v>1737666453</v>
      </c>
      <c r="C68">
        <v>102</v>
      </c>
      <c r="D68" t="s">
        <v>452</v>
      </c>
      <c r="E68" t="s">
        <v>453</v>
      </c>
      <c r="F68">
        <v>2</v>
      </c>
      <c r="G68">
        <v>1737666445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506.06277542381</v>
      </c>
      <c r="AI68">
        <v>467.097933333333</v>
      </c>
      <c r="AJ68">
        <v>3.2551342857143</v>
      </c>
      <c r="AK68">
        <v>84.62</v>
      </c>
      <c r="AL68">
        <f>(AN68 - AM68 + BM68*1E3/(8.314*(BO68+273.15)) * AP68/BL68 * AO68) * BL68/(100*AZ68) * 1000/(1000 - AN68)</f>
        <v>0</v>
      </c>
      <c r="AM68">
        <v>12.0021033529471</v>
      </c>
      <c r="AN68">
        <v>15.4163494505495</v>
      </c>
      <c r="AO68">
        <v>-8.71583416583096e-05</v>
      </c>
      <c r="AP68">
        <v>106.04</v>
      </c>
      <c r="AQ68">
        <v>20</v>
      </c>
      <c r="AR68">
        <v>4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1737666445</v>
      </c>
      <c r="BF68">
        <v>437.669125</v>
      </c>
      <c r="BG68">
        <v>488.14325</v>
      </c>
      <c r="BH68">
        <v>15.428375</v>
      </c>
      <c r="BI68">
        <v>12.00405</v>
      </c>
      <c r="BJ68">
        <v>436.230375</v>
      </c>
      <c r="BK68">
        <v>15.31795</v>
      </c>
      <c r="BL68">
        <v>499.921375</v>
      </c>
      <c r="BM68">
        <v>102.637125</v>
      </c>
      <c r="BN68">
        <v>0.0999382125</v>
      </c>
      <c r="BO68">
        <v>25.0321875</v>
      </c>
      <c r="BP68">
        <v>25.7775875</v>
      </c>
      <c r="BQ68">
        <v>999.9</v>
      </c>
      <c r="BR68">
        <v>0</v>
      </c>
      <c r="BS68">
        <v>0</v>
      </c>
      <c r="BT68">
        <v>10008.03125</v>
      </c>
      <c r="BU68">
        <v>626.778</v>
      </c>
      <c r="BV68">
        <v>881.672</v>
      </c>
      <c r="BW68">
        <v>-50.4742875</v>
      </c>
      <c r="BX68">
        <v>444.52725</v>
      </c>
      <c r="BY68">
        <v>494.07425</v>
      </c>
      <c r="BZ68">
        <v>3.42431625</v>
      </c>
      <c r="CA68">
        <v>488.14325</v>
      </c>
      <c r="CB68">
        <v>12.00405</v>
      </c>
      <c r="CC68">
        <v>1.58352625</v>
      </c>
      <c r="CD68">
        <v>1.232065</v>
      </c>
      <c r="CE68">
        <v>13.7994125</v>
      </c>
      <c r="CF68">
        <v>9.9947325</v>
      </c>
      <c r="CG68">
        <v>1999.9925</v>
      </c>
      <c r="CH68">
        <v>0.899999125</v>
      </c>
      <c r="CI68">
        <v>0.1000009125</v>
      </c>
      <c r="CJ68">
        <v>26</v>
      </c>
      <c r="CK68">
        <v>39092.8375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-49.6869571428571</v>
      </c>
      <c r="CZ68">
        <v>-12.1841532467533</v>
      </c>
      <c r="DA68">
        <v>1.24300976993878</v>
      </c>
      <c r="DB68">
        <v>0</v>
      </c>
      <c r="DC68">
        <v>3.43132</v>
      </c>
      <c r="DD68">
        <v>-0.103995584415576</v>
      </c>
      <c r="DE68">
        <v>0.010560367508035</v>
      </c>
      <c r="DF68">
        <v>1</v>
      </c>
      <c r="DG68">
        <v>1</v>
      </c>
      <c r="DH68">
        <v>2</v>
      </c>
      <c r="DI68" t="s">
        <v>353</v>
      </c>
      <c r="DJ68">
        <v>3.11901</v>
      </c>
      <c r="DK68">
        <v>2.80096</v>
      </c>
      <c r="DL68">
        <v>0.108303</v>
      </c>
      <c r="DM68">
        <v>0.11858</v>
      </c>
      <c r="DN68">
        <v>0.0863467</v>
      </c>
      <c r="DO68">
        <v>0.0726488</v>
      </c>
      <c r="DP68">
        <v>24846.1</v>
      </c>
      <c r="DQ68">
        <v>22696.3</v>
      </c>
      <c r="DR68">
        <v>26660.9</v>
      </c>
      <c r="DS68">
        <v>24096.7</v>
      </c>
      <c r="DT68">
        <v>33666</v>
      </c>
      <c r="DU68">
        <v>32549.4</v>
      </c>
      <c r="DV68">
        <v>40311.8</v>
      </c>
      <c r="DW68">
        <v>38100.2</v>
      </c>
      <c r="DX68">
        <v>1.99525</v>
      </c>
      <c r="DY68">
        <v>2.64698</v>
      </c>
      <c r="DZ68">
        <v>0.0848956</v>
      </c>
      <c r="EA68">
        <v>0</v>
      </c>
      <c r="EB68">
        <v>24.3767</v>
      </c>
      <c r="EC68">
        <v>999.9</v>
      </c>
      <c r="ED68">
        <v>55.628</v>
      </c>
      <c r="EE68">
        <v>26.093</v>
      </c>
      <c r="EF68">
        <v>18.3887</v>
      </c>
      <c r="EG68">
        <v>63.78</v>
      </c>
      <c r="EH68">
        <v>21.1298</v>
      </c>
      <c r="EI68">
        <v>2</v>
      </c>
      <c r="EJ68">
        <v>-0.377462</v>
      </c>
      <c r="EK68">
        <v>-0.349534</v>
      </c>
      <c r="EL68">
        <v>20.2919</v>
      </c>
      <c r="EM68">
        <v>5.26266</v>
      </c>
      <c r="EN68">
        <v>12.0073</v>
      </c>
      <c r="EO68">
        <v>4.99915</v>
      </c>
      <c r="EP68">
        <v>3.28695</v>
      </c>
      <c r="EQ68">
        <v>9999</v>
      </c>
      <c r="ER68">
        <v>9999</v>
      </c>
      <c r="ES68">
        <v>9999</v>
      </c>
      <c r="ET68">
        <v>999.9</v>
      </c>
      <c r="EU68">
        <v>1.87256</v>
      </c>
      <c r="EV68">
        <v>1.87345</v>
      </c>
      <c r="EW68">
        <v>1.86966</v>
      </c>
      <c r="EX68">
        <v>1.87537</v>
      </c>
      <c r="EY68">
        <v>1.87561</v>
      </c>
      <c r="EZ68">
        <v>1.87401</v>
      </c>
      <c r="FA68">
        <v>1.87258</v>
      </c>
      <c r="FB68">
        <v>1.87164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1.474</v>
      </c>
      <c r="FQ68">
        <v>0.1102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22.1</v>
      </c>
      <c r="GE68">
        <v>22.1</v>
      </c>
      <c r="GF68">
        <v>1.64795</v>
      </c>
      <c r="GG68">
        <v>2.52075</v>
      </c>
      <c r="GH68">
        <v>2.24854</v>
      </c>
      <c r="GI68">
        <v>2.68433</v>
      </c>
      <c r="GJ68">
        <v>2.44751</v>
      </c>
      <c r="GK68">
        <v>2.3999</v>
      </c>
      <c r="GL68">
        <v>28.8379</v>
      </c>
      <c r="GM68">
        <v>14.1058</v>
      </c>
      <c r="GN68">
        <v>19</v>
      </c>
      <c r="GO68">
        <v>448.006</v>
      </c>
      <c r="GP68">
        <v>1035.93</v>
      </c>
      <c r="GQ68">
        <v>24.158</v>
      </c>
      <c r="GR68">
        <v>22.7413</v>
      </c>
      <c r="GS68">
        <v>30.0003</v>
      </c>
      <c r="GT68">
        <v>22.8142</v>
      </c>
      <c r="GU68">
        <v>22.9407</v>
      </c>
      <c r="GV68">
        <v>33.0441</v>
      </c>
      <c r="GW68">
        <v>34.3533</v>
      </c>
      <c r="GX68">
        <v>92.4756</v>
      </c>
      <c r="GY68">
        <v>24.1218</v>
      </c>
      <c r="GZ68">
        <v>543.562</v>
      </c>
      <c r="HA68">
        <v>12.0282</v>
      </c>
      <c r="HB68">
        <v>101.243</v>
      </c>
      <c r="HC68">
        <v>101.233</v>
      </c>
    </row>
    <row r="69" spans="1:211">
      <c r="A69">
        <v>53</v>
      </c>
      <c r="B69">
        <v>1737666455</v>
      </c>
      <c r="C69">
        <v>104</v>
      </c>
      <c r="D69" t="s">
        <v>454</v>
      </c>
      <c r="E69" t="s">
        <v>455</v>
      </c>
      <c r="F69">
        <v>2</v>
      </c>
      <c r="G69">
        <v>1737666447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512.91875549881</v>
      </c>
      <c r="AI69">
        <v>473.696703030303</v>
      </c>
      <c r="AJ69">
        <v>3.27933264069262</v>
      </c>
      <c r="AK69">
        <v>84.62</v>
      </c>
      <c r="AL69">
        <f>(AN69 - AM69 + BM69*1E3/(8.314*(BO69+273.15)) * AP69/BL69 * AO69) * BL69/(100*AZ69) * 1000/(1000 - AN69)</f>
        <v>0</v>
      </c>
      <c r="AM69">
        <v>12.0023245216184</v>
      </c>
      <c r="AN69">
        <v>15.4124626373626</v>
      </c>
      <c r="AO69">
        <v>-7.56179376179537e-05</v>
      </c>
      <c r="AP69">
        <v>106.04</v>
      </c>
      <c r="AQ69">
        <v>20</v>
      </c>
      <c r="AR69">
        <v>4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1737666447</v>
      </c>
      <c r="BF69">
        <v>444.004875</v>
      </c>
      <c r="BG69">
        <v>494.87775</v>
      </c>
      <c r="BH69">
        <v>15.424275</v>
      </c>
      <c r="BI69">
        <v>12.0030875</v>
      </c>
      <c r="BJ69">
        <v>442.55725</v>
      </c>
      <c r="BK69">
        <v>15.3139125</v>
      </c>
      <c r="BL69">
        <v>499.951</v>
      </c>
      <c r="BM69">
        <v>102.637125</v>
      </c>
      <c r="BN69">
        <v>0.0999525875</v>
      </c>
      <c r="BO69">
        <v>25.03175</v>
      </c>
      <c r="BP69">
        <v>25.776025</v>
      </c>
      <c r="BQ69">
        <v>999.9</v>
      </c>
      <c r="BR69">
        <v>0</v>
      </c>
      <c r="BS69">
        <v>0</v>
      </c>
      <c r="BT69">
        <v>10010.76875</v>
      </c>
      <c r="BU69">
        <v>626.757375</v>
      </c>
      <c r="BV69">
        <v>881.64325</v>
      </c>
      <c r="BW69">
        <v>-50.87295</v>
      </c>
      <c r="BX69">
        <v>450.9605</v>
      </c>
      <c r="BY69">
        <v>500.89</v>
      </c>
      <c r="BZ69">
        <v>3.42118125</v>
      </c>
      <c r="CA69">
        <v>494.87775</v>
      </c>
      <c r="CB69">
        <v>12.0030875</v>
      </c>
      <c r="CC69">
        <v>1.58310375</v>
      </c>
      <c r="CD69">
        <v>1.23196375</v>
      </c>
      <c r="CE69">
        <v>13.7953125</v>
      </c>
      <c r="CF69">
        <v>9.99351875</v>
      </c>
      <c r="CG69">
        <v>1999.9925</v>
      </c>
      <c r="CH69">
        <v>0.899999625</v>
      </c>
      <c r="CI69">
        <v>0.10000045</v>
      </c>
      <c r="CJ69">
        <v>26</v>
      </c>
      <c r="CK69">
        <v>39092.8375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-50.0615476190476</v>
      </c>
      <c r="CZ69">
        <v>-12.8602363636364</v>
      </c>
      <c r="DA69">
        <v>1.30337670015016</v>
      </c>
      <c r="DB69">
        <v>0</v>
      </c>
      <c r="DC69">
        <v>3.4279080952381</v>
      </c>
      <c r="DD69">
        <v>-0.100165714285713</v>
      </c>
      <c r="DE69">
        <v>0.0101748975045955</v>
      </c>
      <c r="DF69">
        <v>1</v>
      </c>
      <c r="DG69">
        <v>1</v>
      </c>
      <c r="DH69">
        <v>2</v>
      </c>
      <c r="DI69" t="s">
        <v>353</v>
      </c>
      <c r="DJ69">
        <v>3.11924</v>
      </c>
      <c r="DK69">
        <v>2.80086</v>
      </c>
      <c r="DL69">
        <v>0.109428</v>
      </c>
      <c r="DM69">
        <v>0.119681</v>
      </c>
      <c r="DN69">
        <v>0.086331</v>
      </c>
      <c r="DO69">
        <v>0.0726441</v>
      </c>
      <c r="DP69">
        <v>24814.5</v>
      </c>
      <c r="DQ69">
        <v>22667.9</v>
      </c>
      <c r="DR69">
        <v>26660.6</v>
      </c>
      <c r="DS69">
        <v>24096.7</v>
      </c>
      <c r="DT69">
        <v>33666.3</v>
      </c>
      <c r="DU69">
        <v>32549.8</v>
      </c>
      <c r="DV69">
        <v>40311.4</v>
      </c>
      <c r="DW69">
        <v>38100.4</v>
      </c>
      <c r="DX69">
        <v>1.99575</v>
      </c>
      <c r="DY69">
        <v>2.64738</v>
      </c>
      <c r="DZ69">
        <v>0.0844188</v>
      </c>
      <c r="EA69">
        <v>0</v>
      </c>
      <c r="EB69">
        <v>24.3818</v>
      </c>
      <c r="EC69">
        <v>999.9</v>
      </c>
      <c r="ED69">
        <v>55.628</v>
      </c>
      <c r="EE69">
        <v>26.093</v>
      </c>
      <c r="EF69">
        <v>18.3882</v>
      </c>
      <c r="EG69">
        <v>63.97</v>
      </c>
      <c r="EH69">
        <v>21.0617</v>
      </c>
      <c r="EI69">
        <v>2</v>
      </c>
      <c r="EJ69">
        <v>-0.377205</v>
      </c>
      <c r="EK69">
        <v>-0.32695</v>
      </c>
      <c r="EL69">
        <v>20.2919</v>
      </c>
      <c r="EM69">
        <v>5.26251</v>
      </c>
      <c r="EN69">
        <v>12.0079</v>
      </c>
      <c r="EO69">
        <v>4.99915</v>
      </c>
      <c r="EP69">
        <v>3.28693</v>
      </c>
      <c r="EQ69">
        <v>9999</v>
      </c>
      <c r="ER69">
        <v>9999</v>
      </c>
      <c r="ES69">
        <v>9999</v>
      </c>
      <c r="ET69">
        <v>999.9</v>
      </c>
      <c r="EU69">
        <v>1.87257</v>
      </c>
      <c r="EV69">
        <v>1.87347</v>
      </c>
      <c r="EW69">
        <v>1.86966</v>
      </c>
      <c r="EX69">
        <v>1.87539</v>
      </c>
      <c r="EY69">
        <v>1.87561</v>
      </c>
      <c r="EZ69">
        <v>1.87403</v>
      </c>
      <c r="FA69">
        <v>1.87259</v>
      </c>
      <c r="FB69">
        <v>1.87164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1.483</v>
      </c>
      <c r="FQ69">
        <v>0.1101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22.1</v>
      </c>
      <c r="GE69">
        <v>22.2</v>
      </c>
      <c r="GF69">
        <v>1.66138</v>
      </c>
      <c r="GG69">
        <v>2.49878</v>
      </c>
      <c r="GH69">
        <v>2.24854</v>
      </c>
      <c r="GI69">
        <v>2.68433</v>
      </c>
      <c r="GJ69">
        <v>2.44751</v>
      </c>
      <c r="GK69">
        <v>2.37183</v>
      </c>
      <c r="GL69">
        <v>28.8379</v>
      </c>
      <c r="GM69">
        <v>14.0883</v>
      </c>
      <c r="GN69">
        <v>19</v>
      </c>
      <c r="GO69">
        <v>448.305</v>
      </c>
      <c r="GP69">
        <v>1036.44</v>
      </c>
      <c r="GQ69">
        <v>24.1451</v>
      </c>
      <c r="GR69">
        <v>22.7429</v>
      </c>
      <c r="GS69">
        <v>30.0004</v>
      </c>
      <c r="GT69">
        <v>22.8153</v>
      </c>
      <c r="GU69">
        <v>22.9416</v>
      </c>
      <c r="GV69">
        <v>33.4073</v>
      </c>
      <c r="GW69">
        <v>34.3533</v>
      </c>
      <c r="GX69">
        <v>92.0996</v>
      </c>
      <c r="GY69">
        <v>24.1218</v>
      </c>
      <c r="GZ69">
        <v>550.274</v>
      </c>
      <c r="HA69">
        <v>12.0314</v>
      </c>
      <c r="HB69">
        <v>101.242</v>
      </c>
      <c r="HC69">
        <v>101.233</v>
      </c>
    </row>
    <row r="70" spans="1:211">
      <c r="A70">
        <v>54</v>
      </c>
      <c r="B70">
        <v>1737666457</v>
      </c>
      <c r="C70">
        <v>106</v>
      </c>
      <c r="D70" t="s">
        <v>456</v>
      </c>
      <c r="E70" t="s">
        <v>457</v>
      </c>
      <c r="F70">
        <v>2</v>
      </c>
      <c r="G70">
        <v>1737666449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519.754196136905</v>
      </c>
      <c r="AI70">
        <v>480.302248484848</v>
      </c>
      <c r="AJ70">
        <v>3.29561272727266</v>
      </c>
      <c r="AK70">
        <v>84.62</v>
      </c>
      <c r="AL70">
        <f>(AN70 - AM70 + BM70*1E3/(8.314*(BO70+273.15)) * AP70/BL70 * AO70) * BL70/(100*AZ70) * 1000/(1000 - AN70)</f>
        <v>0</v>
      </c>
      <c r="AM70">
        <v>12.002259089031</v>
      </c>
      <c r="AN70">
        <v>15.4081</v>
      </c>
      <c r="AO70">
        <v>-7.0443990791794e-05</v>
      </c>
      <c r="AP70">
        <v>106.04</v>
      </c>
      <c r="AQ70">
        <v>20</v>
      </c>
      <c r="AR70">
        <v>4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1737666449</v>
      </c>
      <c r="BF70">
        <v>450.371625</v>
      </c>
      <c r="BG70">
        <v>501.6345</v>
      </c>
      <c r="BH70">
        <v>15.4202875</v>
      </c>
      <c r="BI70">
        <v>12.0020875</v>
      </c>
      <c r="BJ70">
        <v>448.915125</v>
      </c>
      <c r="BK70">
        <v>15.3099875</v>
      </c>
      <c r="BL70">
        <v>499.9845</v>
      </c>
      <c r="BM70">
        <v>102.637</v>
      </c>
      <c r="BN70">
        <v>0.1000171375</v>
      </c>
      <c r="BO70">
        <v>25.0306125</v>
      </c>
      <c r="BP70">
        <v>25.774425</v>
      </c>
      <c r="BQ70">
        <v>999.9</v>
      </c>
      <c r="BR70">
        <v>0</v>
      </c>
      <c r="BS70">
        <v>0</v>
      </c>
      <c r="BT70">
        <v>10006.2375</v>
      </c>
      <c r="BU70">
        <v>626.730875</v>
      </c>
      <c r="BV70">
        <v>881.564625</v>
      </c>
      <c r="BW70">
        <v>-51.2629375</v>
      </c>
      <c r="BX70">
        <v>457.425125</v>
      </c>
      <c r="BY70">
        <v>507.728375</v>
      </c>
      <c r="BZ70">
        <v>3.41819875</v>
      </c>
      <c r="CA70">
        <v>501.6345</v>
      </c>
      <c r="CB70">
        <v>12.0020875</v>
      </c>
      <c r="CC70">
        <v>1.58269125</v>
      </c>
      <c r="CD70">
        <v>1.2318575</v>
      </c>
      <c r="CE70">
        <v>13.7913</v>
      </c>
      <c r="CF70">
        <v>9.99223375</v>
      </c>
      <c r="CG70">
        <v>1999.9925</v>
      </c>
      <c r="CH70">
        <v>0.899999875</v>
      </c>
      <c r="CI70">
        <v>0.1000001875</v>
      </c>
      <c r="CJ70">
        <v>26</v>
      </c>
      <c r="CK70">
        <v>39092.8375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-50.4453238095238</v>
      </c>
      <c r="CZ70">
        <v>-12.635135064935</v>
      </c>
      <c r="DA70">
        <v>1.28293978625164</v>
      </c>
      <c r="DB70">
        <v>0</v>
      </c>
      <c r="DC70">
        <v>3.42447142857143</v>
      </c>
      <c r="DD70">
        <v>-0.0959766233766197</v>
      </c>
      <c r="DE70">
        <v>0.00973544299660449</v>
      </c>
      <c r="DF70">
        <v>1</v>
      </c>
      <c r="DG70">
        <v>1</v>
      </c>
      <c r="DH70">
        <v>2</v>
      </c>
      <c r="DI70" t="s">
        <v>353</v>
      </c>
      <c r="DJ70">
        <v>3.11903</v>
      </c>
      <c r="DK70">
        <v>2.80069</v>
      </c>
      <c r="DL70">
        <v>0.110543</v>
      </c>
      <c r="DM70">
        <v>0.120798</v>
      </c>
      <c r="DN70">
        <v>0.0863149</v>
      </c>
      <c r="DO70">
        <v>0.0726418</v>
      </c>
      <c r="DP70">
        <v>24783</v>
      </c>
      <c r="DQ70">
        <v>22638.9</v>
      </c>
      <c r="DR70">
        <v>26660.1</v>
      </c>
      <c r="DS70">
        <v>24096.4</v>
      </c>
      <c r="DT70">
        <v>33666.4</v>
      </c>
      <c r="DU70">
        <v>32549.8</v>
      </c>
      <c r="DV70">
        <v>40310.6</v>
      </c>
      <c r="DW70">
        <v>38100.2</v>
      </c>
      <c r="DX70">
        <v>1.9953</v>
      </c>
      <c r="DY70">
        <v>2.64972</v>
      </c>
      <c r="DZ70">
        <v>0.0846945</v>
      </c>
      <c r="EA70">
        <v>0</v>
      </c>
      <c r="EB70">
        <v>24.3853</v>
      </c>
      <c r="EC70">
        <v>999.9</v>
      </c>
      <c r="ED70">
        <v>55.653</v>
      </c>
      <c r="EE70">
        <v>26.093</v>
      </c>
      <c r="EF70">
        <v>18.3958</v>
      </c>
      <c r="EG70">
        <v>63.74</v>
      </c>
      <c r="EH70">
        <v>21.1298</v>
      </c>
      <c r="EI70">
        <v>2</v>
      </c>
      <c r="EJ70">
        <v>-0.377096</v>
      </c>
      <c r="EK70">
        <v>-0.306354</v>
      </c>
      <c r="EL70">
        <v>20.292</v>
      </c>
      <c r="EM70">
        <v>5.26236</v>
      </c>
      <c r="EN70">
        <v>12.0077</v>
      </c>
      <c r="EO70">
        <v>4.9992</v>
      </c>
      <c r="EP70">
        <v>3.28702</v>
      </c>
      <c r="EQ70">
        <v>9999</v>
      </c>
      <c r="ER70">
        <v>9999</v>
      </c>
      <c r="ES70">
        <v>9999</v>
      </c>
      <c r="ET70">
        <v>999.9</v>
      </c>
      <c r="EU70">
        <v>1.87256</v>
      </c>
      <c r="EV70">
        <v>1.87347</v>
      </c>
      <c r="EW70">
        <v>1.86966</v>
      </c>
      <c r="EX70">
        <v>1.87538</v>
      </c>
      <c r="EY70">
        <v>1.87561</v>
      </c>
      <c r="EZ70">
        <v>1.87404</v>
      </c>
      <c r="FA70">
        <v>1.87259</v>
      </c>
      <c r="FB70">
        <v>1.87164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1.491</v>
      </c>
      <c r="FQ70">
        <v>0.11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22.1</v>
      </c>
      <c r="GE70">
        <v>22.2</v>
      </c>
      <c r="GF70">
        <v>1.67969</v>
      </c>
      <c r="GG70">
        <v>2.49512</v>
      </c>
      <c r="GH70">
        <v>2.24854</v>
      </c>
      <c r="GI70">
        <v>2.68433</v>
      </c>
      <c r="GJ70">
        <v>2.44751</v>
      </c>
      <c r="GK70">
        <v>2.40845</v>
      </c>
      <c r="GL70">
        <v>28.8379</v>
      </c>
      <c r="GM70">
        <v>14.097</v>
      </c>
      <c r="GN70">
        <v>19</v>
      </c>
      <c r="GO70">
        <v>448.056</v>
      </c>
      <c r="GP70">
        <v>1039.33</v>
      </c>
      <c r="GQ70">
        <v>24.1307</v>
      </c>
      <c r="GR70">
        <v>22.7443</v>
      </c>
      <c r="GS70">
        <v>30.0003</v>
      </c>
      <c r="GT70">
        <v>22.8166</v>
      </c>
      <c r="GU70">
        <v>22.943</v>
      </c>
      <c r="GV70">
        <v>33.7703</v>
      </c>
      <c r="GW70">
        <v>34.3533</v>
      </c>
      <c r="GX70">
        <v>92.0996</v>
      </c>
      <c r="GY70">
        <v>24.1218</v>
      </c>
      <c r="GZ70">
        <v>557.103</v>
      </c>
      <c r="HA70">
        <v>12.0369</v>
      </c>
      <c r="HB70">
        <v>101.24</v>
      </c>
      <c r="HC70">
        <v>101.232</v>
      </c>
    </row>
    <row r="71" spans="1:211">
      <c r="A71">
        <v>55</v>
      </c>
      <c r="B71">
        <v>1737666459</v>
      </c>
      <c r="C71">
        <v>108</v>
      </c>
      <c r="D71" t="s">
        <v>458</v>
      </c>
      <c r="E71" t="s">
        <v>459</v>
      </c>
      <c r="F71">
        <v>2</v>
      </c>
      <c r="G71">
        <v>1737666451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526.532536963095</v>
      </c>
      <c r="AI71">
        <v>486.843084848485</v>
      </c>
      <c r="AJ71">
        <v>3.28702489177486</v>
      </c>
      <c r="AK71">
        <v>84.62</v>
      </c>
      <c r="AL71">
        <f>(AN71 - AM71 + BM71*1E3/(8.314*(BO71+273.15)) * AP71/BL71 * AO71) * BL71/(100*AZ71) * 1000/(1000 - AN71)</f>
        <v>0</v>
      </c>
      <c r="AM71">
        <v>12.0016485822178</v>
      </c>
      <c r="AN71">
        <v>15.4037087912088</v>
      </c>
      <c r="AO71">
        <v>-7.4131187960955e-05</v>
      </c>
      <c r="AP71">
        <v>106.04</v>
      </c>
      <c r="AQ71">
        <v>20</v>
      </c>
      <c r="AR71">
        <v>4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1737666451</v>
      </c>
      <c r="BF71">
        <v>456.768125</v>
      </c>
      <c r="BG71">
        <v>508.421</v>
      </c>
      <c r="BH71">
        <v>15.41645</v>
      </c>
      <c r="BI71">
        <v>12.0016125</v>
      </c>
      <c r="BJ71">
        <v>455.303</v>
      </c>
      <c r="BK71">
        <v>15.3062</v>
      </c>
      <c r="BL71">
        <v>500.021375</v>
      </c>
      <c r="BM71">
        <v>102.636875</v>
      </c>
      <c r="BN71">
        <v>0.100006</v>
      </c>
      <c r="BO71">
        <v>25.0285375</v>
      </c>
      <c r="BP71">
        <v>25.77325</v>
      </c>
      <c r="BQ71">
        <v>999.9</v>
      </c>
      <c r="BR71">
        <v>0</v>
      </c>
      <c r="BS71">
        <v>0</v>
      </c>
      <c r="BT71">
        <v>10013.03375</v>
      </c>
      <c r="BU71">
        <v>626.7045</v>
      </c>
      <c r="BV71">
        <v>881.451875</v>
      </c>
      <c r="BW71">
        <v>-51.652825</v>
      </c>
      <c r="BX71">
        <v>463.92</v>
      </c>
      <c r="BY71">
        <v>514.597</v>
      </c>
      <c r="BZ71">
        <v>3.4148275</v>
      </c>
      <c r="CA71">
        <v>508.421</v>
      </c>
      <c r="CB71">
        <v>12.0016125</v>
      </c>
      <c r="CC71">
        <v>1.582295</v>
      </c>
      <c r="CD71">
        <v>1.2318075</v>
      </c>
      <c r="CE71">
        <v>13.7874375</v>
      </c>
      <c r="CF71">
        <v>9.99162375</v>
      </c>
      <c r="CG71">
        <v>1999.99375</v>
      </c>
      <c r="CH71">
        <v>0.89999975</v>
      </c>
      <c r="CI71">
        <v>0.100000325</v>
      </c>
      <c r="CJ71">
        <v>26</v>
      </c>
      <c r="CK71">
        <v>39092.8625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-50.8234142857143</v>
      </c>
      <c r="CZ71">
        <v>-12.1097688311688</v>
      </c>
      <c r="DA71">
        <v>1.2347335167618</v>
      </c>
      <c r="DB71">
        <v>0</v>
      </c>
      <c r="DC71">
        <v>3.42125761904762</v>
      </c>
      <c r="DD71">
        <v>-0.092686753246756</v>
      </c>
      <c r="DE71">
        <v>0.00939675623097668</v>
      </c>
      <c r="DF71">
        <v>1</v>
      </c>
      <c r="DG71">
        <v>1</v>
      </c>
      <c r="DH71">
        <v>2</v>
      </c>
      <c r="DI71" t="s">
        <v>353</v>
      </c>
      <c r="DJ71">
        <v>3.11895</v>
      </c>
      <c r="DK71">
        <v>2.80068</v>
      </c>
      <c r="DL71">
        <v>0.11165</v>
      </c>
      <c r="DM71">
        <v>0.121935</v>
      </c>
      <c r="DN71">
        <v>0.0862964</v>
      </c>
      <c r="DO71">
        <v>0.0726382</v>
      </c>
      <c r="DP71">
        <v>24751.8</v>
      </c>
      <c r="DQ71">
        <v>22609.5</v>
      </c>
      <c r="DR71">
        <v>26659.8</v>
      </c>
      <c r="DS71">
        <v>24096.2</v>
      </c>
      <c r="DT71">
        <v>33666.7</v>
      </c>
      <c r="DU71">
        <v>32549.7</v>
      </c>
      <c r="DV71">
        <v>40310</v>
      </c>
      <c r="DW71">
        <v>38099.8</v>
      </c>
      <c r="DX71">
        <v>1.99538</v>
      </c>
      <c r="DY71">
        <v>2.6498</v>
      </c>
      <c r="DZ71">
        <v>0.0845417</v>
      </c>
      <c r="EA71">
        <v>0</v>
      </c>
      <c r="EB71">
        <v>24.3884</v>
      </c>
      <c r="EC71">
        <v>999.9</v>
      </c>
      <c r="ED71">
        <v>55.653</v>
      </c>
      <c r="EE71">
        <v>26.093</v>
      </c>
      <c r="EF71">
        <v>18.397</v>
      </c>
      <c r="EG71">
        <v>64.2</v>
      </c>
      <c r="EH71">
        <v>21.1418</v>
      </c>
      <c r="EI71">
        <v>2</v>
      </c>
      <c r="EJ71">
        <v>-0.377165</v>
      </c>
      <c r="EK71">
        <v>-0.344818</v>
      </c>
      <c r="EL71">
        <v>20.2921</v>
      </c>
      <c r="EM71">
        <v>5.26236</v>
      </c>
      <c r="EN71">
        <v>12.0076</v>
      </c>
      <c r="EO71">
        <v>4.99935</v>
      </c>
      <c r="EP71">
        <v>3.2872</v>
      </c>
      <c r="EQ71">
        <v>9999</v>
      </c>
      <c r="ER71">
        <v>9999</v>
      </c>
      <c r="ES71">
        <v>9999</v>
      </c>
      <c r="ET71">
        <v>999.9</v>
      </c>
      <c r="EU71">
        <v>1.87256</v>
      </c>
      <c r="EV71">
        <v>1.87347</v>
      </c>
      <c r="EW71">
        <v>1.86966</v>
      </c>
      <c r="EX71">
        <v>1.87537</v>
      </c>
      <c r="EY71">
        <v>1.87561</v>
      </c>
      <c r="EZ71">
        <v>1.87403</v>
      </c>
      <c r="FA71">
        <v>1.87258</v>
      </c>
      <c r="FB71">
        <v>1.87164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</v>
      </c>
      <c r="FQ71">
        <v>0.1101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22.2</v>
      </c>
      <c r="GE71">
        <v>22.2</v>
      </c>
      <c r="GF71">
        <v>1.69922</v>
      </c>
      <c r="GG71">
        <v>2.51587</v>
      </c>
      <c r="GH71">
        <v>2.24854</v>
      </c>
      <c r="GI71">
        <v>2.68555</v>
      </c>
      <c r="GJ71">
        <v>2.44751</v>
      </c>
      <c r="GK71">
        <v>2.41821</v>
      </c>
      <c r="GL71">
        <v>28.8379</v>
      </c>
      <c r="GM71">
        <v>14.097</v>
      </c>
      <c r="GN71">
        <v>19</v>
      </c>
      <c r="GO71">
        <v>448.107</v>
      </c>
      <c r="GP71">
        <v>1039.45</v>
      </c>
      <c r="GQ71">
        <v>24.1171</v>
      </c>
      <c r="GR71">
        <v>22.7456</v>
      </c>
      <c r="GS71">
        <v>30.0002</v>
      </c>
      <c r="GT71">
        <v>22.8175</v>
      </c>
      <c r="GU71">
        <v>22.9444</v>
      </c>
      <c r="GV71">
        <v>34.1272</v>
      </c>
      <c r="GW71">
        <v>34.3533</v>
      </c>
      <c r="GX71">
        <v>92.0996</v>
      </c>
      <c r="GY71">
        <v>24.1009</v>
      </c>
      <c r="GZ71">
        <v>563.822</v>
      </c>
      <c r="HA71">
        <v>12.0404</v>
      </c>
      <c r="HB71">
        <v>101.238</v>
      </c>
      <c r="HC71">
        <v>101.232</v>
      </c>
    </row>
    <row r="72" spans="1:211">
      <c r="A72">
        <v>56</v>
      </c>
      <c r="B72">
        <v>1737666461</v>
      </c>
      <c r="C72">
        <v>110</v>
      </c>
      <c r="D72" t="s">
        <v>460</v>
      </c>
      <c r="E72" t="s">
        <v>461</v>
      </c>
      <c r="F72">
        <v>2</v>
      </c>
      <c r="G72">
        <v>1737666453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533.32679209881</v>
      </c>
      <c r="AI72">
        <v>493.354539393939</v>
      </c>
      <c r="AJ72">
        <v>3.2707105194805</v>
      </c>
      <c r="AK72">
        <v>84.62</v>
      </c>
      <c r="AL72">
        <f>(AN72 - AM72 + BM72*1E3/(8.314*(BO72+273.15)) * AP72/BL72 * AO72) * BL72/(100*AZ72) * 1000/(1000 - AN72)</f>
        <v>0</v>
      </c>
      <c r="AM72">
        <v>12.001157846034</v>
      </c>
      <c r="AN72">
        <v>15.3994252747253</v>
      </c>
      <c r="AO72">
        <v>-7.78782051281972e-05</v>
      </c>
      <c r="AP72">
        <v>106.04</v>
      </c>
      <c r="AQ72">
        <v>20</v>
      </c>
      <c r="AR72">
        <v>4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1737666453</v>
      </c>
      <c r="BF72">
        <v>463.19025</v>
      </c>
      <c r="BG72">
        <v>515.220625</v>
      </c>
      <c r="BH72">
        <v>15.4129</v>
      </c>
      <c r="BI72">
        <v>12.0011875</v>
      </c>
      <c r="BJ72">
        <v>461.716375</v>
      </c>
      <c r="BK72">
        <v>15.3027</v>
      </c>
      <c r="BL72">
        <v>500.013</v>
      </c>
      <c r="BM72">
        <v>102.63675</v>
      </c>
      <c r="BN72">
        <v>0.099970225</v>
      </c>
      <c r="BO72">
        <v>25.0255</v>
      </c>
      <c r="BP72">
        <v>25.7720125</v>
      </c>
      <c r="BQ72">
        <v>999.9</v>
      </c>
      <c r="BR72">
        <v>0</v>
      </c>
      <c r="BS72">
        <v>0</v>
      </c>
      <c r="BT72">
        <v>10015.07125</v>
      </c>
      <c r="BU72">
        <v>626.679625</v>
      </c>
      <c r="BV72">
        <v>881.34275</v>
      </c>
      <c r="BW72">
        <v>-52.030325</v>
      </c>
      <c r="BX72">
        <v>470.440875</v>
      </c>
      <c r="BY72">
        <v>521.479</v>
      </c>
      <c r="BZ72">
        <v>3.411695</v>
      </c>
      <c r="CA72">
        <v>515.220625</v>
      </c>
      <c r="CB72">
        <v>12.0011875</v>
      </c>
      <c r="CC72">
        <v>1.5819275</v>
      </c>
      <c r="CD72">
        <v>1.2317625</v>
      </c>
      <c r="CE72">
        <v>13.783875</v>
      </c>
      <c r="CF72">
        <v>9.99108</v>
      </c>
      <c r="CG72">
        <v>1999.99375</v>
      </c>
      <c r="CH72">
        <v>0.8999995</v>
      </c>
      <c r="CI72">
        <v>0.100000525</v>
      </c>
      <c r="CJ72">
        <v>26</v>
      </c>
      <c r="CK72">
        <v>39092.8625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-51.2037571428571</v>
      </c>
      <c r="CZ72">
        <v>-11.6499740259741</v>
      </c>
      <c r="DA72">
        <v>1.19070312663666</v>
      </c>
      <c r="DB72">
        <v>0</v>
      </c>
      <c r="DC72">
        <v>3.4181619047619</v>
      </c>
      <c r="DD72">
        <v>-0.093781558441555</v>
      </c>
      <c r="DE72">
        <v>0.00950562921894561</v>
      </c>
      <c r="DF72">
        <v>1</v>
      </c>
      <c r="DG72">
        <v>1</v>
      </c>
      <c r="DH72">
        <v>2</v>
      </c>
      <c r="DI72" t="s">
        <v>353</v>
      </c>
      <c r="DJ72">
        <v>3.11884</v>
      </c>
      <c r="DK72">
        <v>2.80064</v>
      </c>
      <c r="DL72">
        <v>0.112751</v>
      </c>
      <c r="DM72">
        <v>0.123074</v>
      </c>
      <c r="DN72">
        <v>0.0862801</v>
      </c>
      <c r="DO72">
        <v>0.0726302</v>
      </c>
      <c r="DP72">
        <v>24720.9</v>
      </c>
      <c r="DQ72">
        <v>22580.2</v>
      </c>
      <c r="DR72">
        <v>26659.5</v>
      </c>
      <c r="DS72">
        <v>24096.3</v>
      </c>
      <c r="DT72">
        <v>33667.1</v>
      </c>
      <c r="DU72">
        <v>32549.8</v>
      </c>
      <c r="DV72">
        <v>40309.7</v>
      </c>
      <c r="DW72">
        <v>38099.5</v>
      </c>
      <c r="DX72">
        <v>1.9954</v>
      </c>
      <c r="DY72">
        <v>2.64935</v>
      </c>
      <c r="DZ72">
        <v>0.0834875</v>
      </c>
      <c r="EA72">
        <v>0</v>
      </c>
      <c r="EB72">
        <v>24.392</v>
      </c>
      <c r="EC72">
        <v>999.9</v>
      </c>
      <c r="ED72">
        <v>55.64</v>
      </c>
      <c r="EE72">
        <v>26.073</v>
      </c>
      <c r="EF72">
        <v>18.3715</v>
      </c>
      <c r="EG72">
        <v>64.03</v>
      </c>
      <c r="EH72">
        <v>21.1378</v>
      </c>
      <c r="EI72">
        <v>2</v>
      </c>
      <c r="EJ72">
        <v>-0.376969</v>
      </c>
      <c r="EK72">
        <v>-0.333235</v>
      </c>
      <c r="EL72">
        <v>20.292</v>
      </c>
      <c r="EM72">
        <v>5.26222</v>
      </c>
      <c r="EN72">
        <v>12.0076</v>
      </c>
      <c r="EO72">
        <v>4.99945</v>
      </c>
      <c r="EP72">
        <v>3.28725</v>
      </c>
      <c r="EQ72">
        <v>9999</v>
      </c>
      <c r="ER72">
        <v>9999</v>
      </c>
      <c r="ES72">
        <v>9999</v>
      </c>
      <c r="ET72">
        <v>999.9</v>
      </c>
      <c r="EU72">
        <v>1.87257</v>
      </c>
      <c r="EV72">
        <v>1.87347</v>
      </c>
      <c r="EW72">
        <v>1.86966</v>
      </c>
      <c r="EX72">
        <v>1.87538</v>
      </c>
      <c r="EY72">
        <v>1.87561</v>
      </c>
      <c r="EZ72">
        <v>1.87405</v>
      </c>
      <c r="FA72">
        <v>1.87257</v>
      </c>
      <c r="FB72">
        <v>1.87164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1.508</v>
      </c>
      <c r="FQ72">
        <v>0.1099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22.2</v>
      </c>
      <c r="GE72">
        <v>22.3</v>
      </c>
      <c r="GF72">
        <v>1.71631</v>
      </c>
      <c r="GG72">
        <v>2.49756</v>
      </c>
      <c r="GH72">
        <v>2.24854</v>
      </c>
      <c r="GI72">
        <v>2.68433</v>
      </c>
      <c r="GJ72">
        <v>2.44751</v>
      </c>
      <c r="GK72">
        <v>2.41089</v>
      </c>
      <c r="GL72">
        <v>28.859</v>
      </c>
      <c r="GM72">
        <v>14.0883</v>
      </c>
      <c r="GN72">
        <v>19</v>
      </c>
      <c r="GO72">
        <v>448.13</v>
      </c>
      <c r="GP72">
        <v>1038.93</v>
      </c>
      <c r="GQ72">
        <v>24.1089</v>
      </c>
      <c r="GR72">
        <v>22.7471</v>
      </c>
      <c r="GS72">
        <v>30.0003</v>
      </c>
      <c r="GT72">
        <v>22.8185</v>
      </c>
      <c r="GU72">
        <v>22.9458</v>
      </c>
      <c r="GV72">
        <v>34.4808</v>
      </c>
      <c r="GW72">
        <v>34.3533</v>
      </c>
      <c r="GX72">
        <v>92.0996</v>
      </c>
      <c r="GY72">
        <v>24.1009</v>
      </c>
      <c r="GZ72">
        <v>570.549</v>
      </c>
      <c r="HA72">
        <v>12.0478</v>
      </c>
      <c r="HB72">
        <v>101.237</v>
      </c>
      <c r="HC72">
        <v>101.231</v>
      </c>
    </row>
    <row r="73" spans="1:211">
      <c r="A73">
        <v>57</v>
      </c>
      <c r="B73">
        <v>1737666463</v>
      </c>
      <c r="C73">
        <v>112</v>
      </c>
      <c r="D73" t="s">
        <v>462</v>
      </c>
      <c r="E73" t="s">
        <v>463</v>
      </c>
      <c r="F73">
        <v>2</v>
      </c>
      <c r="G73">
        <v>1737666455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540.254200402381</v>
      </c>
      <c r="AI73">
        <v>499.917890909091</v>
      </c>
      <c r="AJ73">
        <v>3.27341064935062</v>
      </c>
      <c r="AK73">
        <v>84.62</v>
      </c>
      <c r="AL73">
        <f>(AN73 - AM73 + BM73*1E3/(8.314*(BO73+273.15)) * AP73/BL73 * AO73) * BL73/(100*AZ73) * 1000/(1000 - AN73)</f>
        <v>0</v>
      </c>
      <c r="AM73">
        <v>12.0005008878521</v>
      </c>
      <c r="AN73">
        <v>15.395989010989</v>
      </c>
      <c r="AO73">
        <v>-7.89510897265699e-05</v>
      </c>
      <c r="AP73">
        <v>106.04</v>
      </c>
      <c r="AQ73">
        <v>20</v>
      </c>
      <c r="AR73">
        <v>4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1737666455</v>
      </c>
      <c r="BF73">
        <v>469.632875</v>
      </c>
      <c r="BG73">
        <v>522.017125</v>
      </c>
      <c r="BH73">
        <v>15.4094125</v>
      </c>
      <c r="BI73">
        <v>12.0004</v>
      </c>
      <c r="BJ73">
        <v>468.150625</v>
      </c>
      <c r="BK73">
        <v>15.299275</v>
      </c>
      <c r="BL73">
        <v>499.98425</v>
      </c>
      <c r="BM73">
        <v>102.636625</v>
      </c>
      <c r="BN73">
        <v>0.09998085</v>
      </c>
      <c r="BO73">
        <v>25.0217</v>
      </c>
      <c r="BP73">
        <v>25.7697875</v>
      </c>
      <c r="BQ73">
        <v>999.9</v>
      </c>
      <c r="BR73">
        <v>0</v>
      </c>
      <c r="BS73">
        <v>0</v>
      </c>
      <c r="BT73">
        <v>10012.73375</v>
      </c>
      <c r="BU73">
        <v>626.6455</v>
      </c>
      <c r="BV73">
        <v>881.27475</v>
      </c>
      <c r="BW73">
        <v>-52.3841</v>
      </c>
      <c r="BX73">
        <v>476.98275</v>
      </c>
      <c r="BY73">
        <v>528.357625</v>
      </c>
      <c r="BZ73">
        <v>3.40899</v>
      </c>
      <c r="CA73">
        <v>522.017125</v>
      </c>
      <c r="CB73">
        <v>12.0004</v>
      </c>
      <c r="CC73">
        <v>1.58156625</v>
      </c>
      <c r="CD73">
        <v>1.23168</v>
      </c>
      <c r="CE73">
        <v>13.780375</v>
      </c>
      <c r="CF73">
        <v>9.9900825</v>
      </c>
      <c r="CG73">
        <v>1999.9925</v>
      </c>
      <c r="CH73">
        <v>0.89999975</v>
      </c>
      <c r="CI73">
        <v>0.100000325</v>
      </c>
      <c r="CJ73">
        <v>26</v>
      </c>
      <c r="CK73">
        <v>39092.8375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-51.6017095238095</v>
      </c>
      <c r="CZ73">
        <v>-11.2918519480519</v>
      </c>
      <c r="DA73">
        <v>1.15354567102798</v>
      </c>
      <c r="DB73">
        <v>0</v>
      </c>
      <c r="DC73">
        <v>3.41512</v>
      </c>
      <c r="DD73">
        <v>-0.0941976623376563</v>
      </c>
      <c r="DE73">
        <v>0.00954651768971281</v>
      </c>
      <c r="DF73">
        <v>1</v>
      </c>
      <c r="DG73">
        <v>1</v>
      </c>
      <c r="DH73">
        <v>2</v>
      </c>
      <c r="DI73" t="s">
        <v>353</v>
      </c>
      <c r="DJ73">
        <v>3.11892</v>
      </c>
      <c r="DK73">
        <v>2.80087</v>
      </c>
      <c r="DL73">
        <v>0.113854</v>
      </c>
      <c r="DM73">
        <v>0.12418</v>
      </c>
      <c r="DN73">
        <v>0.086267</v>
      </c>
      <c r="DO73">
        <v>0.0726291</v>
      </c>
      <c r="DP73">
        <v>24690.2</v>
      </c>
      <c r="DQ73">
        <v>22551.6</v>
      </c>
      <c r="DR73">
        <v>26659.5</v>
      </c>
      <c r="DS73">
        <v>24096.1</v>
      </c>
      <c r="DT73">
        <v>33668</v>
      </c>
      <c r="DU73">
        <v>32549.7</v>
      </c>
      <c r="DV73">
        <v>40310</v>
      </c>
      <c r="DW73">
        <v>38099.2</v>
      </c>
      <c r="DX73">
        <v>1.99545</v>
      </c>
      <c r="DY73">
        <v>2.64887</v>
      </c>
      <c r="DZ73">
        <v>0.0828095</v>
      </c>
      <c r="EA73">
        <v>0</v>
      </c>
      <c r="EB73">
        <v>24.3945</v>
      </c>
      <c r="EC73">
        <v>999.9</v>
      </c>
      <c r="ED73">
        <v>55.665</v>
      </c>
      <c r="EE73">
        <v>26.062</v>
      </c>
      <c r="EF73">
        <v>18.3663</v>
      </c>
      <c r="EG73">
        <v>63.89</v>
      </c>
      <c r="EH73">
        <v>21.0337</v>
      </c>
      <c r="EI73">
        <v>2</v>
      </c>
      <c r="EJ73">
        <v>-0.376936</v>
      </c>
      <c r="EK73">
        <v>-0.346901</v>
      </c>
      <c r="EL73">
        <v>20.2917</v>
      </c>
      <c r="EM73">
        <v>5.26222</v>
      </c>
      <c r="EN73">
        <v>12.0071</v>
      </c>
      <c r="EO73">
        <v>4.9995</v>
      </c>
      <c r="EP73">
        <v>3.28715</v>
      </c>
      <c r="EQ73">
        <v>9999</v>
      </c>
      <c r="ER73">
        <v>9999</v>
      </c>
      <c r="ES73">
        <v>9999</v>
      </c>
      <c r="ET73">
        <v>999.9</v>
      </c>
      <c r="EU73">
        <v>1.87258</v>
      </c>
      <c r="EV73">
        <v>1.87347</v>
      </c>
      <c r="EW73">
        <v>1.86966</v>
      </c>
      <c r="EX73">
        <v>1.87539</v>
      </c>
      <c r="EY73">
        <v>1.87561</v>
      </c>
      <c r="EZ73">
        <v>1.87405</v>
      </c>
      <c r="FA73">
        <v>1.87258</v>
      </c>
      <c r="FB73">
        <v>1.87164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1.515</v>
      </c>
      <c r="FQ73">
        <v>0.1099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22.2</v>
      </c>
      <c r="GE73">
        <v>22.3</v>
      </c>
      <c r="GF73">
        <v>1.7334</v>
      </c>
      <c r="GG73">
        <v>2.51953</v>
      </c>
      <c r="GH73">
        <v>2.24854</v>
      </c>
      <c r="GI73">
        <v>2.68433</v>
      </c>
      <c r="GJ73">
        <v>2.44751</v>
      </c>
      <c r="GK73">
        <v>2.33643</v>
      </c>
      <c r="GL73">
        <v>28.859</v>
      </c>
      <c r="GM73">
        <v>14.0795</v>
      </c>
      <c r="GN73">
        <v>19</v>
      </c>
      <c r="GO73">
        <v>448.172</v>
      </c>
      <c r="GP73">
        <v>1038.37</v>
      </c>
      <c r="GQ73">
        <v>24.0993</v>
      </c>
      <c r="GR73">
        <v>22.7482</v>
      </c>
      <c r="GS73">
        <v>30.0003</v>
      </c>
      <c r="GT73">
        <v>22.8199</v>
      </c>
      <c r="GU73">
        <v>22.9467</v>
      </c>
      <c r="GV73">
        <v>34.8366</v>
      </c>
      <c r="GW73">
        <v>34.3533</v>
      </c>
      <c r="GX73">
        <v>92.0996</v>
      </c>
      <c r="GY73">
        <v>24.0936</v>
      </c>
      <c r="GZ73">
        <v>577.268</v>
      </c>
      <c r="HA73">
        <v>12.0537</v>
      </c>
      <c r="HB73">
        <v>101.238</v>
      </c>
      <c r="HC73">
        <v>101.23</v>
      </c>
    </row>
    <row r="74" spans="1:211">
      <c r="A74">
        <v>58</v>
      </c>
      <c r="B74">
        <v>1737666465</v>
      </c>
      <c r="C74">
        <v>114</v>
      </c>
      <c r="D74" t="s">
        <v>464</v>
      </c>
      <c r="E74" t="s">
        <v>465</v>
      </c>
      <c r="F74">
        <v>2</v>
      </c>
      <c r="G74">
        <v>1737666457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547.263665982143</v>
      </c>
      <c r="AI74">
        <v>506.5886</v>
      </c>
      <c r="AJ74">
        <v>3.30395571428563</v>
      </c>
      <c r="AK74">
        <v>84.62</v>
      </c>
      <c r="AL74">
        <f>(AN74 - AM74 + BM74*1E3/(8.314*(BO74+273.15)) * AP74/BL74 * AO74) * BL74/(100*AZ74) * 1000/(1000 - AN74)</f>
        <v>0</v>
      </c>
      <c r="AM74">
        <v>11.9992824081519</v>
      </c>
      <c r="AN74">
        <v>15.3931186813187</v>
      </c>
      <c r="AO74">
        <v>-7.54599800199703e-05</v>
      </c>
      <c r="AP74">
        <v>106.04</v>
      </c>
      <c r="AQ74">
        <v>20</v>
      </c>
      <c r="AR74">
        <v>4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1737666457</v>
      </c>
      <c r="BF74">
        <v>476.09725</v>
      </c>
      <c r="BG74">
        <v>528.812</v>
      </c>
      <c r="BH74">
        <v>15.405925</v>
      </c>
      <c r="BI74">
        <v>11.9997625</v>
      </c>
      <c r="BJ74">
        <v>474.6065</v>
      </c>
      <c r="BK74">
        <v>15.2958375</v>
      </c>
      <c r="BL74">
        <v>500.013375</v>
      </c>
      <c r="BM74">
        <v>102.636375</v>
      </c>
      <c r="BN74">
        <v>0.10000485</v>
      </c>
      <c r="BO74">
        <v>25.017475</v>
      </c>
      <c r="BP74">
        <v>25.767175</v>
      </c>
      <c r="BQ74">
        <v>999.9</v>
      </c>
      <c r="BR74">
        <v>0</v>
      </c>
      <c r="BS74">
        <v>0</v>
      </c>
      <c r="BT74">
        <v>10014.68375</v>
      </c>
      <c r="BU74">
        <v>626.603625</v>
      </c>
      <c r="BV74">
        <v>881.20675</v>
      </c>
      <c r="BW74">
        <v>-52.7146625</v>
      </c>
      <c r="BX74">
        <v>483.5465</v>
      </c>
      <c r="BY74">
        <v>535.234625</v>
      </c>
      <c r="BZ74">
        <v>3.40613625</v>
      </c>
      <c r="CA74">
        <v>528.812</v>
      </c>
      <c r="CB74">
        <v>11.9997625</v>
      </c>
      <c r="CC74">
        <v>1.581205</v>
      </c>
      <c r="CD74">
        <v>1.23161125</v>
      </c>
      <c r="CE74">
        <v>13.77685</v>
      </c>
      <c r="CF74">
        <v>9.98925</v>
      </c>
      <c r="CG74">
        <v>1999.9925</v>
      </c>
      <c r="CH74">
        <v>0.90000025</v>
      </c>
      <c r="CI74">
        <v>0.099999875</v>
      </c>
      <c r="CJ74">
        <v>26</v>
      </c>
      <c r="CK74">
        <v>39092.85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-52.0041095238095</v>
      </c>
      <c r="CZ74">
        <v>-10.7290753246754</v>
      </c>
      <c r="DA74">
        <v>1.09195398730234</v>
      </c>
      <c r="DB74">
        <v>0</v>
      </c>
      <c r="DC74">
        <v>3.41199238095238</v>
      </c>
      <c r="DD74">
        <v>-0.0900374025973982</v>
      </c>
      <c r="DE74">
        <v>0.0091210749704615</v>
      </c>
      <c r="DF74">
        <v>1</v>
      </c>
      <c r="DG74">
        <v>1</v>
      </c>
      <c r="DH74">
        <v>2</v>
      </c>
      <c r="DI74" t="s">
        <v>353</v>
      </c>
      <c r="DJ74">
        <v>3.11914</v>
      </c>
      <c r="DK74">
        <v>2.80079</v>
      </c>
      <c r="DL74">
        <v>0.114962</v>
      </c>
      <c r="DM74">
        <v>0.125272</v>
      </c>
      <c r="DN74">
        <v>0.0862558</v>
      </c>
      <c r="DO74">
        <v>0.072629</v>
      </c>
      <c r="DP74">
        <v>24659.7</v>
      </c>
      <c r="DQ74">
        <v>22523.3</v>
      </c>
      <c r="DR74">
        <v>26659.9</v>
      </c>
      <c r="DS74">
        <v>24095.9</v>
      </c>
      <c r="DT74">
        <v>33668.8</v>
      </c>
      <c r="DU74">
        <v>32549.6</v>
      </c>
      <c r="DV74">
        <v>40310.4</v>
      </c>
      <c r="DW74">
        <v>38099</v>
      </c>
      <c r="DX74">
        <v>1.99597</v>
      </c>
      <c r="DY74">
        <v>2.6482</v>
      </c>
      <c r="DZ74">
        <v>0.0827312</v>
      </c>
      <c r="EA74">
        <v>0</v>
      </c>
      <c r="EB74">
        <v>24.3965</v>
      </c>
      <c r="EC74">
        <v>999.9</v>
      </c>
      <c r="ED74">
        <v>55.665</v>
      </c>
      <c r="EE74">
        <v>26.073</v>
      </c>
      <c r="EF74">
        <v>18.3804</v>
      </c>
      <c r="EG74">
        <v>64.2001</v>
      </c>
      <c r="EH74">
        <v>21.0096</v>
      </c>
      <c r="EI74">
        <v>2</v>
      </c>
      <c r="EJ74">
        <v>-0.376771</v>
      </c>
      <c r="EK74">
        <v>-0.370558</v>
      </c>
      <c r="EL74">
        <v>20.2916</v>
      </c>
      <c r="EM74">
        <v>5.26222</v>
      </c>
      <c r="EN74">
        <v>12.007</v>
      </c>
      <c r="EO74">
        <v>4.99945</v>
      </c>
      <c r="EP74">
        <v>3.28713</v>
      </c>
      <c r="EQ74">
        <v>9999</v>
      </c>
      <c r="ER74">
        <v>9999</v>
      </c>
      <c r="ES74">
        <v>9999</v>
      </c>
      <c r="ET74">
        <v>999.9</v>
      </c>
      <c r="EU74">
        <v>1.87258</v>
      </c>
      <c r="EV74">
        <v>1.87347</v>
      </c>
      <c r="EW74">
        <v>1.86966</v>
      </c>
      <c r="EX74">
        <v>1.87538</v>
      </c>
      <c r="EY74">
        <v>1.87561</v>
      </c>
      <c r="EZ74">
        <v>1.87406</v>
      </c>
      <c r="FA74">
        <v>1.87259</v>
      </c>
      <c r="FB74">
        <v>1.87164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1.524</v>
      </c>
      <c r="FQ74">
        <v>0.1099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22.3</v>
      </c>
      <c r="GE74">
        <v>22.3</v>
      </c>
      <c r="GF74">
        <v>1.75049</v>
      </c>
      <c r="GG74">
        <v>2.49878</v>
      </c>
      <c r="GH74">
        <v>2.24854</v>
      </c>
      <c r="GI74">
        <v>2.68433</v>
      </c>
      <c r="GJ74">
        <v>2.44751</v>
      </c>
      <c r="GK74">
        <v>2.39624</v>
      </c>
      <c r="GL74">
        <v>28.8379</v>
      </c>
      <c r="GM74">
        <v>14.097</v>
      </c>
      <c r="GN74">
        <v>19</v>
      </c>
      <c r="GO74">
        <v>448.485</v>
      </c>
      <c r="GP74">
        <v>1037.57</v>
      </c>
      <c r="GQ74">
        <v>24.0922</v>
      </c>
      <c r="GR74">
        <v>22.7496</v>
      </c>
      <c r="GS74">
        <v>30.0003</v>
      </c>
      <c r="GT74">
        <v>22.821</v>
      </c>
      <c r="GU74">
        <v>22.9477</v>
      </c>
      <c r="GV74">
        <v>35.19</v>
      </c>
      <c r="GW74">
        <v>34.3533</v>
      </c>
      <c r="GX74">
        <v>92.0996</v>
      </c>
      <c r="GY74">
        <v>24.0936</v>
      </c>
      <c r="GZ74">
        <v>583.988</v>
      </c>
      <c r="HA74">
        <v>12.0591</v>
      </c>
      <c r="HB74">
        <v>101.239</v>
      </c>
      <c r="HC74">
        <v>101.23</v>
      </c>
    </row>
    <row r="75" spans="1:211">
      <c r="A75">
        <v>59</v>
      </c>
      <c r="B75">
        <v>1737666467</v>
      </c>
      <c r="C75">
        <v>116</v>
      </c>
      <c r="D75" t="s">
        <v>466</v>
      </c>
      <c r="E75" t="s">
        <v>467</v>
      </c>
      <c r="F75">
        <v>2</v>
      </c>
      <c r="G75">
        <v>1737666459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554.228200825</v>
      </c>
      <c r="AI75">
        <v>513.300903030303</v>
      </c>
      <c r="AJ75">
        <v>3.33459121212116</v>
      </c>
      <c r="AK75">
        <v>84.62</v>
      </c>
      <c r="AL75">
        <f>(AN75 - AM75 + BM75*1E3/(8.314*(BO75+273.15)) * AP75/BL75 * AO75) * BL75/(100*AZ75) * 1000/(1000 - AN75)</f>
        <v>0</v>
      </c>
      <c r="AM75">
        <v>11.9982392292707</v>
      </c>
      <c r="AN75">
        <v>15.3907351648352</v>
      </c>
      <c r="AO75">
        <v>-6.89201386847817e-05</v>
      </c>
      <c r="AP75">
        <v>106.04</v>
      </c>
      <c r="AQ75">
        <v>19</v>
      </c>
      <c r="AR75">
        <v>4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1737666459</v>
      </c>
      <c r="BF75">
        <v>482.58775</v>
      </c>
      <c r="BG75">
        <v>535.61825</v>
      </c>
      <c r="BH75">
        <v>15.4023875</v>
      </c>
      <c r="BI75">
        <v>11.9992</v>
      </c>
      <c r="BJ75">
        <v>481.088625</v>
      </c>
      <c r="BK75">
        <v>15.29235</v>
      </c>
      <c r="BL75">
        <v>500.046</v>
      </c>
      <c r="BM75">
        <v>102.636</v>
      </c>
      <c r="BN75">
        <v>0.1000437125</v>
      </c>
      <c r="BO75">
        <v>25.0132125</v>
      </c>
      <c r="BP75">
        <v>25.7648625</v>
      </c>
      <c r="BQ75">
        <v>999.9</v>
      </c>
      <c r="BR75">
        <v>0</v>
      </c>
      <c r="BS75">
        <v>0</v>
      </c>
      <c r="BT75">
        <v>10008.7525</v>
      </c>
      <c r="BU75">
        <v>626.567875</v>
      </c>
      <c r="BV75">
        <v>881.1495</v>
      </c>
      <c r="BW75">
        <v>-53.0305875</v>
      </c>
      <c r="BX75">
        <v>490.136625</v>
      </c>
      <c r="BY75">
        <v>542.123375</v>
      </c>
      <c r="BZ75">
        <v>3.40315625</v>
      </c>
      <c r="CA75">
        <v>535.61825</v>
      </c>
      <c r="CB75">
        <v>11.9992</v>
      </c>
      <c r="CC75">
        <v>1.58083625</v>
      </c>
      <c r="CD75">
        <v>1.23155</v>
      </c>
      <c r="CE75">
        <v>13.7732625</v>
      </c>
      <c r="CF75">
        <v>9.988505</v>
      </c>
      <c r="CG75">
        <v>1999.9925</v>
      </c>
      <c r="CH75">
        <v>0.900000625</v>
      </c>
      <c r="CI75">
        <v>0.0999994875</v>
      </c>
      <c r="CJ75">
        <v>26</v>
      </c>
      <c r="CK75">
        <v>39092.8625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-52.3750333333333</v>
      </c>
      <c r="CZ75">
        <v>-10.0888129870132</v>
      </c>
      <c r="DA75">
        <v>1.02306534834493</v>
      </c>
      <c r="DB75">
        <v>0</v>
      </c>
      <c r="DC75">
        <v>3.40892666666667</v>
      </c>
      <c r="DD75">
        <v>-0.0866992207792166</v>
      </c>
      <c r="DE75">
        <v>0.00876896819327123</v>
      </c>
      <c r="DF75">
        <v>1</v>
      </c>
      <c r="DG75">
        <v>1</v>
      </c>
      <c r="DH75">
        <v>2</v>
      </c>
      <c r="DI75" t="s">
        <v>353</v>
      </c>
      <c r="DJ75">
        <v>3.11894</v>
      </c>
      <c r="DK75">
        <v>2.80073</v>
      </c>
      <c r="DL75">
        <v>0.116059</v>
      </c>
      <c r="DM75">
        <v>0.12636</v>
      </c>
      <c r="DN75">
        <v>0.0862417</v>
      </c>
      <c r="DO75">
        <v>0.0726209</v>
      </c>
      <c r="DP75">
        <v>24628.9</v>
      </c>
      <c r="DQ75">
        <v>22495.3</v>
      </c>
      <c r="DR75">
        <v>26659.6</v>
      </c>
      <c r="DS75">
        <v>24095.9</v>
      </c>
      <c r="DT75">
        <v>33669.1</v>
      </c>
      <c r="DU75">
        <v>32550.1</v>
      </c>
      <c r="DV75">
        <v>40310</v>
      </c>
      <c r="DW75">
        <v>38099.1</v>
      </c>
      <c r="DX75">
        <v>1.99592</v>
      </c>
      <c r="DY75">
        <v>2.64785</v>
      </c>
      <c r="DZ75">
        <v>0.0825003</v>
      </c>
      <c r="EA75">
        <v>0</v>
      </c>
      <c r="EB75">
        <v>24.398</v>
      </c>
      <c r="EC75">
        <v>999.9</v>
      </c>
      <c r="ED75">
        <v>55.665</v>
      </c>
      <c r="EE75">
        <v>26.062</v>
      </c>
      <c r="EF75">
        <v>18.3664</v>
      </c>
      <c r="EG75">
        <v>64.1801</v>
      </c>
      <c r="EH75">
        <v>21.0737</v>
      </c>
      <c r="EI75">
        <v>2</v>
      </c>
      <c r="EJ75">
        <v>-0.376555</v>
      </c>
      <c r="EK75">
        <v>-0.381947</v>
      </c>
      <c r="EL75">
        <v>20.2917</v>
      </c>
      <c r="EM75">
        <v>5.26236</v>
      </c>
      <c r="EN75">
        <v>12.0068</v>
      </c>
      <c r="EO75">
        <v>4.99935</v>
      </c>
      <c r="EP75">
        <v>3.28713</v>
      </c>
      <c r="EQ75">
        <v>9999</v>
      </c>
      <c r="ER75">
        <v>9999</v>
      </c>
      <c r="ES75">
        <v>9999</v>
      </c>
      <c r="ET75">
        <v>999.9</v>
      </c>
      <c r="EU75">
        <v>1.87257</v>
      </c>
      <c r="EV75">
        <v>1.87345</v>
      </c>
      <c r="EW75">
        <v>1.86966</v>
      </c>
      <c r="EX75">
        <v>1.87539</v>
      </c>
      <c r="EY75">
        <v>1.87561</v>
      </c>
      <c r="EZ75">
        <v>1.87407</v>
      </c>
      <c r="FA75">
        <v>1.87259</v>
      </c>
      <c r="FB75">
        <v>1.87164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1.532</v>
      </c>
      <c r="FQ75">
        <v>0.1098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22.3</v>
      </c>
      <c r="GE75">
        <v>22.4</v>
      </c>
      <c r="GF75">
        <v>1.7688</v>
      </c>
      <c r="GG75">
        <v>2.50977</v>
      </c>
      <c r="GH75">
        <v>2.24854</v>
      </c>
      <c r="GI75">
        <v>2.68311</v>
      </c>
      <c r="GJ75">
        <v>2.44751</v>
      </c>
      <c r="GK75">
        <v>2.41089</v>
      </c>
      <c r="GL75">
        <v>28.859</v>
      </c>
      <c r="GM75">
        <v>14.097</v>
      </c>
      <c r="GN75">
        <v>19</v>
      </c>
      <c r="GO75">
        <v>448.468</v>
      </c>
      <c r="GP75">
        <v>1037.17</v>
      </c>
      <c r="GQ75">
        <v>24.0883</v>
      </c>
      <c r="GR75">
        <v>22.7514</v>
      </c>
      <c r="GS75">
        <v>30.0003</v>
      </c>
      <c r="GT75">
        <v>22.8222</v>
      </c>
      <c r="GU75">
        <v>22.9491</v>
      </c>
      <c r="GV75">
        <v>35.5439</v>
      </c>
      <c r="GW75">
        <v>34.3533</v>
      </c>
      <c r="GX75">
        <v>92.0996</v>
      </c>
      <c r="GY75">
        <v>24.0936</v>
      </c>
      <c r="GZ75">
        <v>590.72</v>
      </c>
      <c r="HA75">
        <v>12.0656</v>
      </c>
      <c r="HB75">
        <v>101.238</v>
      </c>
      <c r="HC75">
        <v>101.23</v>
      </c>
    </row>
    <row r="76" spans="1:211">
      <c r="A76">
        <v>60</v>
      </c>
      <c r="B76">
        <v>1737666469</v>
      </c>
      <c r="C76">
        <v>118</v>
      </c>
      <c r="D76" t="s">
        <v>468</v>
      </c>
      <c r="E76" t="s">
        <v>469</v>
      </c>
      <c r="F76">
        <v>2</v>
      </c>
      <c r="G76">
        <v>1737666461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561.123570966667</v>
      </c>
      <c r="AI76">
        <v>519.943339393939</v>
      </c>
      <c r="AJ76">
        <v>3.33336718614718</v>
      </c>
      <c r="AK76">
        <v>84.62</v>
      </c>
      <c r="AL76">
        <f>(AN76 - AM76 + BM76*1E3/(8.314*(BO76+273.15)) * AP76/BL76 * AO76) * BL76/(100*AZ76) * 1000/(1000 - AN76)</f>
        <v>0</v>
      </c>
      <c r="AM76">
        <v>11.9978432983417</v>
      </c>
      <c r="AN76">
        <v>15.3876186813187</v>
      </c>
      <c r="AO76">
        <v>-6.42687312687454e-05</v>
      </c>
      <c r="AP76">
        <v>106.04</v>
      </c>
      <c r="AQ76">
        <v>19</v>
      </c>
      <c r="AR76">
        <v>4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1737666461</v>
      </c>
      <c r="BF76">
        <v>489.091125</v>
      </c>
      <c r="BG76">
        <v>542.42025</v>
      </c>
      <c r="BH76">
        <v>15.3988</v>
      </c>
      <c r="BI76">
        <v>11.9982125</v>
      </c>
      <c r="BJ76">
        <v>487.583875</v>
      </c>
      <c r="BK76">
        <v>15.2888125</v>
      </c>
      <c r="BL76">
        <v>500.05125</v>
      </c>
      <c r="BM76">
        <v>102.635625</v>
      </c>
      <c r="BN76">
        <v>0.1000667125</v>
      </c>
      <c r="BO76">
        <v>25.0090875</v>
      </c>
      <c r="BP76">
        <v>25.761875</v>
      </c>
      <c r="BQ76">
        <v>999.9</v>
      </c>
      <c r="BR76">
        <v>0</v>
      </c>
      <c r="BS76">
        <v>0</v>
      </c>
      <c r="BT76">
        <v>9999.53</v>
      </c>
      <c r="BU76">
        <v>626.527375</v>
      </c>
      <c r="BV76">
        <v>881.10475</v>
      </c>
      <c r="BW76">
        <v>-53.32925</v>
      </c>
      <c r="BX76">
        <v>496.74</v>
      </c>
      <c r="BY76">
        <v>549.007375</v>
      </c>
      <c r="BZ76">
        <v>3.40054625</v>
      </c>
      <c r="CA76">
        <v>542.42025</v>
      </c>
      <c r="CB76">
        <v>11.9982125</v>
      </c>
      <c r="CC76">
        <v>1.58046125</v>
      </c>
      <c r="CD76">
        <v>1.23144375</v>
      </c>
      <c r="CE76">
        <v>13.769625</v>
      </c>
      <c r="CF76">
        <v>9.9872225</v>
      </c>
      <c r="CG76">
        <v>1999.9925</v>
      </c>
      <c r="CH76">
        <v>0.9000005</v>
      </c>
      <c r="CI76">
        <v>0.0999996125</v>
      </c>
      <c r="CJ76">
        <v>26</v>
      </c>
      <c r="CK76">
        <v>39092.8625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-52.706680952381</v>
      </c>
      <c r="CZ76">
        <v>-9.77188831168833</v>
      </c>
      <c r="DA76">
        <v>0.99114118384005</v>
      </c>
      <c r="DB76">
        <v>0</v>
      </c>
      <c r="DC76">
        <v>3.40617</v>
      </c>
      <c r="DD76">
        <v>-0.0862698701298694</v>
      </c>
      <c r="DE76">
        <v>0.00872862995849753</v>
      </c>
      <c r="DF76">
        <v>1</v>
      </c>
      <c r="DG76">
        <v>1</v>
      </c>
      <c r="DH76">
        <v>2</v>
      </c>
      <c r="DI76" t="s">
        <v>353</v>
      </c>
      <c r="DJ76">
        <v>3.11888</v>
      </c>
      <c r="DK76">
        <v>2.80066</v>
      </c>
      <c r="DL76">
        <v>0.117144</v>
      </c>
      <c r="DM76">
        <v>0.127439</v>
      </c>
      <c r="DN76">
        <v>0.0862233</v>
      </c>
      <c r="DO76">
        <v>0.0726029</v>
      </c>
      <c r="DP76">
        <v>24598.6</v>
      </c>
      <c r="DQ76">
        <v>22467.6</v>
      </c>
      <c r="DR76">
        <v>26659.5</v>
      </c>
      <c r="DS76">
        <v>24096</v>
      </c>
      <c r="DT76">
        <v>33669.8</v>
      </c>
      <c r="DU76">
        <v>32550.8</v>
      </c>
      <c r="DV76">
        <v>40309.9</v>
      </c>
      <c r="DW76">
        <v>38099</v>
      </c>
      <c r="DX76">
        <v>1.99577</v>
      </c>
      <c r="DY76">
        <v>2.64772</v>
      </c>
      <c r="DZ76">
        <v>0.0821389</v>
      </c>
      <c r="EA76">
        <v>0</v>
      </c>
      <c r="EB76">
        <v>24.399</v>
      </c>
      <c r="EC76">
        <v>999.9</v>
      </c>
      <c r="ED76">
        <v>55.689</v>
      </c>
      <c r="EE76">
        <v>26.062</v>
      </c>
      <c r="EF76">
        <v>18.3759</v>
      </c>
      <c r="EG76">
        <v>63.9201</v>
      </c>
      <c r="EH76">
        <v>21.1298</v>
      </c>
      <c r="EI76">
        <v>2</v>
      </c>
      <c r="EJ76">
        <v>-0.376532</v>
      </c>
      <c r="EK76">
        <v>-0.568954</v>
      </c>
      <c r="EL76">
        <v>20.2904</v>
      </c>
      <c r="EM76">
        <v>5.26236</v>
      </c>
      <c r="EN76">
        <v>12.0073</v>
      </c>
      <c r="EO76">
        <v>4.99925</v>
      </c>
      <c r="EP76">
        <v>3.28705</v>
      </c>
      <c r="EQ76">
        <v>9999</v>
      </c>
      <c r="ER76">
        <v>9999</v>
      </c>
      <c r="ES76">
        <v>9999</v>
      </c>
      <c r="ET76">
        <v>999.9</v>
      </c>
      <c r="EU76">
        <v>1.87257</v>
      </c>
      <c r="EV76">
        <v>1.87344</v>
      </c>
      <c r="EW76">
        <v>1.86966</v>
      </c>
      <c r="EX76">
        <v>1.87539</v>
      </c>
      <c r="EY76">
        <v>1.87563</v>
      </c>
      <c r="EZ76">
        <v>1.87405</v>
      </c>
      <c r="FA76">
        <v>1.8726</v>
      </c>
      <c r="FB76">
        <v>1.87164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1.538</v>
      </c>
      <c r="FQ76">
        <v>0.1098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22.3</v>
      </c>
      <c r="GE76">
        <v>22.4</v>
      </c>
      <c r="GF76">
        <v>1.78589</v>
      </c>
      <c r="GG76">
        <v>2.49512</v>
      </c>
      <c r="GH76">
        <v>2.24854</v>
      </c>
      <c r="GI76">
        <v>2.68433</v>
      </c>
      <c r="GJ76">
        <v>2.44751</v>
      </c>
      <c r="GK76">
        <v>2.40112</v>
      </c>
      <c r="GL76">
        <v>28.859</v>
      </c>
      <c r="GM76">
        <v>14.097</v>
      </c>
      <c r="GN76">
        <v>19</v>
      </c>
      <c r="GO76">
        <v>448.389</v>
      </c>
      <c r="GP76">
        <v>1037.04</v>
      </c>
      <c r="GQ76">
        <v>24.086</v>
      </c>
      <c r="GR76">
        <v>22.7528</v>
      </c>
      <c r="GS76">
        <v>30.0003</v>
      </c>
      <c r="GT76">
        <v>22.8232</v>
      </c>
      <c r="GU76">
        <v>22.95</v>
      </c>
      <c r="GV76">
        <v>35.8974</v>
      </c>
      <c r="GW76">
        <v>34.3533</v>
      </c>
      <c r="GX76">
        <v>91.7256</v>
      </c>
      <c r="GY76">
        <v>24.2695</v>
      </c>
      <c r="GZ76">
        <v>597.426</v>
      </c>
      <c r="HA76">
        <v>12.075</v>
      </c>
      <c r="HB76">
        <v>101.238</v>
      </c>
      <c r="HC76">
        <v>101.23</v>
      </c>
    </row>
    <row r="77" spans="1:211">
      <c r="A77">
        <v>61</v>
      </c>
      <c r="B77">
        <v>1737666471</v>
      </c>
      <c r="C77">
        <v>120</v>
      </c>
      <c r="D77" t="s">
        <v>470</v>
      </c>
      <c r="E77" t="s">
        <v>471</v>
      </c>
      <c r="F77">
        <v>2</v>
      </c>
      <c r="G77">
        <v>1737666463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567.991495515476</v>
      </c>
      <c r="AI77">
        <v>526.549418181818</v>
      </c>
      <c r="AJ77">
        <v>3.31858917748909</v>
      </c>
      <c r="AK77">
        <v>84.62</v>
      </c>
      <c r="AL77">
        <f>(AN77 - AM77 + BM77*1E3/(8.314*(BO77+273.15)) * AP77/BL77 * AO77) * BL77/(100*AZ77) * 1000/(1000 - AN77)</f>
        <v>0</v>
      </c>
      <c r="AM77">
        <v>11.9972622625974</v>
      </c>
      <c r="AN77">
        <v>15.3829527472528</v>
      </c>
      <c r="AO77">
        <v>-6.30858575386893e-05</v>
      </c>
      <c r="AP77">
        <v>106.04</v>
      </c>
      <c r="AQ77">
        <v>20</v>
      </c>
      <c r="AR77">
        <v>4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1737666463</v>
      </c>
      <c r="BF77">
        <v>495.598125</v>
      </c>
      <c r="BG77">
        <v>549.219</v>
      </c>
      <c r="BH77">
        <v>15.3951625</v>
      </c>
      <c r="BI77">
        <v>11.9968625</v>
      </c>
      <c r="BJ77">
        <v>494.082875</v>
      </c>
      <c r="BK77">
        <v>15.2852375</v>
      </c>
      <c r="BL77">
        <v>500.025625</v>
      </c>
      <c r="BM77">
        <v>102.635375</v>
      </c>
      <c r="BN77">
        <v>0.10004285</v>
      </c>
      <c r="BO77">
        <v>25.0051125</v>
      </c>
      <c r="BP77">
        <v>25.7593125</v>
      </c>
      <c r="BQ77">
        <v>999.9</v>
      </c>
      <c r="BR77">
        <v>0</v>
      </c>
      <c r="BS77">
        <v>0</v>
      </c>
      <c r="BT77">
        <v>9997.8175</v>
      </c>
      <c r="BU77">
        <v>626.48425</v>
      </c>
      <c r="BV77">
        <v>881.034875</v>
      </c>
      <c r="BW77">
        <v>-53.6209875</v>
      </c>
      <c r="BX77">
        <v>503.346875</v>
      </c>
      <c r="BY77">
        <v>555.888</v>
      </c>
      <c r="BZ77">
        <v>3.39825125</v>
      </c>
      <c r="CA77">
        <v>549.219</v>
      </c>
      <c r="CB77">
        <v>11.9968625</v>
      </c>
      <c r="CC77">
        <v>1.580085</v>
      </c>
      <c r="CD77">
        <v>1.231305</v>
      </c>
      <c r="CE77">
        <v>13.7659625</v>
      </c>
      <c r="CF77">
        <v>9.985525</v>
      </c>
      <c r="CG77">
        <v>1999.99375</v>
      </c>
      <c r="CH77">
        <v>0.9</v>
      </c>
      <c r="CI77">
        <v>0.100000075</v>
      </c>
      <c r="CJ77">
        <v>26</v>
      </c>
      <c r="CK77">
        <v>39092.8875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-53.0180285714286</v>
      </c>
      <c r="CZ77">
        <v>-9.52527272727267</v>
      </c>
      <c r="DA77">
        <v>0.96723906935096</v>
      </c>
      <c r="DB77">
        <v>0</v>
      </c>
      <c r="DC77">
        <v>3.40359571428571</v>
      </c>
      <c r="DD77">
        <v>-0.0825888311688253</v>
      </c>
      <c r="DE77">
        <v>0.00839158511130479</v>
      </c>
      <c r="DF77">
        <v>1</v>
      </c>
      <c r="DG77">
        <v>1</v>
      </c>
      <c r="DH77">
        <v>2</v>
      </c>
      <c r="DI77" t="s">
        <v>353</v>
      </c>
      <c r="DJ77">
        <v>3.11892</v>
      </c>
      <c r="DK77">
        <v>2.80062</v>
      </c>
      <c r="DL77">
        <v>0.11822</v>
      </c>
      <c r="DM77">
        <v>0.128503</v>
      </c>
      <c r="DN77">
        <v>0.0862069</v>
      </c>
      <c r="DO77">
        <v>0.0725961</v>
      </c>
      <c r="DP77">
        <v>24568.7</v>
      </c>
      <c r="DQ77">
        <v>22440.3</v>
      </c>
      <c r="DR77">
        <v>26659.6</v>
      </c>
      <c r="DS77">
        <v>24096.1</v>
      </c>
      <c r="DT77">
        <v>33670.6</v>
      </c>
      <c r="DU77">
        <v>32551.1</v>
      </c>
      <c r="DV77">
        <v>40310</v>
      </c>
      <c r="DW77">
        <v>38099</v>
      </c>
      <c r="DX77">
        <v>1.99557</v>
      </c>
      <c r="DY77">
        <v>2.64823</v>
      </c>
      <c r="DZ77">
        <v>0.0818707</v>
      </c>
      <c r="EA77">
        <v>0</v>
      </c>
      <c r="EB77">
        <v>24.4001</v>
      </c>
      <c r="EC77">
        <v>999.9</v>
      </c>
      <c r="ED77">
        <v>55.689</v>
      </c>
      <c r="EE77">
        <v>26.062</v>
      </c>
      <c r="EF77">
        <v>18.3752</v>
      </c>
      <c r="EG77">
        <v>63.8101</v>
      </c>
      <c r="EH77">
        <v>21.1538</v>
      </c>
      <c r="EI77">
        <v>2</v>
      </c>
      <c r="EJ77">
        <v>-0.376138</v>
      </c>
      <c r="EK77">
        <v>-0.983219</v>
      </c>
      <c r="EL77">
        <v>20.2878</v>
      </c>
      <c r="EM77">
        <v>5.26192</v>
      </c>
      <c r="EN77">
        <v>12.0071</v>
      </c>
      <c r="EO77">
        <v>4.99915</v>
      </c>
      <c r="EP77">
        <v>3.28698</v>
      </c>
      <c r="EQ77">
        <v>9999</v>
      </c>
      <c r="ER77">
        <v>9999</v>
      </c>
      <c r="ES77">
        <v>9999</v>
      </c>
      <c r="ET77">
        <v>999.9</v>
      </c>
      <c r="EU77">
        <v>1.87257</v>
      </c>
      <c r="EV77">
        <v>1.87344</v>
      </c>
      <c r="EW77">
        <v>1.86966</v>
      </c>
      <c r="EX77">
        <v>1.87541</v>
      </c>
      <c r="EY77">
        <v>1.87563</v>
      </c>
      <c r="EZ77">
        <v>1.87404</v>
      </c>
      <c r="FA77">
        <v>1.87262</v>
      </c>
      <c r="FB77">
        <v>1.87164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1.546</v>
      </c>
      <c r="FQ77">
        <v>0.1097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22.4</v>
      </c>
      <c r="GE77">
        <v>22.4</v>
      </c>
      <c r="GF77">
        <v>1.80542</v>
      </c>
      <c r="GG77">
        <v>2.52441</v>
      </c>
      <c r="GH77">
        <v>2.24854</v>
      </c>
      <c r="GI77">
        <v>2.68555</v>
      </c>
      <c r="GJ77">
        <v>2.44751</v>
      </c>
      <c r="GK77">
        <v>2.40845</v>
      </c>
      <c r="GL77">
        <v>28.859</v>
      </c>
      <c r="GM77">
        <v>14.0883</v>
      </c>
      <c r="GN77">
        <v>19</v>
      </c>
      <c r="GO77">
        <v>448.282</v>
      </c>
      <c r="GP77">
        <v>1037.67</v>
      </c>
      <c r="GQ77">
        <v>24.1158</v>
      </c>
      <c r="GR77">
        <v>22.7539</v>
      </c>
      <c r="GS77">
        <v>30.0005</v>
      </c>
      <c r="GT77">
        <v>22.8241</v>
      </c>
      <c r="GU77">
        <v>22.951</v>
      </c>
      <c r="GV77">
        <v>36.2512</v>
      </c>
      <c r="GW77">
        <v>34.0803</v>
      </c>
      <c r="GX77">
        <v>91.7256</v>
      </c>
      <c r="GY77">
        <v>24.2695</v>
      </c>
      <c r="GZ77">
        <v>604.186</v>
      </c>
      <c r="HA77">
        <v>12.0821</v>
      </c>
      <c r="HB77">
        <v>101.238</v>
      </c>
      <c r="HC77">
        <v>101.23</v>
      </c>
    </row>
    <row r="78" spans="1:211">
      <c r="A78">
        <v>62</v>
      </c>
      <c r="B78">
        <v>1737666473</v>
      </c>
      <c r="C78">
        <v>122</v>
      </c>
      <c r="D78" t="s">
        <v>472</v>
      </c>
      <c r="E78" t="s">
        <v>473</v>
      </c>
      <c r="F78">
        <v>2</v>
      </c>
      <c r="G78">
        <v>1737666465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574.822484619048</v>
      </c>
      <c r="AI78">
        <v>533.138866666667</v>
      </c>
      <c r="AJ78">
        <v>3.30442095238083</v>
      </c>
      <c r="AK78">
        <v>84.62</v>
      </c>
      <c r="AL78">
        <f>(AN78 - AM78 + BM78*1E3/(8.314*(BO78+273.15)) * AP78/BL78 * AO78) * BL78/(100*AZ78) * 1000/(1000 - AN78)</f>
        <v>0</v>
      </c>
      <c r="AM78">
        <v>11.9959334099101</v>
      </c>
      <c r="AN78">
        <v>15.3784901098901</v>
      </c>
      <c r="AO78">
        <v>-6.46306656306601e-05</v>
      </c>
      <c r="AP78">
        <v>106.04</v>
      </c>
      <c r="AQ78">
        <v>19</v>
      </c>
      <c r="AR78">
        <v>4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1737666465</v>
      </c>
      <c r="BF78">
        <v>502.104125</v>
      </c>
      <c r="BG78">
        <v>556.02425</v>
      </c>
      <c r="BH78">
        <v>15.3915</v>
      </c>
      <c r="BI78">
        <v>11.995775</v>
      </c>
      <c r="BJ78">
        <v>500.581125</v>
      </c>
      <c r="BK78">
        <v>15.281625</v>
      </c>
      <c r="BL78">
        <v>500.004375</v>
      </c>
      <c r="BM78">
        <v>102.635375</v>
      </c>
      <c r="BN78">
        <v>0.1000198</v>
      </c>
      <c r="BO78">
        <v>25.001175</v>
      </c>
      <c r="BP78">
        <v>25.756225</v>
      </c>
      <c r="BQ78">
        <v>999.9</v>
      </c>
      <c r="BR78">
        <v>0</v>
      </c>
      <c r="BS78">
        <v>0</v>
      </c>
      <c r="BT78">
        <v>10003.76125</v>
      </c>
      <c r="BU78">
        <v>626.45625</v>
      </c>
      <c r="BV78">
        <v>880.988375</v>
      </c>
      <c r="BW78">
        <v>-53.920175</v>
      </c>
      <c r="BX78">
        <v>509.95275</v>
      </c>
      <c r="BY78">
        <v>562.77525</v>
      </c>
      <c r="BZ78">
        <v>3.39568625</v>
      </c>
      <c r="CA78">
        <v>556.02425</v>
      </c>
      <c r="CB78">
        <v>11.995775</v>
      </c>
      <c r="CC78">
        <v>1.57971</v>
      </c>
      <c r="CD78">
        <v>1.2311925</v>
      </c>
      <c r="CE78">
        <v>13.7623125</v>
      </c>
      <c r="CF78">
        <v>9.98417</v>
      </c>
      <c r="CG78">
        <v>1999.995</v>
      </c>
      <c r="CH78">
        <v>0.899999625</v>
      </c>
      <c r="CI78">
        <v>0.1000004625</v>
      </c>
      <c r="CJ78">
        <v>26</v>
      </c>
      <c r="CK78">
        <v>39092.9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-53.3095904761905</v>
      </c>
      <c r="CZ78">
        <v>-9.14760779220782</v>
      </c>
      <c r="DA78">
        <v>0.931745392314753</v>
      </c>
      <c r="DB78">
        <v>0</v>
      </c>
      <c r="DC78">
        <v>3.40099761904762</v>
      </c>
      <c r="DD78">
        <v>-0.0768506493506493</v>
      </c>
      <c r="DE78">
        <v>0.00782958911818732</v>
      </c>
      <c r="DF78">
        <v>1</v>
      </c>
      <c r="DG78">
        <v>1</v>
      </c>
      <c r="DH78">
        <v>2</v>
      </c>
      <c r="DI78" t="s">
        <v>353</v>
      </c>
      <c r="DJ78">
        <v>3.11896</v>
      </c>
      <c r="DK78">
        <v>2.80092</v>
      </c>
      <c r="DL78">
        <v>0.119285</v>
      </c>
      <c r="DM78">
        <v>0.129567</v>
      </c>
      <c r="DN78">
        <v>0.0862003</v>
      </c>
      <c r="DO78">
        <v>0.0726115</v>
      </c>
      <c r="DP78">
        <v>24539.1</v>
      </c>
      <c r="DQ78">
        <v>22412.7</v>
      </c>
      <c r="DR78">
        <v>26659.7</v>
      </c>
      <c r="DS78">
        <v>24095.8</v>
      </c>
      <c r="DT78">
        <v>33671.1</v>
      </c>
      <c r="DU78">
        <v>32550.6</v>
      </c>
      <c r="DV78">
        <v>40310.2</v>
      </c>
      <c r="DW78">
        <v>38098.9</v>
      </c>
      <c r="DX78">
        <v>1.99592</v>
      </c>
      <c r="DY78">
        <v>2.64733</v>
      </c>
      <c r="DZ78">
        <v>0.081785</v>
      </c>
      <c r="EA78">
        <v>0</v>
      </c>
      <c r="EB78">
        <v>24.4011</v>
      </c>
      <c r="EC78">
        <v>999.9</v>
      </c>
      <c r="ED78">
        <v>55.689</v>
      </c>
      <c r="EE78">
        <v>26.062</v>
      </c>
      <c r="EF78">
        <v>18.3758</v>
      </c>
      <c r="EG78">
        <v>64.1201</v>
      </c>
      <c r="EH78">
        <v>21.0657</v>
      </c>
      <c r="EI78">
        <v>2</v>
      </c>
      <c r="EJ78">
        <v>-0.375681</v>
      </c>
      <c r="EK78">
        <v>-1.08049</v>
      </c>
      <c r="EL78">
        <v>20.2872</v>
      </c>
      <c r="EM78">
        <v>5.26192</v>
      </c>
      <c r="EN78">
        <v>12.007</v>
      </c>
      <c r="EO78">
        <v>4.99925</v>
      </c>
      <c r="EP78">
        <v>3.28702</v>
      </c>
      <c r="EQ78">
        <v>9999</v>
      </c>
      <c r="ER78">
        <v>9999</v>
      </c>
      <c r="ES78">
        <v>9999</v>
      </c>
      <c r="ET78">
        <v>999.9</v>
      </c>
      <c r="EU78">
        <v>1.87257</v>
      </c>
      <c r="EV78">
        <v>1.87345</v>
      </c>
      <c r="EW78">
        <v>1.86966</v>
      </c>
      <c r="EX78">
        <v>1.87542</v>
      </c>
      <c r="EY78">
        <v>1.87562</v>
      </c>
      <c r="EZ78">
        <v>1.87405</v>
      </c>
      <c r="FA78">
        <v>1.87262</v>
      </c>
      <c r="FB78">
        <v>1.87164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1.553</v>
      </c>
      <c r="FQ78">
        <v>0.1097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22.4</v>
      </c>
      <c r="GE78">
        <v>22.5</v>
      </c>
      <c r="GF78">
        <v>1.82129</v>
      </c>
      <c r="GG78">
        <v>2.51221</v>
      </c>
      <c r="GH78">
        <v>2.24854</v>
      </c>
      <c r="GI78">
        <v>2.68433</v>
      </c>
      <c r="GJ78">
        <v>2.44751</v>
      </c>
      <c r="GK78">
        <v>2.37305</v>
      </c>
      <c r="GL78">
        <v>28.859</v>
      </c>
      <c r="GM78">
        <v>14.0795</v>
      </c>
      <c r="GN78">
        <v>19</v>
      </c>
      <c r="GO78">
        <v>448.492</v>
      </c>
      <c r="GP78">
        <v>1036.59</v>
      </c>
      <c r="GQ78">
        <v>24.191</v>
      </c>
      <c r="GR78">
        <v>22.7554</v>
      </c>
      <c r="GS78">
        <v>30.0008</v>
      </c>
      <c r="GT78">
        <v>22.825</v>
      </c>
      <c r="GU78">
        <v>22.9518</v>
      </c>
      <c r="GV78">
        <v>36.6031</v>
      </c>
      <c r="GW78">
        <v>34.0803</v>
      </c>
      <c r="GX78">
        <v>91.7256</v>
      </c>
      <c r="GY78">
        <v>24.2755</v>
      </c>
      <c r="GZ78">
        <v>610.923</v>
      </c>
      <c r="HA78">
        <v>12.0849</v>
      </c>
      <c r="HB78">
        <v>101.238</v>
      </c>
      <c r="HC78">
        <v>101.229</v>
      </c>
    </row>
    <row r="79" spans="1:211">
      <c r="A79">
        <v>63</v>
      </c>
      <c r="B79">
        <v>1737666475</v>
      </c>
      <c r="C79">
        <v>124</v>
      </c>
      <c r="D79" t="s">
        <v>474</v>
      </c>
      <c r="E79" t="s">
        <v>475</v>
      </c>
      <c r="F79">
        <v>2</v>
      </c>
      <c r="G79">
        <v>1737666467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581.607242172619</v>
      </c>
      <c r="AI79">
        <v>539.698503030303</v>
      </c>
      <c r="AJ79">
        <v>3.29019073593076</v>
      </c>
      <c r="AK79">
        <v>84.62</v>
      </c>
      <c r="AL79">
        <f>(AN79 - AM79 + BM79*1E3/(8.314*(BO79+273.15)) * AP79/BL79 * AO79) * BL79/(100*AZ79) * 1000/(1000 - AN79)</f>
        <v>0</v>
      </c>
      <c r="AM79">
        <v>11.9937073115485</v>
      </c>
      <c r="AN79">
        <v>15.376410989011</v>
      </c>
      <c r="AO79">
        <v>-6.22104441013359e-05</v>
      </c>
      <c r="AP79">
        <v>106.04</v>
      </c>
      <c r="AQ79">
        <v>19</v>
      </c>
      <c r="AR79">
        <v>4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1737666467</v>
      </c>
      <c r="BF79">
        <v>508.61175</v>
      </c>
      <c r="BG79">
        <v>562.836625</v>
      </c>
      <c r="BH79">
        <v>15.388225</v>
      </c>
      <c r="BI79">
        <v>11.99545</v>
      </c>
      <c r="BJ79">
        <v>507.081</v>
      </c>
      <c r="BK79">
        <v>15.2784</v>
      </c>
      <c r="BL79">
        <v>500.018875</v>
      </c>
      <c r="BM79">
        <v>102.6355</v>
      </c>
      <c r="BN79">
        <v>0.1000395625</v>
      </c>
      <c r="BO79">
        <v>24.997475</v>
      </c>
      <c r="BP79">
        <v>25.75115</v>
      </c>
      <c r="BQ79">
        <v>999.9</v>
      </c>
      <c r="BR79">
        <v>0</v>
      </c>
      <c r="BS79">
        <v>0</v>
      </c>
      <c r="BT79">
        <v>10005.40875</v>
      </c>
      <c r="BU79">
        <v>626.425125</v>
      </c>
      <c r="BV79">
        <v>880.984875</v>
      </c>
      <c r="BW79">
        <v>-54.2250875</v>
      </c>
      <c r="BX79">
        <v>516.560375</v>
      </c>
      <c r="BY79">
        <v>569.67025</v>
      </c>
      <c r="BZ79">
        <v>3.3927375</v>
      </c>
      <c r="CA79">
        <v>562.836625</v>
      </c>
      <c r="CB79">
        <v>11.99545</v>
      </c>
      <c r="CC79">
        <v>1.579375</v>
      </c>
      <c r="CD79">
        <v>1.23116</v>
      </c>
      <c r="CE79">
        <v>13.7590625</v>
      </c>
      <c r="CF79">
        <v>9.98378</v>
      </c>
      <c r="CG79">
        <v>1999.995</v>
      </c>
      <c r="CH79">
        <v>0.899999625</v>
      </c>
      <c r="CI79">
        <v>0.1000003375</v>
      </c>
      <c r="CJ79">
        <v>26</v>
      </c>
      <c r="CK79">
        <v>39092.9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-53.589880952381</v>
      </c>
      <c r="CZ79">
        <v>-8.93414025974023</v>
      </c>
      <c r="DA79">
        <v>0.911912242341568</v>
      </c>
      <c r="DB79">
        <v>0</v>
      </c>
      <c r="DC79">
        <v>3.39830142857143</v>
      </c>
      <c r="DD79">
        <v>-0.0748690909090866</v>
      </c>
      <c r="DE79">
        <v>0.0076205763347315</v>
      </c>
      <c r="DF79">
        <v>1</v>
      </c>
      <c r="DG79">
        <v>1</v>
      </c>
      <c r="DH79">
        <v>2</v>
      </c>
      <c r="DI79" t="s">
        <v>353</v>
      </c>
      <c r="DJ79">
        <v>3.11925</v>
      </c>
      <c r="DK79">
        <v>2.80094</v>
      </c>
      <c r="DL79">
        <v>0.120342</v>
      </c>
      <c r="DM79">
        <v>0.130644</v>
      </c>
      <c r="DN79">
        <v>0.0861956</v>
      </c>
      <c r="DO79">
        <v>0.0726474</v>
      </c>
      <c r="DP79">
        <v>24510</v>
      </c>
      <c r="DQ79">
        <v>22384.9</v>
      </c>
      <c r="DR79">
        <v>26660</v>
      </c>
      <c r="DS79">
        <v>24095.8</v>
      </c>
      <c r="DT79">
        <v>33671.8</v>
      </c>
      <c r="DU79">
        <v>32549.6</v>
      </c>
      <c r="DV79">
        <v>40310.6</v>
      </c>
      <c r="DW79">
        <v>38099.1</v>
      </c>
      <c r="DX79">
        <v>1.99645</v>
      </c>
      <c r="DY79">
        <v>2.64715</v>
      </c>
      <c r="DZ79">
        <v>0.0810735</v>
      </c>
      <c r="EA79">
        <v>0</v>
      </c>
      <c r="EB79">
        <v>24.4016</v>
      </c>
      <c r="EC79">
        <v>999.9</v>
      </c>
      <c r="ED79">
        <v>55.714</v>
      </c>
      <c r="EE79">
        <v>26.052</v>
      </c>
      <c r="EF79">
        <v>18.3727</v>
      </c>
      <c r="EG79">
        <v>64.1301</v>
      </c>
      <c r="EH79">
        <v>20.9776</v>
      </c>
      <c r="EI79">
        <v>2</v>
      </c>
      <c r="EJ79">
        <v>-0.375729</v>
      </c>
      <c r="EK79">
        <v>-0.887805</v>
      </c>
      <c r="EL79">
        <v>20.2885</v>
      </c>
      <c r="EM79">
        <v>5.26236</v>
      </c>
      <c r="EN79">
        <v>12.0079</v>
      </c>
      <c r="EO79">
        <v>4.9994</v>
      </c>
      <c r="EP79">
        <v>3.28718</v>
      </c>
      <c r="EQ79">
        <v>9999</v>
      </c>
      <c r="ER79">
        <v>9999</v>
      </c>
      <c r="ES79">
        <v>9999</v>
      </c>
      <c r="ET79">
        <v>999.9</v>
      </c>
      <c r="EU79">
        <v>1.87257</v>
      </c>
      <c r="EV79">
        <v>1.87346</v>
      </c>
      <c r="EW79">
        <v>1.86966</v>
      </c>
      <c r="EX79">
        <v>1.87541</v>
      </c>
      <c r="EY79">
        <v>1.87561</v>
      </c>
      <c r="EZ79">
        <v>1.87403</v>
      </c>
      <c r="FA79">
        <v>1.87261</v>
      </c>
      <c r="FB79">
        <v>1.87164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1.56</v>
      </c>
      <c r="FQ79">
        <v>0.1097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22.4</v>
      </c>
      <c r="GE79">
        <v>22.5</v>
      </c>
      <c r="GF79">
        <v>1.83838</v>
      </c>
      <c r="GG79">
        <v>2.49634</v>
      </c>
      <c r="GH79">
        <v>2.24854</v>
      </c>
      <c r="GI79">
        <v>2.68433</v>
      </c>
      <c r="GJ79">
        <v>2.44751</v>
      </c>
      <c r="GK79">
        <v>2.30347</v>
      </c>
      <c r="GL79">
        <v>28.859</v>
      </c>
      <c r="GM79">
        <v>14.0883</v>
      </c>
      <c r="GN79">
        <v>19</v>
      </c>
      <c r="GO79">
        <v>448.805</v>
      </c>
      <c r="GP79">
        <v>1036.38</v>
      </c>
      <c r="GQ79">
        <v>24.2527</v>
      </c>
      <c r="GR79">
        <v>22.7573</v>
      </c>
      <c r="GS79">
        <v>30.0005</v>
      </c>
      <c r="GT79">
        <v>22.826</v>
      </c>
      <c r="GU79">
        <v>22.9524</v>
      </c>
      <c r="GV79">
        <v>36.9543</v>
      </c>
      <c r="GW79">
        <v>34.0803</v>
      </c>
      <c r="GX79">
        <v>91.7256</v>
      </c>
      <c r="GY79">
        <v>24.2755</v>
      </c>
      <c r="GZ79">
        <v>617.667</v>
      </c>
      <c r="HA79">
        <v>12.0917</v>
      </c>
      <c r="HB79">
        <v>101.24</v>
      </c>
      <c r="HC79">
        <v>101.23</v>
      </c>
    </row>
    <row r="80" spans="1:211">
      <c r="A80">
        <v>64</v>
      </c>
      <c r="B80">
        <v>1737666477</v>
      </c>
      <c r="C80">
        <v>126</v>
      </c>
      <c r="D80" t="s">
        <v>476</v>
      </c>
      <c r="E80" t="s">
        <v>477</v>
      </c>
      <c r="F80">
        <v>2</v>
      </c>
      <c r="G80">
        <v>1737666469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588.448080280952</v>
      </c>
      <c r="AI80">
        <v>546.254575757576</v>
      </c>
      <c r="AJ80">
        <v>3.28151506493501</v>
      </c>
      <c r="AK80">
        <v>84.62</v>
      </c>
      <c r="AL80">
        <f>(AN80 - AM80 + BM80*1E3/(8.314*(BO80+273.15)) * AP80/BL80 * AO80) * BL80/(100*AZ80) * 1000/(1000 - AN80)</f>
        <v>0</v>
      </c>
      <c r="AM80">
        <v>11.9917729185015</v>
      </c>
      <c r="AN80">
        <v>15.3757835164835</v>
      </c>
      <c r="AO80">
        <v>-5.51088554302569e-05</v>
      </c>
      <c r="AP80">
        <v>106.04</v>
      </c>
      <c r="AQ80">
        <v>19</v>
      </c>
      <c r="AR80">
        <v>4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1737666469</v>
      </c>
      <c r="BF80">
        <v>515.125625</v>
      </c>
      <c r="BG80">
        <v>569.631125</v>
      </c>
      <c r="BH80">
        <v>15.385275</v>
      </c>
      <c r="BI80">
        <v>11.9964875</v>
      </c>
      <c r="BJ80">
        <v>513.587375</v>
      </c>
      <c r="BK80">
        <v>15.2755</v>
      </c>
      <c r="BL80">
        <v>500.03625</v>
      </c>
      <c r="BM80">
        <v>102.6355</v>
      </c>
      <c r="BN80">
        <v>0.1000644625</v>
      </c>
      <c r="BO80">
        <v>24.9941375</v>
      </c>
      <c r="BP80">
        <v>25.7454</v>
      </c>
      <c r="BQ80">
        <v>999.9</v>
      </c>
      <c r="BR80">
        <v>0</v>
      </c>
      <c r="BS80">
        <v>0</v>
      </c>
      <c r="BT80">
        <v>10006.03375</v>
      </c>
      <c r="BU80">
        <v>626.399125</v>
      </c>
      <c r="BV80">
        <v>880.986875</v>
      </c>
      <c r="BW80">
        <v>-54.5056125</v>
      </c>
      <c r="BX80">
        <v>523.1745</v>
      </c>
      <c r="BY80">
        <v>576.547875</v>
      </c>
      <c r="BZ80">
        <v>3.388755</v>
      </c>
      <c r="CA80">
        <v>569.631125</v>
      </c>
      <c r="CB80">
        <v>11.9964875</v>
      </c>
      <c r="CC80">
        <v>1.57907375</v>
      </c>
      <c r="CD80">
        <v>1.2312675</v>
      </c>
      <c r="CE80">
        <v>13.756125</v>
      </c>
      <c r="CF80">
        <v>9.98507875</v>
      </c>
      <c r="CG80">
        <v>1999.99625</v>
      </c>
      <c r="CH80">
        <v>0.89999975</v>
      </c>
      <c r="CI80">
        <v>0.1000002125</v>
      </c>
      <c r="CJ80">
        <v>26</v>
      </c>
      <c r="CK80">
        <v>39092.9125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-53.8876428571429</v>
      </c>
      <c r="CZ80">
        <v>-8.79139480519481</v>
      </c>
      <c r="DA80">
        <v>0.897456470662892</v>
      </c>
      <c r="DB80">
        <v>0</v>
      </c>
      <c r="DC80">
        <v>3.39518142857143</v>
      </c>
      <c r="DD80">
        <v>-0.0824851948051889</v>
      </c>
      <c r="DE80">
        <v>0.00853074009278282</v>
      </c>
      <c r="DF80">
        <v>1</v>
      </c>
      <c r="DG80">
        <v>1</v>
      </c>
      <c r="DH80">
        <v>2</v>
      </c>
      <c r="DI80" t="s">
        <v>353</v>
      </c>
      <c r="DJ80">
        <v>3.11905</v>
      </c>
      <c r="DK80">
        <v>2.80066</v>
      </c>
      <c r="DL80">
        <v>0.121399</v>
      </c>
      <c r="DM80">
        <v>0.131709</v>
      </c>
      <c r="DN80">
        <v>0.086178</v>
      </c>
      <c r="DO80">
        <v>0.0726841</v>
      </c>
      <c r="DP80">
        <v>24480.5</v>
      </c>
      <c r="DQ80">
        <v>22357.8</v>
      </c>
      <c r="DR80">
        <v>26659.9</v>
      </c>
      <c r="DS80">
        <v>24096</v>
      </c>
      <c r="DT80">
        <v>33672.5</v>
      </c>
      <c r="DU80">
        <v>32548.5</v>
      </c>
      <c r="DV80">
        <v>40310.6</v>
      </c>
      <c r="DW80">
        <v>38099.3</v>
      </c>
      <c r="DX80">
        <v>1.99608</v>
      </c>
      <c r="DY80">
        <v>2.64852</v>
      </c>
      <c r="DZ80">
        <v>0.0800379</v>
      </c>
      <c r="EA80">
        <v>0</v>
      </c>
      <c r="EB80">
        <v>24.4015</v>
      </c>
      <c r="EC80">
        <v>999.9</v>
      </c>
      <c r="ED80">
        <v>55.714</v>
      </c>
      <c r="EE80">
        <v>26.062</v>
      </c>
      <c r="EF80">
        <v>18.3819</v>
      </c>
      <c r="EG80">
        <v>64.2001</v>
      </c>
      <c r="EH80">
        <v>21.0777</v>
      </c>
      <c r="EI80">
        <v>2</v>
      </c>
      <c r="EJ80">
        <v>-0.375744</v>
      </c>
      <c r="EK80">
        <v>-0.802296</v>
      </c>
      <c r="EL80">
        <v>20.2892</v>
      </c>
      <c r="EM80">
        <v>5.26222</v>
      </c>
      <c r="EN80">
        <v>12.0082</v>
      </c>
      <c r="EO80">
        <v>4.99915</v>
      </c>
      <c r="EP80">
        <v>3.28713</v>
      </c>
      <c r="EQ80">
        <v>9999</v>
      </c>
      <c r="ER80">
        <v>9999</v>
      </c>
      <c r="ES80">
        <v>9999</v>
      </c>
      <c r="ET80">
        <v>999.9</v>
      </c>
      <c r="EU80">
        <v>1.87257</v>
      </c>
      <c r="EV80">
        <v>1.87347</v>
      </c>
      <c r="EW80">
        <v>1.86966</v>
      </c>
      <c r="EX80">
        <v>1.87543</v>
      </c>
      <c r="EY80">
        <v>1.87561</v>
      </c>
      <c r="EZ80">
        <v>1.87405</v>
      </c>
      <c r="FA80">
        <v>1.8726</v>
      </c>
      <c r="FB80">
        <v>1.87168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1.568</v>
      </c>
      <c r="FQ80">
        <v>0.1096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22.5</v>
      </c>
      <c r="GE80">
        <v>22.5</v>
      </c>
      <c r="GF80">
        <v>1.86157</v>
      </c>
      <c r="GG80">
        <v>2.51953</v>
      </c>
      <c r="GH80">
        <v>2.24854</v>
      </c>
      <c r="GI80">
        <v>2.68433</v>
      </c>
      <c r="GJ80">
        <v>2.44751</v>
      </c>
      <c r="GK80">
        <v>2.37793</v>
      </c>
      <c r="GL80">
        <v>28.859</v>
      </c>
      <c r="GM80">
        <v>14.0795</v>
      </c>
      <c r="GN80">
        <v>19</v>
      </c>
      <c r="GO80">
        <v>448.601</v>
      </c>
      <c r="GP80">
        <v>1038.08</v>
      </c>
      <c r="GQ80">
        <v>24.2767</v>
      </c>
      <c r="GR80">
        <v>22.759</v>
      </c>
      <c r="GS80">
        <v>30.0004</v>
      </c>
      <c r="GT80">
        <v>22.8274</v>
      </c>
      <c r="GU80">
        <v>22.9534</v>
      </c>
      <c r="GV80">
        <v>37.3015</v>
      </c>
      <c r="GW80">
        <v>33.7883</v>
      </c>
      <c r="GX80">
        <v>91.7256</v>
      </c>
      <c r="GY80">
        <v>24.2755</v>
      </c>
      <c r="GZ80">
        <v>624.379</v>
      </c>
      <c r="HA80">
        <v>12.1048</v>
      </c>
      <c r="HB80">
        <v>101.239</v>
      </c>
      <c r="HC80">
        <v>101.23</v>
      </c>
    </row>
    <row r="81" spans="1:211">
      <c r="A81">
        <v>65</v>
      </c>
      <c r="B81">
        <v>1737666479</v>
      </c>
      <c r="C81">
        <v>128</v>
      </c>
      <c r="D81" t="s">
        <v>478</v>
      </c>
      <c r="E81" t="s">
        <v>479</v>
      </c>
      <c r="F81">
        <v>2</v>
      </c>
      <c r="G81">
        <v>1737666471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595.361255713095</v>
      </c>
      <c r="AI81">
        <v>552.890581818182</v>
      </c>
      <c r="AJ81">
        <v>3.29775034632025</v>
      </c>
      <c r="AK81">
        <v>84.62</v>
      </c>
      <c r="AL81">
        <f>(AN81 - AM81 + BM81*1E3/(8.314*(BO81+273.15)) * AP81/BL81 * AO81) * BL81/(100*AZ81) * 1000/(1000 - AN81)</f>
        <v>0</v>
      </c>
      <c r="AM81">
        <v>11.9931528846354</v>
      </c>
      <c r="AN81">
        <v>15.3727945054945</v>
      </c>
      <c r="AO81">
        <v>-5.14710202078491e-05</v>
      </c>
      <c r="AP81">
        <v>106.04</v>
      </c>
      <c r="AQ81">
        <v>19</v>
      </c>
      <c r="AR81">
        <v>4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1737666471</v>
      </c>
      <c r="BF81">
        <v>521.647</v>
      </c>
      <c r="BG81">
        <v>576.4045</v>
      </c>
      <c r="BH81">
        <v>15.382175</v>
      </c>
      <c r="BI81">
        <v>11.99845</v>
      </c>
      <c r="BJ81">
        <v>520.10125</v>
      </c>
      <c r="BK81">
        <v>15.27245</v>
      </c>
      <c r="BL81">
        <v>500.045875</v>
      </c>
      <c r="BM81">
        <v>102.63575</v>
      </c>
      <c r="BN81">
        <v>0.100021275</v>
      </c>
      <c r="BO81">
        <v>24.990875</v>
      </c>
      <c r="BP81">
        <v>25.7399375</v>
      </c>
      <c r="BQ81">
        <v>999.9</v>
      </c>
      <c r="BR81">
        <v>0</v>
      </c>
      <c r="BS81">
        <v>0</v>
      </c>
      <c r="BT81">
        <v>10010.57125</v>
      </c>
      <c r="BU81">
        <v>626.386375</v>
      </c>
      <c r="BV81">
        <v>880.986</v>
      </c>
      <c r="BW81">
        <v>-54.7576625</v>
      </c>
      <c r="BX81">
        <v>529.796125</v>
      </c>
      <c r="BY81">
        <v>583.40475</v>
      </c>
      <c r="BZ81">
        <v>3.38369875</v>
      </c>
      <c r="CA81">
        <v>576.4045</v>
      </c>
      <c r="CB81">
        <v>11.99845</v>
      </c>
      <c r="CC81">
        <v>1.57876</v>
      </c>
      <c r="CD81">
        <v>1.23147125</v>
      </c>
      <c r="CE81">
        <v>13.7530625</v>
      </c>
      <c r="CF81">
        <v>9.98754625</v>
      </c>
      <c r="CG81">
        <v>1999.9975</v>
      </c>
      <c r="CH81">
        <v>0.899999625</v>
      </c>
      <c r="CI81">
        <v>0.1000002875</v>
      </c>
      <c r="CJ81">
        <v>26</v>
      </c>
      <c r="CK81">
        <v>39092.925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-54.198119047619</v>
      </c>
      <c r="CZ81">
        <v>-8.45829350649356</v>
      </c>
      <c r="DA81">
        <v>0.86152560563282</v>
      </c>
      <c r="DB81">
        <v>0</v>
      </c>
      <c r="DC81">
        <v>3.39114857142857</v>
      </c>
      <c r="DD81">
        <v>-0.101166233766237</v>
      </c>
      <c r="DE81">
        <v>0.0109145221240913</v>
      </c>
      <c r="DF81">
        <v>1</v>
      </c>
      <c r="DG81">
        <v>1</v>
      </c>
      <c r="DH81">
        <v>2</v>
      </c>
      <c r="DI81" t="s">
        <v>353</v>
      </c>
      <c r="DJ81">
        <v>3.11887</v>
      </c>
      <c r="DK81">
        <v>2.80069</v>
      </c>
      <c r="DL81">
        <v>0.122454</v>
      </c>
      <c r="DM81">
        <v>0.132743</v>
      </c>
      <c r="DN81">
        <v>0.0861635</v>
      </c>
      <c r="DO81">
        <v>0.0727096</v>
      </c>
      <c r="DP81">
        <v>24451</v>
      </c>
      <c r="DQ81">
        <v>22331.2</v>
      </c>
      <c r="DR81">
        <v>26659.8</v>
      </c>
      <c r="DS81">
        <v>24096</v>
      </c>
      <c r="DT81">
        <v>33673</v>
      </c>
      <c r="DU81">
        <v>32547.6</v>
      </c>
      <c r="DV81">
        <v>40310.4</v>
      </c>
      <c r="DW81">
        <v>38099.1</v>
      </c>
      <c r="DX81">
        <v>1.99575</v>
      </c>
      <c r="DY81">
        <v>2.6485</v>
      </c>
      <c r="DZ81">
        <v>0.0800751</v>
      </c>
      <c r="EA81">
        <v>0</v>
      </c>
      <c r="EB81">
        <v>24.4004</v>
      </c>
      <c r="EC81">
        <v>999.9</v>
      </c>
      <c r="ED81">
        <v>55.738</v>
      </c>
      <c r="EE81">
        <v>26.062</v>
      </c>
      <c r="EF81">
        <v>18.3909</v>
      </c>
      <c r="EG81">
        <v>62.8901</v>
      </c>
      <c r="EH81">
        <v>21.0857</v>
      </c>
      <c r="EI81">
        <v>2</v>
      </c>
      <c r="EJ81">
        <v>-0.375656</v>
      </c>
      <c r="EK81">
        <v>-0.750918</v>
      </c>
      <c r="EL81">
        <v>20.2897</v>
      </c>
      <c r="EM81">
        <v>5.26222</v>
      </c>
      <c r="EN81">
        <v>12.008</v>
      </c>
      <c r="EO81">
        <v>4.99905</v>
      </c>
      <c r="EP81">
        <v>3.287</v>
      </c>
      <c r="EQ81">
        <v>9999</v>
      </c>
      <c r="ER81">
        <v>9999</v>
      </c>
      <c r="ES81">
        <v>9999</v>
      </c>
      <c r="ET81">
        <v>999.9</v>
      </c>
      <c r="EU81">
        <v>1.87258</v>
      </c>
      <c r="EV81">
        <v>1.87347</v>
      </c>
      <c r="EW81">
        <v>1.86967</v>
      </c>
      <c r="EX81">
        <v>1.87544</v>
      </c>
      <c r="EY81">
        <v>1.87562</v>
      </c>
      <c r="EZ81">
        <v>1.87407</v>
      </c>
      <c r="FA81">
        <v>1.87259</v>
      </c>
      <c r="FB81">
        <v>1.87169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1.575</v>
      </c>
      <c r="FQ81">
        <v>0.1095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22.5</v>
      </c>
      <c r="GE81">
        <v>22.6</v>
      </c>
      <c r="GF81">
        <v>1.87866</v>
      </c>
      <c r="GG81">
        <v>2.52441</v>
      </c>
      <c r="GH81">
        <v>2.24854</v>
      </c>
      <c r="GI81">
        <v>2.68433</v>
      </c>
      <c r="GJ81">
        <v>2.44751</v>
      </c>
      <c r="GK81">
        <v>2.33154</v>
      </c>
      <c r="GL81">
        <v>28.859</v>
      </c>
      <c r="GM81">
        <v>14.0795</v>
      </c>
      <c r="GN81">
        <v>19</v>
      </c>
      <c r="GO81">
        <v>448.422</v>
      </c>
      <c r="GP81">
        <v>1038.08</v>
      </c>
      <c r="GQ81">
        <v>24.2878</v>
      </c>
      <c r="GR81">
        <v>22.7605</v>
      </c>
      <c r="GS81">
        <v>30.0004</v>
      </c>
      <c r="GT81">
        <v>22.8285</v>
      </c>
      <c r="GU81">
        <v>22.9547</v>
      </c>
      <c r="GV81">
        <v>37.657</v>
      </c>
      <c r="GW81">
        <v>33.7883</v>
      </c>
      <c r="GX81">
        <v>91.7256</v>
      </c>
      <c r="GY81">
        <v>24.2876</v>
      </c>
      <c r="GZ81">
        <v>631.167</v>
      </c>
      <c r="HA81">
        <v>12.1098</v>
      </c>
      <c r="HB81">
        <v>101.239</v>
      </c>
      <c r="HC81">
        <v>101.23</v>
      </c>
    </row>
    <row r="82" spans="1:211">
      <c r="A82">
        <v>66</v>
      </c>
      <c r="B82">
        <v>1737666481</v>
      </c>
      <c r="C82">
        <v>130</v>
      </c>
      <c r="D82" t="s">
        <v>480</v>
      </c>
      <c r="E82" t="s">
        <v>481</v>
      </c>
      <c r="F82">
        <v>2</v>
      </c>
      <c r="G82">
        <v>1737666473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602.256940476191</v>
      </c>
      <c r="AI82">
        <v>559.553781818182</v>
      </c>
      <c r="AJ82">
        <v>3.31694701298701</v>
      </c>
      <c r="AK82">
        <v>84.62</v>
      </c>
      <c r="AL82">
        <f>(AN82 - AM82 + BM82*1E3/(8.314*(BO82+273.15)) * AP82/BL82 * AO82) * BL82/(100*AZ82) * 1000/(1000 - AN82)</f>
        <v>0</v>
      </c>
      <c r="AM82">
        <v>11.9980579352647</v>
      </c>
      <c r="AN82">
        <v>15.3692021978022</v>
      </c>
      <c r="AO82">
        <v>-4.76796651624168e-05</v>
      </c>
      <c r="AP82">
        <v>106.04</v>
      </c>
      <c r="AQ82">
        <v>19</v>
      </c>
      <c r="AR82">
        <v>4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1737666473</v>
      </c>
      <c r="BF82">
        <v>528.16525</v>
      </c>
      <c r="BG82">
        <v>583.166125</v>
      </c>
      <c r="BH82">
        <v>15.379125</v>
      </c>
      <c r="BI82">
        <v>12.0016375</v>
      </c>
      <c r="BJ82">
        <v>526.61225</v>
      </c>
      <c r="BK82">
        <v>15.26945</v>
      </c>
      <c r="BL82">
        <v>500.042625</v>
      </c>
      <c r="BM82">
        <v>102.636</v>
      </c>
      <c r="BN82">
        <v>0.100022025</v>
      </c>
      <c r="BO82">
        <v>24.987575</v>
      </c>
      <c r="BP82">
        <v>25.7354</v>
      </c>
      <c r="BQ82">
        <v>999.9</v>
      </c>
      <c r="BR82">
        <v>0</v>
      </c>
      <c r="BS82">
        <v>0</v>
      </c>
      <c r="BT82">
        <v>10006.50875</v>
      </c>
      <c r="BU82">
        <v>626.374875</v>
      </c>
      <c r="BV82">
        <v>880.99675</v>
      </c>
      <c r="BW82">
        <v>-55.0009875</v>
      </c>
      <c r="BX82">
        <v>536.414625</v>
      </c>
      <c r="BY82">
        <v>590.2505</v>
      </c>
      <c r="BZ82">
        <v>3.37746125</v>
      </c>
      <c r="CA82">
        <v>583.166125</v>
      </c>
      <c r="CB82">
        <v>12.0016375</v>
      </c>
      <c r="CC82">
        <v>1.57844875</v>
      </c>
      <c r="CD82">
        <v>1.23180125</v>
      </c>
      <c r="CE82">
        <v>13.7500375</v>
      </c>
      <c r="CF82">
        <v>9.9915325</v>
      </c>
      <c r="CG82">
        <v>1999.99625</v>
      </c>
      <c r="CH82">
        <v>0.899999375</v>
      </c>
      <c r="CI82">
        <v>0.1000004875</v>
      </c>
      <c r="CJ82">
        <v>26</v>
      </c>
      <c r="CK82">
        <v>39092.9125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-54.4935571428571</v>
      </c>
      <c r="CZ82">
        <v>-7.94709350649356</v>
      </c>
      <c r="DA82">
        <v>0.80615601974014</v>
      </c>
      <c r="DB82">
        <v>0</v>
      </c>
      <c r="DC82">
        <v>3.38656285714286</v>
      </c>
      <c r="DD82">
        <v>-0.127297402597402</v>
      </c>
      <c r="DE82">
        <v>0.0138751408891542</v>
      </c>
      <c r="DF82">
        <v>1</v>
      </c>
      <c r="DG82">
        <v>1</v>
      </c>
      <c r="DH82">
        <v>2</v>
      </c>
      <c r="DI82" t="s">
        <v>353</v>
      </c>
      <c r="DJ82">
        <v>3.11924</v>
      </c>
      <c r="DK82">
        <v>2.80078</v>
      </c>
      <c r="DL82">
        <v>0.123499</v>
      </c>
      <c r="DM82">
        <v>0.133772</v>
      </c>
      <c r="DN82">
        <v>0.0861608</v>
      </c>
      <c r="DO82">
        <v>0.0727977</v>
      </c>
      <c r="DP82">
        <v>24421.7</v>
      </c>
      <c r="DQ82">
        <v>22304.3</v>
      </c>
      <c r="DR82">
        <v>26659.5</v>
      </c>
      <c r="DS82">
        <v>24095.6</v>
      </c>
      <c r="DT82">
        <v>33672.7</v>
      </c>
      <c r="DU82">
        <v>32544</v>
      </c>
      <c r="DV82">
        <v>40309.8</v>
      </c>
      <c r="DW82">
        <v>38098.5</v>
      </c>
      <c r="DX82">
        <v>1.99625</v>
      </c>
      <c r="DY82">
        <v>2.64778</v>
      </c>
      <c r="DZ82">
        <v>0.0809431</v>
      </c>
      <c r="EA82">
        <v>0</v>
      </c>
      <c r="EB82">
        <v>24.3979</v>
      </c>
      <c r="EC82">
        <v>999.9</v>
      </c>
      <c r="ED82">
        <v>55.738</v>
      </c>
      <c r="EE82">
        <v>26.062</v>
      </c>
      <c r="EF82">
        <v>18.3927</v>
      </c>
      <c r="EG82">
        <v>63.9801</v>
      </c>
      <c r="EH82">
        <v>20.9255</v>
      </c>
      <c r="EI82">
        <v>2</v>
      </c>
      <c r="EJ82">
        <v>-0.375534</v>
      </c>
      <c r="EK82">
        <v>-0.729284</v>
      </c>
      <c r="EL82">
        <v>20.2897</v>
      </c>
      <c r="EM82">
        <v>5.26296</v>
      </c>
      <c r="EN82">
        <v>12.0086</v>
      </c>
      <c r="EO82">
        <v>4.99935</v>
      </c>
      <c r="EP82">
        <v>3.28702</v>
      </c>
      <c r="EQ82">
        <v>9999</v>
      </c>
      <c r="ER82">
        <v>9999</v>
      </c>
      <c r="ES82">
        <v>9999</v>
      </c>
      <c r="ET82">
        <v>999.9</v>
      </c>
      <c r="EU82">
        <v>1.87258</v>
      </c>
      <c r="EV82">
        <v>1.87347</v>
      </c>
      <c r="EW82">
        <v>1.86966</v>
      </c>
      <c r="EX82">
        <v>1.87543</v>
      </c>
      <c r="EY82">
        <v>1.87562</v>
      </c>
      <c r="EZ82">
        <v>1.87407</v>
      </c>
      <c r="FA82">
        <v>1.87257</v>
      </c>
      <c r="FB82">
        <v>1.87166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1.58</v>
      </c>
      <c r="FQ82">
        <v>0.1095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22.5</v>
      </c>
      <c r="GE82">
        <v>22.6</v>
      </c>
      <c r="GF82">
        <v>1.89575</v>
      </c>
      <c r="GG82">
        <v>2.49634</v>
      </c>
      <c r="GH82">
        <v>2.24854</v>
      </c>
      <c r="GI82">
        <v>2.68555</v>
      </c>
      <c r="GJ82">
        <v>2.44751</v>
      </c>
      <c r="GK82">
        <v>2.39258</v>
      </c>
      <c r="GL82">
        <v>28.859</v>
      </c>
      <c r="GM82">
        <v>14.097</v>
      </c>
      <c r="GN82">
        <v>19</v>
      </c>
      <c r="GO82">
        <v>448.724</v>
      </c>
      <c r="GP82">
        <v>1037.23</v>
      </c>
      <c r="GQ82">
        <v>24.2945</v>
      </c>
      <c r="GR82">
        <v>22.7616</v>
      </c>
      <c r="GS82">
        <v>30.0004</v>
      </c>
      <c r="GT82">
        <v>22.8298</v>
      </c>
      <c r="GU82">
        <v>22.9561</v>
      </c>
      <c r="GV82">
        <v>38.0087</v>
      </c>
      <c r="GW82">
        <v>33.7883</v>
      </c>
      <c r="GX82">
        <v>91.7256</v>
      </c>
      <c r="GY82">
        <v>24.2876</v>
      </c>
      <c r="GZ82">
        <v>637.975</v>
      </c>
      <c r="HA82">
        <v>12.1168</v>
      </c>
      <c r="HB82">
        <v>101.238</v>
      </c>
      <c r="HC82">
        <v>101.228</v>
      </c>
    </row>
    <row r="83" spans="1:211">
      <c r="A83">
        <v>67</v>
      </c>
      <c r="B83">
        <v>1737666483</v>
      </c>
      <c r="C83">
        <v>132</v>
      </c>
      <c r="D83" t="s">
        <v>482</v>
      </c>
      <c r="E83" t="s">
        <v>483</v>
      </c>
      <c r="F83">
        <v>2</v>
      </c>
      <c r="G83">
        <v>1737666475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609.06844342619</v>
      </c>
      <c r="AI83">
        <v>566.145036363636</v>
      </c>
      <c r="AJ83">
        <v>3.31005883116879</v>
      </c>
      <c r="AK83">
        <v>84.62</v>
      </c>
      <c r="AL83">
        <f>(AN83 - AM83 + BM83*1E3/(8.314*(BO83+273.15)) * AP83/BL83 * AO83) * BL83/(100*AZ83) * 1000/(1000 - AN83)</f>
        <v>0</v>
      </c>
      <c r="AM83">
        <v>12.004443997023</v>
      </c>
      <c r="AN83">
        <v>15.3682153846154</v>
      </c>
      <c r="AO83">
        <v>-3.95873617907469e-05</v>
      </c>
      <c r="AP83">
        <v>106.04</v>
      </c>
      <c r="AQ83">
        <v>19</v>
      </c>
      <c r="AR83">
        <v>4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1737666475</v>
      </c>
      <c r="BF83">
        <v>534.669625</v>
      </c>
      <c r="BG83">
        <v>589.915375</v>
      </c>
      <c r="BH83">
        <v>15.3764875</v>
      </c>
      <c r="BI83">
        <v>12.0080375</v>
      </c>
      <c r="BJ83">
        <v>533.109625</v>
      </c>
      <c r="BK83">
        <v>15.2668625</v>
      </c>
      <c r="BL83">
        <v>500.064625</v>
      </c>
      <c r="BM83">
        <v>102.636125</v>
      </c>
      <c r="BN83">
        <v>0.1000249</v>
      </c>
      <c r="BO83">
        <v>24.9843375</v>
      </c>
      <c r="BP83">
        <v>25.7323375</v>
      </c>
      <c r="BQ83">
        <v>999.9</v>
      </c>
      <c r="BR83">
        <v>0</v>
      </c>
      <c r="BS83">
        <v>0</v>
      </c>
      <c r="BT83">
        <v>10005.9625</v>
      </c>
      <c r="BU83">
        <v>626.355875</v>
      </c>
      <c r="BV83">
        <v>880.96275</v>
      </c>
      <c r="BW83">
        <v>-55.2458375</v>
      </c>
      <c r="BX83">
        <v>543.01925</v>
      </c>
      <c r="BY83">
        <v>597.085625</v>
      </c>
      <c r="BZ83">
        <v>3.36842625</v>
      </c>
      <c r="CA83">
        <v>589.915375</v>
      </c>
      <c r="CB83">
        <v>12.0080375</v>
      </c>
      <c r="CC83">
        <v>1.57818125</v>
      </c>
      <c r="CD83">
        <v>1.23246</v>
      </c>
      <c r="CE83">
        <v>13.7474125</v>
      </c>
      <c r="CF83">
        <v>9.999505</v>
      </c>
      <c r="CG83">
        <v>1999.99625</v>
      </c>
      <c r="CH83">
        <v>0.89999925</v>
      </c>
      <c r="CI83">
        <v>0.1000006</v>
      </c>
      <c r="CJ83">
        <v>26</v>
      </c>
      <c r="CK83">
        <v>39092.9125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-54.757819047619</v>
      </c>
      <c r="CZ83">
        <v>-7.55407792207801</v>
      </c>
      <c r="DA83">
        <v>0.765551085427415</v>
      </c>
      <c r="DB83">
        <v>0</v>
      </c>
      <c r="DC83">
        <v>3.38072952380952</v>
      </c>
      <c r="DD83">
        <v>-0.168965454545452</v>
      </c>
      <c r="DE83">
        <v>0.0185168953677164</v>
      </c>
      <c r="DF83">
        <v>1</v>
      </c>
      <c r="DG83">
        <v>1</v>
      </c>
      <c r="DH83">
        <v>2</v>
      </c>
      <c r="DI83" t="s">
        <v>353</v>
      </c>
      <c r="DJ83">
        <v>3.11926</v>
      </c>
      <c r="DK83">
        <v>2.80054</v>
      </c>
      <c r="DL83">
        <v>0.124537</v>
      </c>
      <c r="DM83">
        <v>0.134824</v>
      </c>
      <c r="DN83">
        <v>0.0861674</v>
      </c>
      <c r="DO83">
        <v>0.0729202</v>
      </c>
      <c r="DP83">
        <v>24392.7</v>
      </c>
      <c r="DQ83">
        <v>22277</v>
      </c>
      <c r="DR83">
        <v>26659.4</v>
      </c>
      <c r="DS83">
        <v>24095.4</v>
      </c>
      <c r="DT83">
        <v>33672.3</v>
      </c>
      <c r="DU83">
        <v>32539.5</v>
      </c>
      <c r="DV83">
        <v>40309.5</v>
      </c>
      <c r="DW83">
        <v>38098.2</v>
      </c>
      <c r="DX83">
        <v>1.99632</v>
      </c>
      <c r="DY83">
        <v>2.6468</v>
      </c>
      <c r="DZ83">
        <v>0.0812449</v>
      </c>
      <c r="EA83">
        <v>0</v>
      </c>
      <c r="EB83">
        <v>24.3947</v>
      </c>
      <c r="EC83">
        <v>999.9</v>
      </c>
      <c r="ED83">
        <v>55.738</v>
      </c>
      <c r="EE83">
        <v>26.032</v>
      </c>
      <c r="EF83">
        <v>18.3603</v>
      </c>
      <c r="EG83">
        <v>63.6601</v>
      </c>
      <c r="EH83">
        <v>20.8694</v>
      </c>
      <c r="EI83">
        <v>2</v>
      </c>
      <c r="EJ83">
        <v>-0.37531</v>
      </c>
      <c r="EK83">
        <v>-0.698151</v>
      </c>
      <c r="EL83">
        <v>20.29</v>
      </c>
      <c r="EM83">
        <v>5.26356</v>
      </c>
      <c r="EN83">
        <v>12.0089</v>
      </c>
      <c r="EO83">
        <v>4.9992</v>
      </c>
      <c r="EP83">
        <v>3.28705</v>
      </c>
      <c r="EQ83">
        <v>9999</v>
      </c>
      <c r="ER83">
        <v>9999</v>
      </c>
      <c r="ES83">
        <v>9999</v>
      </c>
      <c r="ET83">
        <v>999.9</v>
      </c>
      <c r="EU83">
        <v>1.87258</v>
      </c>
      <c r="EV83">
        <v>1.87347</v>
      </c>
      <c r="EW83">
        <v>1.86966</v>
      </c>
      <c r="EX83">
        <v>1.87543</v>
      </c>
      <c r="EY83">
        <v>1.87562</v>
      </c>
      <c r="EZ83">
        <v>1.87407</v>
      </c>
      <c r="FA83">
        <v>1.87258</v>
      </c>
      <c r="FB83">
        <v>1.87166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1.587</v>
      </c>
      <c r="FQ83">
        <v>0.1096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22.6</v>
      </c>
      <c r="GE83">
        <v>22.6</v>
      </c>
      <c r="GF83">
        <v>1.91406</v>
      </c>
      <c r="GG83">
        <v>2.50854</v>
      </c>
      <c r="GH83">
        <v>2.24854</v>
      </c>
      <c r="GI83">
        <v>2.68555</v>
      </c>
      <c r="GJ83">
        <v>2.44751</v>
      </c>
      <c r="GK83">
        <v>2.41821</v>
      </c>
      <c r="GL83">
        <v>28.8802</v>
      </c>
      <c r="GM83">
        <v>14.0883</v>
      </c>
      <c r="GN83">
        <v>19</v>
      </c>
      <c r="GO83">
        <v>448.776</v>
      </c>
      <c r="GP83">
        <v>1036.06</v>
      </c>
      <c r="GQ83">
        <v>24.3</v>
      </c>
      <c r="GR83">
        <v>22.763</v>
      </c>
      <c r="GS83">
        <v>30.0004</v>
      </c>
      <c r="GT83">
        <v>22.8307</v>
      </c>
      <c r="GU83">
        <v>22.9571</v>
      </c>
      <c r="GV83">
        <v>38.3561</v>
      </c>
      <c r="GW83">
        <v>33.7883</v>
      </c>
      <c r="GX83">
        <v>91.7256</v>
      </c>
      <c r="GY83">
        <v>24.3059</v>
      </c>
      <c r="GZ83">
        <v>644.742</v>
      </c>
      <c r="HA83">
        <v>12.118</v>
      </c>
      <c r="HB83">
        <v>101.237</v>
      </c>
      <c r="HC83">
        <v>101.227</v>
      </c>
    </row>
    <row r="84" spans="1:211">
      <c r="A84">
        <v>68</v>
      </c>
      <c r="B84">
        <v>1737666485</v>
      </c>
      <c r="C84">
        <v>134</v>
      </c>
      <c r="D84" t="s">
        <v>484</v>
      </c>
      <c r="E84" t="s">
        <v>485</v>
      </c>
      <c r="F84">
        <v>2</v>
      </c>
      <c r="G84">
        <v>1737666477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615.860469811905</v>
      </c>
      <c r="AI84">
        <v>572.760181818182</v>
      </c>
      <c r="AJ84">
        <v>3.30808177489176</v>
      </c>
      <c r="AK84">
        <v>84.62</v>
      </c>
      <c r="AL84">
        <f>(AN84 - AM84 + BM84*1E3/(8.314*(BO84+273.15)) * AP84/BL84 * AO84) * BL84/(100*AZ84) * 1000/(1000 - AN84)</f>
        <v>0</v>
      </c>
      <c r="AM84">
        <v>12.0144994294106</v>
      </c>
      <c r="AN84">
        <v>15.3712373626374</v>
      </c>
      <c r="AO84">
        <v>-2.48457542457519e-05</v>
      </c>
      <c r="AP84">
        <v>106.04</v>
      </c>
      <c r="AQ84">
        <v>19</v>
      </c>
      <c r="AR84">
        <v>4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1737666477</v>
      </c>
      <c r="BF84">
        <v>541.176375</v>
      </c>
      <c r="BG84">
        <v>596.68775</v>
      </c>
      <c r="BH84">
        <v>15.37475</v>
      </c>
      <c r="BI84">
        <v>12.0176625</v>
      </c>
      <c r="BJ84">
        <v>539.6095</v>
      </c>
      <c r="BK84">
        <v>15.26515</v>
      </c>
      <c r="BL84">
        <v>500.073125</v>
      </c>
      <c r="BM84">
        <v>102.63625</v>
      </c>
      <c r="BN84">
        <v>0.0999999125</v>
      </c>
      <c r="BO84">
        <v>24.981025</v>
      </c>
      <c r="BP84">
        <v>25.7298625</v>
      </c>
      <c r="BQ84">
        <v>999.9</v>
      </c>
      <c r="BR84">
        <v>0</v>
      </c>
      <c r="BS84">
        <v>0</v>
      </c>
      <c r="BT84">
        <v>10006.97875</v>
      </c>
      <c r="BU84">
        <v>626.340375</v>
      </c>
      <c r="BV84">
        <v>880.868625</v>
      </c>
      <c r="BW84">
        <v>-55.511325</v>
      </c>
      <c r="BX84">
        <v>549.626625</v>
      </c>
      <c r="BY84">
        <v>603.94625</v>
      </c>
      <c r="BZ84">
        <v>3.35707</v>
      </c>
      <c r="CA84">
        <v>596.68775</v>
      </c>
      <c r="CB84">
        <v>12.0176625</v>
      </c>
      <c r="CC84">
        <v>1.578005</v>
      </c>
      <c r="CD84">
        <v>1.23345</v>
      </c>
      <c r="CE84">
        <v>13.7456875</v>
      </c>
      <c r="CF84">
        <v>10.01147</v>
      </c>
      <c r="CG84">
        <v>1999.9975</v>
      </c>
      <c r="CH84">
        <v>0.899999375</v>
      </c>
      <c r="CI84">
        <v>0.1000004625</v>
      </c>
      <c r="CJ84">
        <v>26</v>
      </c>
      <c r="CK84">
        <v>39092.925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-55.0074476190476</v>
      </c>
      <c r="CZ84">
        <v>-7.63136103896112</v>
      </c>
      <c r="DA84">
        <v>0.773295092826516</v>
      </c>
      <c r="DB84">
        <v>0</v>
      </c>
      <c r="DC84">
        <v>3.37267142857143</v>
      </c>
      <c r="DD84">
        <v>-0.231972467532465</v>
      </c>
      <c r="DE84">
        <v>0.0255782316834926</v>
      </c>
      <c r="DF84">
        <v>1</v>
      </c>
      <c r="DG84">
        <v>1</v>
      </c>
      <c r="DH84">
        <v>2</v>
      </c>
      <c r="DI84" t="s">
        <v>353</v>
      </c>
      <c r="DJ84">
        <v>3.11904</v>
      </c>
      <c r="DK84">
        <v>2.80062</v>
      </c>
      <c r="DL84">
        <v>0.125575</v>
      </c>
      <c r="DM84">
        <v>0.135874</v>
      </c>
      <c r="DN84">
        <v>0.0861824</v>
      </c>
      <c r="DO84">
        <v>0.0729873</v>
      </c>
      <c r="DP84">
        <v>24364.1</v>
      </c>
      <c r="DQ84">
        <v>22249.9</v>
      </c>
      <c r="DR84">
        <v>26659.8</v>
      </c>
      <c r="DS84">
        <v>24095.2</v>
      </c>
      <c r="DT84">
        <v>33672.4</v>
      </c>
      <c r="DU84">
        <v>32537.2</v>
      </c>
      <c r="DV84">
        <v>40310.1</v>
      </c>
      <c r="DW84">
        <v>38098.1</v>
      </c>
      <c r="DX84">
        <v>1.99627</v>
      </c>
      <c r="DY84">
        <v>2.6474</v>
      </c>
      <c r="DZ84">
        <v>0.0816062</v>
      </c>
      <c r="EA84">
        <v>0</v>
      </c>
      <c r="EB84">
        <v>24.3905</v>
      </c>
      <c r="EC84">
        <v>999.9</v>
      </c>
      <c r="ED84">
        <v>55.762</v>
      </c>
      <c r="EE84">
        <v>26.052</v>
      </c>
      <c r="EF84">
        <v>18.389</v>
      </c>
      <c r="EG84">
        <v>63.9401</v>
      </c>
      <c r="EH84">
        <v>20.9535</v>
      </c>
      <c r="EI84">
        <v>2</v>
      </c>
      <c r="EJ84">
        <v>-0.375193</v>
      </c>
      <c r="EK84">
        <v>-0.709161</v>
      </c>
      <c r="EL84">
        <v>20.2905</v>
      </c>
      <c r="EM84">
        <v>5.26476</v>
      </c>
      <c r="EN84">
        <v>12.0088</v>
      </c>
      <c r="EO84">
        <v>4.99955</v>
      </c>
      <c r="EP84">
        <v>3.28743</v>
      </c>
      <c r="EQ84">
        <v>9999</v>
      </c>
      <c r="ER84">
        <v>9999</v>
      </c>
      <c r="ES84">
        <v>9999</v>
      </c>
      <c r="ET84">
        <v>999.9</v>
      </c>
      <c r="EU84">
        <v>1.87258</v>
      </c>
      <c r="EV84">
        <v>1.87347</v>
      </c>
      <c r="EW84">
        <v>1.86967</v>
      </c>
      <c r="EX84">
        <v>1.87543</v>
      </c>
      <c r="EY84">
        <v>1.87562</v>
      </c>
      <c r="EZ84">
        <v>1.87408</v>
      </c>
      <c r="FA84">
        <v>1.87262</v>
      </c>
      <c r="FB84">
        <v>1.87166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1.594</v>
      </c>
      <c r="FQ84">
        <v>0.1097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22.6</v>
      </c>
      <c r="GE84">
        <v>22.7</v>
      </c>
      <c r="GF84">
        <v>1.92871</v>
      </c>
      <c r="GG84">
        <v>2.50244</v>
      </c>
      <c r="GH84">
        <v>2.24854</v>
      </c>
      <c r="GI84">
        <v>2.68433</v>
      </c>
      <c r="GJ84">
        <v>2.44751</v>
      </c>
      <c r="GK84">
        <v>2.39258</v>
      </c>
      <c r="GL84">
        <v>28.8802</v>
      </c>
      <c r="GM84">
        <v>14.0795</v>
      </c>
      <c r="GN84">
        <v>19</v>
      </c>
      <c r="GO84">
        <v>448.755</v>
      </c>
      <c r="GP84">
        <v>1036.81</v>
      </c>
      <c r="GQ84">
        <v>24.303</v>
      </c>
      <c r="GR84">
        <v>22.7648</v>
      </c>
      <c r="GS84">
        <v>30.0004</v>
      </c>
      <c r="GT84">
        <v>22.8317</v>
      </c>
      <c r="GU84">
        <v>22.958</v>
      </c>
      <c r="GV84">
        <v>38.6791</v>
      </c>
      <c r="GW84">
        <v>33.7883</v>
      </c>
      <c r="GX84">
        <v>91.3509</v>
      </c>
      <c r="GY84">
        <v>24.3059</v>
      </c>
      <c r="GZ84">
        <v>651.55</v>
      </c>
      <c r="HA84">
        <v>12.1244</v>
      </c>
      <c r="HB84">
        <v>101.239</v>
      </c>
      <c r="HC84">
        <v>101.227</v>
      </c>
    </row>
    <row r="85" spans="1:211">
      <c r="A85">
        <v>69</v>
      </c>
      <c r="B85">
        <v>1737666487</v>
      </c>
      <c r="C85">
        <v>136</v>
      </c>
      <c r="D85" t="s">
        <v>486</v>
      </c>
      <c r="E85" t="s">
        <v>487</v>
      </c>
      <c r="F85">
        <v>2</v>
      </c>
      <c r="G85">
        <v>1737666479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622.754423755952</v>
      </c>
      <c r="AI85">
        <v>579.416654545454</v>
      </c>
      <c r="AJ85">
        <v>3.31734943722935</v>
      </c>
      <c r="AK85">
        <v>84.62</v>
      </c>
      <c r="AL85">
        <f>(AN85 - AM85 + BM85*1E3/(8.314*(BO85+273.15)) * AP85/BL85 * AO85) * BL85/(100*AZ85) * 1000/(1000 - AN85)</f>
        <v>0</v>
      </c>
      <c r="AM85">
        <v>12.0303137662937</v>
      </c>
      <c r="AN85">
        <v>15.3772428571429</v>
      </c>
      <c r="AO85">
        <v>-2.47604854158451e-06</v>
      </c>
      <c r="AP85">
        <v>106.04</v>
      </c>
      <c r="AQ85">
        <v>19</v>
      </c>
      <c r="AR85">
        <v>4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1737666479</v>
      </c>
      <c r="BF85">
        <v>547.6835</v>
      </c>
      <c r="BG85">
        <v>603.480875</v>
      </c>
      <c r="BH85">
        <v>15.374175</v>
      </c>
      <c r="BI85">
        <v>12.0287125</v>
      </c>
      <c r="BJ85">
        <v>546.10975</v>
      </c>
      <c r="BK85">
        <v>15.2645875</v>
      </c>
      <c r="BL85">
        <v>500.06125</v>
      </c>
      <c r="BM85">
        <v>102.63625</v>
      </c>
      <c r="BN85">
        <v>0.0999893125</v>
      </c>
      <c r="BO85">
        <v>24.9777</v>
      </c>
      <c r="BP85">
        <v>25.7275875</v>
      </c>
      <c r="BQ85">
        <v>999.9</v>
      </c>
      <c r="BR85">
        <v>0</v>
      </c>
      <c r="BS85">
        <v>0</v>
      </c>
      <c r="BT85">
        <v>10004.62875</v>
      </c>
      <c r="BU85">
        <v>626.323875</v>
      </c>
      <c r="BV85">
        <v>880.793</v>
      </c>
      <c r="BW85">
        <v>-55.7973875</v>
      </c>
      <c r="BX85">
        <v>556.235</v>
      </c>
      <c r="BY85">
        <v>610.828875</v>
      </c>
      <c r="BZ85">
        <v>3.345455</v>
      </c>
      <c r="CA85">
        <v>603.480875</v>
      </c>
      <c r="CB85">
        <v>12.0287125</v>
      </c>
      <c r="CC85">
        <v>1.577945</v>
      </c>
      <c r="CD85">
        <v>1.23458125</v>
      </c>
      <c r="CE85">
        <v>13.7451</v>
      </c>
      <c r="CF85">
        <v>10.02516875</v>
      </c>
      <c r="CG85">
        <v>1999.9975</v>
      </c>
      <c r="CH85">
        <v>0.899999625</v>
      </c>
      <c r="CI85">
        <v>0.1000001625</v>
      </c>
      <c r="CJ85">
        <v>26</v>
      </c>
      <c r="CK85">
        <v>39092.9125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-55.2678047619048</v>
      </c>
      <c r="CZ85">
        <v>-7.89243896103903</v>
      </c>
      <c r="DA85">
        <v>0.799662538632147</v>
      </c>
      <c r="DB85">
        <v>0</v>
      </c>
      <c r="DC85">
        <v>3.36347095238095</v>
      </c>
      <c r="DD85">
        <v>-0.296555844155845</v>
      </c>
      <c r="DE85">
        <v>0.0318915888156769</v>
      </c>
      <c r="DF85">
        <v>1</v>
      </c>
      <c r="DG85">
        <v>1</v>
      </c>
      <c r="DH85">
        <v>2</v>
      </c>
      <c r="DI85" t="s">
        <v>353</v>
      </c>
      <c r="DJ85">
        <v>3.119</v>
      </c>
      <c r="DK85">
        <v>2.80074</v>
      </c>
      <c r="DL85">
        <v>0.126608</v>
      </c>
      <c r="DM85">
        <v>0.136879</v>
      </c>
      <c r="DN85">
        <v>0.0861976</v>
      </c>
      <c r="DO85">
        <v>0.0730129</v>
      </c>
      <c r="DP85">
        <v>24335.4</v>
      </c>
      <c r="DQ85">
        <v>22223.9</v>
      </c>
      <c r="DR85">
        <v>26659.9</v>
      </c>
      <c r="DS85">
        <v>24095</v>
      </c>
      <c r="DT85">
        <v>33672.2</v>
      </c>
      <c r="DU85">
        <v>32536.1</v>
      </c>
      <c r="DV85">
        <v>40310.5</v>
      </c>
      <c r="DW85">
        <v>38097.8</v>
      </c>
      <c r="DX85">
        <v>1.99632</v>
      </c>
      <c r="DY85">
        <v>2.6483</v>
      </c>
      <c r="DZ85">
        <v>0.0819862</v>
      </c>
      <c r="EA85">
        <v>0</v>
      </c>
      <c r="EB85">
        <v>24.3859</v>
      </c>
      <c r="EC85">
        <v>999.9</v>
      </c>
      <c r="ED85">
        <v>55.762</v>
      </c>
      <c r="EE85">
        <v>26.052</v>
      </c>
      <c r="EF85">
        <v>18.3871</v>
      </c>
      <c r="EG85">
        <v>63.7101</v>
      </c>
      <c r="EH85">
        <v>20.9655</v>
      </c>
      <c r="EI85">
        <v>2</v>
      </c>
      <c r="EJ85">
        <v>-0.37513</v>
      </c>
      <c r="EK85">
        <v>-0.722083</v>
      </c>
      <c r="EL85">
        <v>20.2906</v>
      </c>
      <c r="EM85">
        <v>5.26446</v>
      </c>
      <c r="EN85">
        <v>12.0091</v>
      </c>
      <c r="EO85">
        <v>5</v>
      </c>
      <c r="EP85">
        <v>3.2876</v>
      </c>
      <c r="EQ85">
        <v>9999</v>
      </c>
      <c r="ER85">
        <v>9999</v>
      </c>
      <c r="ES85">
        <v>9999</v>
      </c>
      <c r="ET85">
        <v>999.9</v>
      </c>
      <c r="EU85">
        <v>1.87258</v>
      </c>
      <c r="EV85">
        <v>1.87346</v>
      </c>
      <c r="EW85">
        <v>1.86967</v>
      </c>
      <c r="EX85">
        <v>1.87542</v>
      </c>
      <c r="EY85">
        <v>1.87562</v>
      </c>
      <c r="EZ85">
        <v>1.87407</v>
      </c>
      <c r="FA85">
        <v>1.87262</v>
      </c>
      <c r="FB85">
        <v>1.87166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</v>
      </c>
      <c r="FQ85">
        <v>0.1097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22.6</v>
      </c>
      <c r="GE85">
        <v>22.7</v>
      </c>
      <c r="GF85">
        <v>1.94092</v>
      </c>
      <c r="GG85">
        <v>2.55859</v>
      </c>
      <c r="GH85">
        <v>2.24854</v>
      </c>
      <c r="GI85">
        <v>2.68555</v>
      </c>
      <c r="GJ85">
        <v>2.44751</v>
      </c>
      <c r="GK85">
        <v>2.38281</v>
      </c>
      <c r="GL85">
        <v>28.8802</v>
      </c>
      <c r="GM85">
        <v>14.0883</v>
      </c>
      <c r="GN85">
        <v>19</v>
      </c>
      <c r="GO85">
        <v>448.796</v>
      </c>
      <c r="GP85">
        <v>1037.92</v>
      </c>
      <c r="GQ85">
        <v>24.3078</v>
      </c>
      <c r="GR85">
        <v>22.7662</v>
      </c>
      <c r="GS85">
        <v>30.0003</v>
      </c>
      <c r="GT85">
        <v>22.8331</v>
      </c>
      <c r="GU85">
        <v>22.9589</v>
      </c>
      <c r="GV85">
        <v>38.9303</v>
      </c>
      <c r="GW85">
        <v>33.7883</v>
      </c>
      <c r="GX85">
        <v>91.3509</v>
      </c>
      <c r="GY85">
        <v>24.3059</v>
      </c>
      <c r="GZ85">
        <v>658.363</v>
      </c>
      <c r="HA85">
        <v>12.1238</v>
      </c>
      <c r="HB85">
        <v>101.239</v>
      </c>
      <c r="HC85">
        <v>101.226</v>
      </c>
    </row>
    <row r="86" spans="1:211">
      <c r="A86">
        <v>70</v>
      </c>
      <c r="B86">
        <v>1737666489</v>
      </c>
      <c r="C86">
        <v>138</v>
      </c>
      <c r="D86" t="s">
        <v>488</v>
      </c>
      <c r="E86" t="s">
        <v>489</v>
      </c>
      <c r="F86">
        <v>2</v>
      </c>
      <c r="G86">
        <v>1737666481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629.727789707143</v>
      </c>
      <c r="AI86">
        <v>586.071793939394</v>
      </c>
      <c r="AJ86">
        <v>3.32431852813849</v>
      </c>
      <c r="AK86">
        <v>84.62</v>
      </c>
      <c r="AL86">
        <f>(AN86 - AM86 + BM86*1E3/(8.314*(BO86+273.15)) * AP86/BL86 * AO86) * BL86/(100*AZ86) * 1000/(1000 - AN86)</f>
        <v>0</v>
      </c>
      <c r="AM86">
        <v>12.0495986984416</v>
      </c>
      <c r="AN86">
        <v>15.3818747252747</v>
      </c>
      <c r="AO86">
        <v>2.13210660307331e-05</v>
      </c>
      <c r="AP86">
        <v>106.04</v>
      </c>
      <c r="AQ86">
        <v>19</v>
      </c>
      <c r="AR86">
        <v>4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1737666481</v>
      </c>
      <c r="BF86">
        <v>554.196625</v>
      </c>
      <c r="BG86">
        <v>610.2375</v>
      </c>
      <c r="BH86">
        <v>15.3743625</v>
      </c>
      <c r="BI86">
        <v>12.040175</v>
      </c>
      <c r="BJ86">
        <v>552.61625</v>
      </c>
      <c r="BK86">
        <v>15.264775</v>
      </c>
      <c r="BL86">
        <v>500.040625</v>
      </c>
      <c r="BM86">
        <v>102.63625</v>
      </c>
      <c r="BN86">
        <v>0.09994765</v>
      </c>
      <c r="BO86">
        <v>24.9747375</v>
      </c>
      <c r="BP86">
        <v>25.7261375</v>
      </c>
      <c r="BQ86">
        <v>999.9</v>
      </c>
      <c r="BR86">
        <v>0</v>
      </c>
      <c r="BS86">
        <v>0</v>
      </c>
      <c r="BT86">
        <v>10000.71625</v>
      </c>
      <c r="BU86">
        <v>626.28425</v>
      </c>
      <c r="BV86">
        <v>880.75025</v>
      </c>
      <c r="BW86">
        <v>-56.0409125</v>
      </c>
      <c r="BX86">
        <v>562.85</v>
      </c>
      <c r="BY86">
        <v>617.675</v>
      </c>
      <c r="BZ86">
        <v>3.33417375</v>
      </c>
      <c r="CA86">
        <v>610.2375</v>
      </c>
      <c r="CB86">
        <v>12.040175</v>
      </c>
      <c r="CC86">
        <v>1.5779625</v>
      </c>
      <c r="CD86">
        <v>1.2357575</v>
      </c>
      <c r="CE86">
        <v>13.745275</v>
      </c>
      <c r="CF86">
        <v>10.03939</v>
      </c>
      <c r="CG86">
        <v>1999.9975</v>
      </c>
      <c r="CH86">
        <v>0.899999875</v>
      </c>
      <c r="CI86">
        <v>0.0999999125</v>
      </c>
      <c r="CJ86">
        <v>26</v>
      </c>
      <c r="CK86">
        <v>39092.9125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-55.5237238095238</v>
      </c>
      <c r="CZ86">
        <v>-7.97204415584417</v>
      </c>
      <c r="DA86">
        <v>0.80779949592927</v>
      </c>
      <c r="DB86">
        <v>0</v>
      </c>
      <c r="DC86">
        <v>3.35426238095238</v>
      </c>
      <c r="DD86">
        <v>-0.339864935064937</v>
      </c>
      <c r="DE86">
        <v>0.0355064338777076</v>
      </c>
      <c r="DF86">
        <v>1</v>
      </c>
      <c r="DG86">
        <v>1</v>
      </c>
      <c r="DH86">
        <v>2</v>
      </c>
      <c r="DI86" t="s">
        <v>353</v>
      </c>
      <c r="DJ86">
        <v>3.11878</v>
      </c>
      <c r="DK86">
        <v>2.8006</v>
      </c>
      <c r="DL86">
        <v>0.127631</v>
      </c>
      <c r="DM86">
        <v>0.137815</v>
      </c>
      <c r="DN86">
        <v>0.0862146</v>
      </c>
      <c r="DO86">
        <v>0.0730248</v>
      </c>
      <c r="DP86">
        <v>24306.6</v>
      </c>
      <c r="DQ86">
        <v>22199.8</v>
      </c>
      <c r="DR86">
        <v>26659.6</v>
      </c>
      <c r="DS86">
        <v>24095.1</v>
      </c>
      <c r="DT86">
        <v>33671.4</v>
      </c>
      <c r="DU86">
        <v>32535.5</v>
      </c>
      <c r="DV86">
        <v>40310.2</v>
      </c>
      <c r="DW86">
        <v>38097.5</v>
      </c>
      <c r="DX86">
        <v>1.99545</v>
      </c>
      <c r="DY86">
        <v>2.64873</v>
      </c>
      <c r="DZ86">
        <v>0.0824556</v>
      </c>
      <c r="EA86">
        <v>0</v>
      </c>
      <c r="EB86">
        <v>24.381</v>
      </c>
      <c r="EC86">
        <v>999.9</v>
      </c>
      <c r="ED86">
        <v>55.762</v>
      </c>
      <c r="EE86">
        <v>26.032</v>
      </c>
      <c r="EF86">
        <v>18.3672</v>
      </c>
      <c r="EG86">
        <v>64.2001</v>
      </c>
      <c r="EH86">
        <v>20.9455</v>
      </c>
      <c r="EI86">
        <v>2</v>
      </c>
      <c r="EJ86">
        <v>-0.375119</v>
      </c>
      <c r="EK86">
        <v>-0.714131</v>
      </c>
      <c r="EL86">
        <v>20.2905</v>
      </c>
      <c r="EM86">
        <v>5.26296</v>
      </c>
      <c r="EN86">
        <v>12.0094</v>
      </c>
      <c r="EO86">
        <v>4.9997</v>
      </c>
      <c r="EP86">
        <v>3.28728</v>
      </c>
      <c r="EQ86">
        <v>9999</v>
      </c>
      <c r="ER86">
        <v>9999</v>
      </c>
      <c r="ES86">
        <v>9999</v>
      </c>
      <c r="ET86">
        <v>999.9</v>
      </c>
      <c r="EU86">
        <v>1.87259</v>
      </c>
      <c r="EV86">
        <v>1.87347</v>
      </c>
      <c r="EW86">
        <v>1.86967</v>
      </c>
      <c r="EX86">
        <v>1.87543</v>
      </c>
      <c r="EY86">
        <v>1.87563</v>
      </c>
      <c r="EZ86">
        <v>1.87407</v>
      </c>
      <c r="FA86">
        <v>1.87262</v>
      </c>
      <c r="FB86">
        <v>1.87166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1.606</v>
      </c>
      <c r="FQ86">
        <v>0.1097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22.7</v>
      </c>
      <c r="GE86">
        <v>22.7</v>
      </c>
      <c r="GF86">
        <v>1.95801</v>
      </c>
      <c r="GG86">
        <v>2.48535</v>
      </c>
      <c r="GH86">
        <v>2.24854</v>
      </c>
      <c r="GI86">
        <v>2.68433</v>
      </c>
      <c r="GJ86">
        <v>2.44751</v>
      </c>
      <c r="GK86">
        <v>2.38892</v>
      </c>
      <c r="GL86">
        <v>28.8802</v>
      </c>
      <c r="GM86">
        <v>14.0883</v>
      </c>
      <c r="GN86">
        <v>19</v>
      </c>
      <c r="GO86">
        <v>448.297</v>
      </c>
      <c r="GP86">
        <v>1038.46</v>
      </c>
      <c r="GQ86">
        <v>24.3131</v>
      </c>
      <c r="GR86">
        <v>22.7672</v>
      </c>
      <c r="GS86">
        <v>30.0003</v>
      </c>
      <c r="GT86">
        <v>22.834</v>
      </c>
      <c r="GU86">
        <v>22.9598</v>
      </c>
      <c r="GV86">
        <v>39.2524</v>
      </c>
      <c r="GW86">
        <v>33.7883</v>
      </c>
      <c r="GX86">
        <v>91.3509</v>
      </c>
      <c r="GY86">
        <v>24.3288</v>
      </c>
      <c r="GZ86">
        <v>665.146</v>
      </c>
      <c r="HA86">
        <v>12.127</v>
      </c>
      <c r="HB86">
        <v>101.238</v>
      </c>
      <c r="HC86">
        <v>101.226</v>
      </c>
    </row>
    <row r="87" spans="1:211">
      <c r="A87">
        <v>71</v>
      </c>
      <c r="B87">
        <v>1737666491</v>
      </c>
      <c r="C87">
        <v>140</v>
      </c>
      <c r="D87" t="s">
        <v>490</v>
      </c>
      <c r="E87" t="s">
        <v>491</v>
      </c>
      <c r="F87">
        <v>2</v>
      </c>
      <c r="G87">
        <v>1737666483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636.554800454762</v>
      </c>
      <c r="AI87">
        <v>592.660563636363</v>
      </c>
      <c r="AJ87">
        <v>3.31043831168822</v>
      </c>
      <c r="AK87">
        <v>84.62</v>
      </c>
      <c r="AL87">
        <f>(AN87 - AM87 + BM87*1E3/(8.314*(BO87+273.15)) * AP87/BL87 * AO87) * BL87/(100*AZ87) * 1000/(1000 - AN87)</f>
        <v>0</v>
      </c>
      <c r="AM87">
        <v>12.0684270836164</v>
      </c>
      <c r="AN87">
        <v>15.3856637362637</v>
      </c>
      <c r="AO87">
        <v>4.28949780378776e-05</v>
      </c>
      <c r="AP87">
        <v>106.04</v>
      </c>
      <c r="AQ87">
        <v>19</v>
      </c>
      <c r="AR87">
        <v>4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1737666483</v>
      </c>
      <c r="BF87">
        <v>560.71325</v>
      </c>
      <c r="BG87">
        <v>616.893875</v>
      </c>
      <c r="BH87">
        <v>15.3752875</v>
      </c>
      <c r="BI87">
        <v>12.0511875</v>
      </c>
      <c r="BJ87">
        <v>559.126375</v>
      </c>
      <c r="BK87">
        <v>15.2656875</v>
      </c>
      <c r="BL87">
        <v>499.99225</v>
      </c>
      <c r="BM87">
        <v>102.636125</v>
      </c>
      <c r="BN87">
        <v>0.0999101</v>
      </c>
      <c r="BO87">
        <v>24.9723375</v>
      </c>
      <c r="BP87">
        <v>25.7263625</v>
      </c>
      <c r="BQ87">
        <v>999.9</v>
      </c>
      <c r="BR87">
        <v>0</v>
      </c>
      <c r="BS87">
        <v>0</v>
      </c>
      <c r="BT87">
        <v>9995.085</v>
      </c>
      <c r="BU87">
        <v>626.237625</v>
      </c>
      <c r="BV87">
        <v>880.644125</v>
      </c>
      <c r="BW87">
        <v>-56.1805625</v>
      </c>
      <c r="BX87">
        <v>569.469</v>
      </c>
      <c r="BY87">
        <v>624.419375</v>
      </c>
      <c r="BZ87">
        <v>3.32408875</v>
      </c>
      <c r="CA87">
        <v>616.893875</v>
      </c>
      <c r="CB87">
        <v>12.0511875</v>
      </c>
      <c r="CC87">
        <v>1.5780575</v>
      </c>
      <c r="CD87">
        <v>1.2368875</v>
      </c>
      <c r="CE87">
        <v>13.7461875</v>
      </c>
      <c r="CF87">
        <v>10.0530475</v>
      </c>
      <c r="CG87">
        <v>1999.9975</v>
      </c>
      <c r="CH87">
        <v>0.89999975</v>
      </c>
      <c r="CI87">
        <v>0.1000001625</v>
      </c>
      <c r="CJ87">
        <v>26</v>
      </c>
      <c r="CK87">
        <v>39092.9125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-55.7407</v>
      </c>
      <c r="CZ87">
        <v>-7.32485454545457</v>
      </c>
      <c r="DA87">
        <v>0.755342678461082</v>
      </c>
      <c r="DB87">
        <v>0</v>
      </c>
      <c r="DC87">
        <v>3.34519666666667</v>
      </c>
      <c r="DD87">
        <v>-0.354677922077926</v>
      </c>
      <c r="DE87">
        <v>0.0366473495869215</v>
      </c>
      <c r="DF87">
        <v>1</v>
      </c>
      <c r="DG87">
        <v>1</v>
      </c>
      <c r="DH87">
        <v>2</v>
      </c>
      <c r="DI87" t="s">
        <v>353</v>
      </c>
      <c r="DJ87">
        <v>3.11867</v>
      </c>
      <c r="DK87">
        <v>2.8007</v>
      </c>
      <c r="DL87">
        <v>0.12864</v>
      </c>
      <c r="DM87">
        <v>0.138738</v>
      </c>
      <c r="DN87">
        <v>0.0862371</v>
      </c>
      <c r="DO87">
        <v>0.0730207</v>
      </c>
      <c r="DP87">
        <v>24278.2</v>
      </c>
      <c r="DQ87">
        <v>22176.2</v>
      </c>
      <c r="DR87">
        <v>26659.2</v>
      </c>
      <c r="DS87">
        <v>24095.3</v>
      </c>
      <c r="DT87">
        <v>33670.1</v>
      </c>
      <c r="DU87">
        <v>32535.8</v>
      </c>
      <c r="DV87">
        <v>40309.6</v>
      </c>
      <c r="DW87">
        <v>38097.6</v>
      </c>
      <c r="DX87">
        <v>1.99518</v>
      </c>
      <c r="DY87">
        <v>2.64823</v>
      </c>
      <c r="DZ87">
        <v>0.0829697</v>
      </c>
      <c r="EA87">
        <v>0</v>
      </c>
      <c r="EB87">
        <v>24.3751</v>
      </c>
      <c r="EC87">
        <v>999.9</v>
      </c>
      <c r="ED87">
        <v>55.787</v>
      </c>
      <c r="EE87">
        <v>26.032</v>
      </c>
      <c r="EF87">
        <v>18.3752</v>
      </c>
      <c r="EG87">
        <v>64.3001</v>
      </c>
      <c r="EH87">
        <v>20.9655</v>
      </c>
      <c r="EI87">
        <v>2</v>
      </c>
      <c r="EJ87">
        <v>-0.375076</v>
      </c>
      <c r="EK87">
        <v>-0.745264</v>
      </c>
      <c r="EL87">
        <v>20.2902</v>
      </c>
      <c r="EM87">
        <v>5.26266</v>
      </c>
      <c r="EN87">
        <v>12.0092</v>
      </c>
      <c r="EO87">
        <v>4.99955</v>
      </c>
      <c r="EP87">
        <v>3.28718</v>
      </c>
      <c r="EQ87">
        <v>9999</v>
      </c>
      <c r="ER87">
        <v>9999</v>
      </c>
      <c r="ES87">
        <v>9999</v>
      </c>
      <c r="ET87">
        <v>999.9</v>
      </c>
      <c r="EU87">
        <v>1.87259</v>
      </c>
      <c r="EV87">
        <v>1.87347</v>
      </c>
      <c r="EW87">
        <v>1.86967</v>
      </c>
      <c r="EX87">
        <v>1.87544</v>
      </c>
      <c r="EY87">
        <v>1.87565</v>
      </c>
      <c r="EZ87">
        <v>1.87407</v>
      </c>
      <c r="FA87">
        <v>1.87262</v>
      </c>
      <c r="FB87">
        <v>1.87165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1.612</v>
      </c>
      <c r="FQ87">
        <v>0.1098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22.7</v>
      </c>
      <c r="GE87">
        <v>22.8</v>
      </c>
      <c r="GF87">
        <v>1.97388</v>
      </c>
      <c r="GG87">
        <v>2.49268</v>
      </c>
      <c r="GH87">
        <v>2.24854</v>
      </c>
      <c r="GI87">
        <v>2.68433</v>
      </c>
      <c r="GJ87">
        <v>2.44751</v>
      </c>
      <c r="GK87">
        <v>2.40112</v>
      </c>
      <c r="GL87">
        <v>28.9013</v>
      </c>
      <c r="GM87">
        <v>14.097</v>
      </c>
      <c r="GN87">
        <v>19</v>
      </c>
      <c r="GO87">
        <v>448.147</v>
      </c>
      <c r="GP87">
        <v>1037.87</v>
      </c>
      <c r="GQ87">
        <v>24.3189</v>
      </c>
      <c r="GR87">
        <v>22.7687</v>
      </c>
      <c r="GS87">
        <v>30.0003</v>
      </c>
      <c r="GT87">
        <v>22.835</v>
      </c>
      <c r="GU87">
        <v>22.9608</v>
      </c>
      <c r="GV87">
        <v>39.5758</v>
      </c>
      <c r="GW87">
        <v>33.7883</v>
      </c>
      <c r="GX87">
        <v>91.3509</v>
      </c>
      <c r="GY87">
        <v>24.3288</v>
      </c>
      <c r="GZ87">
        <v>671.996</v>
      </c>
      <c r="HA87">
        <v>12.1263</v>
      </c>
      <c r="HB87">
        <v>101.237</v>
      </c>
      <c r="HC87">
        <v>101.226</v>
      </c>
    </row>
    <row r="88" spans="1:211">
      <c r="A88">
        <v>72</v>
      </c>
      <c r="B88">
        <v>1737666493</v>
      </c>
      <c r="C88">
        <v>142</v>
      </c>
      <c r="D88" t="s">
        <v>492</v>
      </c>
      <c r="E88" t="s">
        <v>493</v>
      </c>
      <c r="F88">
        <v>2</v>
      </c>
      <c r="G88">
        <v>1737666485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643.003671521429</v>
      </c>
      <c r="AI88">
        <v>599.187412121212</v>
      </c>
      <c r="AJ88">
        <v>3.28515151515144</v>
      </c>
      <c r="AK88">
        <v>84.62</v>
      </c>
      <c r="AL88">
        <f>(AN88 - AM88 + BM88*1E3/(8.314*(BO88+273.15)) * AP88/BL88 * AO88) * BL88/(100*AZ88) * 1000/(1000 - AN88)</f>
        <v>0</v>
      </c>
      <c r="AM88">
        <v>12.0809148154446</v>
      </c>
      <c r="AN88">
        <v>15.3910142857143</v>
      </c>
      <c r="AO88">
        <v>5.97385114885481e-05</v>
      </c>
      <c r="AP88">
        <v>106.04</v>
      </c>
      <c r="AQ88">
        <v>19</v>
      </c>
      <c r="AR88">
        <v>4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1737666485</v>
      </c>
      <c r="BF88">
        <v>567.224125</v>
      </c>
      <c r="BG88">
        <v>623.476</v>
      </c>
      <c r="BH88">
        <v>15.3772125</v>
      </c>
      <c r="BI88">
        <v>12.06085</v>
      </c>
      <c r="BJ88">
        <v>565.630875</v>
      </c>
      <c r="BK88">
        <v>15.267575</v>
      </c>
      <c r="BL88">
        <v>499.963</v>
      </c>
      <c r="BM88">
        <v>102.636</v>
      </c>
      <c r="BN88">
        <v>0.0999181</v>
      </c>
      <c r="BO88">
        <v>24.9707625</v>
      </c>
      <c r="BP88">
        <v>25.727625</v>
      </c>
      <c r="BQ88">
        <v>999.9</v>
      </c>
      <c r="BR88">
        <v>0</v>
      </c>
      <c r="BS88">
        <v>0</v>
      </c>
      <c r="BT88">
        <v>9988.21</v>
      </c>
      <c r="BU88">
        <v>626.179125</v>
      </c>
      <c r="BV88">
        <v>880.47225</v>
      </c>
      <c r="BW88">
        <v>-56.251875</v>
      </c>
      <c r="BX88">
        <v>576.08275</v>
      </c>
      <c r="BY88">
        <v>631.087875</v>
      </c>
      <c r="BZ88">
        <v>3.31635</v>
      </c>
      <c r="CA88">
        <v>623.476</v>
      </c>
      <c r="CB88">
        <v>12.06085</v>
      </c>
      <c r="CC88">
        <v>1.5782525</v>
      </c>
      <c r="CD88">
        <v>1.23787625</v>
      </c>
      <c r="CE88">
        <v>13.7480875</v>
      </c>
      <c r="CF88">
        <v>10.065</v>
      </c>
      <c r="CG88">
        <v>1999.99625</v>
      </c>
      <c r="CH88">
        <v>0.8999995</v>
      </c>
      <c r="CI88">
        <v>0.1000004125</v>
      </c>
      <c r="CJ88">
        <v>26</v>
      </c>
      <c r="CK88">
        <v>39092.9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-55.9057142857143</v>
      </c>
      <c r="CZ88">
        <v>-5.75648571428574</v>
      </c>
      <c r="DA88">
        <v>0.643383536866</v>
      </c>
      <c r="DB88">
        <v>0</v>
      </c>
      <c r="DC88">
        <v>3.33665714285714</v>
      </c>
      <c r="DD88">
        <v>-0.335050909090909</v>
      </c>
      <c r="DE88">
        <v>0.0352464154398791</v>
      </c>
      <c r="DF88">
        <v>1</v>
      </c>
      <c r="DG88">
        <v>1</v>
      </c>
      <c r="DH88">
        <v>2</v>
      </c>
      <c r="DI88" t="s">
        <v>353</v>
      </c>
      <c r="DJ88">
        <v>3.11878</v>
      </c>
      <c r="DK88">
        <v>2.80082</v>
      </c>
      <c r="DL88">
        <v>0.129626</v>
      </c>
      <c r="DM88">
        <v>0.139686</v>
      </c>
      <c r="DN88">
        <v>0.0862617</v>
      </c>
      <c r="DO88">
        <v>0.0730194</v>
      </c>
      <c r="DP88">
        <v>24250.5</v>
      </c>
      <c r="DQ88">
        <v>22152</v>
      </c>
      <c r="DR88">
        <v>26658.9</v>
      </c>
      <c r="DS88">
        <v>24095.4</v>
      </c>
      <c r="DT88">
        <v>33668.9</v>
      </c>
      <c r="DU88">
        <v>32536.3</v>
      </c>
      <c r="DV88">
        <v>40309.1</v>
      </c>
      <c r="DW88">
        <v>38098</v>
      </c>
      <c r="DX88">
        <v>1.99555</v>
      </c>
      <c r="DY88">
        <v>2.64718</v>
      </c>
      <c r="DZ88">
        <v>0.0828132</v>
      </c>
      <c r="EA88">
        <v>0</v>
      </c>
      <c r="EB88">
        <v>24.3701</v>
      </c>
      <c r="EC88">
        <v>999.9</v>
      </c>
      <c r="ED88">
        <v>55.787</v>
      </c>
      <c r="EE88">
        <v>26.032</v>
      </c>
      <c r="EF88">
        <v>18.3771</v>
      </c>
      <c r="EG88">
        <v>63.8901</v>
      </c>
      <c r="EH88">
        <v>21.0537</v>
      </c>
      <c r="EI88">
        <v>2</v>
      </c>
      <c r="EJ88">
        <v>-0.374761</v>
      </c>
      <c r="EK88">
        <v>-0.742132</v>
      </c>
      <c r="EL88">
        <v>20.2899</v>
      </c>
      <c r="EM88">
        <v>5.26207</v>
      </c>
      <c r="EN88">
        <v>12.0089</v>
      </c>
      <c r="EO88">
        <v>4.99945</v>
      </c>
      <c r="EP88">
        <v>3.28705</v>
      </c>
      <c r="EQ88">
        <v>9999</v>
      </c>
      <c r="ER88">
        <v>9999</v>
      </c>
      <c r="ES88">
        <v>9999</v>
      </c>
      <c r="ET88">
        <v>999.9</v>
      </c>
      <c r="EU88">
        <v>1.87261</v>
      </c>
      <c r="EV88">
        <v>1.87347</v>
      </c>
      <c r="EW88">
        <v>1.86968</v>
      </c>
      <c r="EX88">
        <v>1.87545</v>
      </c>
      <c r="EY88">
        <v>1.87567</v>
      </c>
      <c r="EZ88">
        <v>1.87407</v>
      </c>
      <c r="FA88">
        <v>1.87264</v>
      </c>
      <c r="FB88">
        <v>1.87168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1.617</v>
      </c>
      <c r="FQ88">
        <v>0.1099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22.7</v>
      </c>
      <c r="GE88">
        <v>22.8</v>
      </c>
      <c r="GF88">
        <v>1.99097</v>
      </c>
      <c r="GG88">
        <v>2.51099</v>
      </c>
      <c r="GH88">
        <v>2.24854</v>
      </c>
      <c r="GI88">
        <v>2.68555</v>
      </c>
      <c r="GJ88">
        <v>2.44751</v>
      </c>
      <c r="GK88">
        <v>2.40723</v>
      </c>
      <c r="GL88">
        <v>28.9013</v>
      </c>
      <c r="GM88">
        <v>14.0883</v>
      </c>
      <c r="GN88">
        <v>19</v>
      </c>
      <c r="GO88">
        <v>448.372</v>
      </c>
      <c r="GP88">
        <v>1036.6</v>
      </c>
      <c r="GQ88">
        <v>24.3274</v>
      </c>
      <c r="GR88">
        <v>22.7705</v>
      </c>
      <c r="GS88">
        <v>30.0004</v>
      </c>
      <c r="GT88">
        <v>22.8359</v>
      </c>
      <c r="GU88">
        <v>22.9613</v>
      </c>
      <c r="GV88">
        <v>39.9114</v>
      </c>
      <c r="GW88">
        <v>33.7883</v>
      </c>
      <c r="GX88">
        <v>91.3509</v>
      </c>
      <c r="GY88">
        <v>24.3505</v>
      </c>
      <c r="GZ88">
        <v>671.996</v>
      </c>
      <c r="HA88">
        <v>12.1266</v>
      </c>
      <c r="HB88">
        <v>101.236</v>
      </c>
      <c r="HC88">
        <v>101.227</v>
      </c>
    </row>
    <row r="89" spans="1:211">
      <c r="A89">
        <v>73</v>
      </c>
      <c r="B89">
        <v>1737666495</v>
      </c>
      <c r="C89">
        <v>144</v>
      </c>
      <c r="D89" t="s">
        <v>494</v>
      </c>
      <c r="E89" t="s">
        <v>495</v>
      </c>
      <c r="F89">
        <v>2</v>
      </c>
      <c r="G89">
        <v>1737666487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649.216332255953</v>
      </c>
      <c r="AI89">
        <v>605.597151515151</v>
      </c>
      <c r="AJ89">
        <v>3.24124155844148</v>
      </c>
      <c r="AK89">
        <v>84.62</v>
      </c>
      <c r="AL89">
        <f>(AN89 - AM89 + BM89*1E3/(8.314*(BO89+273.15)) * AP89/BL89 * AO89) * BL89/(100*AZ89) * 1000/(1000 - AN89)</f>
        <v>0</v>
      </c>
      <c r="AM89">
        <v>12.084743755005</v>
      </c>
      <c r="AN89">
        <v>15.3971604395604</v>
      </c>
      <c r="AO89">
        <v>7.07636671021374e-05</v>
      </c>
      <c r="AP89">
        <v>106.04</v>
      </c>
      <c r="AQ89">
        <v>19</v>
      </c>
      <c r="AR89">
        <v>4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1737666487</v>
      </c>
      <c r="BF89">
        <v>573.70725</v>
      </c>
      <c r="BG89">
        <v>630.019375</v>
      </c>
      <c r="BH89">
        <v>15.3803875</v>
      </c>
      <c r="BI89">
        <v>12.069825</v>
      </c>
      <c r="BJ89">
        <v>572.107875</v>
      </c>
      <c r="BK89">
        <v>15.2706875</v>
      </c>
      <c r="BL89">
        <v>499.966625</v>
      </c>
      <c r="BM89">
        <v>102.635625</v>
      </c>
      <c r="BN89">
        <v>0.099937075</v>
      </c>
      <c r="BO89">
        <v>24.97025</v>
      </c>
      <c r="BP89">
        <v>25.7296125</v>
      </c>
      <c r="BQ89">
        <v>999.9</v>
      </c>
      <c r="BR89">
        <v>0</v>
      </c>
      <c r="BS89">
        <v>0</v>
      </c>
      <c r="BT89">
        <v>9985.385</v>
      </c>
      <c r="BU89">
        <v>626.112125</v>
      </c>
      <c r="BV89">
        <v>880.30575</v>
      </c>
      <c r="BW89">
        <v>-56.312075</v>
      </c>
      <c r="BX89">
        <v>582.669</v>
      </c>
      <c r="BY89">
        <v>637.71675</v>
      </c>
      <c r="BZ89">
        <v>3.310545</v>
      </c>
      <c r="CA89">
        <v>630.019375</v>
      </c>
      <c r="CB89">
        <v>12.069825</v>
      </c>
      <c r="CC89">
        <v>1.5785725</v>
      </c>
      <c r="CD89">
        <v>1.23879375</v>
      </c>
      <c r="CE89">
        <v>13.7512125</v>
      </c>
      <c r="CF89">
        <v>10.0760875</v>
      </c>
      <c r="CG89">
        <v>1999.995</v>
      </c>
      <c r="CH89">
        <v>0.8999995</v>
      </c>
      <c r="CI89">
        <v>0.1000004125</v>
      </c>
      <c r="CJ89">
        <v>26</v>
      </c>
      <c r="CK89">
        <v>39092.8875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-56.036080952381</v>
      </c>
      <c r="CZ89">
        <v>-3.9039506493507</v>
      </c>
      <c r="DA89">
        <v>0.516039643751236</v>
      </c>
      <c r="DB89">
        <v>0</v>
      </c>
      <c r="DC89">
        <v>3.32907333333333</v>
      </c>
      <c r="DD89">
        <v>-0.28265844155844</v>
      </c>
      <c r="DE89">
        <v>0.0316336957679072</v>
      </c>
      <c r="DF89">
        <v>1</v>
      </c>
      <c r="DG89">
        <v>1</v>
      </c>
      <c r="DH89">
        <v>2</v>
      </c>
      <c r="DI89" t="s">
        <v>353</v>
      </c>
      <c r="DJ89">
        <v>3.11892</v>
      </c>
      <c r="DK89">
        <v>2.80076</v>
      </c>
      <c r="DL89">
        <v>0.130595</v>
      </c>
      <c r="DM89">
        <v>0.140627</v>
      </c>
      <c r="DN89">
        <v>0.0862867</v>
      </c>
      <c r="DO89">
        <v>0.0730307</v>
      </c>
      <c r="DP89">
        <v>24223.6</v>
      </c>
      <c r="DQ89">
        <v>22127.7</v>
      </c>
      <c r="DR89">
        <v>26659</v>
      </c>
      <c r="DS89">
        <v>24095.4</v>
      </c>
      <c r="DT89">
        <v>33668.2</v>
      </c>
      <c r="DU89">
        <v>32536.3</v>
      </c>
      <c r="DV89">
        <v>40309.3</v>
      </c>
      <c r="DW89">
        <v>38098.3</v>
      </c>
      <c r="DX89">
        <v>1.99575</v>
      </c>
      <c r="DY89">
        <v>2.648</v>
      </c>
      <c r="DZ89">
        <v>0.0831708</v>
      </c>
      <c r="EA89">
        <v>0</v>
      </c>
      <c r="EB89">
        <v>24.3665</v>
      </c>
      <c r="EC89">
        <v>999.9</v>
      </c>
      <c r="ED89">
        <v>55.787</v>
      </c>
      <c r="EE89">
        <v>26.032</v>
      </c>
      <c r="EF89">
        <v>18.376</v>
      </c>
      <c r="EG89">
        <v>64.3801</v>
      </c>
      <c r="EH89">
        <v>21.0256</v>
      </c>
      <c r="EI89">
        <v>2</v>
      </c>
      <c r="EJ89">
        <v>-0.374637</v>
      </c>
      <c r="EK89">
        <v>-0.764842</v>
      </c>
      <c r="EL89">
        <v>20.2897</v>
      </c>
      <c r="EM89">
        <v>5.26192</v>
      </c>
      <c r="EN89">
        <v>12.0089</v>
      </c>
      <c r="EO89">
        <v>4.9992</v>
      </c>
      <c r="EP89">
        <v>3.28698</v>
      </c>
      <c r="EQ89">
        <v>9999</v>
      </c>
      <c r="ER89">
        <v>9999</v>
      </c>
      <c r="ES89">
        <v>9999</v>
      </c>
      <c r="ET89">
        <v>999.9</v>
      </c>
      <c r="EU89">
        <v>1.87263</v>
      </c>
      <c r="EV89">
        <v>1.87347</v>
      </c>
      <c r="EW89">
        <v>1.86969</v>
      </c>
      <c r="EX89">
        <v>1.87546</v>
      </c>
      <c r="EY89">
        <v>1.87569</v>
      </c>
      <c r="EZ89">
        <v>1.87408</v>
      </c>
      <c r="FA89">
        <v>1.87267</v>
      </c>
      <c r="FB89">
        <v>1.8717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1.623</v>
      </c>
      <c r="FQ89">
        <v>0.11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22.8</v>
      </c>
      <c r="GE89">
        <v>22.8</v>
      </c>
      <c r="GF89">
        <v>2.00806</v>
      </c>
      <c r="GG89">
        <v>2.52563</v>
      </c>
      <c r="GH89">
        <v>2.24854</v>
      </c>
      <c r="GI89">
        <v>2.68311</v>
      </c>
      <c r="GJ89">
        <v>2.44873</v>
      </c>
      <c r="GK89">
        <v>2.36572</v>
      </c>
      <c r="GL89">
        <v>28.9013</v>
      </c>
      <c r="GM89">
        <v>14.0795</v>
      </c>
      <c r="GN89">
        <v>19</v>
      </c>
      <c r="GO89">
        <v>448.496</v>
      </c>
      <c r="GP89">
        <v>1037.63</v>
      </c>
      <c r="GQ89">
        <v>24.3344</v>
      </c>
      <c r="GR89">
        <v>22.7719</v>
      </c>
      <c r="GS89">
        <v>30.0004</v>
      </c>
      <c r="GT89">
        <v>22.8368</v>
      </c>
      <c r="GU89">
        <v>22.9622</v>
      </c>
      <c r="GV89">
        <v>40.253</v>
      </c>
      <c r="GW89">
        <v>33.7883</v>
      </c>
      <c r="GX89">
        <v>91.3509</v>
      </c>
      <c r="GY89">
        <v>24.3505</v>
      </c>
      <c r="GZ89">
        <v>678.896</v>
      </c>
      <c r="HA89">
        <v>12.1208</v>
      </c>
      <c r="HB89">
        <v>101.236</v>
      </c>
      <c r="HC89">
        <v>101.228</v>
      </c>
    </row>
    <row r="90" spans="1:211">
      <c r="A90">
        <v>74</v>
      </c>
      <c r="B90">
        <v>1737666497</v>
      </c>
      <c r="C90">
        <v>146</v>
      </c>
      <c r="D90" t="s">
        <v>496</v>
      </c>
      <c r="E90" t="s">
        <v>497</v>
      </c>
      <c r="F90">
        <v>2</v>
      </c>
      <c r="G90">
        <v>1737666489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655.506548969048</v>
      </c>
      <c r="AI90">
        <v>611.903812121212</v>
      </c>
      <c r="AJ90">
        <v>3.19011484848483</v>
      </c>
      <c r="AK90">
        <v>84.62</v>
      </c>
      <c r="AL90">
        <f>(AN90 - AM90 + BM90*1E3/(8.314*(BO90+273.15)) * AP90/BL90 * AO90) * BL90/(100*AZ90) * 1000/(1000 - AN90)</f>
        <v>0</v>
      </c>
      <c r="AM90">
        <v>12.0846133496703</v>
      </c>
      <c r="AN90">
        <v>15.4034703296703</v>
      </c>
      <c r="AO90">
        <v>7.74498834498776e-05</v>
      </c>
      <c r="AP90">
        <v>106.04</v>
      </c>
      <c r="AQ90">
        <v>19</v>
      </c>
      <c r="AR90">
        <v>4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1737666489</v>
      </c>
      <c r="BF90">
        <v>580.147125</v>
      </c>
      <c r="BG90">
        <v>636.514</v>
      </c>
      <c r="BH90">
        <v>15.384575</v>
      </c>
      <c r="BI90">
        <v>12.077825</v>
      </c>
      <c r="BJ90">
        <v>578.541875</v>
      </c>
      <c r="BK90">
        <v>15.2748</v>
      </c>
      <c r="BL90">
        <v>499.937125</v>
      </c>
      <c r="BM90">
        <v>102.6355</v>
      </c>
      <c r="BN90">
        <v>0.0999199375</v>
      </c>
      <c r="BO90">
        <v>24.9705625</v>
      </c>
      <c r="BP90">
        <v>25.7314625</v>
      </c>
      <c r="BQ90">
        <v>999.9</v>
      </c>
      <c r="BR90">
        <v>0</v>
      </c>
      <c r="BS90">
        <v>0</v>
      </c>
      <c r="BT90">
        <v>9988.66</v>
      </c>
      <c r="BU90">
        <v>626.049125</v>
      </c>
      <c r="BV90">
        <v>880.1745</v>
      </c>
      <c r="BW90">
        <v>-56.366825</v>
      </c>
      <c r="BX90">
        <v>589.212</v>
      </c>
      <c r="BY90">
        <v>644.295875</v>
      </c>
      <c r="BZ90">
        <v>3.30672625</v>
      </c>
      <c r="CA90">
        <v>636.514</v>
      </c>
      <c r="CB90">
        <v>12.077825</v>
      </c>
      <c r="CC90">
        <v>1.579</v>
      </c>
      <c r="CD90">
        <v>1.2396125</v>
      </c>
      <c r="CE90">
        <v>13.755375</v>
      </c>
      <c r="CF90">
        <v>10.0859875</v>
      </c>
      <c r="CG90">
        <v>1999.99625</v>
      </c>
      <c r="CH90">
        <v>0.8999995</v>
      </c>
      <c r="CI90">
        <v>0.1000005375</v>
      </c>
      <c r="CJ90">
        <v>26</v>
      </c>
      <c r="CK90">
        <v>39092.9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-56.1425285714286</v>
      </c>
      <c r="CZ90">
        <v>-2.35234285714294</v>
      </c>
      <c r="DA90">
        <v>0.405561162251184</v>
      </c>
      <c r="DB90">
        <v>0</v>
      </c>
      <c r="DC90">
        <v>3.32250666666667</v>
      </c>
      <c r="DD90">
        <v>-0.209444415584412</v>
      </c>
      <c r="DE90">
        <v>0.0265971023006953</v>
      </c>
      <c r="DF90">
        <v>1</v>
      </c>
      <c r="DG90">
        <v>1</v>
      </c>
      <c r="DH90">
        <v>2</v>
      </c>
      <c r="DI90" t="s">
        <v>353</v>
      </c>
      <c r="DJ90">
        <v>3.11882</v>
      </c>
      <c r="DK90">
        <v>2.80076</v>
      </c>
      <c r="DL90">
        <v>0.131551</v>
      </c>
      <c r="DM90">
        <v>0.141576</v>
      </c>
      <c r="DN90">
        <v>0.0863048</v>
      </c>
      <c r="DO90">
        <v>0.0730356</v>
      </c>
      <c r="DP90">
        <v>24196.9</v>
      </c>
      <c r="DQ90">
        <v>22103.4</v>
      </c>
      <c r="DR90">
        <v>26658.9</v>
      </c>
      <c r="DS90">
        <v>24095.4</v>
      </c>
      <c r="DT90">
        <v>33667.7</v>
      </c>
      <c r="DU90">
        <v>32536.1</v>
      </c>
      <c r="DV90">
        <v>40309.3</v>
      </c>
      <c r="DW90">
        <v>38098.3</v>
      </c>
      <c r="DX90">
        <v>1.9957</v>
      </c>
      <c r="DY90">
        <v>2.64922</v>
      </c>
      <c r="DZ90">
        <v>0.0837743</v>
      </c>
      <c r="EA90">
        <v>0</v>
      </c>
      <c r="EB90">
        <v>24.3639</v>
      </c>
      <c r="EC90">
        <v>999.9</v>
      </c>
      <c r="ED90">
        <v>55.787</v>
      </c>
      <c r="EE90">
        <v>26.022</v>
      </c>
      <c r="EF90">
        <v>18.3647</v>
      </c>
      <c r="EG90">
        <v>63.8801</v>
      </c>
      <c r="EH90">
        <v>21.0176</v>
      </c>
      <c r="EI90">
        <v>2</v>
      </c>
      <c r="EJ90">
        <v>-0.374596</v>
      </c>
      <c r="EK90">
        <v>-0.78317</v>
      </c>
      <c r="EL90">
        <v>20.2897</v>
      </c>
      <c r="EM90">
        <v>5.26236</v>
      </c>
      <c r="EN90">
        <v>12.0088</v>
      </c>
      <c r="EO90">
        <v>4.9991</v>
      </c>
      <c r="EP90">
        <v>3.28693</v>
      </c>
      <c r="EQ90">
        <v>9999</v>
      </c>
      <c r="ER90">
        <v>9999</v>
      </c>
      <c r="ES90">
        <v>9999</v>
      </c>
      <c r="ET90">
        <v>999.9</v>
      </c>
      <c r="EU90">
        <v>1.87265</v>
      </c>
      <c r="EV90">
        <v>1.87347</v>
      </c>
      <c r="EW90">
        <v>1.86969</v>
      </c>
      <c r="EX90">
        <v>1.87546</v>
      </c>
      <c r="EY90">
        <v>1.87567</v>
      </c>
      <c r="EZ90">
        <v>1.87408</v>
      </c>
      <c r="FA90">
        <v>1.87267</v>
      </c>
      <c r="FB90">
        <v>1.8717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1.628</v>
      </c>
      <c r="FQ90">
        <v>0.1101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22.8</v>
      </c>
      <c r="GE90">
        <v>22.9</v>
      </c>
      <c r="GF90">
        <v>2.02515</v>
      </c>
      <c r="GG90">
        <v>2.51953</v>
      </c>
      <c r="GH90">
        <v>2.24854</v>
      </c>
      <c r="GI90">
        <v>2.68433</v>
      </c>
      <c r="GJ90">
        <v>2.44751</v>
      </c>
      <c r="GK90">
        <v>2.37793</v>
      </c>
      <c r="GL90">
        <v>28.9013</v>
      </c>
      <c r="GM90">
        <v>14.0795</v>
      </c>
      <c r="GN90">
        <v>19</v>
      </c>
      <c r="GO90">
        <v>448.475</v>
      </c>
      <c r="GP90">
        <v>1039.14</v>
      </c>
      <c r="GQ90">
        <v>24.3436</v>
      </c>
      <c r="GR90">
        <v>22.773</v>
      </c>
      <c r="GS90">
        <v>30.0003</v>
      </c>
      <c r="GT90">
        <v>22.8378</v>
      </c>
      <c r="GU90">
        <v>22.9632</v>
      </c>
      <c r="GV90">
        <v>40.5943</v>
      </c>
      <c r="GW90">
        <v>33.7883</v>
      </c>
      <c r="GX90">
        <v>91.3509</v>
      </c>
      <c r="GY90">
        <v>24.3505</v>
      </c>
      <c r="GZ90">
        <v>692.413</v>
      </c>
      <c r="HA90">
        <v>12.1252</v>
      </c>
      <c r="HB90">
        <v>101.236</v>
      </c>
      <c r="HC90">
        <v>101.228</v>
      </c>
    </row>
    <row r="91" spans="1:211">
      <c r="A91">
        <v>75</v>
      </c>
      <c r="B91">
        <v>1737666499</v>
      </c>
      <c r="C91">
        <v>148</v>
      </c>
      <c r="D91" t="s">
        <v>498</v>
      </c>
      <c r="E91" t="s">
        <v>499</v>
      </c>
      <c r="F91">
        <v>2</v>
      </c>
      <c r="G91">
        <v>1737666491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661.939903178571</v>
      </c>
      <c r="AI91">
        <v>618.232848484848</v>
      </c>
      <c r="AJ91">
        <v>3.16816558441555</v>
      </c>
      <c r="AK91">
        <v>84.62</v>
      </c>
      <c r="AL91">
        <f>(AN91 - AM91 + BM91*1E3/(8.314*(BO91+273.15)) * AP91/BL91 * AO91) * BL91/(100*AZ91) * 1000/(1000 - AN91)</f>
        <v>0</v>
      </c>
      <c r="AM91">
        <v>12.0848263523477</v>
      </c>
      <c r="AN91">
        <v>15.4079824175824</v>
      </c>
      <c r="AO91">
        <v>7.90165953449832e-05</v>
      </c>
      <c r="AP91">
        <v>106.04</v>
      </c>
      <c r="AQ91">
        <v>19</v>
      </c>
      <c r="AR91">
        <v>4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1737666491</v>
      </c>
      <c r="BF91">
        <v>586.5615</v>
      </c>
      <c r="BG91">
        <v>642.97675</v>
      </c>
      <c r="BH91">
        <v>15.389225</v>
      </c>
      <c r="BI91">
        <v>12.082525</v>
      </c>
      <c r="BJ91">
        <v>584.950375</v>
      </c>
      <c r="BK91">
        <v>15.279375</v>
      </c>
      <c r="BL91">
        <v>499.89375</v>
      </c>
      <c r="BM91">
        <v>102.635625</v>
      </c>
      <c r="BN91">
        <v>0.099906725</v>
      </c>
      <c r="BO91">
        <v>24.9716</v>
      </c>
      <c r="BP91">
        <v>25.732425</v>
      </c>
      <c r="BQ91">
        <v>999.9</v>
      </c>
      <c r="BR91">
        <v>0</v>
      </c>
      <c r="BS91">
        <v>0</v>
      </c>
      <c r="BT91">
        <v>9992.8</v>
      </c>
      <c r="BU91">
        <v>625.99325</v>
      </c>
      <c r="BV91">
        <v>879.796</v>
      </c>
      <c r="BW91">
        <v>-56.4151375</v>
      </c>
      <c r="BX91">
        <v>595.729375</v>
      </c>
      <c r="BY91">
        <v>650.840625</v>
      </c>
      <c r="BZ91">
        <v>3.30668125</v>
      </c>
      <c r="CA91">
        <v>642.97675</v>
      </c>
      <c r="CB91">
        <v>12.082525</v>
      </c>
      <c r="CC91">
        <v>1.5794775</v>
      </c>
      <c r="CD91">
        <v>1.24009375</v>
      </c>
      <c r="CE91">
        <v>13.7600375</v>
      </c>
      <c r="CF91">
        <v>10.0918</v>
      </c>
      <c r="CG91">
        <v>1999.99125</v>
      </c>
      <c r="CH91">
        <v>0.899999375</v>
      </c>
      <c r="CI91">
        <v>0.1000006875</v>
      </c>
      <c r="CJ91">
        <v>26</v>
      </c>
      <c r="CK91">
        <v>39092.8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-56.2293476190476</v>
      </c>
      <c r="CZ91">
        <v>-1.3035662337663</v>
      </c>
      <c r="DA91">
        <v>0.329539987629289</v>
      </c>
      <c r="DB91">
        <v>0</v>
      </c>
      <c r="DC91">
        <v>3.31719761904762</v>
      </c>
      <c r="DD91">
        <v>-0.128128831168828</v>
      </c>
      <c r="DE91">
        <v>0.0210645029565679</v>
      </c>
      <c r="DF91">
        <v>1</v>
      </c>
      <c r="DG91">
        <v>1</v>
      </c>
      <c r="DH91">
        <v>2</v>
      </c>
      <c r="DI91" t="s">
        <v>353</v>
      </c>
      <c r="DJ91">
        <v>3.11888</v>
      </c>
      <c r="DK91">
        <v>2.80068</v>
      </c>
      <c r="DL91">
        <v>0.132511</v>
      </c>
      <c r="DM91">
        <v>0.142554</v>
      </c>
      <c r="DN91">
        <v>0.0863162</v>
      </c>
      <c r="DO91">
        <v>0.0730307</v>
      </c>
      <c r="DP91">
        <v>24170.1</v>
      </c>
      <c r="DQ91">
        <v>22077.9</v>
      </c>
      <c r="DR91">
        <v>26658.8</v>
      </c>
      <c r="DS91">
        <v>24095</v>
      </c>
      <c r="DT91">
        <v>33667.1</v>
      </c>
      <c r="DU91">
        <v>32535.9</v>
      </c>
      <c r="DV91">
        <v>40309</v>
      </c>
      <c r="DW91">
        <v>38097.7</v>
      </c>
      <c r="DX91">
        <v>1.99592</v>
      </c>
      <c r="DY91">
        <v>2.64825</v>
      </c>
      <c r="DZ91">
        <v>0.0837222</v>
      </c>
      <c r="EA91">
        <v>0</v>
      </c>
      <c r="EB91">
        <v>24.3614</v>
      </c>
      <c r="EC91">
        <v>999.9</v>
      </c>
      <c r="ED91">
        <v>55.787</v>
      </c>
      <c r="EE91">
        <v>26.022</v>
      </c>
      <c r="EF91">
        <v>18.3642</v>
      </c>
      <c r="EG91">
        <v>63.6501</v>
      </c>
      <c r="EH91">
        <v>21.1018</v>
      </c>
      <c r="EI91">
        <v>2</v>
      </c>
      <c r="EJ91">
        <v>-0.374438</v>
      </c>
      <c r="EK91">
        <v>-0.763306</v>
      </c>
      <c r="EL91">
        <v>20.2896</v>
      </c>
      <c r="EM91">
        <v>5.26222</v>
      </c>
      <c r="EN91">
        <v>12.0088</v>
      </c>
      <c r="EO91">
        <v>4.9993</v>
      </c>
      <c r="EP91">
        <v>3.28695</v>
      </c>
      <c r="EQ91">
        <v>9999</v>
      </c>
      <c r="ER91">
        <v>9999</v>
      </c>
      <c r="ES91">
        <v>9999</v>
      </c>
      <c r="ET91">
        <v>999.9</v>
      </c>
      <c r="EU91">
        <v>1.87264</v>
      </c>
      <c r="EV91">
        <v>1.87347</v>
      </c>
      <c r="EW91">
        <v>1.86968</v>
      </c>
      <c r="EX91">
        <v>1.87546</v>
      </c>
      <c r="EY91">
        <v>1.87564</v>
      </c>
      <c r="EZ91">
        <v>1.87408</v>
      </c>
      <c r="FA91">
        <v>1.87267</v>
      </c>
      <c r="FB91">
        <v>1.8717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1.633</v>
      </c>
      <c r="FQ91">
        <v>0.1101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22.8</v>
      </c>
      <c r="GE91">
        <v>22.9</v>
      </c>
      <c r="GF91">
        <v>2.03979</v>
      </c>
      <c r="GG91">
        <v>2.51221</v>
      </c>
      <c r="GH91">
        <v>2.24854</v>
      </c>
      <c r="GI91">
        <v>2.68311</v>
      </c>
      <c r="GJ91">
        <v>2.44751</v>
      </c>
      <c r="GK91">
        <v>2.42432</v>
      </c>
      <c r="GL91">
        <v>28.9013</v>
      </c>
      <c r="GM91">
        <v>14.097</v>
      </c>
      <c r="GN91">
        <v>19</v>
      </c>
      <c r="GO91">
        <v>448.614</v>
      </c>
      <c r="GP91">
        <v>1037.97</v>
      </c>
      <c r="GQ91">
        <v>24.353</v>
      </c>
      <c r="GR91">
        <v>22.7743</v>
      </c>
      <c r="GS91">
        <v>30.0004</v>
      </c>
      <c r="GT91">
        <v>22.8387</v>
      </c>
      <c r="GU91">
        <v>22.9641</v>
      </c>
      <c r="GV91">
        <v>40.9394</v>
      </c>
      <c r="GW91">
        <v>33.7883</v>
      </c>
      <c r="GX91">
        <v>91.3509</v>
      </c>
      <c r="GY91">
        <v>24.3661</v>
      </c>
      <c r="GZ91">
        <v>692.413</v>
      </c>
      <c r="HA91">
        <v>12.1217</v>
      </c>
      <c r="HB91">
        <v>101.235</v>
      </c>
      <c r="HC91">
        <v>101.226</v>
      </c>
    </row>
    <row r="92" spans="1:211">
      <c r="A92">
        <v>76</v>
      </c>
      <c r="B92">
        <v>1737666501</v>
      </c>
      <c r="C92">
        <v>150</v>
      </c>
      <c r="D92" t="s">
        <v>500</v>
      </c>
      <c r="E92" t="s">
        <v>501</v>
      </c>
      <c r="F92">
        <v>2</v>
      </c>
      <c r="G92">
        <v>1737666493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668.428443302381</v>
      </c>
      <c r="AI92">
        <v>624.651387878788</v>
      </c>
      <c r="AJ92">
        <v>3.18368991341982</v>
      </c>
      <c r="AK92">
        <v>84.62</v>
      </c>
      <c r="AL92">
        <f>(AN92 - AM92 + BM92*1E3/(8.314*(BO92+273.15)) * AP92/BL92 * AO92) * BL92/(100*AZ92) * 1000/(1000 - AN92)</f>
        <v>0</v>
      </c>
      <c r="AM92">
        <v>12.0852390691309</v>
      </c>
      <c r="AN92">
        <v>15.409632967033</v>
      </c>
      <c r="AO92">
        <v>7.38860551213126e-05</v>
      </c>
      <c r="AP92">
        <v>106.04</v>
      </c>
      <c r="AQ92">
        <v>19</v>
      </c>
      <c r="AR92">
        <v>4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1737666493</v>
      </c>
      <c r="BF92">
        <v>592.94675</v>
      </c>
      <c r="BG92">
        <v>649.420875</v>
      </c>
      <c r="BH92">
        <v>15.393725</v>
      </c>
      <c r="BI92">
        <v>12.08445</v>
      </c>
      <c r="BJ92">
        <v>591.329875</v>
      </c>
      <c r="BK92">
        <v>15.2838</v>
      </c>
      <c r="BL92">
        <v>499.910875</v>
      </c>
      <c r="BM92">
        <v>102.63575</v>
      </c>
      <c r="BN92">
        <v>0.0999166</v>
      </c>
      <c r="BO92">
        <v>24.973425</v>
      </c>
      <c r="BP92">
        <v>25.7328875</v>
      </c>
      <c r="BQ92">
        <v>999.9</v>
      </c>
      <c r="BR92">
        <v>0</v>
      </c>
      <c r="BS92">
        <v>0</v>
      </c>
      <c r="BT92">
        <v>9998.43125</v>
      </c>
      <c r="BU92">
        <v>625.944</v>
      </c>
      <c r="BV92">
        <v>855.937375</v>
      </c>
      <c r="BW92">
        <v>-56.47405</v>
      </c>
      <c r="BX92">
        <v>602.217125</v>
      </c>
      <c r="BY92">
        <v>657.36475</v>
      </c>
      <c r="BZ92">
        <v>3.3092575</v>
      </c>
      <c r="CA92">
        <v>649.420875</v>
      </c>
      <c r="CB92">
        <v>12.08445</v>
      </c>
      <c r="CC92">
        <v>1.57994125</v>
      </c>
      <c r="CD92">
        <v>1.2402925</v>
      </c>
      <c r="CE92">
        <v>13.7645625</v>
      </c>
      <c r="CF92">
        <v>10.0942</v>
      </c>
      <c r="CG92">
        <v>1999.97</v>
      </c>
      <c r="CH92">
        <v>0.89999925</v>
      </c>
      <c r="CI92">
        <v>0.100000825</v>
      </c>
      <c r="CJ92">
        <v>26</v>
      </c>
      <c r="CK92">
        <v>39092.4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-56.3194476190476</v>
      </c>
      <c r="CZ92">
        <v>-0.885631168831337</v>
      </c>
      <c r="DA92">
        <v>0.294015269475596</v>
      </c>
      <c r="DB92">
        <v>0</v>
      </c>
      <c r="DC92">
        <v>3.31336619047619</v>
      </c>
      <c r="DD92">
        <v>-0.0428696103896086</v>
      </c>
      <c r="DE92">
        <v>0.015624454421314</v>
      </c>
      <c r="DF92">
        <v>1</v>
      </c>
      <c r="DG92">
        <v>1</v>
      </c>
      <c r="DH92">
        <v>2</v>
      </c>
      <c r="DI92" t="s">
        <v>353</v>
      </c>
      <c r="DJ92">
        <v>3.11905</v>
      </c>
      <c r="DK92">
        <v>2.80065</v>
      </c>
      <c r="DL92">
        <v>0.133473</v>
      </c>
      <c r="DM92">
        <v>0.143545</v>
      </c>
      <c r="DN92">
        <v>0.0863259</v>
      </c>
      <c r="DO92">
        <v>0.073042</v>
      </c>
      <c r="DP92">
        <v>24143.6</v>
      </c>
      <c r="DQ92">
        <v>22052.1</v>
      </c>
      <c r="DR92">
        <v>26659.1</v>
      </c>
      <c r="DS92">
        <v>24094.8</v>
      </c>
      <c r="DT92">
        <v>33667.1</v>
      </c>
      <c r="DU92">
        <v>32535.5</v>
      </c>
      <c r="DV92">
        <v>40309.4</v>
      </c>
      <c r="DW92">
        <v>38097.6</v>
      </c>
      <c r="DX92">
        <v>1.996</v>
      </c>
      <c r="DY92">
        <v>2.64765</v>
      </c>
      <c r="DZ92">
        <v>0.0834092</v>
      </c>
      <c r="EA92">
        <v>0</v>
      </c>
      <c r="EB92">
        <v>24.3595</v>
      </c>
      <c r="EC92">
        <v>999.9</v>
      </c>
      <c r="ED92">
        <v>55.811</v>
      </c>
      <c r="EE92">
        <v>26.032</v>
      </c>
      <c r="EF92">
        <v>18.384</v>
      </c>
      <c r="EG92">
        <v>64.3501</v>
      </c>
      <c r="EH92">
        <v>21.0377</v>
      </c>
      <c r="EI92">
        <v>2</v>
      </c>
      <c r="EJ92">
        <v>-0.374375</v>
      </c>
      <c r="EK92">
        <v>-0.772495</v>
      </c>
      <c r="EL92">
        <v>20.2896</v>
      </c>
      <c r="EM92">
        <v>5.26236</v>
      </c>
      <c r="EN92">
        <v>12.0091</v>
      </c>
      <c r="EO92">
        <v>4.9995</v>
      </c>
      <c r="EP92">
        <v>3.28708</v>
      </c>
      <c r="EQ92">
        <v>9999</v>
      </c>
      <c r="ER92">
        <v>9999</v>
      </c>
      <c r="ES92">
        <v>9999</v>
      </c>
      <c r="ET92">
        <v>999.9</v>
      </c>
      <c r="EU92">
        <v>1.87261</v>
      </c>
      <c r="EV92">
        <v>1.87347</v>
      </c>
      <c r="EW92">
        <v>1.86968</v>
      </c>
      <c r="EX92">
        <v>1.87545</v>
      </c>
      <c r="EY92">
        <v>1.87565</v>
      </c>
      <c r="EZ92">
        <v>1.87408</v>
      </c>
      <c r="FA92">
        <v>1.87264</v>
      </c>
      <c r="FB92">
        <v>1.87169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1.638</v>
      </c>
      <c r="FQ92">
        <v>0.1102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22.9</v>
      </c>
      <c r="GE92">
        <v>22.9</v>
      </c>
      <c r="GF92">
        <v>2.05811</v>
      </c>
      <c r="GG92">
        <v>2.48657</v>
      </c>
      <c r="GH92">
        <v>2.24854</v>
      </c>
      <c r="GI92">
        <v>2.68555</v>
      </c>
      <c r="GJ92">
        <v>2.44751</v>
      </c>
      <c r="GK92">
        <v>2.40601</v>
      </c>
      <c r="GL92">
        <v>28.9224</v>
      </c>
      <c r="GM92">
        <v>14.0883</v>
      </c>
      <c r="GN92">
        <v>19</v>
      </c>
      <c r="GO92">
        <v>448.667</v>
      </c>
      <c r="GP92">
        <v>1037.26</v>
      </c>
      <c r="GQ92">
        <v>24.3597</v>
      </c>
      <c r="GR92">
        <v>22.7758</v>
      </c>
      <c r="GS92">
        <v>30.0004</v>
      </c>
      <c r="GT92">
        <v>22.8398</v>
      </c>
      <c r="GU92">
        <v>22.965</v>
      </c>
      <c r="GV92">
        <v>41.2525</v>
      </c>
      <c r="GW92">
        <v>33.7883</v>
      </c>
      <c r="GX92">
        <v>90.9772</v>
      </c>
      <c r="GY92">
        <v>24.3661</v>
      </c>
      <c r="GZ92">
        <v>699.182</v>
      </c>
      <c r="HA92">
        <v>12.1239</v>
      </c>
      <c r="HB92">
        <v>101.236</v>
      </c>
      <c r="HC92">
        <v>101.225</v>
      </c>
    </row>
    <row r="93" spans="1:211">
      <c r="A93">
        <v>77</v>
      </c>
      <c r="B93">
        <v>1737666503</v>
      </c>
      <c r="C93">
        <v>152</v>
      </c>
      <c r="D93" t="s">
        <v>502</v>
      </c>
      <c r="E93" t="s">
        <v>503</v>
      </c>
      <c r="F93">
        <v>2</v>
      </c>
      <c r="G93">
        <v>1737666495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675.062926672619</v>
      </c>
      <c r="AI93">
        <v>631.094448484848</v>
      </c>
      <c r="AJ93">
        <v>3.20422367965362</v>
      </c>
      <c r="AK93">
        <v>84.62</v>
      </c>
      <c r="AL93">
        <f>(AN93 - AM93 + BM93*1E3/(8.314*(BO93+273.15)) * AP93/BL93 * AO93) * BL93/(100*AZ93) * 1000/(1000 - AN93)</f>
        <v>0</v>
      </c>
      <c r="AM93">
        <v>12.0855780808991</v>
      </c>
      <c r="AN93">
        <v>15.4107</v>
      </c>
      <c r="AO93">
        <v>6.18595317725962e-05</v>
      </c>
      <c r="AP93">
        <v>106.04</v>
      </c>
      <c r="AQ93">
        <v>19</v>
      </c>
      <c r="AR93">
        <v>4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1737666495</v>
      </c>
      <c r="BF93">
        <v>599.301875</v>
      </c>
      <c r="BG93">
        <v>655.843</v>
      </c>
      <c r="BH93">
        <v>15.397825</v>
      </c>
      <c r="BI93">
        <v>12.0858375</v>
      </c>
      <c r="BJ93">
        <v>597.6795</v>
      </c>
      <c r="BK93">
        <v>15.287825</v>
      </c>
      <c r="BL93">
        <v>499.945875</v>
      </c>
      <c r="BM93">
        <v>102.635875</v>
      </c>
      <c r="BN93">
        <v>0.0999275375</v>
      </c>
      <c r="BO93">
        <v>24.975725</v>
      </c>
      <c r="BP93">
        <v>25.732825</v>
      </c>
      <c r="BQ93">
        <v>999.9</v>
      </c>
      <c r="BR93">
        <v>0</v>
      </c>
      <c r="BS93">
        <v>0</v>
      </c>
      <c r="BT93">
        <v>10002.56875</v>
      </c>
      <c r="BU93">
        <v>625.913125</v>
      </c>
      <c r="BV93">
        <v>831.551375</v>
      </c>
      <c r="BW93">
        <v>-56.5410875</v>
      </c>
      <c r="BX93">
        <v>608.674125</v>
      </c>
      <c r="BY93">
        <v>663.866375</v>
      </c>
      <c r="BZ93">
        <v>3.31196125</v>
      </c>
      <c r="CA93">
        <v>655.843</v>
      </c>
      <c r="CB93">
        <v>12.0858375</v>
      </c>
      <c r="CC93">
        <v>1.58036375</v>
      </c>
      <c r="CD93">
        <v>1.2404375</v>
      </c>
      <c r="CE93">
        <v>13.768675</v>
      </c>
      <c r="CF93">
        <v>10.0959375</v>
      </c>
      <c r="CG93">
        <v>1999.9675</v>
      </c>
      <c r="CH93">
        <v>0.899999375</v>
      </c>
      <c r="CI93">
        <v>0.1000008125</v>
      </c>
      <c r="CJ93">
        <v>26</v>
      </c>
      <c r="CK93">
        <v>39092.3625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-56.4400476190476</v>
      </c>
      <c r="CZ93">
        <v>-1.10663376623384</v>
      </c>
      <c r="DA93">
        <v>0.321283310104142</v>
      </c>
      <c r="DB93">
        <v>0</v>
      </c>
      <c r="DC93">
        <v>3.31066142857143</v>
      </c>
      <c r="DD93">
        <v>0.0363841558441567</v>
      </c>
      <c r="DE93">
        <v>0.0105858995549625</v>
      </c>
      <c r="DF93">
        <v>1</v>
      </c>
      <c r="DG93">
        <v>1</v>
      </c>
      <c r="DH93">
        <v>2</v>
      </c>
      <c r="DI93" t="s">
        <v>353</v>
      </c>
      <c r="DJ93">
        <v>3.11904</v>
      </c>
      <c r="DK93">
        <v>2.80068</v>
      </c>
      <c r="DL93">
        <v>0.134427</v>
      </c>
      <c r="DM93">
        <v>0.144492</v>
      </c>
      <c r="DN93">
        <v>0.0863263</v>
      </c>
      <c r="DO93">
        <v>0.0730594</v>
      </c>
      <c r="DP93">
        <v>24116.9</v>
      </c>
      <c r="DQ93">
        <v>22028</v>
      </c>
      <c r="DR93">
        <v>26659</v>
      </c>
      <c r="DS93">
        <v>24095</v>
      </c>
      <c r="DT93">
        <v>33667.2</v>
      </c>
      <c r="DU93">
        <v>32535</v>
      </c>
      <c r="DV93">
        <v>40309.4</v>
      </c>
      <c r="DW93">
        <v>38097.7</v>
      </c>
      <c r="DX93">
        <v>1.99588</v>
      </c>
      <c r="DY93">
        <v>2.64778</v>
      </c>
      <c r="DZ93">
        <v>0.0836551</v>
      </c>
      <c r="EA93">
        <v>0</v>
      </c>
      <c r="EB93">
        <v>24.3585</v>
      </c>
      <c r="EC93">
        <v>999.9</v>
      </c>
      <c r="ED93">
        <v>55.811</v>
      </c>
      <c r="EE93">
        <v>26.022</v>
      </c>
      <c r="EF93">
        <v>18.3718</v>
      </c>
      <c r="EG93">
        <v>63.9401</v>
      </c>
      <c r="EH93">
        <v>20.9896</v>
      </c>
      <c r="EI93">
        <v>2</v>
      </c>
      <c r="EJ93">
        <v>-0.374306</v>
      </c>
      <c r="EK93">
        <v>-0.760038</v>
      </c>
      <c r="EL93">
        <v>20.2898</v>
      </c>
      <c r="EM93">
        <v>5.26207</v>
      </c>
      <c r="EN93">
        <v>12.0092</v>
      </c>
      <c r="EO93">
        <v>4.99935</v>
      </c>
      <c r="EP93">
        <v>3.287</v>
      </c>
      <c r="EQ93">
        <v>9999</v>
      </c>
      <c r="ER93">
        <v>9999</v>
      </c>
      <c r="ES93">
        <v>9999</v>
      </c>
      <c r="ET93">
        <v>999.9</v>
      </c>
      <c r="EU93">
        <v>1.87259</v>
      </c>
      <c r="EV93">
        <v>1.87347</v>
      </c>
      <c r="EW93">
        <v>1.86969</v>
      </c>
      <c r="EX93">
        <v>1.87544</v>
      </c>
      <c r="EY93">
        <v>1.87565</v>
      </c>
      <c r="EZ93">
        <v>1.87408</v>
      </c>
      <c r="FA93">
        <v>1.87263</v>
      </c>
      <c r="FB93">
        <v>1.8717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1.644</v>
      </c>
      <c r="FQ93">
        <v>0.1101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22.9</v>
      </c>
      <c r="GE93">
        <v>23</v>
      </c>
      <c r="GF93">
        <v>2.0752</v>
      </c>
      <c r="GG93">
        <v>2.52197</v>
      </c>
      <c r="GH93">
        <v>2.24854</v>
      </c>
      <c r="GI93">
        <v>2.68555</v>
      </c>
      <c r="GJ93">
        <v>2.44751</v>
      </c>
      <c r="GK93">
        <v>2.43164</v>
      </c>
      <c r="GL93">
        <v>28.9224</v>
      </c>
      <c r="GM93">
        <v>14.0883</v>
      </c>
      <c r="GN93">
        <v>19</v>
      </c>
      <c r="GO93">
        <v>448.606</v>
      </c>
      <c r="GP93">
        <v>1037.42</v>
      </c>
      <c r="GQ93">
        <v>24.367</v>
      </c>
      <c r="GR93">
        <v>22.7769</v>
      </c>
      <c r="GS93">
        <v>30.0003</v>
      </c>
      <c r="GT93">
        <v>22.8411</v>
      </c>
      <c r="GU93">
        <v>22.9655</v>
      </c>
      <c r="GV93">
        <v>41.5891</v>
      </c>
      <c r="GW93">
        <v>33.7883</v>
      </c>
      <c r="GX93">
        <v>90.9772</v>
      </c>
      <c r="GY93">
        <v>24.3771</v>
      </c>
      <c r="GZ93">
        <v>706.363</v>
      </c>
      <c r="HA93">
        <v>12.1269</v>
      </c>
      <c r="HB93">
        <v>101.236</v>
      </c>
      <c r="HC93">
        <v>101.226</v>
      </c>
    </row>
    <row r="94" spans="1:211">
      <c r="A94">
        <v>78</v>
      </c>
      <c r="B94">
        <v>1737666505</v>
      </c>
      <c r="C94">
        <v>154</v>
      </c>
      <c r="D94" t="s">
        <v>504</v>
      </c>
      <c r="E94" t="s">
        <v>505</v>
      </c>
      <c r="F94">
        <v>2</v>
      </c>
      <c r="G94">
        <v>1737666497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681.868238933333</v>
      </c>
      <c r="AI94">
        <v>637.515581818182</v>
      </c>
      <c r="AJ94">
        <v>3.21045939393935</v>
      </c>
      <c r="AK94">
        <v>84.62</v>
      </c>
      <c r="AL94">
        <f>(AN94 - AM94 + BM94*1E3/(8.314*(BO94+273.15)) * AP94/BL94 * AO94) * BL94/(100*AZ94) * 1000/(1000 - AN94)</f>
        <v>0</v>
      </c>
      <c r="AM94">
        <v>12.0865748703497</v>
      </c>
      <c r="AN94">
        <v>15.4102747252747</v>
      </c>
      <c r="AO94">
        <v>4.36605394605669e-05</v>
      </c>
      <c r="AP94">
        <v>106.04</v>
      </c>
      <c r="AQ94">
        <v>19</v>
      </c>
      <c r="AR94">
        <v>4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1737666497</v>
      </c>
      <c r="BF94">
        <v>605.631875</v>
      </c>
      <c r="BG94">
        <v>662.251625</v>
      </c>
      <c r="BH94">
        <v>15.40155</v>
      </c>
      <c r="BI94">
        <v>12.0873</v>
      </c>
      <c r="BJ94">
        <v>604.004</v>
      </c>
      <c r="BK94">
        <v>15.2915</v>
      </c>
      <c r="BL94">
        <v>499.959125</v>
      </c>
      <c r="BM94">
        <v>102.63575</v>
      </c>
      <c r="BN94">
        <v>0.0999504625</v>
      </c>
      <c r="BO94">
        <v>24.9779</v>
      </c>
      <c r="BP94">
        <v>25.732825</v>
      </c>
      <c r="BQ94">
        <v>999.9</v>
      </c>
      <c r="BR94">
        <v>0</v>
      </c>
      <c r="BS94">
        <v>0</v>
      </c>
      <c r="BT94">
        <v>10006.24375</v>
      </c>
      <c r="BU94">
        <v>625.9025</v>
      </c>
      <c r="BV94">
        <v>829.697625</v>
      </c>
      <c r="BW94">
        <v>-56.6197875</v>
      </c>
      <c r="BX94">
        <v>615.105375</v>
      </c>
      <c r="BY94">
        <v>670.354375</v>
      </c>
      <c r="BZ94">
        <v>3.31422875</v>
      </c>
      <c r="CA94">
        <v>662.251625</v>
      </c>
      <c r="CB94">
        <v>12.0873</v>
      </c>
      <c r="CC94">
        <v>1.580745</v>
      </c>
      <c r="CD94">
        <v>1.24058625</v>
      </c>
      <c r="CE94">
        <v>13.7723875</v>
      </c>
      <c r="CF94">
        <v>10.097725</v>
      </c>
      <c r="CG94">
        <v>1999.9875</v>
      </c>
      <c r="CH94">
        <v>0.8999995</v>
      </c>
      <c r="CI94">
        <v>0.100000725</v>
      </c>
      <c r="CJ94">
        <v>26</v>
      </c>
      <c r="CK94">
        <v>39092.7625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-56.5650238095238</v>
      </c>
      <c r="CZ94">
        <v>-1.7206831168832</v>
      </c>
      <c r="DA94">
        <v>0.387186733471027</v>
      </c>
      <c r="DB94">
        <v>0</v>
      </c>
      <c r="DC94">
        <v>3.3098</v>
      </c>
      <c r="DD94">
        <v>0.0796597402597503</v>
      </c>
      <c r="DE94">
        <v>0.00923918930683959</v>
      </c>
      <c r="DF94">
        <v>1</v>
      </c>
      <c r="DG94">
        <v>1</v>
      </c>
      <c r="DH94">
        <v>2</v>
      </c>
      <c r="DI94" t="s">
        <v>353</v>
      </c>
      <c r="DJ94">
        <v>3.11909</v>
      </c>
      <c r="DK94">
        <v>2.80081</v>
      </c>
      <c r="DL94">
        <v>0.135379</v>
      </c>
      <c r="DM94">
        <v>0.14541</v>
      </c>
      <c r="DN94">
        <v>0.0863268</v>
      </c>
      <c r="DO94">
        <v>0.0730774</v>
      </c>
      <c r="DP94">
        <v>24090.2</v>
      </c>
      <c r="DQ94">
        <v>22004.5</v>
      </c>
      <c r="DR94">
        <v>26658.8</v>
      </c>
      <c r="DS94">
        <v>24095.1</v>
      </c>
      <c r="DT94">
        <v>33667</v>
      </c>
      <c r="DU94">
        <v>32534.7</v>
      </c>
      <c r="DV94">
        <v>40309.1</v>
      </c>
      <c r="DW94">
        <v>38097.9</v>
      </c>
      <c r="DX94">
        <v>1.99605</v>
      </c>
      <c r="DY94">
        <v>2.6483</v>
      </c>
      <c r="DZ94">
        <v>0.0838004</v>
      </c>
      <c r="EA94">
        <v>0</v>
      </c>
      <c r="EB94">
        <v>24.3579</v>
      </c>
      <c r="EC94">
        <v>999.9</v>
      </c>
      <c r="ED94">
        <v>55.836</v>
      </c>
      <c r="EE94">
        <v>26.022</v>
      </c>
      <c r="EF94">
        <v>18.3809</v>
      </c>
      <c r="EG94">
        <v>64.1301</v>
      </c>
      <c r="EH94">
        <v>21.0457</v>
      </c>
      <c r="EI94">
        <v>2</v>
      </c>
      <c r="EJ94">
        <v>-0.374192</v>
      </c>
      <c r="EK94">
        <v>-0.761669</v>
      </c>
      <c r="EL94">
        <v>20.2898</v>
      </c>
      <c r="EM94">
        <v>5.26177</v>
      </c>
      <c r="EN94">
        <v>12.0082</v>
      </c>
      <c r="EO94">
        <v>4.99905</v>
      </c>
      <c r="EP94">
        <v>3.28698</v>
      </c>
      <c r="EQ94">
        <v>9999</v>
      </c>
      <c r="ER94">
        <v>9999</v>
      </c>
      <c r="ES94">
        <v>9999</v>
      </c>
      <c r="ET94">
        <v>999.9</v>
      </c>
      <c r="EU94">
        <v>1.87259</v>
      </c>
      <c r="EV94">
        <v>1.87347</v>
      </c>
      <c r="EW94">
        <v>1.86969</v>
      </c>
      <c r="EX94">
        <v>1.87546</v>
      </c>
      <c r="EY94">
        <v>1.87565</v>
      </c>
      <c r="EZ94">
        <v>1.87408</v>
      </c>
      <c r="FA94">
        <v>1.87265</v>
      </c>
      <c r="FB94">
        <v>1.87171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1.648</v>
      </c>
      <c r="FQ94">
        <v>0.1101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22.9</v>
      </c>
      <c r="GE94">
        <v>23</v>
      </c>
      <c r="GF94">
        <v>2.09229</v>
      </c>
      <c r="GG94">
        <v>2.51953</v>
      </c>
      <c r="GH94">
        <v>2.24854</v>
      </c>
      <c r="GI94">
        <v>2.68555</v>
      </c>
      <c r="GJ94">
        <v>2.44751</v>
      </c>
      <c r="GK94">
        <v>2.35474</v>
      </c>
      <c r="GL94">
        <v>28.9224</v>
      </c>
      <c r="GM94">
        <v>14.0795</v>
      </c>
      <c r="GN94">
        <v>19</v>
      </c>
      <c r="GO94">
        <v>448.716</v>
      </c>
      <c r="GP94">
        <v>1038.09</v>
      </c>
      <c r="GQ94">
        <v>24.3718</v>
      </c>
      <c r="GR94">
        <v>22.7782</v>
      </c>
      <c r="GS94">
        <v>30.0003</v>
      </c>
      <c r="GT94">
        <v>22.842</v>
      </c>
      <c r="GU94">
        <v>22.9669</v>
      </c>
      <c r="GV94">
        <v>41.9261</v>
      </c>
      <c r="GW94">
        <v>33.7883</v>
      </c>
      <c r="GX94">
        <v>90.9772</v>
      </c>
      <c r="GY94">
        <v>24.3771</v>
      </c>
      <c r="GZ94">
        <v>713.146</v>
      </c>
      <c r="HA94">
        <v>12.1268</v>
      </c>
      <c r="HB94">
        <v>101.235</v>
      </c>
      <c r="HC94">
        <v>101.227</v>
      </c>
    </row>
    <row r="95" spans="1:211">
      <c r="A95">
        <v>79</v>
      </c>
      <c r="B95">
        <v>1737666507</v>
      </c>
      <c r="C95">
        <v>156</v>
      </c>
      <c r="D95" t="s">
        <v>506</v>
      </c>
      <c r="E95" t="s">
        <v>507</v>
      </c>
      <c r="F95">
        <v>2</v>
      </c>
      <c r="G95">
        <v>1737666499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688.565070515476</v>
      </c>
      <c r="AI95">
        <v>643.930048484848</v>
      </c>
      <c r="AJ95">
        <v>3.20997415584414</v>
      </c>
      <c r="AK95">
        <v>84.62</v>
      </c>
      <c r="AL95">
        <f>(AN95 - AM95 + BM95*1E3/(8.314*(BO95+273.15)) * AP95/BL95 * AO95) * BL95/(100*AZ95) * 1000/(1000 - AN95)</f>
        <v>0</v>
      </c>
      <c r="AM95">
        <v>12.0882110761239</v>
      </c>
      <c r="AN95">
        <v>15.4100043956044</v>
      </c>
      <c r="AO95">
        <v>2.72652699413337e-05</v>
      </c>
      <c r="AP95">
        <v>106.04</v>
      </c>
      <c r="AQ95">
        <v>19</v>
      </c>
      <c r="AR95">
        <v>4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1737666499</v>
      </c>
      <c r="BF95">
        <v>611.94075</v>
      </c>
      <c r="BG95">
        <v>668.708125</v>
      </c>
      <c r="BH95">
        <v>15.4047875</v>
      </c>
      <c r="BI95">
        <v>12.088925</v>
      </c>
      <c r="BJ95">
        <v>610.307625</v>
      </c>
      <c r="BK95">
        <v>15.2946875</v>
      </c>
      <c r="BL95">
        <v>499.990875</v>
      </c>
      <c r="BM95">
        <v>102.63575</v>
      </c>
      <c r="BN95">
        <v>0.1000013875</v>
      </c>
      <c r="BO95">
        <v>24.97975</v>
      </c>
      <c r="BP95">
        <v>25.73245</v>
      </c>
      <c r="BQ95">
        <v>999.9</v>
      </c>
      <c r="BR95">
        <v>0</v>
      </c>
      <c r="BS95">
        <v>0</v>
      </c>
      <c r="BT95">
        <v>10008.5875</v>
      </c>
      <c r="BU95">
        <v>625.89075</v>
      </c>
      <c r="BV95">
        <v>829.04875</v>
      </c>
      <c r="BW95">
        <v>-56.76745</v>
      </c>
      <c r="BX95">
        <v>621.514875</v>
      </c>
      <c r="BY95">
        <v>676.891</v>
      </c>
      <c r="BZ95">
        <v>3.31584375</v>
      </c>
      <c r="CA95">
        <v>668.708125</v>
      </c>
      <c r="CB95">
        <v>12.088925</v>
      </c>
      <c r="CC95">
        <v>1.581075</v>
      </c>
      <c r="CD95">
        <v>1.24075125</v>
      </c>
      <c r="CE95">
        <v>13.7756125</v>
      </c>
      <c r="CF95">
        <v>10.0997125</v>
      </c>
      <c r="CG95">
        <v>1999.99375</v>
      </c>
      <c r="CH95">
        <v>0.899999625</v>
      </c>
      <c r="CI95">
        <v>0.1000006</v>
      </c>
      <c r="CJ95">
        <v>26</v>
      </c>
      <c r="CK95">
        <v>39092.875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-56.6562333333333</v>
      </c>
      <c r="CZ95">
        <v>-2.63110129870125</v>
      </c>
      <c r="DA95">
        <v>0.447440920636812</v>
      </c>
      <c r="DB95">
        <v>0</v>
      </c>
      <c r="DC95">
        <v>3.31066428571429</v>
      </c>
      <c r="DD95">
        <v>0.0795451948052003</v>
      </c>
      <c r="DE95">
        <v>0.0091562539498726</v>
      </c>
      <c r="DF95">
        <v>1</v>
      </c>
      <c r="DG95">
        <v>1</v>
      </c>
      <c r="DH95">
        <v>2</v>
      </c>
      <c r="DI95" t="s">
        <v>353</v>
      </c>
      <c r="DJ95">
        <v>3.11905</v>
      </c>
      <c r="DK95">
        <v>2.80079</v>
      </c>
      <c r="DL95">
        <v>0.136324</v>
      </c>
      <c r="DM95">
        <v>0.146373</v>
      </c>
      <c r="DN95">
        <v>0.0863316</v>
      </c>
      <c r="DO95">
        <v>0.0730948</v>
      </c>
      <c r="DP95">
        <v>24064.2</v>
      </c>
      <c r="DQ95">
        <v>21979.5</v>
      </c>
      <c r="DR95">
        <v>26659</v>
      </c>
      <c r="DS95">
        <v>24094.9</v>
      </c>
      <c r="DT95">
        <v>33667.1</v>
      </c>
      <c r="DU95">
        <v>32534.1</v>
      </c>
      <c r="DV95">
        <v>40309.2</v>
      </c>
      <c r="DW95">
        <v>38097.9</v>
      </c>
      <c r="DX95">
        <v>1.99615</v>
      </c>
      <c r="DY95">
        <v>2.64945</v>
      </c>
      <c r="DZ95">
        <v>0.0843555</v>
      </c>
      <c r="EA95">
        <v>0</v>
      </c>
      <c r="EB95">
        <v>24.3569</v>
      </c>
      <c r="EC95">
        <v>999.9</v>
      </c>
      <c r="ED95">
        <v>55.836</v>
      </c>
      <c r="EE95">
        <v>26.022</v>
      </c>
      <c r="EF95">
        <v>18.3798</v>
      </c>
      <c r="EG95">
        <v>63.9901</v>
      </c>
      <c r="EH95">
        <v>21.0176</v>
      </c>
      <c r="EI95">
        <v>2</v>
      </c>
      <c r="EJ95">
        <v>-0.374101</v>
      </c>
      <c r="EK95">
        <v>-0.770392</v>
      </c>
      <c r="EL95">
        <v>20.2896</v>
      </c>
      <c r="EM95">
        <v>5.26192</v>
      </c>
      <c r="EN95">
        <v>12.0085</v>
      </c>
      <c r="EO95">
        <v>4.99925</v>
      </c>
      <c r="EP95">
        <v>3.28702</v>
      </c>
      <c r="EQ95">
        <v>9999</v>
      </c>
      <c r="ER95">
        <v>9999</v>
      </c>
      <c r="ES95">
        <v>9999</v>
      </c>
      <c r="ET95">
        <v>999.9</v>
      </c>
      <c r="EU95">
        <v>1.8726</v>
      </c>
      <c r="EV95">
        <v>1.87347</v>
      </c>
      <c r="EW95">
        <v>1.86968</v>
      </c>
      <c r="EX95">
        <v>1.87545</v>
      </c>
      <c r="EY95">
        <v>1.87563</v>
      </c>
      <c r="EZ95">
        <v>1.87408</v>
      </c>
      <c r="FA95">
        <v>1.87263</v>
      </c>
      <c r="FB95">
        <v>1.8717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1.653</v>
      </c>
      <c r="FQ95">
        <v>0.1102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23</v>
      </c>
      <c r="GE95">
        <v>23</v>
      </c>
      <c r="GF95">
        <v>2.10815</v>
      </c>
      <c r="GG95">
        <v>2.49878</v>
      </c>
      <c r="GH95">
        <v>2.24854</v>
      </c>
      <c r="GI95">
        <v>2.68433</v>
      </c>
      <c r="GJ95">
        <v>2.44751</v>
      </c>
      <c r="GK95">
        <v>2.33398</v>
      </c>
      <c r="GL95">
        <v>28.9436</v>
      </c>
      <c r="GM95">
        <v>14.0795</v>
      </c>
      <c r="GN95">
        <v>19</v>
      </c>
      <c r="GO95">
        <v>448.782</v>
      </c>
      <c r="GP95">
        <v>1039.52</v>
      </c>
      <c r="GQ95">
        <v>24.3757</v>
      </c>
      <c r="GR95">
        <v>22.7796</v>
      </c>
      <c r="GS95">
        <v>30.0003</v>
      </c>
      <c r="GT95">
        <v>22.8429</v>
      </c>
      <c r="GU95">
        <v>22.9683</v>
      </c>
      <c r="GV95">
        <v>42.2578</v>
      </c>
      <c r="GW95">
        <v>33.7883</v>
      </c>
      <c r="GX95">
        <v>90.9772</v>
      </c>
      <c r="GY95">
        <v>24.3771</v>
      </c>
      <c r="GZ95">
        <v>719.922</v>
      </c>
      <c r="HA95">
        <v>12.1266</v>
      </c>
      <c r="HB95">
        <v>101.236</v>
      </c>
      <c r="HC95">
        <v>101.226</v>
      </c>
    </row>
    <row r="96" spans="1:211">
      <c r="A96">
        <v>80</v>
      </c>
      <c r="B96">
        <v>1737666509</v>
      </c>
      <c r="C96">
        <v>158</v>
      </c>
      <c r="D96" t="s">
        <v>508</v>
      </c>
      <c r="E96" t="s">
        <v>509</v>
      </c>
      <c r="F96">
        <v>2</v>
      </c>
      <c r="G96">
        <v>1737666501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695.057552978572</v>
      </c>
      <c r="AI96">
        <v>650.314921212121</v>
      </c>
      <c r="AJ96">
        <v>3.2014037229437</v>
      </c>
      <c r="AK96">
        <v>84.62</v>
      </c>
      <c r="AL96">
        <f>(AN96 - AM96 + BM96*1E3/(8.314*(BO96+273.15)) * AP96/BL96 * AO96) * BL96/(100*AZ96) * 1000/(1000 - AN96)</f>
        <v>0</v>
      </c>
      <c r="AM96">
        <v>12.090953491049</v>
      </c>
      <c r="AN96">
        <v>15.4115384615385</v>
      </c>
      <c r="AO96">
        <v>1.77955655455734e-05</v>
      </c>
      <c r="AP96">
        <v>106.04</v>
      </c>
      <c r="AQ96">
        <v>19</v>
      </c>
      <c r="AR96">
        <v>4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1737666501</v>
      </c>
      <c r="BF96">
        <v>618.23125</v>
      </c>
      <c r="BG96">
        <v>675.258875</v>
      </c>
      <c r="BH96">
        <v>15.4074625</v>
      </c>
      <c r="BI96">
        <v>12.090825</v>
      </c>
      <c r="BJ96">
        <v>616.593125</v>
      </c>
      <c r="BK96">
        <v>15.297325</v>
      </c>
      <c r="BL96">
        <v>500.023375</v>
      </c>
      <c r="BM96">
        <v>102.63575</v>
      </c>
      <c r="BN96">
        <v>0.0999880875</v>
      </c>
      <c r="BO96">
        <v>24.981375</v>
      </c>
      <c r="BP96">
        <v>25.733675</v>
      </c>
      <c r="BQ96">
        <v>999.9</v>
      </c>
      <c r="BR96">
        <v>0</v>
      </c>
      <c r="BS96">
        <v>0</v>
      </c>
      <c r="BT96">
        <v>10015.15</v>
      </c>
      <c r="BU96">
        <v>625.872</v>
      </c>
      <c r="BV96">
        <v>829.850125</v>
      </c>
      <c r="BW96">
        <v>-57.0276375</v>
      </c>
      <c r="BX96">
        <v>627.9055</v>
      </c>
      <c r="BY96">
        <v>683.52325</v>
      </c>
      <c r="BZ96">
        <v>3.31662875</v>
      </c>
      <c r="CA96">
        <v>675.258875</v>
      </c>
      <c r="CB96">
        <v>12.090825</v>
      </c>
      <c r="CC96">
        <v>1.58135</v>
      </c>
      <c r="CD96">
        <v>1.24094625</v>
      </c>
      <c r="CE96">
        <v>13.7782875</v>
      </c>
      <c r="CF96">
        <v>10.1020625</v>
      </c>
      <c r="CG96">
        <v>1999.99375</v>
      </c>
      <c r="CH96">
        <v>0.89999975</v>
      </c>
      <c r="CI96">
        <v>0.100000475</v>
      </c>
      <c r="CJ96">
        <v>26</v>
      </c>
      <c r="CK96">
        <v>39092.875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-56.7415904761905</v>
      </c>
      <c r="CZ96">
        <v>-4.18252987012994</v>
      </c>
      <c r="DA96">
        <v>0.531255113951643</v>
      </c>
      <c r="DB96">
        <v>0</v>
      </c>
      <c r="DC96">
        <v>3.31197142857143</v>
      </c>
      <c r="DD96">
        <v>0.0591311688311714</v>
      </c>
      <c r="DE96">
        <v>0.00822187053547067</v>
      </c>
      <c r="DF96">
        <v>1</v>
      </c>
      <c r="DG96">
        <v>1</v>
      </c>
      <c r="DH96">
        <v>2</v>
      </c>
      <c r="DI96" t="s">
        <v>353</v>
      </c>
      <c r="DJ96">
        <v>3.11906</v>
      </c>
      <c r="DK96">
        <v>2.80067</v>
      </c>
      <c r="DL96">
        <v>0.137264</v>
      </c>
      <c r="DM96">
        <v>0.147379</v>
      </c>
      <c r="DN96">
        <v>0.0863333</v>
      </c>
      <c r="DO96">
        <v>0.0730832</v>
      </c>
      <c r="DP96">
        <v>24038</v>
      </c>
      <c r="DQ96">
        <v>21953.7</v>
      </c>
      <c r="DR96">
        <v>26659</v>
      </c>
      <c r="DS96">
        <v>24094.9</v>
      </c>
      <c r="DT96">
        <v>33667.2</v>
      </c>
      <c r="DU96">
        <v>32534.5</v>
      </c>
      <c r="DV96">
        <v>40309.3</v>
      </c>
      <c r="DW96">
        <v>38097.7</v>
      </c>
      <c r="DX96">
        <v>1.99625</v>
      </c>
      <c r="DY96">
        <v>2.64818</v>
      </c>
      <c r="DZ96">
        <v>0.084769</v>
      </c>
      <c r="EA96">
        <v>0</v>
      </c>
      <c r="EB96">
        <v>24.3553</v>
      </c>
      <c r="EC96">
        <v>999.9</v>
      </c>
      <c r="ED96">
        <v>55.836</v>
      </c>
      <c r="EE96">
        <v>26.012</v>
      </c>
      <c r="EF96">
        <v>18.3705</v>
      </c>
      <c r="EG96">
        <v>63.8501</v>
      </c>
      <c r="EH96">
        <v>20.9335</v>
      </c>
      <c r="EI96">
        <v>2</v>
      </c>
      <c r="EJ96">
        <v>-0.373969</v>
      </c>
      <c r="EK96">
        <v>-0.763886</v>
      </c>
      <c r="EL96">
        <v>20.2897</v>
      </c>
      <c r="EM96">
        <v>5.26192</v>
      </c>
      <c r="EN96">
        <v>12.0088</v>
      </c>
      <c r="EO96">
        <v>4.99925</v>
      </c>
      <c r="EP96">
        <v>3.28702</v>
      </c>
      <c r="EQ96">
        <v>9999</v>
      </c>
      <c r="ER96">
        <v>9999</v>
      </c>
      <c r="ES96">
        <v>9999</v>
      </c>
      <c r="ET96">
        <v>999.9</v>
      </c>
      <c r="EU96">
        <v>1.87259</v>
      </c>
      <c r="EV96">
        <v>1.87347</v>
      </c>
      <c r="EW96">
        <v>1.86968</v>
      </c>
      <c r="EX96">
        <v>1.87545</v>
      </c>
      <c r="EY96">
        <v>1.87564</v>
      </c>
      <c r="EZ96">
        <v>1.87408</v>
      </c>
      <c r="FA96">
        <v>1.87263</v>
      </c>
      <c r="FB96">
        <v>1.87167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1.658</v>
      </c>
      <c r="FQ96">
        <v>0.1102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23</v>
      </c>
      <c r="GE96">
        <v>23.1</v>
      </c>
      <c r="GF96">
        <v>2.12524</v>
      </c>
      <c r="GG96">
        <v>2.4939</v>
      </c>
      <c r="GH96">
        <v>2.24854</v>
      </c>
      <c r="GI96">
        <v>2.68433</v>
      </c>
      <c r="GJ96">
        <v>2.44751</v>
      </c>
      <c r="GK96">
        <v>2.39746</v>
      </c>
      <c r="GL96">
        <v>28.9436</v>
      </c>
      <c r="GM96">
        <v>14.097</v>
      </c>
      <c r="GN96">
        <v>19</v>
      </c>
      <c r="GO96">
        <v>448.853</v>
      </c>
      <c r="GP96">
        <v>1037.99</v>
      </c>
      <c r="GQ96">
        <v>24.3801</v>
      </c>
      <c r="GR96">
        <v>22.7807</v>
      </c>
      <c r="GS96">
        <v>30.0004</v>
      </c>
      <c r="GT96">
        <v>22.8444</v>
      </c>
      <c r="GU96">
        <v>22.9692</v>
      </c>
      <c r="GV96">
        <v>42.5857</v>
      </c>
      <c r="GW96">
        <v>33.7883</v>
      </c>
      <c r="GX96">
        <v>90.9772</v>
      </c>
      <c r="GY96">
        <v>24.3893</v>
      </c>
      <c r="GZ96">
        <v>726.716</v>
      </c>
      <c r="HA96">
        <v>12.1311</v>
      </c>
      <c r="HB96">
        <v>101.236</v>
      </c>
      <c r="HC96">
        <v>101.226</v>
      </c>
    </row>
    <row r="97" spans="1:211">
      <c r="A97">
        <v>81</v>
      </c>
      <c r="B97">
        <v>1737666511</v>
      </c>
      <c r="C97">
        <v>160</v>
      </c>
      <c r="D97" t="s">
        <v>510</v>
      </c>
      <c r="E97" t="s">
        <v>511</v>
      </c>
      <c r="F97">
        <v>2</v>
      </c>
      <c r="G97">
        <v>1737666503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701.693229391667</v>
      </c>
      <c r="AI97">
        <v>656.755581818182</v>
      </c>
      <c r="AJ97">
        <v>3.20907082251078</v>
      </c>
      <c r="AK97">
        <v>84.62</v>
      </c>
      <c r="AL97">
        <f>(AN97 - AM97 + BM97*1E3/(8.314*(BO97+273.15)) * AP97/BL97 * AO97) * BL97/(100*AZ97) * 1000/(1000 - AN97)</f>
        <v>0</v>
      </c>
      <c r="AM97">
        <v>12.0951467222577</v>
      </c>
      <c r="AN97">
        <v>15.4122703296703</v>
      </c>
      <c r="AO97">
        <v>1.12125135139018e-05</v>
      </c>
      <c r="AP97">
        <v>106.04</v>
      </c>
      <c r="AQ97">
        <v>19</v>
      </c>
      <c r="AR97">
        <v>4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1737666503</v>
      </c>
      <c r="BF97">
        <v>624.52925</v>
      </c>
      <c r="BG97">
        <v>681.88125</v>
      </c>
      <c r="BH97">
        <v>15.4093375</v>
      </c>
      <c r="BI97">
        <v>12.0923875</v>
      </c>
      <c r="BJ97">
        <v>622.886125</v>
      </c>
      <c r="BK97">
        <v>15.2991875</v>
      </c>
      <c r="BL97">
        <v>500.0435</v>
      </c>
      <c r="BM97">
        <v>102.63575</v>
      </c>
      <c r="BN97">
        <v>0.0999785375</v>
      </c>
      <c r="BO97">
        <v>24.982925</v>
      </c>
      <c r="BP97">
        <v>25.735925</v>
      </c>
      <c r="BQ97">
        <v>999.9</v>
      </c>
      <c r="BR97">
        <v>0</v>
      </c>
      <c r="BS97">
        <v>0</v>
      </c>
      <c r="BT97">
        <v>10012.8125</v>
      </c>
      <c r="BU97">
        <v>625.85175</v>
      </c>
      <c r="BV97">
        <v>830.77225</v>
      </c>
      <c r="BW97">
        <v>-57.3520875</v>
      </c>
      <c r="BX97">
        <v>634.30325</v>
      </c>
      <c r="BY97">
        <v>690.22775</v>
      </c>
      <c r="BZ97">
        <v>3.316955</v>
      </c>
      <c r="CA97">
        <v>681.88125</v>
      </c>
      <c r="CB97">
        <v>12.0923875</v>
      </c>
      <c r="CC97">
        <v>1.58154375</v>
      </c>
      <c r="CD97">
        <v>1.241105</v>
      </c>
      <c r="CE97">
        <v>13.7801625</v>
      </c>
      <c r="CF97">
        <v>10.1039875</v>
      </c>
      <c r="CG97">
        <v>1999.99375</v>
      </c>
      <c r="CH97">
        <v>0.89999975</v>
      </c>
      <c r="CI97">
        <v>0.1000004375</v>
      </c>
      <c r="CJ97">
        <v>26</v>
      </c>
      <c r="CK97">
        <v>39092.875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-56.8901190476191</v>
      </c>
      <c r="CZ97">
        <v>-6.48976363636366</v>
      </c>
      <c r="DA97">
        <v>0.701952978766451</v>
      </c>
      <c r="DB97">
        <v>0</v>
      </c>
      <c r="DC97">
        <v>3.3136019047619</v>
      </c>
      <c r="DD97">
        <v>0.0349441558441589</v>
      </c>
      <c r="DE97">
        <v>0.00659536967377772</v>
      </c>
      <c r="DF97">
        <v>1</v>
      </c>
      <c r="DG97">
        <v>1</v>
      </c>
      <c r="DH97">
        <v>2</v>
      </c>
      <c r="DI97" t="s">
        <v>353</v>
      </c>
      <c r="DJ97">
        <v>3.11894</v>
      </c>
      <c r="DK97">
        <v>2.80074</v>
      </c>
      <c r="DL97">
        <v>0.138205</v>
      </c>
      <c r="DM97">
        <v>0.148348</v>
      </c>
      <c r="DN97">
        <v>0.0863319</v>
      </c>
      <c r="DO97">
        <v>0.0730683</v>
      </c>
      <c r="DP97">
        <v>24011.6</v>
      </c>
      <c r="DQ97">
        <v>21929.2</v>
      </c>
      <c r="DR97">
        <v>26658.8</v>
      </c>
      <c r="DS97">
        <v>24095.4</v>
      </c>
      <c r="DT97">
        <v>33667.3</v>
      </c>
      <c r="DU97">
        <v>32535.3</v>
      </c>
      <c r="DV97">
        <v>40309.3</v>
      </c>
      <c r="DW97">
        <v>38097.9</v>
      </c>
      <c r="DX97">
        <v>1.99615</v>
      </c>
      <c r="DY97">
        <v>2.64692</v>
      </c>
      <c r="DZ97">
        <v>0.0847727</v>
      </c>
      <c r="EA97">
        <v>0</v>
      </c>
      <c r="EB97">
        <v>24.3543</v>
      </c>
      <c r="EC97">
        <v>999.9</v>
      </c>
      <c r="ED97">
        <v>55.86</v>
      </c>
      <c r="EE97">
        <v>26.022</v>
      </c>
      <c r="EF97">
        <v>18.3893</v>
      </c>
      <c r="EG97">
        <v>64.1001</v>
      </c>
      <c r="EH97">
        <v>20.9816</v>
      </c>
      <c r="EI97">
        <v>2</v>
      </c>
      <c r="EJ97">
        <v>-0.373875</v>
      </c>
      <c r="EK97">
        <v>-0.773864</v>
      </c>
      <c r="EL97">
        <v>20.2897</v>
      </c>
      <c r="EM97">
        <v>5.26236</v>
      </c>
      <c r="EN97">
        <v>12.0082</v>
      </c>
      <c r="EO97">
        <v>4.9993</v>
      </c>
      <c r="EP97">
        <v>3.28705</v>
      </c>
      <c r="EQ97">
        <v>9999</v>
      </c>
      <c r="ER97">
        <v>9999</v>
      </c>
      <c r="ES97">
        <v>9999</v>
      </c>
      <c r="ET97">
        <v>999.9</v>
      </c>
      <c r="EU97">
        <v>1.87258</v>
      </c>
      <c r="EV97">
        <v>1.87347</v>
      </c>
      <c r="EW97">
        <v>1.86968</v>
      </c>
      <c r="EX97">
        <v>1.87545</v>
      </c>
      <c r="EY97">
        <v>1.87566</v>
      </c>
      <c r="EZ97">
        <v>1.87408</v>
      </c>
      <c r="FA97">
        <v>1.87267</v>
      </c>
      <c r="FB97">
        <v>1.87167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1.662</v>
      </c>
      <c r="FQ97">
        <v>0.1101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23</v>
      </c>
      <c r="GE97">
        <v>23.1</v>
      </c>
      <c r="GF97">
        <v>2.14355</v>
      </c>
      <c r="GG97">
        <v>2.51343</v>
      </c>
      <c r="GH97">
        <v>2.24854</v>
      </c>
      <c r="GI97">
        <v>2.68433</v>
      </c>
      <c r="GJ97">
        <v>2.44751</v>
      </c>
      <c r="GK97">
        <v>2.43896</v>
      </c>
      <c r="GL97">
        <v>28.9436</v>
      </c>
      <c r="GM97">
        <v>14.097</v>
      </c>
      <c r="GN97">
        <v>19</v>
      </c>
      <c r="GO97">
        <v>448.804</v>
      </c>
      <c r="GP97">
        <v>1036.48</v>
      </c>
      <c r="GQ97">
        <v>24.3844</v>
      </c>
      <c r="GR97">
        <v>22.782</v>
      </c>
      <c r="GS97">
        <v>30.0004</v>
      </c>
      <c r="GT97">
        <v>22.8454</v>
      </c>
      <c r="GU97">
        <v>22.9702</v>
      </c>
      <c r="GV97">
        <v>42.9503</v>
      </c>
      <c r="GW97">
        <v>33.7883</v>
      </c>
      <c r="GX97">
        <v>90.9772</v>
      </c>
      <c r="GY97">
        <v>24.3893</v>
      </c>
      <c r="GZ97">
        <v>733.433</v>
      </c>
      <c r="HA97">
        <v>12.1304</v>
      </c>
      <c r="HB97">
        <v>101.236</v>
      </c>
      <c r="HC97">
        <v>101.227</v>
      </c>
    </row>
    <row r="98" spans="1:211">
      <c r="A98">
        <v>82</v>
      </c>
      <c r="B98">
        <v>1737666513</v>
      </c>
      <c r="C98">
        <v>162</v>
      </c>
      <c r="D98" t="s">
        <v>512</v>
      </c>
      <c r="E98" t="s">
        <v>513</v>
      </c>
      <c r="F98">
        <v>2</v>
      </c>
      <c r="G98">
        <v>1737666505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708.65915827619</v>
      </c>
      <c r="AI98">
        <v>663.251848484848</v>
      </c>
      <c r="AJ98">
        <v>3.22969701298697</v>
      </c>
      <c r="AK98">
        <v>84.62</v>
      </c>
      <c r="AL98">
        <f>(AN98 - AM98 + BM98*1E3/(8.314*(BO98+273.15)) * AP98/BL98 * AO98) * BL98/(100*AZ98) * 1000/(1000 - AN98)</f>
        <v>0</v>
      </c>
      <c r="AM98">
        <v>12.0979926123477</v>
      </c>
      <c r="AN98">
        <v>15.4131241758242</v>
      </c>
      <c r="AO98">
        <v>8.33120933123877e-06</v>
      </c>
      <c r="AP98">
        <v>106.04</v>
      </c>
      <c r="AQ98">
        <v>19</v>
      </c>
      <c r="AR98">
        <v>4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1737666505</v>
      </c>
      <c r="BF98">
        <v>630.851</v>
      </c>
      <c r="BG98">
        <v>688.53925</v>
      </c>
      <c r="BH98">
        <v>15.4107</v>
      </c>
      <c r="BI98">
        <v>12.09345</v>
      </c>
      <c r="BJ98">
        <v>629.203</v>
      </c>
      <c r="BK98">
        <v>15.3005375</v>
      </c>
      <c r="BL98">
        <v>500.0575</v>
      </c>
      <c r="BM98">
        <v>102.63575</v>
      </c>
      <c r="BN98">
        <v>0.10000955</v>
      </c>
      <c r="BO98">
        <v>24.9847375</v>
      </c>
      <c r="BP98">
        <v>25.738175</v>
      </c>
      <c r="BQ98">
        <v>999.9</v>
      </c>
      <c r="BR98">
        <v>0</v>
      </c>
      <c r="BS98">
        <v>0</v>
      </c>
      <c r="BT98">
        <v>10006.6475</v>
      </c>
      <c r="BU98">
        <v>625.83</v>
      </c>
      <c r="BV98">
        <v>831.64725</v>
      </c>
      <c r="BW98">
        <v>-57.6883875</v>
      </c>
      <c r="BX98">
        <v>640.724875</v>
      </c>
      <c r="BY98">
        <v>696.968</v>
      </c>
      <c r="BZ98">
        <v>3.31724875</v>
      </c>
      <c r="CA98">
        <v>688.53925</v>
      </c>
      <c r="CB98">
        <v>12.09345</v>
      </c>
      <c r="CC98">
        <v>1.58168375</v>
      </c>
      <c r="CD98">
        <v>1.241215</v>
      </c>
      <c r="CE98">
        <v>13.781525</v>
      </c>
      <c r="CF98">
        <v>10.1053125</v>
      </c>
      <c r="CG98">
        <v>1999.9925</v>
      </c>
      <c r="CH98">
        <v>0.9</v>
      </c>
      <c r="CI98">
        <v>0.1000001</v>
      </c>
      <c r="CJ98">
        <v>26</v>
      </c>
      <c r="CK98">
        <v>39092.8625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-57.124880952381</v>
      </c>
      <c r="CZ98">
        <v>-8.43618701298701</v>
      </c>
      <c r="DA98">
        <v>0.877800972462572</v>
      </c>
      <c r="DB98">
        <v>0</v>
      </c>
      <c r="DC98">
        <v>3.31527333333333</v>
      </c>
      <c r="DD98">
        <v>0.0126062337662369</v>
      </c>
      <c r="DE98">
        <v>0.00454865164043495</v>
      </c>
      <c r="DF98">
        <v>1</v>
      </c>
      <c r="DG98">
        <v>1</v>
      </c>
      <c r="DH98">
        <v>2</v>
      </c>
      <c r="DI98" t="s">
        <v>353</v>
      </c>
      <c r="DJ98">
        <v>3.11893</v>
      </c>
      <c r="DK98">
        <v>2.80071</v>
      </c>
      <c r="DL98">
        <v>0.139153</v>
      </c>
      <c r="DM98">
        <v>0.1493</v>
      </c>
      <c r="DN98">
        <v>0.0863452</v>
      </c>
      <c r="DO98">
        <v>0.0730678</v>
      </c>
      <c r="DP98">
        <v>23985</v>
      </c>
      <c r="DQ98">
        <v>21904.5</v>
      </c>
      <c r="DR98">
        <v>26658.5</v>
      </c>
      <c r="DS98">
        <v>24095.1</v>
      </c>
      <c r="DT98">
        <v>33666.5</v>
      </c>
      <c r="DU98">
        <v>32535.4</v>
      </c>
      <c r="DV98">
        <v>40308.8</v>
      </c>
      <c r="DW98">
        <v>38097.9</v>
      </c>
      <c r="DX98">
        <v>1.9961</v>
      </c>
      <c r="DY98">
        <v>2.64707</v>
      </c>
      <c r="DZ98">
        <v>0.085298</v>
      </c>
      <c r="EA98">
        <v>0</v>
      </c>
      <c r="EB98">
        <v>24.3543</v>
      </c>
      <c r="EC98">
        <v>999.9</v>
      </c>
      <c r="ED98">
        <v>55.86</v>
      </c>
      <c r="EE98">
        <v>26.012</v>
      </c>
      <c r="EF98">
        <v>18.3769</v>
      </c>
      <c r="EG98">
        <v>64.08</v>
      </c>
      <c r="EH98">
        <v>21.0256</v>
      </c>
      <c r="EI98">
        <v>2</v>
      </c>
      <c r="EJ98">
        <v>-0.373753</v>
      </c>
      <c r="EK98">
        <v>-0.764956</v>
      </c>
      <c r="EL98">
        <v>20.2898</v>
      </c>
      <c r="EM98">
        <v>5.26266</v>
      </c>
      <c r="EN98">
        <v>12.0083</v>
      </c>
      <c r="EO98">
        <v>4.9996</v>
      </c>
      <c r="EP98">
        <v>3.28702</v>
      </c>
      <c r="EQ98">
        <v>9999</v>
      </c>
      <c r="ER98">
        <v>9999</v>
      </c>
      <c r="ES98">
        <v>9999</v>
      </c>
      <c r="ET98">
        <v>999.9</v>
      </c>
      <c r="EU98">
        <v>1.87256</v>
      </c>
      <c r="EV98">
        <v>1.87347</v>
      </c>
      <c r="EW98">
        <v>1.86968</v>
      </c>
      <c r="EX98">
        <v>1.87545</v>
      </c>
      <c r="EY98">
        <v>1.87566</v>
      </c>
      <c r="EZ98">
        <v>1.87408</v>
      </c>
      <c r="FA98">
        <v>1.87268</v>
      </c>
      <c r="FB98">
        <v>1.87169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1.667</v>
      </c>
      <c r="FQ98">
        <v>0.1102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23.1</v>
      </c>
      <c r="GE98">
        <v>23.1</v>
      </c>
      <c r="GF98">
        <v>2.16064</v>
      </c>
      <c r="GG98">
        <v>2.51221</v>
      </c>
      <c r="GH98">
        <v>2.24854</v>
      </c>
      <c r="GI98">
        <v>2.68555</v>
      </c>
      <c r="GJ98">
        <v>2.44751</v>
      </c>
      <c r="GK98">
        <v>2.36938</v>
      </c>
      <c r="GL98">
        <v>28.9436</v>
      </c>
      <c r="GM98">
        <v>14.0795</v>
      </c>
      <c r="GN98">
        <v>19</v>
      </c>
      <c r="GO98">
        <v>448.787</v>
      </c>
      <c r="GP98">
        <v>1036.67</v>
      </c>
      <c r="GQ98">
        <v>24.3899</v>
      </c>
      <c r="GR98">
        <v>22.7835</v>
      </c>
      <c r="GS98">
        <v>30.0004</v>
      </c>
      <c r="GT98">
        <v>22.8467</v>
      </c>
      <c r="GU98">
        <v>22.9706</v>
      </c>
      <c r="GV98">
        <v>43.3031</v>
      </c>
      <c r="GW98">
        <v>33.7883</v>
      </c>
      <c r="GX98">
        <v>90.9772</v>
      </c>
      <c r="GY98">
        <v>24.3965</v>
      </c>
      <c r="GZ98">
        <v>740.159</v>
      </c>
      <c r="HA98">
        <v>12.1301</v>
      </c>
      <c r="HB98">
        <v>101.235</v>
      </c>
      <c r="HC98">
        <v>101.227</v>
      </c>
    </row>
    <row r="99" spans="1:211">
      <c r="A99">
        <v>83</v>
      </c>
      <c r="B99">
        <v>1737666515</v>
      </c>
      <c r="C99">
        <v>164</v>
      </c>
      <c r="D99" t="s">
        <v>514</v>
      </c>
      <c r="E99" t="s">
        <v>515</v>
      </c>
      <c r="F99">
        <v>2</v>
      </c>
      <c r="G99">
        <v>1737666507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715.639818152381</v>
      </c>
      <c r="AI99">
        <v>669.782309090909</v>
      </c>
      <c r="AJ99">
        <v>3.25155839826826</v>
      </c>
      <c r="AK99">
        <v>84.62</v>
      </c>
      <c r="AL99">
        <f>(AN99 - AM99 + BM99*1E3/(8.314*(BO99+273.15)) * AP99/BL99 * AO99) * BL99/(100*AZ99) * 1000/(1000 - AN99)</f>
        <v>0</v>
      </c>
      <c r="AM99">
        <v>12.0984130403796</v>
      </c>
      <c r="AN99">
        <v>15.4162384615385</v>
      </c>
      <c r="AO99">
        <v>1.31158974359117e-05</v>
      </c>
      <c r="AP99">
        <v>106.04</v>
      </c>
      <c r="AQ99">
        <v>19</v>
      </c>
      <c r="AR99">
        <v>4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1737666507</v>
      </c>
      <c r="BF99">
        <v>637.19075</v>
      </c>
      <c r="BG99">
        <v>695.24425</v>
      </c>
      <c r="BH99">
        <v>15.412</v>
      </c>
      <c r="BI99">
        <v>12.09445</v>
      </c>
      <c r="BJ99">
        <v>635.538</v>
      </c>
      <c r="BK99">
        <v>15.3018125</v>
      </c>
      <c r="BL99">
        <v>500.06575</v>
      </c>
      <c r="BM99">
        <v>102.63575</v>
      </c>
      <c r="BN99">
        <v>0.1000095625</v>
      </c>
      <c r="BO99">
        <v>24.98685</v>
      </c>
      <c r="BP99">
        <v>25.74035</v>
      </c>
      <c r="BQ99">
        <v>999.9</v>
      </c>
      <c r="BR99">
        <v>0</v>
      </c>
      <c r="BS99">
        <v>0</v>
      </c>
      <c r="BT99">
        <v>10003.2875</v>
      </c>
      <c r="BU99">
        <v>625.803875</v>
      </c>
      <c r="BV99">
        <v>832.720625</v>
      </c>
      <c r="BW99">
        <v>-58.053675</v>
      </c>
      <c r="BX99">
        <v>647.16475</v>
      </c>
      <c r="BY99">
        <v>703.755875</v>
      </c>
      <c r="BZ99">
        <v>3.3175425</v>
      </c>
      <c r="CA99">
        <v>695.24425</v>
      </c>
      <c r="CB99">
        <v>12.09445</v>
      </c>
      <c r="CC99">
        <v>1.5818175</v>
      </c>
      <c r="CD99">
        <v>1.24132</v>
      </c>
      <c r="CE99">
        <v>13.782825</v>
      </c>
      <c r="CF99">
        <v>10.1065625</v>
      </c>
      <c r="CG99">
        <v>1999.99875</v>
      </c>
      <c r="CH99">
        <v>0.900000125</v>
      </c>
      <c r="CI99">
        <v>0.0999999375</v>
      </c>
      <c r="CJ99">
        <v>26</v>
      </c>
      <c r="CK99">
        <v>39092.975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-57.4077904761905</v>
      </c>
      <c r="CZ99">
        <v>-9.46555324675329</v>
      </c>
      <c r="DA99">
        <v>0.973452114362549</v>
      </c>
      <c r="DB99">
        <v>0</v>
      </c>
      <c r="DC99">
        <v>3.31656523809524</v>
      </c>
      <c r="DD99">
        <v>0.00173688311688969</v>
      </c>
      <c r="DE99">
        <v>0.00347454364121954</v>
      </c>
      <c r="DF99">
        <v>1</v>
      </c>
      <c r="DG99">
        <v>1</v>
      </c>
      <c r="DH99">
        <v>2</v>
      </c>
      <c r="DI99" t="s">
        <v>353</v>
      </c>
      <c r="DJ99">
        <v>3.11903</v>
      </c>
      <c r="DK99">
        <v>2.80059</v>
      </c>
      <c r="DL99">
        <v>0.140103</v>
      </c>
      <c r="DM99">
        <v>0.150313</v>
      </c>
      <c r="DN99">
        <v>0.0863598</v>
      </c>
      <c r="DO99">
        <v>0.0730654</v>
      </c>
      <c r="DP99">
        <v>23958.6</v>
      </c>
      <c r="DQ99">
        <v>21878</v>
      </c>
      <c r="DR99">
        <v>26658.6</v>
      </c>
      <c r="DS99">
        <v>24094.7</v>
      </c>
      <c r="DT99">
        <v>33666.1</v>
      </c>
      <c r="DU99">
        <v>32535.4</v>
      </c>
      <c r="DV99">
        <v>40308.9</v>
      </c>
      <c r="DW99">
        <v>38097.7</v>
      </c>
      <c r="DX99">
        <v>1.99622</v>
      </c>
      <c r="DY99">
        <v>2.64792</v>
      </c>
      <c r="DZ99">
        <v>0.0850298</v>
      </c>
      <c r="EA99">
        <v>0</v>
      </c>
      <c r="EB99">
        <v>24.3543</v>
      </c>
      <c r="EC99">
        <v>999.9</v>
      </c>
      <c r="ED99">
        <v>55.86</v>
      </c>
      <c r="EE99">
        <v>26.022</v>
      </c>
      <c r="EF99">
        <v>18.3895</v>
      </c>
      <c r="EG99">
        <v>64.0601</v>
      </c>
      <c r="EH99">
        <v>21.0136</v>
      </c>
      <c r="EI99">
        <v>2</v>
      </c>
      <c r="EJ99">
        <v>-0.373547</v>
      </c>
      <c r="EK99">
        <v>-0.761125</v>
      </c>
      <c r="EL99">
        <v>20.2898</v>
      </c>
      <c r="EM99">
        <v>5.26207</v>
      </c>
      <c r="EN99">
        <v>12.0085</v>
      </c>
      <c r="EO99">
        <v>4.9995</v>
      </c>
      <c r="EP99">
        <v>3.28693</v>
      </c>
      <c r="EQ99">
        <v>9999</v>
      </c>
      <c r="ER99">
        <v>9999</v>
      </c>
      <c r="ES99">
        <v>9999</v>
      </c>
      <c r="ET99">
        <v>999.9</v>
      </c>
      <c r="EU99">
        <v>1.87258</v>
      </c>
      <c r="EV99">
        <v>1.87347</v>
      </c>
      <c r="EW99">
        <v>1.86968</v>
      </c>
      <c r="EX99">
        <v>1.87546</v>
      </c>
      <c r="EY99">
        <v>1.87566</v>
      </c>
      <c r="EZ99">
        <v>1.87408</v>
      </c>
      <c r="FA99">
        <v>1.87266</v>
      </c>
      <c r="FB99">
        <v>1.87168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1.671</v>
      </c>
      <c r="FQ99">
        <v>0.1103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23.1</v>
      </c>
      <c r="GE99">
        <v>23.2</v>
      </c>
      <c r="GF99">
        <v>2.17773</v>
      </c>
      <c r="GG99">
        <v>2.50122</v>
      </c>
      <c r="GH99">
        <v>2.24854</v>
      </c>
      <c r="GI99">
        <v>2.68555</v>
      </c>
      <c r="GJ99">
        <v>2.44751</v>
      </c>
      <c r="GK99">
        <v>2.3584</v>
      </c>
      <c r="GL99">
        <v>28.9436</v>
      </c>
      <c r="GM99">
        <v>14.0883</v>
      </c>
      <c r="GN99">
        <v>19</v>
      </c>
      <c r="GO99">
        <v>448.866</v>
      </c>
      <c r="GP99">
        <v>1037.73</v>
      </c>
      <c r="GQ99">
        <v>24.3939</v>
      </c>
      <c r="GR99">
        <v>22.7845</v>
      </c>
      <c r="GS99">
        <v>30.0004</v>
      </c>
      <c r="GT99">
        <v>22.8475</v>
      </c>
      <c r="GU99">
        <v>22.9716</v>
      </c>
      <c r="GV99">
        <v>43.6505</v>
      </c>
      <c r="GW99">
        <v>33.7883</v>
      </c>
      <c r="GX99">
        <v>90.9772</v>
      </c>
      <c r="GY99">
        <v>24.3965</v>
      </c>
      <c r="GZ99">
        <v>747.032</v>
      </c>
      <c r="HA99">
        <v>12.1286</v>
      </c>
      <c r="HB99">
        <v>101.235</v>
      </c>
      <c r="HC99">
        <v>101.226</v>
      </c>
    </row>
    <row r="100" spans="1:211">
      <c r="A100">
        <v>84</v>
      </c>
      <c r="B100">
        <v>1737666517</v>
      </c>
      <c r="C100">
        <v>166</v>
      </c>
      <c r="D100" t="s">
        <v>516</v>
      </c>
      <c r="E100" t="s">
        <v>517</v>
      </c>
      <c r="F100">
        <v>2</v>
      </c>
      <c r="G100">
        <v>1737666509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722.479011091667</v>
      </c>
      <c r="AI100">
        <v>676.368060606061</v>
      </c>
      <c r="AJ100">
        <v>3.27557233766226</v>
      </c>
      <c r="AK100">
        <v>84.62</v>
      </c>
      <c r="AL100">
        <f>(AN100 - AM100 + BM100*1E3/(8.314*(BO100+273.15)) * AP100/BL100 * AO100) * BL100/(100*AZ100) * 1000/(1000 - AN100)</f>
        <v>0</v>
      </c>
      <c r="AM100">
        <v>12.0972114687313</v>
      </c>
      <c r="AN100">
        <v>15.4189978021978</v>
      </c>
      <c r="AO100">
        <v>1.92254850412866e-05</v>
      </c>
      <c r="AP100">
        <v>106.04</v>
      </c>
      <c r="AQ100">
        <v>19</v>
      </c>
      <c r="AR100">
        <v>4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1737666509</v>
      </c>
      <c r="BF100">
        <v>643.55175</v>
      </c>
      <c r="BG100">
        <v>702.016375</v>
      </c>
      <c r="BH100">
        <v>15.4131625</v>
      </c>
      <c r="BI100">
        <v>12.0951875</v>
      </c>
      <c r="BJ100">
        <v>641.894375</v>
      </c>
      <c r="BK100">
        <v>15.3029625</v>
      </c>
      <c r="BL100">
        <v>500.04275</v>
      </c>
      <c r="BM100">
        <v>102.635625</v>
      </c>
      <c r="BN100">
        <v>0.09999955</v>
      </c>
      <c r="BO100">
        <v>24.989125</v>
      </c>
      <c r="BP100">
        <v>25.741625</v>
      </c>
      <c r="BQ100">
        <v>999.9</v>
      </c>
      <c r="BR100">
        <v>0</v>
      </c>
      <c r="BS100">
        <v>0</v>
      </c>
      <c r="BT100">
        <v>9999.53125</v>
      </c>
      <c r="BU100">
        <v>625.77675</v>
      </c>
      <c r="BV100">
        <v>857.283125</v>
      </c>
      <c r="BW100">
        <v>-58.46485</v>
      </c>
      <c r="BX100">
        <v>653.62625</v>
      </c>
      <c r="BY100">
        <v>710.6115</v>
      </c>
      <c r="BZ100">
        <v>3.317965</v>
      </c>
      <c r="CA100">
        <v>702.016375</v>
      </c>
      <c r="CB100">
        <v>12.0951875</v>
      </c>
      <c r="CC100">
        <v>1.58193625</v>
      </c>
      <c r="CD100">
        <v>1.241395</v>
      </c>
      <c r="CE100">
        <v>13.783975</v>
      </c>
      <c r="CF100">
        <v>10.1074625</v>
      </c>
      <c r="CG100">
        <v>2000.02</v>
      </c>
      <c r="CH100">
        <v>0.900000125</v>
      </c>
      <c r="CI100">
        <v>0.0999999375</v>
      </c>
      <c r="CJ100">
        <v>26</v>
      </c>
      <c r="CK100">
        <v>39093.3875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-57.7408666666667</v>
      </c>
      <c r="CZ100">
        <v>-10.5286597402597</v>
      </c>
      <c r="DA100">
        <v>1.07958814339779</v>
      </c>
      <c r="DB100">
        <v>0</v>
      </c>
      <c r="DC100">
        <v>3.31772523809524</v>
      </c>
      <c r="DD100">
        <v>0.00408779220779773</v>
      </c>
      <c r="DE100">
        <v>0.00370213660195042</v>
      </c>
      <c r="DF100">
        <v>1</v>
      </c>
      <c r="DG100">
        <v>1</v>
      </c>
      <c r="DH100">
        <v>2</v>
      </c>
      <c r="DI100" t="s">
        <v>353</v>
      </c>
      <c r="DJ100">
        <v>3.11898</v>
      </c>
      <c r="DK100">
        <v>2.80069</v>
      </c>
      <c r="DL100">
        <v>0.141051</v>
      </c>
      <c r="DM100">
        <v>0.15132</v>
      </c>
      <c r="DN100">
        <v>0.0863572</v>
      </c>
      <c r="DO100">
        <v>0.0730551</v>
      </c>
      <c r="DP100">
        <v>23932.6</v>
      </c>
      <c r="DQ100">
        <v>21852.4</v>
      </c>
      <c r="DR100">
        <v>26659</v>
      </c>
      <c r="DS100">
        <v>24095</v>
      </c>
      <c r="DT100">
        <v>33666.6</v>
      </c>
      <c r="DU100">
        <v>32536.1</v>
      </c>
      <c r="DV100">
        <v>40309.2</v>
      </c>
      <c r="DW100">
        <v>38098</v>
      </c>
      <c r="DX100">
        <v>1.9963</v>
      </c>
      <c r="DY100">
        <v>2.6488</v>
      </c>
      <c r="DZ100">
        <v>0.0845082</v>
      </c>
      <c r="EA100">
        <v>0</v>
      </c>
      <c r="EB100">
        <v>24.3543</v>
      </c>
      <c r="EC100">
        <v>999.9</v>
      </c>
      <c r="ED100">
        <v>55.885</v>
      </c>
      <c r="EE100">
        <v>26.012</v>
      </c>
      <c r="EF100">
        <v>18.386</v>
      </c>
      <c r="EG100">
        <v>63.6501</v>
      </c>
      <c r="EH100">
        <v>20.9896</v>
      </c>
      <c r="EI100">
        <v>2</v>
      </c>
      <c r="EJ100">
        <v>-0.373534</v>
      </c>
      <c r="EK100">
        <v>-0.760425</v>
      </c>
      <c r="EL100">
        <v>20.2895</v>
      </c>
      <c r="EM100">
        <v>5.26177</v>
      </c>
      <c r="EN100">
        <v>12.0092</v>
      </c>
      <c r="EO100">
        <v>4.9995</v>
      </c>
      <c r="EP100">
        <v>3.28695</v>
      </c>
      <c r="EQ100">
        <v>9999</v>
      </c>
      <c r="ER100">
        <v>9999</v>
      </c>
      <c r="ES100">
        <v>9999</v>
      </c>
      <c r="ET100">
        <v>999.9</v>
      </c>
      <c r="EU100">
        <v>1.87259</v>
      </c>
      <c r="EV100">
        <v>1.87347</v>
      </c>
      <c r="EW100">
        <v>1.86967</v>
      </c>
      <c r="EX100">
        <v>1.87546</v>
      </c>
      <c r="EY100">
        <v>1.87566</v>
      </c>
      <c r="EZ100">
        <v>1.87408</v>
      </c>
      <c r="FA100">
        <v>1.87267</v>
      </c>
      <c r="FB100">
        <v>1.87168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1.675</v>
      </c>
      <c r="FQ100">
        <v>0.1102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23.1</v>
      </c>
      <c r="GE100">
        <v>23.2</v>
      </c>
      <c r="GF100">
        <v>2.19482</v>
      </c>
      <c r="GG100">
        <v>2.51099</v>
      </c>
      <c r="GH100">
        <v>2.24854</v>
      </c>
      <c r="GI100">
        <v>2.68555</v>
      </c>
      <c r="GJ100">
        <v>2.44751</v>
      </c>
      <c r="GK100">
        <v>2.41821</v>
      </c>
      <c r="GL100">
        <v>28.9647</v>
      </c>
      <c r="GM100">
        <v>14.097</v>
      </c>
      <c r="GN100">
        <v>19</v>
      </c>
      <c r="GO100">
        <v>448.915</v>
      </c>
      <c r="GP100">
        <v>1038.81</v>
      </c>
      <c r="GQ100">
        <v>24.3972</v>
      </c>
      <c r="GR100">
        <v>22.7858</v>
      </c>
      <c r="GS100">
        <v>30.0002</v>
      </c>
      <c r="GT100">
        <v>22.8481</v>
      </c>
      <c r="GU100">
        <v>22.9725</v>
      </c>
      <c r="GV100">
        <v>43.9979</v>
      </c>
      <c r="GW100">
        <v>33.7883</v>
      </c>
      <c r="GX100">
        <v>90.5955</v>
      </c>
      <c r="GY100">
        <v>24.3965</v>
      </c>
      <c r="GZ100">
        <v>753.831</v>
      </c>
      <c r="HA100">
        <v>12.1313</v>
      </c>
      <c r="HB100">
        <v>101.236</v>
      </c>
      <c r="HC100">
        <v>101.227</v>
      </c>
    </row>
    <row r="101" spans="1:211">
      <c r="A101">
        <v>85</v>
      </c>
      <c r="B101">
        <v>1737666519</v>
      </c>
      <c r="C101">
        <v>168</v>
      </c>
      <c r="D101" t="s">
        <v>518</v>
      </c>
      <c r="E101" t="s">
        <v>519</v>
      </c>
      <c r="F101">
        <v>2</v>
      </c>
      <c r="G101">
        <v>1737666511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729.506118886905</v>
      </c>
      <c r="AI101">
        <v>682.990515151515</v>
      </c>
      <c r="AJ101">
        <v>3.29768748917746</v>
      </c>
      <c r="AK101">
        <v>84.62</v>
      </c>
      <c r="AL101">
        <f>(AN101 - AM101 + BM101*1E3/(8.314*(BO101+273.15)) * AP101/BL101 * AO101) * BL101/(100*AZ101) * 1000/(1000 - AN101)</f>
        <v>0</v>
      </c>
      <c r="AM101">
        <v>12.0951373273926</v>
      </c>
      <c r="AN101">
        <v>15.4196043956044</v>
      </c>
      <c r="AO101">
        <v>1.94674157012058e-05</v>
      </c>
      <c r="AP101">
        <v>106.04</v>
      </c>
      <c r="AQ101">
        <v>19</v>
      </c>
      <c r="AR101">
        <v>4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1737666511</v>
      </c>
      <c r="BF101">
        <v>649.94</v>
      </c>
      <c r="BG101">
        <v>708.8345</v>
      </c>
      <c r="BH101">
        <v>15.41415</v>
      </c>
      <c r="BI101">
        <v>12.0954375</v>
      </c>
      <c r="BJ101">
        <v>648.278</v>
      </c>
      <c r="BK101">
        <v>15.3039375</v>
      </c>
      <c r="BL101">
        <v>500.0125</v>
      </c>
      <c r="BM101">
        <v>102.6355</v>
      </c>
      <c r="BN101">
        <v>0.0999812125</v>
      </c>
      <c r="BO101">
        <v>24.9918</v>
      </c>
      <c r="BP101">
        <v>25.7433875</v>
      </c>
      <c r="BQ101">
        <v>999.9</v>
      </c>
      <c r="BR101">
        <v>0</v>
      </c>
      <c r="BS101">
        <v>0</v>
      </c>
      <c r="BT101">
        <v>10000.08125</v>
      </c>
      <c r="BU101">
        <v>625.735375</v>
      </c>
      <c r="BV101">
        <v>882.351375</v>
      </c>
      <c r="BW101">
        <v>-58.8946875</v>
      </c>
      <c r="BX101">
        <v>660.115125</v>
      </c>
      <c r="BY101">
        <v>717.51325</v>
      </c>
      <c r="BZ101">
        <v>3.31871</v>
      </c>
      <c r="CA101">
        <v>708.8345</v>
      </c>
      <c r="CB101">
        <v>12.0954375</v>
      </c>
      <c r="CC101">
        <v>1.5820375</v>
      </c>
      <c r="CD101">
        <v>1.24142</v>
      </c>
      <c r="CE101">
        <v>13.78495</v>
      </c>
      <c r="CF101">
        <v>10.10775</v>
      </c>
      <c r="CG101">
        <v>2000.0225</v>
      </c>
      <c r="CH101">
        <v>0.89999975</v>
      </c>
      <c r="CI101">
        <v>0.10000025</v>
      </c>
      <c r="CJ101">
        <v>26</v>
      </c>
      <c r="CK101">
        <v>39093.425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-58.1385285714286</v>
      </c>
      <c r="CZ101">
        <v>-11.7575532467532</v>
      </c>
      <c r="DA101">
        <v>1.20995372014716</v>
      </c>
      <c r="DB101">
        <v>0</v>
      </c>
      <c r="DC101">
        <v>3.31877428571429</v>
      </c>
      <c r="DD101">
        <v>0.0116929870129874</v>
      </c>
      <c r="DE101">
        <v>0.0043085812176218</v>
      </c>
      <c r="DF101">
        <v>1</v>
      </c>
      <c r="DG101">
        <v>1</v>
      </c>
      <c r="DH101">
        <v>2</v>
      </c>
      <c r="DI101" t="s">
        <v>353</v>
      </c>
      <c r="DJ101">
        <v>3.11886</v>
      </c>
      <c r="DK101">
        <v>2.80067</v>
      </c>
      <c r="DL101">
        <v>0.142004</v>
      </c>
      <c r="DM101">
        <v>0.152293</v>
      </c>
      <c r="DN101">
        <v>0.0863564</v>
      </c>
      <c r="DO101">
        <v>0.0730595</v>
      </c>
      <c r="DP101">
        <v>23906</v>
      </c>
      <c r="DQ101">
        <v>21827.4</v>
      </c>
      <c r="DR101">
        <v>26658.9</v>
      </c>
      <c r="DS101">
        <v>24095.1</v>
      </c>
      <c r="DT101">
        <v>33666.7</v>
      </c>
      <c r="DU101">
        <v>32536.4</v>
      </c>
      <c r="DV101">
        <v>40309.3</v>
      </c>
      <c r="DW101">
        <v>38098.5</v>
      </c>
      <c r="DX101">
        <v>1.99565</v>
      </c>
      <c r="DY101">
        <v>2.64823</v>
      </c>
      <c r="DZ101">
        <v>0.0846423</v>
      </c>
      <c r="EA101">
        <v>0</v>
      </c>
      <c r="EB101">
        <v>24.3549</v>
      </c>
      <c r="EC101">
        <v>999.9</v>
      </c>
      <c r="ED101">
        <v>55.885</v>
      </c>
      <c r="EE101">
        <v>26.012</v>
      </c>
      <c r="EF101">
        <v>18.3841</v>
      </c>
      <c r="EG101">
        <v>64.0201</v>
      </c>
      <c r="EH101">
        <v>21.0577</v>
      </c>
      <c r="EI101">
        <v>2</v>
      </c>
      <c r="EJ101">
        <v>-0.373592</v>
      </c>
      <c r="EK101">
        <v>-0.665346</v>
      </c>
      <c r="EL101">
        <v>20.2899</v>
      </c>
      <c r="EM101">
        <v>5.26222</v>
      </c>
      <c r="EN101">
        <v>12.0091</v>
      </c>
      <c r="EO101">
        <v>4.99925</v>
      </c>
      <c r="EP101">
        <v>3.28702</v>
      </c>
      <c r="EQ101">
        <v>9999</v>
      </c>
      <c r="ER101">
        <v>9999</v>
      </c>
      <c r="ES101">
        <v>9999</v>
      </c>
      <c r="ET101">
        <v>999.9</v>
      </c>
      <c r="EU101">
        <v>1.87261</v>
      </c>
      <c r="EV101">
        <v>1.87347</v>
      </c>
      <c r="EW101">
        <v>1.86968</v>
      </c>
      <c r="EX101">
        <v>1.87545</v>
      </c>
      <c r="EY101">
        <v>1.87566</v>
      </c>
      <c r="EZ101">
        <v>1.87408</v>
      </c>
      <c r="FA101">
        <v>1.87268</v>
      </c>
      <c r="FB101">
        <v>1.8717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1.679</v>
      </c>
      <c r="FQ101">
        <v>0.1102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23.2</v>
      </c>
      <c r="GE101">
        <v>23.2</v>
      </c>
      <c r="GF101">
        <v>2.21191</v>
      </c>
      <c r="GG101">
        <v>2.50854</v>
      </c>
      <c r="GH101">
        <v>2.24854</v>
      </c>
      <c r="GI101">
        <v>2.68433</v>
      </c>
      <c r="GJ101">
        <v>2.44751</v>
      </c>
      <c r="GK101">
        <v>2.40112</v>
      </c>
      <c r="GL101">
        <v>28.9647</v>
      </c>
      <c r="GM101">
        <v>14.097</v>
      </c>
      <c r="GN101">
        <v>19</v>
      </c>
      <c r="GO101">
        <v>448.547</v>
      </c>
      <c r="GP101">
        <v>1038.11</v>
      </c>
      <c r="GQ101">
        <v>24.4</v>
      </c>
      <c r="GR101">
        <v>22.7873</v>
      </c>
      <c r="GS101">
        <v>30.0002</v>
      </c>
      <c r="GT101">
        <v>22.8491</v>
      </c>
      <c r="GU101">
        <v>22.9725</v>
      </c>
      <c r="GV101">
        <v>44.3372</v>
      </c>
      <c r="GW101">
        <v>33.7883</v>
      </c>
      <c r="GX101">
        <v>90.5955</v>
      </c>
      <c r="GY101">
        <v>24.3342</v>
      </c>
      <c r="GZ101">
        <v>767.496</v>
      </c>
      <c r="HA101">
        <v>12.1337</v>
      </c>
      <c r="HB101">
        <v>101.236</v>
      </c>
      <c r="HC101">
        <v>101.227</v>
      </c>
    </row>
    <row r="102" spans="1:211">
      <c r="A102">
        <v>86</v>
      </c>
      <c r="B102">
        <v>1737666521</v>
      </c>
      <c r="C102">
        <v>170</v>
      </c>
      <c r="D102" t="s">
        <v>520</v>
      </c>
      <c r="E102" t="s">
        <v>521</v>
      </c>
      <c r="F102">
        <v>2</v>
      </c>
      <c r="G102">
        <v>1737666513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736.768809245238</v>
      </c>
      <c r="AI102">
        <v>689.675993939394</v>
      </c>
      <c r="AJ102">
        <v>3.32440376623367</v>
      </c>
      <c r="AK102">
        <v>84.62</v>
      </c>
      <c r="AL102">
        <f>(AN102 - AM102 + BM102*1E3/(8.314*(BO102+273.15)) * AP102/BL102 * AO102) * BL102/(100*AZ102) * 1000/(1000 - AN102)</f>
        <v>0</v>
      </c>
      <c r="AM102">
        <v>12.0934492932068</v>
      </c>
      <c r="AN102">
        <v>15.4191252747253</v>
      </c>
      <c r="AO102">
        <v>1.67195624887895e-05</v>
      </c>
      <c r="AP102">
        <v>106.04</v>
      </c>
      <c r="AQ102">
        <v>19</v>
      </c>
      <c r="AR102">
        <v>4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1737666513</v>
      </c>
      <c r="BF102">
        <v>656.36025</v>
      </c>
      <c r="BG102">
        <v>715.72275</v>
      </c>
      <c r="BH102">
        <v>15.4152375</v>
      </c>
      <c r="BI102">
        <v>12.095375</v>
      </c>
      <c r="BJ102">
        <v>654.693875</v>
      </c>
      <c r="BK102">
        <v>15.305</v>
      </c>
      <c r="BL102">
        <v>500.01025</v>
      </c>
      <c r="BM102">
        <v>102.635625</v>
      </c>
      <c r="BN102">
        <v>0.100009625</v>
      </c>
      <c r="BO102">
        <v>24.99535</v>
      </c>
      <c r="BP102">
        <v>25.7452875</v>
      </c>
      <c r="BQ102">
        <v>999.9</v>
      </c>
      <c r="BR102">
        <v>0</v>
      </c>
      <c r="BS102">
        <v>0</v>
      </c>
      <c r="BT102">
        <v>9994.53125</v>
      </c>
      <c r="BU102">
        <v>625.692375</v>
      </c>
      <c r="BV102">
        <v>884.828625</v>
      </c>
      <c r="BW102">
        <v>-59.3625625</v>
      </c>
      <c r="BX102">
        <v>666.636625</v>
      </c>
      <c r="BY102">
        <v>724.48575</v>
      </c>
      <c r="BZ102">
        <v>3.31985375</v>
      </c>
      <c r="CA102">
        <v>715.72275</v>
      </c>
      <c r="CB102">
        <v>12.095375</v>
      </c>
      <c r="CC102">
        <v>1.58215125</v>
      </c>
      <c r="CD102">
        <v>1.24141625</v>
      </c>
      <c r="CE102">
        <v>13.78605</v>
      </c>
      <c r="CF102">
        <v>10.1077</v>
      </c>
      <c r="CG102">
        <v>2000.00125</v>
      </c>
      <c r="CH102">
        <v>0.899999375</v>
      </c>
      <c r="CI102">
        <v>0.1000005875</v>
      </c>
      <c r="CJ102">
        <v>26</v>
      </c>
      <c r="CK102">
        <v>39093.0125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-58.5583714285714</v>
      </c>
      <c r="CZ102">
        <v>-12.7172181818182</v>
      </c>
      <c r="DA102">
        <v>1.3076981609439</v>
      </c>
      <c r="DB102">
        <v>0</v>
      </c>
      <c r="DC102">
        <v>3.31936714285714</v>
      </c>
      <c r="DD102">
        <v>0.0223098701298715</v>
      </c>
      <c r="DE102">
        <v>0.00471517120111053</v>
      </c>
      <c r="DF102">
        <v>1</v>
      </c>
      <c r="DG102">
        <v>1</v>
      </c>
      <c r="DH102">
        <v>2</v>
      </c>
      <c r="DI102" t="s">
        <v>353</v>
      </c>
      <c r="DJ102">
        <v>3.11895</v>
      </c>
      <c r="DK102">
        <v>2.80073</v>
      </c>
      <c r="DL102">
        <v>0.142963</v>
      </c>
      <c r="DM102">
        <v>0.153272</v>
      </c>
      <c r="DN102">
        <v>0.0863608</v>
      </c>
      <c r="DO102">
        <v>0.0730791</v>
      </c>
      <c r="DP102">
        <v>23879.2</v>
      </c>
      <c r="DQ102">
        <v>21802.3</v>
      </c>
      <c r="DR102">
        <v>26658.8</v>
      </c>
      <c r="DS102">
        <v>24095.1</v>
      </c>
      <c r="DT102">
        <v>33666.6</v>
      </c>
      <c r="DU102">
        <v>32536</v>
      </c>
      <c r="DV102">
        <v>40309.2</v>
      </c>
      <c r="DW102">
        <v>38098.6</v>
      </c>
      <c r="DX102">
        <v>1.9959</v>
      </c>
      <c r="DY102">
        <v>2.64745</v>
      </c>
      <c r="DZ102">
        <v>0.0847913</v>
      </c>
      <c r="EA102">
        <v>0</v>
      </c>
      <c r="EB102">
        <v>24.3565</v>
      </c>
      <c r="EC102">
        <v>999.9</v>
      </c>
      <c r="ED102">
        <v>55.885</v>
      </c>
      <c r="EE102">
        <v>26.012</v>
      </c>
      <c r="EF102">
        <v>18.3849</v>
      </c>
      <c r="EG102">
        <v>63.6701</v>
      </c>
      <c r="EH102">
        <v>20.9776</v>
      </c>
      <c r="EI102">
        <v>2</v>
      </c>
      <c r="EJ102">
        <v>-0.373557</v>
      </c>
      <c r="EK102">
        <v>-0.516424</v>
      </c>
      <c r="EL102">
        <v>20.2909</v>
      </c>
      <c r="EM102">
        <v>5.26251</v>
      </c>
      <c r="EN102">
        <v>12.0085</v>
      </c>
      <c r="EO102">
        <v>4.99935</v>
      </c>
      <c r="EP102">
        <v>3.287</v>
      </c>
      <c r="EQ102">
        <v>9999</v>
      </c>
      <c r="ER102">
        <v>9999</v>
      </c>
      <c r="ES102">
        <v>9999</v>
      </c>
      <c r="ET102">
        <v>999.9</v>
      </c>
      <c r="EU102">
        <v>1.87263</v>
      </c>
      <c r="EV102">
        <v>1.87347</v>
      </c>
      <c r="EW102">
        <v>1.86968</v>
      </c>
      <c r="EX102">
        <v>1.87545</v>
      </c>
      <c r="EY102">
        <v>1.87568</v>
      </c>
      <c r="EZ102">
        <v>1.87408</v>
      </c>
      <c r="FA102">
        <v>1.87267</v>
      </c>
      <c r="FB102">
        <v>1.87171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1.684</v>
      </c>
      <c r="FQ102">
        <v>0.1103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23.2</v>
      </c>
      <c r="GE102">
        <v>23.3</v>
      </c>
      <c r="GF102">
        <v>2.229</v>
      </c>
      <c r="GG102">
        <v>2.50122</v>
      </c>
      <c r="GH102">
        <v>2.24854</v>
      </c>
      <c r="GI102">
        <v>2.68433</v>
      </c>
      <c r="GJ102">
        <v>2.44751</v>
      </c>
      <c r="GK102">
        <v>2.38647</v>
      </c>
      <c r="GL102">
        <v>28.9647</v>
      </c>
      <c r="GM102">
        <v>14.0883</v>
      </c>
      <c r="GN102">
        <v>19</v>
      </c>
      <c r="GO102">
        <v>448.7</v>
      </c>
      <c r="GP102">
        <v>1037.19</v>
      </c>
      <c r="GQ102">
        <v>24.388</v>
      </c>
      <c r="GR102">
        <v>22.7884</v>
      </c>
      <c r="GS102">
        <v>30.0002</v>
      </c>
      <c r="GT102">
        <v>22.85</v>
      </c>
      <c r="GU102">
        <v>22.9734</v>
      </c>
      <c r="GV102">
        <v>44.6784</v>
      </c>
      <c r="GW102">
        <v>33.7883</v>
      </c>
      <c r="GX102">
        <v>90.5955</v>
      </c>
      <c r="GY102">
        <v>24.3342</v>
      </c>
      <c r="GZ102">
        <v>767.496</v>
      </c>
      <c r="HA102">
        <v>12.1324</v>
      </c>
      <c r="HB102">
        <v>101.236</v>
      </c>
      <c r="HC102">
        <v>101.228</v>
      </c>
    </row>
    <row r="103" spans="1:211">
      <c r="A103">
        <v>87</v>
      </c>
      <c r="B103">
        <v>1737666523</v>
      </c>
      <c r="C103">
        <v>172</v>
      </c>
      <c r="D103" t="s">
        <v>522</v>
      </c>
      <c r="E103" t="s">
        <v>523</v>
      </c>
      <c r="F103">
        <v>2</v>
      </c>
      <c r="G103">
        <v>1737666515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743.936569729762</v>
      </c>
      <c r="AI103">
        <v>696.424454545455</v>
      </c>
      <c r="AJ103">
        <v>3.35390134199132</v>
      </c>
      <c r="AK103">
        <v>84.62</v>
      </c>
      <c r="AL103">
        <f>(AN103 - AM103 + BM103*1E3/(8.314*(BO103+273.15)) * AP103/BL103 * AO103) * BL103/(100*AZ103) * 1000/(1000 - AN103)</f>
        <v>0</v>
      </c>
      <c r="AM103">
        <v>12.0927677596803</v>
      </c>
      <c r="AN103">
        <v>15.418089010989</v>
      </c>
      <c r="AO103">
        <v>1.32293529255685e-05</v>
      </c>
      <c r="AP103">
        <v>106.04</v>
      </c>
      <c r="AQ103">
        <v>19</v>
      </c>
      <c r="AR103">
        <v>4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1737666515</v>
      </c>
      <c r="BF103">
        <v>662.8205</v>
      </c>
      <c r="BG103">
        <v>722.688125</v>
      </c>
      <c r="BH103">
        <v>15.4161875</v>
      </c>
      <c r="BI103">
        <v>12.0952625</v>
      </c>
      <c r="BJ103">
        <v>661.149875</v>
      </c>
      <c r="BK103">
        <v>15.3059375</v>
      </c>
      <c r="BL103">
        <v>500.021125</v>
      </c>
      <c r="BM103">
        <v>102.635625</v>
      </c>
      <c r="BN103">
        <v>0.099977</v>
      </c>
      <c r="BO103">
        <v>24.999525</v>
      </c>
      <c r="BP103">
        <v>25.746825</v>
      </c>
      <c r="BQ103">
        <v>999.9</v>
      </c>
      <c r="BR103">
        <v>0</v>
      </c>
      <c r="BS103">
        <v>0</v>
      </c>
      <c r="BT103">
        <v>9997.58125</v>
      </c>
      <c r="BU103">
        <v>625.6655</v>
      </c>
      <c r="BV103">
        <v>886.385</v>
      </c>
      <c r="BW103">
        <v>-59.8676</v>
      </c>
      <c r="BX103">
        <v>673.19875</v>
      </c>
      <c r="BY103">
        <v>731.53625</v>
      </c>
      <c r="BZ103">
        <v>3.32090875</v>
      </c>
      <c r="CA103">
        <v>722.688125</v>
      </c>
      <c r="CB103">
        <v>12.0952625</v>
      </c>
      <c r="CC103">
        <v>1.58224875</v>
      </c>
      <c r="CD103">
        <v>1.24140625</v>
      </c>
      <c r="CE103">
        <v>13.787</v>
      </c>
      <c r="CF103">
        <v>10.107575</v>
      </c>
      <c r="CG103">
        <v>1999.99375</v>
      </c>
      <c r="CH103">
        <v>0.89999925</v>
      </c>
      <c r="CI103">
        <v>0.1000007125</v>
      </c>
      <c r="CJ103">
        <v>26</v>
      </c>
      <c r="CK103">
        <v>39092.875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-58.9734714285714</v>
      </c>
      <c r="CZ103">
        <v>-13.596335064935</v>
      </c>
      <c r="DA103">
        <v>1.39034785648801</v>
      </c>
      <c r="DB103">
        <v>0</v>
      </c>
      <c r="DC103">
        <v>3.31949</v>
      </c>
      <c r="DD103">
        <v>0.0325418181818144</v>
      </c>
      <c r="DE103">
        <v>0.00481028857663197</v>
      </c>
      <c r="DF103">
        <v>1</v>
      </c>
      <c r="DG103">
        <v>1</v>
      </c>
      <c r="DH103">
        <v>2</v>
      </c>
      <c r="DI103" t="s">
        <v>353</v>
      </c>
      <c r="DJ103">
        <v>3.11912</v>
      </c>
      <c r="DK103">
        <v>2.80078</v>
      </c>
      <c r="DL103">
        <v>0.143924</v>
      </c>
      <c r="DM103">
        <v>0.154217</v>
      </c>
      <c r="DN103">
        <v>0.0863558</v>
      </c>
      <c r="DO103">
        <v>0.0730844</v>
      </c>
      <c r="DP103">
        <v>23852.5</v>
      </c>
      <c r="DQ103">
        <v>21777.8</v>
      </c>
      <c r="DR103">
        <v>26658.8</v>
      </c>
      <c r="DS103">
        <v>24094.9</v>
      </c>
      <c r="DT103">
        <v>33666.8</v>
      </c>
      <c r="DU103">
        <v>32535.5</v>
      </c>
      <c r="DV103">
        <v>40309.1</v>
      </c>
      <c r="DW103">
        <v>38098.1</v>
      </c>
      <c r="DX103">
        <v>1.99662</v>
      </c>
      <c r="DY103">
        <v>2.64757</v>
      </c>
      <c r="DZ103">
        <v>0.0849105</v>
      </c>
      <c r="EA103">
        <v>0</v>
      </c>
      <c r="EB103">
        <v>24.3586</v>
      </c>
      <c r="EC103">
        <v>999.9</v>
      </c>
      <c r="ED103">
        <v>55.909</v>
      </c>
      <c r="EE103">
        <v>25.992</v>
      </c>
      <c r="EF103">
        <v>18.3718</v>
      </c>
      <c r="EG103">
        <v>64.0701</v>
      </c>
      <c r="EH103">
        <v>20.9736</v>
      </c>
      <c r="EI103">
        <v>2</v>
      </c>
      <c r="EJ103">
        <v>-0.373516</v>
      </c>
      <c r="EK103">
        <v>-0.499771</v>
      </c>
      <c r="EL103">
        <v>20.2914</v>
      </c>
      <c r="EM103">
        <v>5.26296</v>
      </c>
      <c r="EN103">
        <v>12.0083</v>
      </c>
      <c r="EO103">
        <v>4.9998</v>
      </c>
      <c r="EP103">
        <v>3.28708</v>
      </c>
      <c r="EQ103">
        <v>9999</v>
      </c>
      <c r="ER103">
        <v>9999</v>
      </c>
      <c r="ES103">
        <v>9999</v>
      </c>
      <c r="ET103">
        <v>999.9</v>
      </c>
      <c r="EU103">
        <v>1.87262</v>
      </c>
      <c r="EV103">
        <v>1.87347</v>
      </c>
      <c r="EW103">
        <v>1.86969</v>
      </c>
      <c r="EX103">
        <v>1.87545</v>
      </c>
      <c r="EY103">
        <v>1.87568</v>
      </c>
      <c r="EZ103">
        <v>1.87408</v>
      </c>
      <c r="FA103">
        <v>1.87266</v>
      </c>
      <c r="FB103">
        <v>1.87172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1.687</v>
      </c>
      <c r="FQ103">
        <v>0.1102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23.2</v>
      </c>
      <c r="GE103">
        <v>23.3</v>
      </c>
      <c r="GF103">
        <v>2.24487</v>
      </c>
      <c r="GG103">
        <v>2.51343</v>
      </c>
      <c r="GH103">
        <v>2.24854</v>
      </c>
      <c r="GI103">
        <v>2.68555</v>
      </c>
      <c r="GJ103">
        <v>2.44751</v>
      </c>
      <c r="GK103">
        <v>2.32422</v>
      </c>
      <c r="GL103">
        <v>28.9647</v>
      </c>
      <c r="GM103">
        <v>14.0707</v>
      </c>
      <c r="GN103">
        <v>19</v>
      </c>
      <c r="GO103">
        <v>449.129</v>
      </c>
      <c r="GP103">
        <v>1037.36</v>
      </c>
      <c r="GQ103">
        <v>24.361</v>
      </c>
      <c r="GR103">
        <v>22.7897</v>
      </c>
      <c r="GS103">
        <v>30.0002</v>
      </c>
      <c r="GT103">
        <v>22.851</v>
      </c>
      <c r="GU103">
        <v>22.9744</v>
      </c>
      <c r="GV103">
        <v>44.9955</v>
      </c>
      <c r="GW103">
        <v>33.7883</v>
      </c>
      <c r="GX103">
        <v>90.5955</v>
      </c>
      <c r="GY103">
        <v>24.3209</v>
      </c>
      <c r="GZ103">
        <v>774.316</v>
      </c>
      <c r="HA103">
        <v>12.1362</v>
      </c>
      <c r="HB103">
        <v>101.236</v>
      </c>
      <c r="HC103">
        <v>101.227</v>
      </c>
    </row>
    <row r="104" spans="1:211">
      <c r="A104">
        <v>88</v>
      </c>
      <c r="B104">
        <v>1737666525</v>
      </c>
      <c r="C104">
        <v>174</v>
      </c>
      <c r="D104" t="s">
        <v>524</v>
      </c>
      <c r="E104" t="s">
        <v>525</v>
      </c>
      <c r="F104">
        <v>2</v>
      </c>
      <c r="G104">
        <v>1737666517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750.986113435714</v>
      </c>
      <c r="AI104">
        <v>703.249781818182</v>
      </c>
      <c r="AJ104">
        <v>3.38856034632028</v>
      </c>
      <c r="AK104">
        <v>84.62</v>
      </c>
      <c r="AL104">
        <f>(AN104 - AM104 + BM104*1E3/(8.314*(BO104+273.15)) * AP104/BL104 * AO104) * BL104/(100*AZ104) * 1000/(1000 - AN104)</f>
        <v>0</v>
      </c>
      <c r="AM104">
        <v>12.0932432828372</v>
      </c>
      <c r="AN104">
        <v>15.4172318681319</v>
      </c>
      <c r="AO104">
        <v>5.10894105896612e-06</v>
      </c>
      <c r="AP104">
        <v>106.04</v>
      </c>
      <c r="AQ104">
        <v>19</v>
      </c>
      <c r="AR104">
        <v>4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1737666517</v>
      </c>
      <c r="BF104">
        <v>669.336375</v>
      </c>
      <c r="BG104">
        <v>729.6105</v>
      </c>
      <c r="BH104">
        <v>15.4167875</v>
      </c>
      <c r="BI104">
        <v>12.0951125</v>
      </c>
      <c r="BJ104">
        <v>667.661375</v>
      </c>
      <c r="BK104">
        <v>15.306525</v>
      </c>
      <c r="BL104">
        <v>500.017875</v>
      </c>
      <c r="BM104">
        <v>102.635375</v>
      </c>
      <c r="BN104">
        <v>0.0999755875</v>
      </c>
      <c r="BO104">
        <v>25.00365</v>
      </c>
      <c r="BP104">
        <v>25.748075</v>
      </c>
      <c r="BQ104">
        <v>999.9</v>
      </c>
      <c r="BR104">
        <v>0</v>
      </c>
      <c r="BS104">
        <v>0</v>
      </c>
      <c r="BT104">
        <v>9997.34375</v>
      </c>
      <c r="BU104">
        <v>625.654125</v>
      </c>
      <c r="BV104">
        <v>886.858375</v>
      </c>
      <c r="BW104">
        <v>-60.2741875</v>
      </c>
      <c r="BX104">
        <v>679.817</v>
      </c>
      <c r="BY104">
        <v>738.54325</v>
      </c>
      <c r="BZ104">
        <v>3.32164875</v>
      </c>
      <c r="CA104">
        <v>729.6105</v>
      </c>
      <c r="CB104">
        <v>12.0951125</v>
      </c>
      <c r="CC104">
        <v>1.58230625</v>
      </c>
      <c r="CD104">
        <v>1.24138875</v>
      </c>
      <c r="CE104">
        <v>13.7875625</v>
      </c>
      <c r="CF104">
        <v>10.1073625</v>
      </c>
      <c r="CG104">
        <v>1999.995</v>
      </c>
      <c r="CH104">
        <v>0.89999925</v>
      </c>
      <c r="CI104">
        <v>0.1000007125</v>
      </c>
      <c r="CJ104">
        <v>26</v>
      </c>
      <c r="CK104">
        <v>39092.9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-59.378</v>
      </c>
      <c r="CZ104">
        <v>-14.2395194805196</v>
      </c>
      <c r="DA104">
        <v>1.44689253327852</v>
      </c>
      <c r="DB104">
        <v>0</v>
      </c>
      <c r="DC104">
        <v>3.31946571428571</v>
      </c>
      <c r="DD104">
        <v>0.0358792207792265</v>
      </c>
      <c r="DE104">
        <v>0.00480187024222116</v>
      </c>
      <c r="DF104">
        <v>1</v>
      </c>
      <c r="DG104">
        <v>1</v>
      </c>
      <c r="DH104">
        <v>2</v>
      </c>
      <c r="DI104" t="s">
        <v>353</v>
      </c>
      <c r="DJ104">
        <v>3.11908</v>
      </c>
      <c r="DK104">
        <v>2.80076</v>
      </c>
      <c r="DL104">
        <v>0.144882</v>
      </c>
      <c r="DM104">
        <v>0.15512</v>
      </c>
      <c r="DN104">
        <v>0.0863492</v>
      </c>
      <c r="DO104">
        <v>0.0730794</v>
      </c>
      <c r="DP104">
        <v>23825.9</v>
      </c>
      <c r="DQ104">
        <v>21754.5</v>
      </c>
      <c r="DR104">
        <v>26658.9</v>
      </c>
      <c r="DS104">
        <v>24094.8</v>
      </c>
      <c r="DT104">
        <v>33667.1</v>
      </c>
      <c r="DU104">
        <v>32535.6</v>
      </c>
      <c r="DV104">
        <v>40309.1</v>
      </c>
      <c r="DW104">
        <v>38098</v>
      </c>
      <c r="DX104">
        <v>1.99657</v>
      </c>
      <c r="DY104">
        <v>2.64838</v>
      </c>
      <c r="DZ104">
        <v>0.0852011</v>
      </c>
      <c r="EA104">
        <v>0</v>
      </c>
      <c r="EB104">
        <v>24.3606</v>
      </c>
      <c r="EC104">
        <v>999.9</v>
      </c>
      <c r="ED104">
        <v>55.909</v>
      </c>
      <c r="EE104">
        <v>26.012</v>
      </c>
      <c r="EF104">
        <v>18.3936</v>
      </c>
      <c r="EG104">
        <v>63.84</v>
      </c>
      <c r="EH104">
        <v>20.9054</v>
      </c>
      <c r="EI104">
        <v>2</v>
      </c>
      <c r="EJ104">
        <v>-0.373382</v>
      </c>
      <c r="EK104">
        <v>-0.530019</v>
      </c>
      <c r="EL104">
        <v>20.2913</v>
      </c>
      <c r="EM104">
        <v>5.26207</v>
      </c>
      <c r="EN104">
        <v>12.0082</v>
      </c>
      <c r="EO104">
        <v>4.9995</v>
      </c>
      <c r="EP104">
        <v>3.28708</v>
      </c>
      <c r="EQ104">
        <v>9999</v>
      </c>
      <c r="ER104">
        <v>9999</v>
      </c>
      <c r="ES104">
        <v>9999</v>
      </c>
      <c r="ET104">
        <v>999.9</v>
      </c>
      <c r="EU104">
        <v>1.87261</v>
      </c>
      <c r="EV104">
        <v>1.87347</v>
      </c>
      <c r="EW104">
        <v>1.86969</v>
      </c>
      <c r="EX104">
        <v>1.87546</v>
      </c>
      <c r="EY104">
        <v>1.87568</v>
      </c>
      <c r="EZ104">
        <v>1.87408</v>
      </c>
      <c r="FA104">
        <v>1.87265</v>
      </c>
      <c r="FB104">
        <v>1.8717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1.691</v>
      </c>
      <c r="FQ104">
        <v>0.1102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23.3</v>
      </c>
      <c r="GE104">
        <v>23.3</v>
      </c>
      <c r="GF104">
        <v>2.26196</v>
      </c>
      <c r="GG104">
        <v>2.49878</v>
      </c>
      <c r="GH104">
        <v>2.24854</v>
      </c>
      <c r="GI104">
        <v>2.68555</v>
      </c>
      <c r="GJ104">
        <v>2.44751</v>
      </c>
      <c r="GK104">
        <v>2.38525</v>
      </c>
      <c r="GL104">
        <v>28.9647</v>
      </c>
      <c r="GM104">
        <v>14.0883</v>
      </c>
      <c r="GN104">
        <v>19</v>
      </c>
      <c r="GO104">
        <v>449.104</v>
      </c>
      <c r="GP104">
        <v>1038.36</v>
      </c>
      <c r="GQ104">
        <v>24.3405</v>
      </c>
      <c r="GR104">
        <v>22.7906</v>
      </c>
      <c r="GS104">
        <v>30.0003</v>
      </c>
      <c r="GT104">
        <v>22.8514</v>
      </c>
      <c r="GU104">
        <v>22.9753</v>
      </c>
      <c r="GV104">
        <v>45.3472</v>
      </c>
      <c r="GW104">
        <v>33.7883</v>
      </c>
      <c r="GX104">
        <v>90.5955</v>
      </c>
      <c r="GY104">
        <v>24.3209</v>
      </c>
      <c r="GZ104">
        <v>781.149</v>
      </c>
      <c r="HA104">
        <v>12.1379</v>
      </c>
      <c r="HB104">
        <v>101.236</v>
      </c>
      <c r="HC104">
        <v>101.226</v>
      </c>
    </row>
    <row r="105" spans="1:211">
      <c r="A105">
        <v>89</v>
      </c>
      <c r="B105">
        <v>1737666527</v>
      </c>
      <c r="C105">
        <v>176</v>
      </c>
      <c r="D105" t="s">
        <v>526</v>
      </c>
      <c r="E105" t="s">
        <v>527</v>
      </c>
      <c r="F105">
        <v>2</v>
      </c>
      <c r="G105">
        <v>1737666519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757.941972661905</v>
      </c>
      <c r="AI105">
        <v>710.041727272727</v>
      </c>
      <c r="AJ105">
        <v>3.39826519480517</v>
      </c>
      <c r="AK105">
        <v>84.62</v>
      </c>
      <c r="AL105">
        <f>(AN105 - AM105 + BM105*1E3/(8.314*(BO105+273.15)) * AP105/BL105 * AO105) * BL105/(100*AZ105) * 1000/(1000 - AN105)</f>
        <v>0</v>
      </c>
      <c r="AM105">
        <v>12.0948656855345</v>
      </c>
      <c r="AN105">
        <v>15.4163857142857</v>
      </c>
      <c r="AO105">
        <v>-2.98442298438125e-06</v>
      </c>
      <c r="AP105">
        <v>106.04</v>
      </c>
      <c r="AQ105">
        <v>19</v>
      </c>
      <c r="AR105">
        <v>4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1737666519</v>
      </c>
      <c r="BF105">
        <v>675.889125</v>
      </c>
      <c r="BG105">
        <v>736.49</v>
      </c>
      <c r="BH105">
        <v>15.4173125</v>
      </c>
      <c r="BI105">
        <v>12.0952375</v>
      </c>
      <c r="BJ105">
        <v>674.21</v>
      </c>
      <c r="BK105">
        <v>15.3070375</v>
      </c>
      <c r="BL105">
        <v>499.996625</v>
      </c>
      <c r="BM105">
        <v>102.63525</v>
      </c>
      <c r="BN105">
        <v>0.100022975</v>
      </c>
      <c r="BO105">
        <v>25.0071875</v>
      </c>
      <c r="BP105">
        <v>25.7501875</v>
      </c>
      <c r="BQ105">
        <v>999.9</v>
      </c>
      <c r="BR105">
        <v>0</v>
      </c>
      <c r="BS105">
        <v>0</v>
      </c>
      <c r="BT105">
        <v>9996.875</v>
      </c>
      <c r="BU105">
        <v>625.655</v>
      </c>
      <c r="BV105">
        <v>887.164625</v>
      </c>
      <c r="BW105">
        <v>-60.6008375</v>
      </c>
      <c r="BX105">
        <v>686.47275</v>
      </c>
      <c r="BY105">
        <v>745.507</v>
      </c>
      <c r="BZ105">
        <v>3.3220475</v>
      </c>
      <c r="CA105">
        <v>736.49</v>
      </c>
      <c r="CB105">
        <v>12.0952375</v>
      </c>
      <c r="CC105">
        <v>1.5823575</v>
      </c>
      <c r="CD105">
        <v>1.2414</v>
      </c>
      <c r="CE105">
        <v>13.7880625</v>
      </c>
      <c r="CF105">
        <v>10.1074875</v>
      </c>
      <c r="CG105">
        <v>1999.99625</v>
      </c>
      <c r="CH105">
        <v>0.899999125</v>
      </c>
      <c r="CI105">
        <v>0.100000875</v>
      </c>
      <c r="CJ105">
        <v>26</v>
      </c>
      <c r="CK105">
        <v>39092.925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-59.7589380952381</v>
      </c>
      <c r="CZ105">
        <v>-13.573051948052</v>
      </c>
      <c r="DA105">
        <v>1.39241010566509</v>
      </c>
      <c r="DB105">
        <v>0</v>
      </c>
      <c r="DC105">
        <v>3.31972904761905</v>
      </c>
      <c r="DD105">
        <v>0.0306506493506472</v>
      </c>
      <c r="DE105">
        <v>0.00469598197526544</v>
      </c>
      <c r="DF105">
        <v>1</v>
      </c>
      <c r="DG105">
        <v>1</v>
      </c>
      <c r="DH105">
        <v>2</v>
      </c>
      <c r="DI105" t="s">
        <v>353</v>
      </c>
      <c r="DJ105">
        <v>3.11896</v>
      </c>
      <c r="DK105">
        <v>2.80072</v>
      </c>
      <c r="DL105">
        <v>0.145825</v>
      </c>
      <c r="DM105">
        <v>0.156064</v>
      </c>
      <c r="DN105">
        <v>0.0863452</v>
      </c>
      <c r="DO105">
        <v>0.0730771</v>
      </c>
      <c r="DP105">
        <v>23799.5</v>
      </c>
      <c r="DQ105">
        <v>21730.4</v>
      </c>
      <c r="DR105">
        <v>26658.7</v>
      </c>
      <c r="DS105">
        <v>24095</v>
      </c>
      <c r="DT105">
        <v>33667.2</v>
      </c>
      <c r="DU105">
        <v>32536.3</v>
      </c>
      <c r="DV105">
        <v>40308.8</v>
      </c>
      <c r="DW105">
        <v>38098.6</v>
      </c>
      <c r="DX105">
        <v>1.99632</v>
      </c>
      <c r="DY105">
        <v>2.64865</v>
      </c>
      <c r="DZ105">
        <v>0.0855587</v>
      </c>
      <c r="EA105">
        <v>0</v>
      </c>
      <c r="EB105">
        <v>24.3621</v>
      </c>
      <c r="EC105">
        <v>999.9</v>
      </c>
      <c r="ED105">
        <v>55.909</v>
      </c>
      <c r="EE105">
        <v>25.992</v>
      </c>
      <c r="EF105">
        <v>18.3716</v>
      </c>
      <c r="EG105">
        <v>63.97</v>
      </c>
      <c r="EH105">
        <v>20.9054</v>
      </c>
      <c r="EI105">
        <v>2</v>
      </c>
      <c r="EJ105">
        <v>-0.373341</v>
      </c>
      <c r="EK105">
        <v>-0.531087</v>
      </c>
      <c r="EL105">
        <v>20.2911</v>
      </c>
      <c r="EM105">
        <v>5.26087</v>
      </c>
      <c r="EN105">
        <v>12.0086</v>
      </c>
      <c r="EO105">
        <v>4.99905</v>
      </c>
      <c r="EP105">
        <v>3.28693</v>
      </c>
      <c r="EQ105">
        <v>9999</v>
      </c>
      <c r="ER105">
        <v>9999</v>
      </c>
      <c r="ES105">
        <v>9999</v>
      </c>
      <c r="ET105">
        <v>999.9</v>
      </c>
      <c r="EU105">
        <v>1.87264</v>
      </c>
      <c r="EV105">
        <v>1.87347</v>
      </c>
      <c r="EW105">
        <v>1.86969</v>
      </c>
      <c r="EX105">
        <v>1.87546</v>
      </c>
      <c r="EY105">
        <v>1.8757</v>
      </c>
      <c r="EZ105">
        <v>1.87408</v>
      </c>
      <c r="FA105">
        <v>1.87267</v>
      </c>
      <c r="FB105">
        <v>1.87169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1.695</v>
      </c>
      <c r="FQ105">
        <v>0.1102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23.3</v>
      </c>
      <c r="GE105">
        <v>23.4</v>
      </c>
      <c r="GF105">
        <v>2.27905</v>
      </c>
      <c r="GG105">
        <v>2.49512</v>
      </c>
      <c r="GH105">
        <v>2.24854</v>
      </c>
      <c r="GI105">
        <v>2.68433</v>
      </c>
      <c r="GJ105">
        <v>2.44751</v>
      </c>
      <c r="GK105">
        <v>2.40479</v>
      </c>
      <c r="GL105">
        <v>28.9859</v>
      </c>
      <c r="GM105">
        <v>14.097</v>
      </c>
      <c r="GN105">
        <v>19</v>
      </c>
      <c r="GO105">
        <v>448.968</v>
      </c>
      <c r="GP105">
        <v>1038.71</v>
      </c>
      <c r="GQ105">
        <v>24.3295</v>
      </c>
      <c r="GR105">
        <v>22.7916</v>
      </c>
      <c r="GS105">
        <v>30.0002</v>
      </c>
      <c r="GT105">
        <v>22.8524</v>
      </c>
      <c r="GU105">
        <v>22.9763</v>
      </c>
      <c r="GV105">
        <v>45.6883</v>
      </c>
      <c r="GW105">
        <v>33.7883</v>
      </c>
      <c r="GX105">
        <v>90.5955</v>
      </c>
      <c r="GY105">
        <v>24.3209</v>
      </c>
      <c r="GZ105">
        <v>787.979</v>
      </c>
      <c r="HA105">
        <v>12.1398</v>
      </c>
      <c r="HB105">
        <v>101.235</v>
      </c>
      <c r="HC105">
        <v>101.228</v>
      </c>
    </row>
    <row r="106" spans="1:211">
      <c r="A106">
        <v>90</v>
      </c>
      <c r="B106">
        <v>1737666529</v>
      </c>
      <c r="C106">
        <v>178</v>
      </c>
      <c r="D106" t="s">
        <v>528</v>
      </c>
      <c r="E106" t="s">
        <v>529</v>
      </c>
      <c r="F106">
        <v>2</v>
      </c>
      <c r="G106">
        <v>1737666521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764.717411161905</v>
      </c>
      <c r="AI106">
        <v>716.699496969697</v>
      </c>
      <c r="AJ106">
        <v>3.36679450216444</v>
      </c>
      <c r="AK106">
        <v>84.62</v>
      </c>
      <c r="AL106">
        <f>(AN106 - AM106 + BM106*1E3/(8.314*(BO106+273.15)) * AP106/BL106 * AO106) * BL106/(100*AZ106) * 1000/(1000 - AN106)</f>
        <v>0</v>
      </c>
      <c r="AM106">
        <v>12.0969690661539</v>
      </c>
      <c r="AN106">
        <v>15.4142527472528</v>
      </c>
      <c r="AO106">
        <v>-8.05611461706377e-06</v>
      </c>
      <c r="AP106">
        <v>106.04</v>
      </c>
      <c r="AQ106">
        <v>19</v>
      </c>
      <c r="AR106">
        <v>4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1737666521</v>
      </c>
      <c r="BF106">
        <v>682.461875</v>
      </c>
      <c r="BG106">
        <v>743.43625</v>
      </c>
      <c r="BH106">
        <v>15.4173375</v>
      </c>
      <c r="BI106">
        <v>12.0952125</v>
      </c>
      <c r="BJ106">
        <v>680.778625</v>
      </c>
      <c r="BK106">
        <v>15.3070625</v>
      </c>
      <c r="BL106">
        <v>499.996875</v>
      </c>
      <c r="BM106">
        <v>102.635125</v>
      </c>
      <c r="BN106">
        <v>0.099984775</v>
      </c>
      <c r="BO106">
        <v>25.0097</v>
      </c>
      <c r="BP106">
        <v>25.7520625</v>
      </c>
      <c r="BQ106">
        <v>999.9</v>
      </c>
      <c r="BR106">
        <v>0</v>
      </c>
      <c r="BS106">
        <v>0</v>
      </c>
      <c r="BT106">
        <v>10001.165</v>
      </c>
      <c r="BU106">
        <v>625.6705</v>
      </c>
      <c r="BV106">
        <v>887.435</v>
      </c>
      <c r="BW106">
        <v>-60.9742625</v>
      </c>
      <c r="BX106">
        <v>693.148375</v>
      </c>
      <c r="BY106">
        <v>752.53825</v>
      </c>
      <c r="BZ106">
        <v>3.32210375</v>
      </c>
      <c r="CA106">
        <v>743.43625</v>
      </c>
      <c r="CB106">
        <v>12.0952125</v>
      </c>
      <c r="CC106">
        <v>1.58236</v>
      </c>
      <c r="CD106">
        <v>1.2413975</v>
      </c>
      <c r="CE106">
        <v>13.7880875</v>
      </c>
      <c r="CF106">
        <v>10.10745</v>
      </c>
      <c r="CG106">
        <v>1999.9975</v>
      </c>
      <c r="CH106">
        <v>0.89999875</v>
      </c>
      <c r="CI106">
        <v>0.1000012125</v>
      </c>
      <c r="CJ106">
        <v>26</v>
      </c>
      <c r="CK106">
        <v>39092.9375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-60.1452285714286</v>
      </c>
      <c r="CZ106">
        <v>-11.9707246753248</v>
      </c>
      <c r="DA106">
        <v>1.2491422352741</v>
      </c>
      <c r="DB106">
        <v>0</v>
      </c>
      <c r="DC106">
        <v>3.32024190476191</v>
      </c>
      <c r="DD106">
        <v>0.0176064935064957</v>
      </c>
      <c r="DE106">
        <v>0.00423080721673953</v>
      </c>
      <c r="DF106">
        <v>1</v>
      </c>
      <c r="DG106">
        <v>1</v>
      </c>
      <c r="DH106">
        <v>2</v>
      </c>
      <c r="DI106" t="s">
        <v>353</v>
      </c>
      <c r="DJ106">
        <v>3.11879</v>
      </c>
      <c r="DK106">
        <v>2.80059</v>
      </c>
      <c r="DL106">
        <v>0.146759</v>
      </c>
      <c r="DM106">
        <v>0.15705</v>
      </c>
      <c r="DN106">
        <v>0.0863343</v>
      </c>
      <c r="DO106">
        <v>0.0730612</v>
      </c>
      <c r="DP106">
        <v>23773.5</v>
      </c>
      <c r="DQ106">
        <v>21705.2</v>
      </c>
      <c r="DR106">
        <v>26658.7</v>
      </c>
      <c r="DS106">
        <v>24095.2</v>
      </c>
      <c r="DT106">
        <v>33667.5</v>
      </c>
      <c r="DU106">
        <v>32536.9</v>
      </c>
      <c r="DV106">
        <v>40308.7</v>
      </c>
      <c r="DW106">
        <v>38098.5</v>
      </c>
      <c r="DX106">
        <v>1.99608</v>
      </c>
      <c r="DY106">
        <v>2.6486</v>
      </c>
      <c r="DZ106">
        <v>0.0854768</v>
      </c>
      <c r="EA106">
        <v>0</v>
      </c>
      <c r="EB106">
        <v>24.3636</v>
      </c>
      <c r="EC106">
        <v>999.9</v>
      </c>
      <c r="ED106">
        <v>55.927</v>
      </c>
      <c r="EE106">
        <v>25.992</v>
      </c>
      <c r="EF106">
        <v>18.3775</v>
      </c>
      <c r="EG106">
        <v>63.83</v>
      </c>
      <c r="EH106">
        <v>21.0337</v>
      </c>
      <c r="EI106">
        <v>2</v>
      </c>
      <c r="EJ106">
        <v>-0.373392</v>
      </c>
      <c r="EK106">
        <v>-0.545626</v>
      </c>
      <c r="EL106">
        <v>20.2911</v>
      </c>
      <c r="EM106">
        <v>5.26117</v>
      </c>
      <c r="EN106">
        <v>12.0091</v>
      </c>
      <c r="EO106">
        <v>4.9988</v>
      </c>
      <c r="EP106">
        <v>3.2869</v>
      </c>
      <c r="EQ106">
        <v>9999</v>
      </c>
      <c r="ER106">
        <v>9999</v>
      </c>
      <c r="ES106">
        <v>9999</v>
      </c>
      <c r="ET106">
        <v>999.9</v>
      </c>
      <c r="EU106">
        <v>1.87265</v>
      </c>
      <c r="EV106">
        <v>1.87347</v>
      </c>
      <c r="EW106">
        <v>1.8697</v>
      </c>
      <c r="EX106">
        <v>1.87546</v>
      </c>
      <c r="EY106">
        <v>1.8757</v>
      </c>
      <c r="EZ106">
        <v>1.87408</v>
      </c>
      <c r="FA106">
        <v>1.87267</v>
      </c>
      <c r="FB106">
        <v>1.87169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1.699</v>
      </c>
      <c r="FQ106">
        <v>0.1101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23.3</v>
      </c>
      <c r="GE106">
        <v>23.4</v>
      </c>
      <c r="GF106">
        <v>2.29736</v>
      </c>
      <c r="GG106">
        <v>2.50488</v>
      </c>
      <c r="GH106">
        <v>2.24854</v>
      </c>
      <c r="GI106">
        <v>2.68311</v>
      </c>
      <c r="GJ106">
        <v>2.44751</v>
      </c>
      <c r="GK106">
        <v>2.39624</v>
      </c>
      <c r="GL106">
        <v>28.9859</v>
      </c>
      <c r="GM106">
        <v>14.097</v>
      </c>
      <c r="GN106">
        <v>19</v>
      </c>
      <c r="GO106">
        <v>448.831</v>
      </c>
      <c r="GP106">
        <v>1038.67</v>
      </c>
      <c r="GQ106">
        <v>24.3209</v>
      </c>
      <c r="GR106">
        <v>22.793</v>
      </c>
      <c r="GS106">
        <v>30.0002</v>
      </c>
      <c r="GT106">
        <v>22.8533</v>
      </c>
      <c r="GU106">
        <v>22.9772</v>
      </c>
      <c r="GV106">
        <v>46.0239</v>
      </c>
      <c r="GW106">
        <v>33.7883</v>
      </c>
      <c r="GX106">
        <v>90.5955</v>
      </c>
      <c r="GY106">
        <v>24.3062</v>
      </c>
      <c r="GZ106">
        <v>794.739</v>
      </c>
      <c r="HA106">
        <v>12.143</v>
      </c>
      <c r="HB106">
        <v>101.235</v>
      </c>
      <c r="HC106">
        <v>101.228</v>
      </c>
    </row>
    <row r="107" spans="1:211">
      <c r="A107">
        <v>91</v>
      </c>
      <c r="B107">
        <v>1737666531</v>
      </c>
      <c r="C107">
        <v>180</v>
      </c>
      <c r="D107" t="s">
        <v>530</v>
      </c>
      <c r="E107" t="s">
        <v>531</v>
      </c>
      <c r="F107">
        <v>2</v>
      </c>
      <c r="G107">
        <v>1737666523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771.543560646429</v>
      </c>
      <c r="AI107">
        <v>723.366745454545</v>
      </c>
      <c r="AJ107">
        <v>3.34542056277045</v>
      </c>
      <c r="AK107">
        <v>84.62</v>
      </c>
      <c r="AL107">
        <f>(AN107 - AM107 + BM107*1E3/(8.314*(BO107+273.15)) * AP107/BL107 * AO107) * BL107/(100*AZ107) * 1000/(1000 - AN107)</f>
        <v>0</v>
      </c>
      <c r="AM107">
        <v>12.0980521874525</v>
      </c>
      <c r="AN107">
        <v>15.4111791208791</v>
      </c>
      <c r="AO107">
        <v>-1.4832083579043e-05</v>
      </c>
      <c r="AP107">
        <v>106.04</v>
      </c>
      <c r="AQ107">
        <v>19</v>
      </c>
      <c r="AR107">
        <v>4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1737666523</v>
      </c>
      <c r="BF107">
        <v>689.059875</v>
      </c>
      <c r="BG107">
        <v>750.41275</v>
      </c>
      <c r="BH107">
        <v>15.41655</v>
      </c>
      <c r="BI107">
        <v>12.094925</v>
      </c>
      <c r="BJ107">
        <v>687.37275</v>
      </c>
      <c r="BK107">
        <v>15.3062875</v>
      </c>
      <c r="BL107">
        <v>499.998</v>
      </c>
      <c r="BM107">
        <v>102.635125</v>
      </c>
      <c r="BN107">
        <v>0.0999693625</v>
      </c>
      <c r="BO107">
        <v>25.0110125</v>
      </c>
      <c r="BP107">
        <v>25.7536</v>
      </c>
      <c r="BQ107">
        <v>999.9</v>
      </c>
      <c r="BR107">
        <v>0</v>
      </c>
      <c r="BS107">
        <v>0</v>
      </c>
      <c r="BT107">
        <v>10000.0725</v>
      </c>
      <c r="BU107">
        <v>625.695125</v>
      </c>
      <c r="BV107">
        <v>887.83125</v>
      </c>
      <c r="BW107">
        <v>-61.352725</v>
      </c>
      <c r="BX107">
        <v>699.849125</v>
      </c>
      <c r="BY107">
        <v>759.599875</v>
      </c>
      <c r="BZ107">
        <v>3.3216125</v>
      </c>
      <c r="CA107">
        <v>750.41275</v>
      </c>
      <c r="CB107">
        <v>12.094925</v>
      </c>
      <c r="CC107">
        <v>1.58227875</v>
      </c>
      <c r="CD107">
        <v>1.24136625</v>
      </c>
      <c r="CE107">
        <v>13.7872875</v>
      </c>
      <c r="CF107">
        <v>10.107075</v>
      </c>
      <c r="CG107">
        <v>1999.99625</v>
      </c>
      <c r="CH107">
        <v>0.899998625</v>
      </c>
      <c r="CI107">
        <v>0.100001375</v>
      </c>
      <c r="CJ107">
        <v>26</v>
      </c>
      <c r="CK107">
        <v>39092.925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-60.5390142857143</v>
      </c>
      <c r="CZ107">
        <v>-10.9001610389611</v>
      </c>
      <c r="DA107">
        <v>1.14105208106409</v>
      </c>
      <c r="DB107">
        <v>0</v>
      </c>
      <c r="DC107">
        <v>3.32087285714286</v>
      </c>
      <c r="DD107">
        <v>0.00181636363635869</v>
      </c>
      <c r="DE107">
        <v>0.00342557766120183</v>
      </c>
      <c r="DF107">
        <v>1</v>
      </c>
      <c r="DG107">
        <v>1</v>
      </c>
      <c r="DH107">
        <v>2</v>
      </c>
      <c r="DI107" t="s">
        <v>353</v>
      </c>
      <c r="DJ107">
        <v>3.11895</v>
      </c>
      <c r="DK107">
        <v>2.80062</v>
      </c>
      <c r="DL107">
        <v>0.147699</v>
      </c>
      <c r="DM107">
        <v>0.158012</v>
      </c>
      <c r="DN107">
        <v>0.086326</v>
      </c>
      <c r="DO107">
        <v>0.0730456</v>
      </c>
      <c r="DP107">
        <v>23747.5</v>
      </c>
      <c r="DQ107">
        <v>21680.4</v>
      </c>
      <c r="DR107">
        <v>26658.9</v>
      </c>
      <c r="DS107">
        <v>24095.1</v>
      </c>
      <c r="DT107">
        <v>33667.9</v>
      </c>
      <c r="DU107">
        <v>32537</v>
      </c>
      <c r="DV107">
        <v>40308.6</v>
      </c>
      <c r="DW107">
        <v>38097.9</v>
      </c>
      <c r="DX107">
        <v>1.9963</v>
      </c>
      <c r="DY107">
        <v>2.64875</v>
      </c>
      <c r="DZ107">
        <v>0.0855662</v>
      </c>
      <c r="EA107">
        <v>0</v>
      </c>
      <c r="EB107">
        <v>24.3646</v>
      </c>
      <c r="EC107">
        <v>999.9</v>
      </c>
      <c r="ED107">
        <v>55.927</v>
      </c>
      <c r="EE107">
        <v>25.982</v>
      </c>
      <c r="EF107">
        <v>18.3687</v>
      </c>
      <c r="EG107">
        <v>64.02</v>
      </c>
      <c r="EH107">
        <v>20.9776</v>
      </c>
      <c r="EI107">
        <v>2</v>
      </c>
      <c r="EJ107">
        <v>-0.3733</v>
      </c>
      <c r="EK107">
        <v>-0.541419</v>
      </c>
      <c r="EL107">
        <v>20.291</v>
      </c>
      <c r="EM107">
        <v>5.26222</v>
      </c>
      <c r="EN107">
        <v>12.0085</v>
      </c>
      <c r="EO107">
        <v>4.99915</v>
      </c>
      <c r="EP107">
        <v>3.28702</v>
      </c>
      <c r="EQ107">
        <v>9999</v>
      </c>
      <c r="ER107">
        <v>9999</v>
      </c>
      <c r="ES107">
        <v>9999</v>
      </c>
      <c r="ET107">
        <v>999.9</v>
      </c>
      <c r="EU107">
        <v>1.87265</v>
      </c>
      <c r="EV107">
        <v>1.87348</v>
      </c>
      <c r="EW107">
        <v>1.86972</v>
      </c>
      <c r="EX107">
        <v>1.87546</v>
      </c>
      <c r="EY107">
        <v>1.87571</v>
      </c>
      <c r="EZ107">
        <v>1.87408</v>
      </c>
      <c r="FA107">
        <v>1.87268</v>
      </c>
      <c r="FB107">
        <v>1.8717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1.702</v>
      </c>
      <c r="FQ107">
        <v>0.1102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23.4</v>
      </c>
      <c r="GE107">
        <v>23.4</v>
      </c>
      <c r="GF107">
        <v>2.31323</v>
      </c>
      <c r="GG107">
        <v>2.52319</v>
      </c>
      <c r="GH107">
        <v>2.24854</v>
      </c>
      <c r="GI107">
        <v>2.68555</v>
      </c>
      <c r="GJ107">
        <v>2.44751</v>
      </c>
      <c r="GK107">
        <v>2.39746</v>
      </c>
      <c r="GL107">
        <v>28.9859</v>
      </c>
      <c r="GM107">
        <v>14.0795</v>
      </c>
      <c r="GN107">
        <v>19</v>
      </c>
      <c r="GO107">
        <v>448.97</v>
      </c>
      <c r="GP107">
        <v>1038.87</v>
      </c>
      <c r="GQ107">
        <v>24.313</v>
      </c>
      <c r="GR107">
        <v>22.7941</v>
      </c>
      <c r="GS107">
        <v>30.0003</v>
      </c>
      <c r="GT107">
        <v>22.8543</v>
      </c>
      <c r="GU107">
        <v>22.9781</v>
      </c>
      <c r="GV107">
        <v>46.3569</v>
      </c>
      <c r="GW107">
        <v>33.7883</v>
      </c>
      <c r="GX107">
        <v>90.2252</v>
      </c>
      <c r="GY107">
        <v>24.3062</v>
      </c>
      <c r="GZ107">
        <v>801.629</v>
      </c>
      <c r="HA107">
        <v>12.1481</v>
      </c>
      <c r="HB107">
        <v>101.235</v>
      </c>
      <c r="HC107">
        <v>101.227</v>
      </c>
    </row>
    <row r="108" spans="1:211">
      <c r="A108">
        <v>92</v>
      </c>
      <c r="B108">
        <v>1737666533</v>
      </c>
      <c r="C108">
        <v>182</v>
      </c>
      <c r="D108" t="s">
        <v>532</v>
      </c>
      <c r="E108" t="s">
        <v>533</v>
      </c>
      <c r="F108">
        <v>2</v>
      </c>
      <c r="G108">
        <v>1737666525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778.685423755953</v>
      </c>
      <c r="AI108">
        <v>730.167515151515</v>
      </c>
      <c r="AJ108">
        <v>3.36818701298696</v>
      </c>
      <c r="AK108">
        <v>84.62</v>
      </c>
      <c r="AL108">
        <f>(AN108 - AM108 + BM108*1E3/(8.314*(BO108+273.15)) * AP108/BL108 * AO108) * BL108/(100*AZ108) * 1000/(1000 - AN108)</f>
        <v>0</v>
      </c>
      <c r="AM108">
        <v>12.0971415955445</v>
      </c>
      <c r="AN108">
        <v>15.4096879120879</v>
      </c>
      <c r="AO108">
        <v>-1.91330574187607e-05</v>
      </c>
      <c r="AP108">
        <v>106.04</v>
      </c>
      <c r="AQ108">
        <v>19</v>
      </c>
      <c r="AR108">
        <v>4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1737666525</v>
      </c>
      <c r="BF108">
        <v>695.684625</v>
      </c>
      <c r="BG108">
        <v>757.346125</v>
      </c>
      <c r="BH108">
        <v>15.4155875</v>
      </c>
      <c r="BI108">
        <v>12.0945625</v>
      </c>
      <c r="BJ108">
        <v>693.993625</v>
      </c>
      <c r="BK108">
        <v>15.3053375</v>
      </c>
      <c r="BL108">
        <v>500.00375</v>
      </c>
      <c r="BM108">
        <v>102.635125</v>
      </c>
      <c r="BN108">
        <v>0.0999978625</v>
      </c>
      <c r="BO108">
        <v>25.011525</v>
      </c>
      <c r="BP108">
        <v>25.7570375</v>
      </c>
      <c r="BQ108">
        <v>999.9</v>
      </c>
      <c r="BR108">
        <v>0</v>
      </c>
      <c r="BS108">
        <v>0</v>
      </c>
      <c r="BT108">
        <v>9996.47875</v>
      </c>
      <c r="BU108">
        <v>625.718125</v>
      </c>
      <c r="BV108">
        <v>888.311375</v>
      </c>
      <c r="BW108">
        <v>-61.66135</v>
      </c>
      <c r="BX108">
        <v>706.576875</v>
      </c>
      <c r="BY108">
        <v>766.617875</v>
      </c>
      <c r="BZ108">
        <v>3.32101125</v>
      </c>
      <c r="CA108">
        <v>757.346125</v>
      </c>
      <c r="CB108">
        <v>12.0945625</v>
      </c>
      <c r="CC108">
        <v>1.58218</v>
      </c>
      <c r="CD108">
        <v>1.24132875</v>
      </c>
      <c r="CE108">
        <v>13.786325</v>
      </c>
      <c r="CF108">
        <v>10.106625</v>
      </c>
      <c r="CG108">
        <v>1999.995</v>
      </c>
      <c r="CH108">
        <v>0.89999875</v>
      </c>
      <c r="CI108">
        <v>0.1000012125</v>
      </c>
      <c r="CJ108">
        <v>26</v>
      </c>
      <c r="CK108">
        <v>39092.9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-60.9138095238095</v>
      </c>
      <c r="CZ108">
        <v>-10.4074363636364</v>
      </c>
      <c r="DA108">
        <v>1.0902933305198</v>
      </c>
      <c r="DB108">
        <v>0</v>
      </c>
      <c r="DC108">
        <v>3.32136666666667</v>
      </c>
      <c r="DD108">
        <v>-0.00999740259739802</v>
      </c>
      <c r="DE108">
        <v>0.00286435953671243</v>
      </c>
      <c r="DF108">
        <v>1</v>
      </c>
      <c r="DG108">
        <v>1</v>
      </c>
      <c r="DH108">
        <v>2</v>
      </c>
      <c r="DI108" t="s">
        <v>353</v>
      </c>
      <c r="DJ108">
        <v>3.11913</v>
      </c>
      <c r="DK108">
        <v>2.8007</v>
      </c>
      <c r="DL108">
        <v>0.148639</v>
      </c>
      <c r="DM108">
        <v>0.158946</v>
      </c>
      <c r="DN108">
        <v>0.0863229</v>
      </c>
      <c r="DO108">
        <v>0.0730438</v>
      </c>
      <c r="DP108">
        <v>23721.1</v>
      </c>
      <c r="DQ108">
        <v>21656.1</v>
      </c>
      <c r="DR108">
        <v>26658.6</v>
      </c>
      <c r="DS108">
        <v>24094.8</v>
      </c>
      <c r="DT108">
        <v>33668.1</v>
      </c>
      <c r="DU108">
        <v>32537.1</v>
      </c>
      <c r="DV108">
        <v>40308.7</v>
      </c>
      <c r="DW108">
        <v>38097.8</v>
      </c>
      <c r="DX108">
        <v>1.99678</v>
      </c>
      <c r="DY108">
        <v>2.64865</v>
      </c>
      <c r="DZ108">
        <v>0.0856742</v>
      </c>
      <c r="EA108">
        <v>0</v>
      </c>
      <c r="EB108">
        <v>24.3646</v>
      </c>
      <c r="EC108">
        <v>999.9</v>
      </c>
      <c r="ED108">
        <v>55.927</v>
      </c>
      <c r="EE108">
        <v>25.992</v>
      </c>
      <c r="EF108">
        <v>18.3787</v>
      </c>
      <c r="EG108">
        <v>64.33</v>
      </c>
      <c r="EH108">
        <v>20.9816</v>
      </c>
      <c r="EI108">
        <v>2</v>
      </c>
      <c r="EJ108">
        <v>-0.373041</v>
      </c>
      <c r="EK108">
        <v>-0.557644</v>
      </c>
      <c r="EL108">
        <v>20.2908</v>
      </c>
      <c r="EM108">
        <v>5.26266</v>
      </c>
      <c r="EN108">
        <v>12.0085</v>
      </c>
      <c r="EO108">
        <v>4.99945</v>
      </c>
      <c r="EP108">
        <v>3.28708</v>
      </c>
      <c r="EQ108">
        <v>9999</v>
      </c>
      <c r="ER108">
        <v>9999</v>
      </c>
      <c r="ES108">
        <v>9999</v>
      </c>
      <c r="ET108">
        <v>999.9</v>
      </c>
      <c r="EU108">
        <v>1.87265</v>
      </c>
      <c r="EV108">
        <v>1.87348</v>
      </c>
      <c r="EW108">
        <v>1.8697</v>
      </c>
      <c r="EX108">
        <v>1.87546</v>
      </c>
      <c r="EY108">
        <v>1.87572</v>
      </c>
      <c r="EZ108">
        <v>1.87408</v>
      </c>
      <c r="FA108">
        <v>1.87269</v>
      </c>
      <c r="FB108">
        <v>1.8717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1.705</v>
      </c>
      <c r="FQ108">
        <v>0.1101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23.4</v>
      </c>
      <c r="GE108">
        <v>23.5</v>
      </c>
      <c r="GF108">
        <v>2.33032</v>
      </c>
      <c r="GG108">
        <v>2.51465</v>
      </c>
      <c r="GH108">
        <v>2.24854</v>
      </c>
      <c r="GI108">
        <v>2.68433</v>
      </c>
      <c r="GJ108">
        <v>2.44751</v>
      </c>
      <c r="GK108">
        <v>2.34619</v>
      </c>
      <c r="GL108">
        <v>28.9859</v>
      </c>
      <c r="GM108">
        <v>14.0707</v>
      </c>
      <c r="GN108">
        <v>19</v>
      </c>
      <c r="GO108">
        <v>449.254</v>
      </c>
      <c r="GP108">
        <v>1038.76</v>
      </c>
      <c r="GQ108">
        <v>24.3051</v>
      </c>
      <c r="GR108">
        <v>22.7954</v>
      </c>
      <c r="GS108">
        <v>30.0003</v>
      </c>
      <c r="GT108">
        <v>22.8552</v>
      </c>
      <c r="GU108">
        <v>22.9786</v>
      </c>
      <c r="GV108">
        <v>46.6924</v>
      </c>
      <c r="GW108">
        <v>33.7883</v>
      </c>
      <c r="GX108">
        <v>90.2252</v>
      </c>
      <c r="GY108">
        <v>24.2986</v>
      </c>
      <c r="GZ108">
        <v>808.462</v>
      </c>
      <c r="HA108">
        <v>12.1456</v>
      </c>
      <c r="HB108">
        <v>101.235</v>
      </c>
      <c r="HC108">
        <v>101.226</v>
      </c>
    </row>
    <row r="109" spans="1:211">
      <c r="A109">
        <v>93</v>
      </c>
      <c r="B109">
        <v>1737666535</v>
      </c>
      <c r="C109">
        <v>184</v>
      </c>
      <c r="D109" t="s">
        <v>534</v>
      </c>
      <c r="E109" t="s">
        <v>535</v>
      </c>
      <c r="F109">
        <v>2</v>
      </c>
      <c r="G109">
        <v>1737666527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785.910149414286</v>
      </c>
      <c r="AI109">
        <v>737.016266666666</v>
      </c>
      <c r="AJ109">
        <v>3.39979333333322</v>
      </c>
      <c r="AK109">
        <v>84.62</v>
      </c>
      <c r="AL109">
        <f>(AN109 - AM109 + BM109*1E3/(8.314*(BO109+273.15)) * AP109/BL109 * AO109) * BL109/(100*AZ109) * 1000/(1000 - AN109)</f>
        <v>0</v>
      </c>
      <c r="AM109">
        <v>12.0946340948851</v>
      </c>
      <c r="AN109">
        <v>15.4090769230769</v>
      </c>
      <c r="AO109">
        <v>-1.93159781395281e-05</v>
      </c>
      <c r="AP109">
        <v>106.04</v>
      </c>
      <c r="AQ109">
        <v>19</v>
      </c>
      <c r="AR109">
        <v>4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1737666527</v>
      </c>
      <c r="BF109">
        <v>702.335</v>
      </c>
      <c r="BG109">
        <v>764.26025</v>
      </c>
      <c r="BH109">
        <v>15.4145</v>
      </c>
      <c r="BI109">
        <v>12.0941</v>
      </c>
      <c r="BJ109">
        <v>700.640375</v>
      </c>
      <c r="BK109">
        <v>15.304275</v>
      </c>
      <c r="BL109">
        <v>500.024</v>
      </c>
      <c r="BM109">
        <v>102.635125</v>
      </c>
      <c r="BN109">
        <v>0.10003635</v>
      </c>
      <c r="BO109">
        <v>25.0115125</v>
      </c>
      <c r="BP109">
        <v>25.7607125</v>
      </c>
      <c r="BQ109">
        <v>999.9</v>
      </c>
      <c r="BR109">
        <v>0</v>
      </c>
      <c r="BS109">
        <v>0</v>
      </c>
      <c r="BT109">
        <v>9990.77625</v>
      </c>
      <c r="BU109">
        <v>625.7405</v>
      </c>
      <c r="BV109">
        <v>888.821125</v>
      </c>
      <c r="BW109">
        <v>-61.9249875</v>
      </c>
      <c r="BX109">
        <v>713.33075</v>
      </c>
      <c r="BY109">
        <v>773.61625</v>
      </c>
      <c r="BZ109">
        <v>3.32039</v>
      </c>
      <c r="CA109">
        <v>764.26025</v>
      </c>
      <c r="CB109">
        <v>12.0941</v>
      </c>
      <c r="CC109">
        <v>1.58206875</v>
      </c>
      <c r="CD109">
        <v>1.24128125</v>
      </c>
      <c r="CE109">
        <v>13.78525</v>
      </c>
      <c r="CF109">
        <v>10.1060625</v>
      </c>
      <c r="CG109">
        <v>1999.995</v>
      </c>
      <c r="CH109">
        <v>0.899999125</v>
      </c>
      <c r="CI109">
        <v>0.100000825</v>
      </c>
      <c r="CJ109">
        <v>26</v>
      </c>
      <c r="CK109">
        <v>39092.9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-61.2816523809524</v>
      </c>
      <c r="CZ109">
        <v>-9.62668831168837</v>
      </c>
      <c r="DA109">
        <v>1.00649142054823</v>
      </c>
      <c r="DB109">
        <v>0</v>
      </c>
      <c r="DC109">
        <v>3.32165714285714</v>
      </c>
      <c r="DD109">
        <v>-0.0174794805194753</v>
      </c>
      <c r="DE109">
        <v>0.00262158102579909</v>
      </c>
      <c r="DF109">
        <v>1</v>
      </c>
      <c r="DG109">
        <v>1</v>
      </c>
      <c r="DH109">
        <v>2</v>
      </c>
      <c r="DI109" t="s">
        <v>353</v>
      </c>
      <c r="DJ109">
        <v>3.11917</v>
      </c>
      <c r="DK109">
        <v>2.80067</v>
      </c>
      <c r="DL109">
        <v>0.14958</v>
      </c>
      <c r="DM109">
        <v>0.159874</v>
      </c>
      <c r="DN109">
        <v>0.0863167</v>
      </c>
      <c r="DO109">
        <v>0.0730361</v>
      </c>
      <c r="DP109">
        <v>23694.9</v>
      </c>
      <c r="DQ109">
        <v>21632.1</v>
      </c>
      <c r="DR109">
        <v>26658.6</v>
      </c>
      <c r="DS109">
        <v>24094.6</v>
      </c>
      <c r="DT109">
        <v>33668.5</v>
      </c>
      <c r="DU109">
        <v>32537.5</v>
      </c>
      <c r="DV109">
        <v>40308.7</v>
      </c>
      <c r="DW109">
        <v>38097.9</v>
      </c>
      <c r="DX109">
        <v>1.99685</v>
      </c>
      <c r="DY109">
        <v>2.64813</v>
      </c>
      <c r="DZ109">
        <v>0.0857264</v>
      </c>
      <c r="EA109">
        <v>0</v>
      </c>
      <c r="EB109">
        <v>24.3635</v>
      </c>
      <c r="EC109">
        <v>999.9</v>
      </c>
      <c r="ED109">
        <v>55.927</v>
      </c>
      <c r="EE109">
        <v>25.982</v>
      </c>
      <c r="EF109">
        <v>18.368</v>
      </c>
      <c r="EG109">
        <v>63.89</v>
      </c>
      <c r="EH109">
        <v>20.8934</v>
      </c>
      <c r="EI109">
        <v>2</v>
      </c>
      <c r="EJ109">
        <v>-0.37295</v>
      </c>
      <c r="EK109">
        <v>-0.567277</v>
      </c>
      <c r="EL109">
        <v>20.2906</v>
      </c>
      <c r="EM109">
        <v>5.26222</v>
      </c>
      <c r="EN109">
        <v>12.0083</v>
      </c>
      <c r="EO109">
        <v>4.9993</v>
      </c>
      <c r="EP109">
        <v>3.28698</v>
      </c>
      <c r="EQ109">
        <v>9999</v>
      </c>
      <c r="ER109">
        <v>9999</v>
      </c>
      <c r="ES109">
        <v>9999</v>
      </c>
      <c r="ET109">
        <v>999.9</v>
      </c>
      <c r="EU109">
        <v>1.87263</v>
      </c>
      <c r="EV109">
        <v>1.87347</v>
      </c>
      <c r="EW109">
        <v>1.86969</v>
      </c>
      <c r="EX109">
        <v>1.87546</v>
      </c>
      <c r="EY109">
        <v>1.87568</v>
      </c>
      <c r="EZ109">
        <v>1.87408</v>
      </c>
      <c r="FA109">
        <v>1.87266</v>
      </c>
      <c r="FB109">
        <v>1.87169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1.709</v>
      </c>
      <c r="FQ109">
        <v>0.1101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23.4</v>
      </c>
      <c r="GE109">
        <v>23.5</v>
      </c>
      <c r="GF109">
        <v>2.34619</v>
      </c>
      <c r="GG109">
        <v>2.50122</v>
      </c>
      <c r="GH109">
        <v>2.24854</v>
      </c>
      <c r="GI109">
        <v>2.68433</v>
      </c>
      <c r="GJ109">
        <v>2.44751</v>
      </c>
      <c r="GK109">
        <v>2.33032</v>
      </c>
      <c r="GL109">
        <v>29.0071</v>
      </c>
      <c r="GM109">
        <v>14.0795</v>
      </c>
      <c r="GN109">
        <v>19</v>
      </c>
      <c r="GO109">
        <v>449.305</v>
      </c>
      <c r="GP109">
        <v>1038.14</v>
      </c>
      <c r="GQ109">
        <v>24.3001</v>
      </c>
      <c r="GR109">
        <v>22.7969</v>
      </c>
      <c r="GS109">
        <v>30.0002</v>
      </c>
      <c r="GT109">
        <v>22.8561</v>
      </c>
      <c r="GU109">
        <v>22.9796</v>
      </c>
      <c r="GV109">
        <v>47.0251</v>
      </c>
      <c r="GW109">
        <v>33.7883</v>
      </c>
      <c r="GX109">
        <v>90.2252</v>
      </c>
      <c r="GY109">
        <v>24.2986</v>
      </c>
      <c r="GZ109">
        <v>815.338</v>
      </c>
      <c r="HA109">
        <v>12.15</v>
      </c>
      <c r="HB109">
        <v>101.235</v>
      </c>
      <c r="HC109">
        <v>101.226</v>
      </c>
    </row>
    <row r="110" spans="1:211">
      <c r="A110">
        <v>94</v>
      </c>
      <c r="B110">
        <v>1737666537</v>
      </c>
      <c r="C110">
        <v>186</v>
      </c>
      <c r="D110" t="s">
        <v>536</v>
      </c>
      <c r="E110" t="s">
        <v>537</v>
      </c>
      <c r="F110">
        <v>2</v>
      </c>
      <c r="G110">
        <v>1737666529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792.955492609524</v>
      </c>
      <c r="AI110">
        <v>743.858733333333</v>
      </c>
      <c r="AJ110">
        <v>3.41600619047608</v>
      </c>
      <c r="AK110">
        <v>84.62</v>
      </c>
      <c r="AL110">
        <f>(AN110 - AM110 + BM110*1E3/(8.314*(BO110+273.15)) * AP110/BL110 * AO110) * BL110/(100*AZ110) * 1000/(1000 - AN110)</f>
        <v>0</v>
      </c>
      <c r="AM110">
        <v>12.0920470066334</v>
      </c>
      <c r="AN110">
        <v>15.4082505494506</v>
      </c>
      <c r="AO110">
        <v>-1.86938875078328e-05</v>
      </c>
      <c r="AP110">
        <v>106.04</v>
      </c>
      <c r="AQ110">
        <v>19</v>
      </c>
      <c r="AR110">
        <v>4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1737666529</v>
      </c>
      <c r="BF110">
        <v>709.003</v>
      </c>
      <c r="BG110">
        <v>771.18125</v>
      </c>
      <c r="BH110">
        <v>15.4131625</v>
      </c>
      <c r="BI110">
        <v>12.093175</v>
      </c>
      <c r="BJ110">
        <v>707.304625</v>
      </c>
      <c r="BK110">
        <v>15.3029625</v>
      </c>
      <c r="BL110">
        <v>500.045375</v>
      </c>
      <c r="BM110">
        <v>102.635</v>
      </c>
      <c r="BN110">
        <v>0.1000251375</v>
      </c>
      <c r="BO110">
        <v>25.0108875</v>
      </c>
      <c r="BP110">
        <v>25.762975</v>
      </c>
      <c r="BQ110">
        <v>999.9</v>
      </c>
      <c r="BR110">
        <v>0</v>
      </c>
      <c r="BS110">
        <v>0</v>
      </c>
      <c r="BT110">
        <v>9994.06375</v>
      </c>
      <c r="BU110">
        <v>625.76925</v>
      </c>
      <c r="BV110">
        <v>889.299125</v>
      </c>
      <c r="BW110">
        <v>-62.1780375</v>
      </c>
      <c r="BX110">
        <v>720.10225</v>
      </c>
      <c r="BY110">
        <v>780.62125</v>
      </c>
      <c r="BZ110">
        <v>3.31997625</v>
      </c>
      <c r="CA110">
        <v>771.18125</v>
      </c>
      <c r="CB110">
        <v>12.093175</v>
      </c>
      <c r="CC110">
        <v>1.58193</v>
      </c>
      <c r="CD110">
        <v>1.241185</v>
      </c>
      <c r="CE110">
        <v>13.7839</v>
      </c>
      <c r="CF110">
        <v>10.1049125</v>
      </c>
      <c r="CG110">
        <v>1999.995</v>
      </c>
      <c r="CH110">
        <v>0.8999995</v>
      </c>
      <c r="CI110">
        <v>0.10000045</v>
      </c>
      <c r="CJ110">
        <v>26</v>
      </c>
      <c r="CK110">
        <v>39092.9125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-61.6286047619048</v>
      </c>
      <c r="CZ110">
        <v>-8.51021298701298</v>
      </c>
      <c r="DA110">
        <v>0.881005073482063</v>
      </c>
      <c r="DB110">
        <v>0</v>
      </c>
      <c r="DC110">
        <v>3.32154761904762</v>
      </c>
      <c r="DD110">
        <v>-0.0184667532467449</v>
      </c>
      <c r="DE110">
        <v>0.00260430578403917</v>
      </c>
      <c r="DF110">
        <v>1</v>
      </c>
      <c r="DG110">
        <v>1</v>
      </c>
      <c r="DH110">
        <v>2</v>
      </c>
      <c r="DI110" t="s">
        <v>353</v>
      </c>
      <c r="DJ110">
        <v>3.11894</v>
      </c>
      <c r="DK110">
        <v>2.80066</v>
      </c>
      <c r="DL110">
        <v>0.150514</v>
      </c>
      <c r="DM110">
        <v>0.160809</v>
      </c>
      <c r="DN110">
        <v>0.0863103</v>
      </c>
      <c r="DO110">
        <v>0.0730219</v>
      </c>
      <c r="DP110">
        <v>23668.9</v>
      </c>
      <c r="DQ110">
        <v>21607.9</v>
      </c>
      <c r="DR110">
        <v>26658.6</v>
      </c>
      <c r="DS110">
        <v>24094.5</v>
      </c>
      <c r="DT110">
        <v>33668.8</v>
      </c>
      <c r="DU110">
        <v>32537.9</v>
      </c>
      <c r="DV110">
        <v>40308.7</v>
      </c>
      <c r="DW110">
        <v>38097.7</v>
      </c>
      <c r="DX110">
        <v>1.99645</v>
      </c>
      <c r="DY110">
        <v>2.64768</v>
      </c>
      <c r="DZ110">
        <v>0.0852235</v>
      </c>
      <c r="EA110">
        <v>0</v>
      </c>
      <c r="EB110">
        <v>24.3625</v>
      </c>
      <c r="EC110">
        <v>999.9</v>
      </c>
      <c r="ED110">
        <v>55.952</v>
      </c>
      <c r="EE110">
        <v>25.982</v>
      </c>
      <c r="EF110">
        <v>18.3756</v>
      </c>
      <c r="EG110">
        <v>64.29</v>
      </c>
      <c r="EH110">
        <v>20.9776</v>
      </c>
      <c r="EI110">
        <v>2</v>
      </c>
      <c r="EJ110">
        <v>-0.373051</v>
      </c>
      <c r="EK110">
        <v>-0.569684</v>
      </c>
      <c r="EL110">
        <v>20.2906</v>
      </c>
      <c r="EM110">
        <v>5.26192</v>
      </c>
      <c r="EN110">
        <v>12.0083</v>
      </c>
      <c r="EO110">
        <v>4.99935</v>
      </c>
      <c r="EP110">
        <v>3.2869</v>
      </c>
      <c r="EQ110">
        <v>9999</v>
      </c>
      <c r="ER110">
        <v>9999</v>
      </c>
      <c r="ES110">
        <v>9999</v>
      </c>
      <c r="ET110">
        <v>999.9</v>
      </c>
      <c r="EU110">
        <v>1.87262</v>
      </c>
      <c r="EV110">
        <v>1.87347</v>
      </c>
      <c r="EW110">
        <v>1.86968</v>
      </c>
      <c r="EX110">
        <v>1.87546</v>
      </c>
      <c r="EY110">
        <v>1.87565</v>
      </c>
      <c r="EZ110">
        <v>1.87408</v>
      </c>
      <c r="FA110">
        <v>1.87262</v>
      </c>
      <c r="FB110">
        <v>1.87168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1.712</v>
      </c>
      <c r="FQ110">
        <v>0.1101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23.5</v>
      </c>
      <c r="GE110">
        <v>23.5</v>
      </c>
      <c r="GF110">
        <v>2.36328</v>
      </c>
      <c r="GG110">
        <v>2.50244</v>
      </c>
      <c r="GH110">
        <v>2.24854</v>
      </c>
      <c r="GI110">
        <v>2.68433</v>
      </c>
      <c r="GJ110">
        <v>2.44751</v>
      </c>
      <c r="GK110">
        <v>2.39624</v>
      </c>
      <c r="GL110">
        <v>29.0071</v>
      </c>
      <c r="GM110">
        <v>14.0883</v>
      </c>
      <c r="GN110">
        <v>19</v>
      </c>
      <c r="GO110">
        <v>449.082</v>
      </c>
      <c r="GP110">
        <v>1037.6</v>
      </c>
      <c r="GQ110">
        <v>24.2966</v>
      </c>
      <c r="GR110">
        <v>22.798</v>
      </c>
      <c r="GS110">
        <v>30.0001</v>
      </c>
      <c r="GT110">
        <v>22.8571</v>
      </c>
      <c r="GU110">
        <v>22.98</v>
      </c>
      <c r="GV110">
        <v>47.3566</v>
      </c>
      <c r="GW110">
        <v>33.7883</v>
      </c>
      <c r="GX110">
        <v>90.2252</v>
      </c>
      <c r="GY110">
        <v>24.2986</v>
      </c>
      <c r="GZ110">
        <v>822.166</v>
      </c>
      <c r="HA110">
        <v>12.1534</v>
      </c>
      <c r="HB110">
        <v>101.235</v>
      </c>
      <c r="HC110">
        <v>101.225</v>
      </c>
    </row>
    <row r="111" spans="1:211">
      <c r="A111">
        <v>95</v>
      </c>
      <c r="B111">
        <v>1737666539</v>
      </c>
      <c r="C111">
        <v>188</v>
      </c>
      <c r="D111" t="s">
        <v>538</v>
      </c>
      <c r="E111" t="s">
        <v>539</v>
      </c>
      <c r="F111">
        <v>2</v>
      </c>
      <c r="G111">
        <v>1737666531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799.938417603572</v>
      </c>
      <c r="AI111">
        <v>750.655636363636</v>
      </c>
      <c r="AJ111">
        <v>3.41071025974019</v>
      </c>
      <c r="AK111">
        <v>84.62</v>
      </c>
      <c r="AL111">
        <f>(AN111 - AM111 + BM111*1E3/(8.314*(BO111+273.15)) * AP111/BL111 * AO111) * BL111/(100*AZ111) * 1000/(1000 - AN111)</f>
        <v>0</v>
      </c>
      <c r="AM111">
        <v>12.0898478329271</v>
      </c>
      <c r="AN111">
        <v>15.4072736263736</v>
      </c>
      <c r="AO111">
        <v>-1.68267364818947e-05</v>
      </c>
      <c r="AP111">
        <v>106.04</v>
      </c>
      <c r="AQ111">
        <v>19</v>
      </c>
      <c r="AR111">
        <v>4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1737666531</v>
      </c>
      <c r="BF111">
        <v>715.676625</v>
      </c>
      <c r="BG111">
        <v>778.090125</v>
      </c>
      <c r="BH111">
        <v>15.41175</v>
      </c>
      <c r="BI111">
        <v>12.09145</v>
      </c>
      <c r="BJ111">
        <v>713.974625</v>
      </c>
      <c r="BK111">
        <v>15.301575</v>
      </c>
      <c r="BL111">
        <v>500.02475</v>
      </c>
      <c r="BM111">
        <v>102.634875</v>
      </c>
      <c r="BN111">
        <v>0.10001665</v>
      </c>
      <c r="BO111">
        <v>25.009675</v>
      </c>
      <c r="BP111">
        <v>25.7645125</v>
      </c>
      <c r="BQ111">
        <v>999.9</v>
      </c>
      <c r="BR111">
        <v>0</v>
      </c>
      <c r="BS111">
        <v>0</v>
      </c>
      <c r="BT111">
        <v>9992.88875</v>
      </c>
      <c r="BU111">
        <v>625.80325</v>
      </c>
      <c r="BV111">
        <v>889.48225</v>
      </c>
      <c r="BW111">
        <v>-62.413325</v>
      </c>
      <c r="BX111">
        <v>726.87925</v>
      </c>
      <c r="BY111">
        <v>787.613375</v>
      </c>
      <c r="BZ111">
        <v>3.32030125</v>
      </c>
      <c r="CA111">
        <v>778.090125</v>
      </c>
      <c r="CB111">
        <v>12.09145</v>
      </c>
      <c r="CC111">
        <v>1.58178375</v>
      </c>
      <c r="CD111">
        <v>1.241005</v>
      </c>
      <c r="CE111">
        <v>13.782475</v>
      </c>
      <c r="CF111">
        <v>10.10275</v>
      </c>
      <c r="CG111">
        <v>1999.99625</v>
      </c>
      <c r="CH111">
        <v>0.899999875</v>
      </c>
      <c r="CI111">
        <v>0.100000125</v>
      </c>
      <c r="CJ111">
        <v>26</v>
      </c>
      <c r="CK111">
        <v>39092.9375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-61.9264095238095</v>
      </c>
      <c r="CZ111">
        <v>-8.01134025974039</v>
      </c>
      <c r="DA111">
        <v>0.826964971852619</v>
      </c>
      <c r="DB111">
        <v>0</v>
      </c>
      <c r="DC111">
        <v>3.32121761904762</v>
      </c>
      <c r="DD111">
        <v>-0.0114210389610384</v>
      </c>
      <c r="DE111">
        <v>0.00231883571927173</v>
      </c>
      <c r="DF111">
        <v>1</v>
      </c>
      <c r="DG111">
        <v>1</v>
      </c>
      <c r="DH111">
        <v>2</v>
      </c>
      <c r="DI111" t="s">
        <v>353</v>
      </c>
      <c r="DJ111">
        <v>3.11884</v>
      </c>
      <c r="DK111">
        <v>2.8005</v>
      </c>
      <c r="DL111">
        <v>0.151436</v>
      </c>
      <c r="DM111">
        <v>0.161731</v>
      </c>
      <c r="DN111">
        <v>0.0863034</v>
      </c>
      <c r="DO111">
        <v>0.0730044</v>
      </c>
      <c r="DP111">
        <v>23643.1</v>
      </c>
      <c r="DQ111">
        <v>21584</v>
      </c>
      <c r="DR111">
        <v>26658.5</v>
      </c>
      <c r="DS111">
        <v>24094.3</v>
      </c>
      <c r="DT111">
        <v>33669.1</v>
      </c>
      <c r="DU111">
        <v>32538.2</v>
      </c>
      <c r="DV111">
        <v>40308.6</v>
      </c>
      <c r="DW111">
        <v>38097.2</v>
      </c>
      <c r="DX111">
        <v>1.9963</v>
      </c>
      <c r="DY111">
        <v>2.64733</v>
      </c>
      <c r="DZ111">
        <v>0.0853501</v>
      </c>
      <c r="EA111">
        <v>0</v>
      </c>
      <c r="EB111">
        <v>24.3625</v>
      </c>
      <c r="EC111">
        <v>999.9</v>
      </c>
      <c r="ED111">
        <v>55.952</v>
      </c>
      <c r="EE111">
        <v>25.982</v>
      </c>
      <c r="EF111">
        <v>18.3753</v>
      </c>
      <c r="EG111">
        <v>64.03</v>
      </c>
      <c r="EH111">
        <v>20.9054</v>
      </c>
      <c r="EI111">
        <v>2</v>
      </c>
      <c r="EJ111">
        <v>-0.373003</v>
      </c>
      <c r="EK111">
        <v>-0.581326</v>
      </c>
      <c r="EL111">
        <v>20.2903</v>
      </c>
      <c r="EM111">
        <v>5.26162</v>
      </c>
      <c r="EN111">
        <v>12.0086</v>
      </c>
      <c r="EO111">
        <v>4.9992</v>
      </c>
      <c r="EP111">
        <v>3.2869</v>
      </c>
      <c r="EQ111">
        <v>9999</v>
      </c>
      <c r="ER111">
        <v>9999</v>
      </c>
      <c r="ES111">
        <v>9999</v>
      </c>
      <c r="ET111">
        <v>999.9</v>
      </c>
      <c r="EU111">
        <v>1.87259</v>
      </c>
      <c r="EV111">
        <v>1.87347</v>
      </c>
      <c r="EW111">
        <v>1.86967</v>
      </c>
      <c r="EX111">
        <v>1.87546</v>
      </c>
      <c r="EY111">
        <v>1.87564</v>
      </c>
      <c r="EZ111">
        <v>1.87408</v>
      </c>
      <c r="FA111">
        <v>1.87262</v>
      </c>
      <c r="FB111">
        <v>1.87167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1.715</v>
      </c>
      <c r="FQ111">
        <v>0.1101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23.5</v>
      </c>
      <c r="GE111">
        <v>23.6</v>
      </c>
      <c r="GF111">
        <v>2.38037</v>
      </c>
      <c r="GG111">
        <v>2.50244</v>
      </c>
      <c r="GH111">
        <v>2.24854</v>
      </c>
      <c r="GI111">
        <v>2.68433</v>
      </c>
      <c r="GJ111">
        <v>2.44751</v>
      </c>
      <c r="GK111">
        <v>2.39624</v>
      </c>
      <c r="GL111">
        <v>29.0071</v>
      </c>
      <c r="GM111">
        <v>14.097</v>
      </c>
      <c r="GN111">
        <v>19</v>
      </c>
      <c r="GO111">
        <v>449.004</v>
      </c>
      <c r="GP111">
        <v>1037.19</v>
      </c>
      <c r="GQ111">
        <v>24.2938</v>
      </c>
      <c r="GR111">
        <v>22.7993</v>
      </c>
      <c r="GS111">
        <v>30.0001</v>
      </c>
      <c r="GT111">
        <v>22.858</v>
      </c>
      <c r="GU111">
        <v>22.981</v>
      </c>
      <c r="GV111">
        <v>47.6861</v>
      </c>
      <c r="GW111">
        <v>33.7883</v>
      </c>
      <c r="GX111">
        <v>90.2252</v>
      </c>
      <c r="GY111">
        <v>24.2921</v>
      </c>
      <c r="GZ111">
        <v>828.993</v>
      </c>
      <c r="HA111">
        <v>12.1564</v>
      </c>
      <c r="HB111">
        <v>101.234</v>
      </c>
      <c r="HC111">
        <v>101.224</v>
      </c>
    </row>
    <row r="112" spans="1:211">
      <c r="A112">
        <v>96</v>
      </c>
      <c r="B112">
        <v>1737666541</v>
      </c>
      <c r="C112">
        <v>190</v>
      </c>
      <c r="D112" t="s">
        <v>540</v>
      </c>
      <c r="E112" t="s">
        <v>541</v>
      </c>
      <c r="F112">
        <v>2</v>
      </c>
      <c r="G112">
        <v>1737666533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806.964124916667</v>
      </c>
      <c r="AI112">
        <v>757.397290909091</v>
      </c>
      <c r="AJ112">
        <v>3.39108874458873</v>
      </c>
      <c r="AK112">
        <v>84.62</v>
      </c>
      <c r="AL112">
        <f>(AN112 - AM112 + BM112*1E3/(8.314*(BO112+273.15)) * AP112/BL112 * AO112) * BL112/(100*AZ112) * 1000/(1000 - AN112)</f>
        <v>0</v>
      </c>
      <c r="AM112">
        <v>12.088112802977</v>
      </c>
      <c r="AN112">
        <v>15.4052197802198</v>
      </c>
      <c r="AO112">
        <v>-1.52014122241395e-05</v>
      </c>
      <c r="AP112">
        <v>106.04</v>
      </c>
      <c r="AQ112">
        <v>19</v>
      </c>
      <c r="AR112">
        <v>4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1737666533</v>
      </c>
      <c r="BF112">
        <v>722.342</v>
      </c>
      <c r="BG112">
        <v>785.024125</v>
      </c>
      <c r="BH112">
        <v>15.4101625</v>
      </c>
      <c r="BI112">
        <v>12.0891375</v>
      </c>
      <c r="BJ112">
        <v>720.636625</v>
      </c>
      <c r="BK112">
        <v>15.3000125</v>
      </c>
      <c r="BL112">
        <v>499.99475</v>
      </c>
      <c r="BM112">
        <v>102.635</v>
      </c>
      <c r="BN112">
        <v>0.1000036625</v>
      </c>
      <c r="BO112">
        <v>25.0079875</v>
      </c>
      <c r="BP112">
        <v>25.7661875</v>
      </c>
      <c r="BQ112">
        <v>999.9</v>
      </c>
      <c r="BR112">
        <v>0</v>
      </c>
      <c r="BS112">
        <v>0</v>
      </c>
      <c r="BT112">
        <v>9990.77625</v>
      </c>
      <c r="BU112">
        <v>625.835125</v>
      </c>
      <c r="BV112">
        <v>889.298375</v>
      </c>
      <c r="BW112">
        <v>-62.681975</v>
      </c>
      <c r="BX112">
        <v>733.64775</v>
      </c>
      <c r="BY112">
        <v>794.6305</v>
      </c>
      <c r="BZ112">
        <v>3.32102625</v>
      </c>
      <c r="CA112">
        <v>785.024125</v>
      </c>
      <c r="CB112">
        <v>12.0891375</v>
      </c>
      <c r="CC112">
        <v>1.58162125</v>
      </c>
      <c r="CD112">
        <v>1.24076875</v>
      </c>
      <c r="CE112">
        <v>13.7809</v>
      </c>
      <c r="CF112">
        <v>10.0999</v>
      </c>
      <c r="CG112">
        <v>1999.99625</v>
      </c>
      <c r="CH112">
        <v>0.9</v>
      </c>
      <c r="CI112">
        <v>0.1</v>
      </c>
      <c r="CJ112">
        <v>26</v>
      </c>
      <c r="CK112">
        <v>39092.9375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-62.1942380952381</v>
      </c>
      <c r="CZ112">
        <v>-7.98551688311682</v>
      </c>
      <c r="DA112">
        <v>0.824301129948557</v>
      </c>
      <c r="DB112">
        <v>0</v>
      </c>
      <c r="DC112">
        <v>3.32103142857143</v>
      </c>
      <c r="DD112">
        <v>0.00158025974026402</v>
      </c>
      <c r="DE112">
        <v>0.00197838867988762</v>
      </c>
      <c r="DF112">
        <v>1</v>
      </c>
      <c r="DG112">
        <v>1</v>
      </c>
      <c r="DH112">
        <v>2</v>
      </c>
      <c r="DI112" t="s">
        <v>353</v>
      </c>
      <c r="DJ112">
        <v>3.11881</v>
      </c>
      <c r="DK112">
        <v>2.80061</v>
      </c>
      <c r="DL112">
        <v>0.15236</v>
      </c>
      <c r="DM112">
        <v>0.162631</v>
      </c>
      <c r="DN112">
        <v>0.0862924</v>
      </c>
      <c r="DO112">
        <v>0.0729873</v>
      </c>
      <c r="DP112">
        <v>23617.4</v>
      </c>
      <c r="DQ112">
        <v>21560.8</v>
      </c>
      <c r="DR112">
        <v>26658.4</v>
      </c>
      <c r="DS112">
        <v>24094.1</v>
      </c>
      <c r="DT112">
        <v>33669.6</v>
      </c>
      <c r="DU112">
        <v>32538.7</v>
      </c>
      <c r="DV112">
        <v>40308.7</v>
      </c>
      <c r="DW112">
        <v>38096.9</v>
      </c>
      <c r="DX112">
        <v>1.99618</v>
      </c>
      <c r="DY112">
        <v>2.64753</v>
      </c>
      <c r="DZ112">
        <v>0.0857338</v>
      </c>
      <c r="EA112">
        <v>0</v>
      </c>
      <c r="EB112">
        <v>24.3625</v>
      </c>
      <c r="EC112">
        <v>999.9</v>
      </c>
      <c r="ED112">
        <v>55.952</v>
      </c>
      <c r="EE112">
        <v>25.982</v>
      </c>
      <c r="EF112">
        <v>18.3749</v>
      </c>
      <c r="EG112">
        <v>63.92</v>
      </c>
      <c r="EH112">
        <v>21.0377</v>
      </c>
      <c r="EI112">
        <v>2</v>
      </c>
      <c r="EJ112">
        <v>-0.372978</v>
      </c>
      <c r="EK112">
        <v>-0.578946</v>
      </c>
      <c r="EL112">
        <v>20.2901</v>
      </c>
      <c r="EM112">
        <v>5.26192</v>
      </c>
      <c r="EN112">
        <v>12.0088</v>
      </c>
      <c r="EO112">
        <v>4.9993</v>
      </c>
      <c r="EP112">
        <v>3.287</v>
      </c>
      <c r="EQ112">
        <v>9999</v>
      </c>
      <c r="ER112">
        <v>9999</v>
      </c>
      <c r="ES112">
        <v>9999</v>
      </c>
      <c r="ET112">
        <v>999.9</v>
      </c>
      <c r="EU112">
        <v>1.87261</v>
      </c>
      <c r="EV112">
        <v>1.87347</v>
      </c>
      <c r="EW112">
        <v>1.86966</v>
      </c>
      <c r="EX112">
        <v>1.87546</v>
      </c>
      <c r="EY112">
        <v>1.87564</v>
      </c>
      <c r="EZ112">
        <v>1.87408</v>
      </c>
      <c r="FA112">
        <v>1.87265</v>
      </c>
      <c r="FB112">
        <v>1.87168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1.718</v>
      </c>
      <c r="FQ112">
        <v>0.11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23.5</v>
      </c>
      <c r="GE112">
        <v>23.6</v>
      </c>
      <c r="GF112">
        <v>2.39746</v>
      </c>
      <c r="GG112">
        <v>2.51709</v>
      </c>
      <c r="GH112">
        <v>2.24854</v>
      </c>
      <c r="GI112">
        <v>2.68433</v>
      </c>
      <c r="GJ112">
        <v>2.44751</v>
      </c>
      <c r="GK112">
        <v>2.39502</v>
      </c>
      <c r="GL112">
        <v>29.0071</v>
      </c>
      <c r="GM112">
        <v>14.0883</v>
      </c>
      <c r="GN112">
        <v>19</v>
      </c>
      <c r="GO112">
        <v>448.938</v>
      </c>
      <c r="GP112">
        <v>1037.46</v>
      </c>
      <c r="GQ112">
        <v>24.292</v>
      </c>
      <c r="GR112">
        <v>22.8007</v>
      </c>
      <c r="GS112">
        <v>30.0002</v>
      </c>
      <c r="GT112">
        <v>22.8588</v>
      </c>
      <c r="GU112">
        <v>22.9819</v>
      </c>
      <c r="GV112">
        <v>48.0242</v>
      </c>
      <c r="GW112">
        <v>33.5092</v>
      </c>
      <c r="GX112">
        <v>90.2252</v>
      </c>
      <c r="GY112">
        <v>24.2921</v>
      </c>
      <c r="GZ112">
        <v>835.863</v>
      </c>
      <c r="HA112">
        <v>12.1624</v>
      </c>
      <c r="HB112">
        <v>101.234</v>
      </c>
      <c r="HC112">
        <v>101.223</v>
      </c>
    </row>
    <row r="113" spans="1:211">
      <c r="A113">
        <v>97</v>
      </c>
      <c r="B113">
        <v>1737666543</v>
      </c>
      <c r="C113">
        <v>192</v>
      </c>
      <c r="D113" t="s">
        <v>542</v>
      </c>
      <c r="E113" t="s">
        <v>543</v>
      </c>
      <c r="F113">
        <v>2</v>
      </c>
      <c r="G113">
        <v>1737666535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813.976091553572</v>
      </c>
      <c r="AI113">
        <v>764.186327272727</v>
      </c>
      <c r="AJ113">
        <v>3.3894799567099</v>
      </c>
      <c r="AK113">
        <v>84.62</v>
      </c>
      <c r="AL113">
        <f>(AN113 - AM113 + BM113*1E3/(8.314*(BO113+273.15)) * AP113/BL113 * AO113) * BL113/(100*AZ113) * 1000/(1000 - AN113)</f>
        <v>0</v>
      </c>
      <c r="AM113">
        <v>12.0859209452747</v>
      </c>
      <c r="AN113">
        <v>15.4018384615385</v>
      </c>
      <c r="AO113">
        <v>-1.75339716463064e-05</v>
      </c>
      <c r="AP113">
        <v>106.04</v>
      </c>
      <c r="AQ113">
        <v>19</v>
      </c>
      <c r="AR113">
        <v>4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1737666535</v>
      </c>
      <c r="BF113">
        <v>729.011625</v>
      </c>
      <c r="BG113">
        <v>791.96825</v>
      </c>
      <c r="BH113">
        <v>15.4083125</v>
      </c>
      <c r="BI113">
        <v>12.08665</v>
      </c>
      <c r="BJ113">
        <v>727.302875</v>
      </c>
      <c r="BK113">
        <v>15.298175</v>
      </c>
      <c r="BL113">
        <v>500.005625</v>
      </c>
      <c r="BM113">
        <v>102.635125</v>
      </c>
      <c r="BN113">
        <v>0.1000212875</v>
      </c>
      <c r="BO113">
        <v>25.0061625</v>
      </c>
      <c r="BP113">
        <v>25.7660375</v>
      </c>
      <c r="BQ113">
        <v>999.9</v>
      </c>
      <c r="BR113">
        <v>0</v>
      </c>
      <c r="BS113">
        <v>0</v>
      </c>
      <c r="BT113">
        <v>9994.37</v>
      </c>
      <c r="BU113">
        <v>625.85925</v>
      </c>
      <c r="BV113">
        <v>889.188625</v>
      </c>
      <c r="BW113">
        <v>-62.9564375</v>
      </c>
      <c r="BX113">
        <v>740.420375</v>
      </c>
      <c r="BY113">
        <v>801.657625</v>
      </c>
      <c r="BZ113">
        <v>3.32164625</v>
      </c>
      <c r="CA113">
        <v>791.96825</v>
      </c>
      <c r="CB113">
        <v>12.08665</v>
      </c>
      <c r="CC113">
        <v>1.58143375</v>
      </c>
      <c r="CD113">
        <v>1.2405175</v>
      </c>
      <c r="CE113">
        <v>13.779075</v>
      </c>
      <c r="CF113">
        <v>10.0968625</v>
      </c>
      <c r="CG113">
        <v>1999.995</v>
      </c>
      <c r="CH113">
        <v>0.9</v>
      </c>
      <c r="CI113">
        <v>0.1</v>
      </c>
      <c r="CJ113">
        <v>26</v>
      </c>
      <c r="CK113">
        <v>39092.9125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-62.4368333333333</v>
      </c>
      <c r="CZ113">
        <v>-7.89345974025984</v>
      </c>
      <c r="DA113">
        <v>0.816055514179166</v>
      </c>
      <c r="DB113">
        <v>0</v>
      </c>
      <c r="DC113">
        <v>3.32108761904762</v>
      </c>
      <c r="DD113">
        <v>0.015027272727278</v>
      </c>
      <c r="DE113">
        <v>0.00208892523005973</v>
      </c>
      <c r="DF113">
        <v>1</v>
      </c>
      <c r="DG113">
        <v>1</v>
      </c>
      <c r="DH113">
        <v>2</v>
      </c>
      <c r="DI113" t="s">
        <v>353</v>
      </c>
      <c r="DJ113">
        <v>3.11916</v>
      </c>
      <c r="DK113">
        <v>2.80094</v>
      </c>
      <c r="DL113">
        <v>0.153282</v>
      </c>
      <c r="DM113">
        <v>0.163513</v>
      </c>
      <c r="DN113">
        <v>0.0862804</v>
      </c>
      <c r="DO113">
        <v>0.0730217</v>
      </c>
      <c r="DP113">
        <v>23591.8</v>
      </c>
      <c r="DQ113">
        <v>21538.1</v>
      </c>
      <c r="DR113">
        <v>26658.5</v>
      </c>
      <c r="DS113">
        <v>24094.2</v>
      </c>
      <c r="DT113">
        <v>33670.2</v>
      </c>
      <c r="DU113">
        <v>32537.4</v>
      </c>
      <c r="DV113">
        <v>40308.8</v>
      </c>
      <c r="DW113">
        <v>38096.8</v>
      </c>
      <c r="DX113">
        <v>1.99708</v>
      </c>
      <c r="DY113">
        <v>2.64757</v>
      </c>
      <c r="DZ113">
        <v>0.084959</v>
      </c>
      <c r="EA113">
        <v>0</v>
      </c>
      <c r="EB113">
        <v>24.3625</v>
      </c>
      <c r="EC113">
        <v>999.9</v>
      </c>
      <c r="ED113">
        <v>55.952</v>
      </c>
      <c r="EE113">
        <v>25.982</v>
      </c>
      <c r="EF113">
        <v>18.375</v>
      </c>
      <c r="EG113">
        <v>64.29</v>
      </c>
      <c r="EH113">
        <v>20.9736</v>
      </c>
      <c r="EI113">
        <v>2</v>
      </c>
      <c r="EJ113">
        <v>-0.372934</v>
      </c>
      <c r="EK113">
        <v>-0.58488</v>
      </c>
      <c r="EL113">
        <v>20.2907</v>
      </c>
      <c r="EM113">
        <v>5.26476</v>
      </c>
      <c r="EN113">
        <v>12.0094</v>
      </c>
      <c r="EO113">
        <v>5.0002</v>
      </c>
      <c r="EP113">
        <v>3.28772</v>
      </c>
      <c r="EQ113">
        <v>9999</v>
      </c>
      <c r="ER113">
        <v>9999</v>
      </c>
      <c r="ES113">
        <v>9999</v>
      </c>
      <c r="ET113">
        <v>999.9</v>
      </c>
      <c r="EU113">
        <v>1.87261</v>
      </c>
      <c r="EV113">
        <v>1.87347</v>
      </c>
      <c r="EW113">
        <v>1.86969</v>
      </c>
      <c r="EX113">
        <v>1.87546</v>
      </c>
      <c r="EY113">
        <v>1.87564</v>
      </c>
      <c r="EZ113">
        <v>1.87408</v>
      </c>
      <c r="FA113">
        <v>1.87265</v>
      </c>
      <c r="FB113">
        <v>1.87168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1.721</v>
      </c>
      <c r="FQ113">
        <v>0.11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23.6</v>
      </c>
      <c r="GE113">
        <v>23.6</v>
      </c>
      <c r="GF113">
        <v>2.40967</v>
      </c>
      <c r="GG113">
        <v>2.53174</v>
      </c>
      <c r="GH113">
        <v>2.24854</v>
      </c>
      <c r="GI113">
        <v>2.68311</v>
      </c>
      <c r="GJ113">
        <v>2.44751</v>
      </c>
      <c r="GK113">
        <v>2.3877</v>
      </c>
      <c r="GL113">
        <v>29.0071</v>
      </c>
      <c r="GM113">
        <v>14.0795</v>
      </c>
      <c r="GN113">
        <v>19</v>
      </c>
      <c r="GO113">
        <v>449.466</v>
      </c>
      <c r="GP113">
        <v>1037.53</v>
      </c>
      <c r="GQ113">
        <v>24.2897</v>
      </c>
      <c r="GR113">
        <v>22.8017</v>
      </c>
      <c r="GS113">
        <v>30.0002</v>
      </c>
      <c r="GT113">
        <v>22.8594</v>
      </c>
      <c r="GU113">
        <v>22.9824</v>
      </c>
      <c r="GV113">
        <v>48.274</v>
      </c>
      <c r="GW113">
        <v>33.5092</v>
      </c>
      <c r="GX113">
        <v>90.2252</v>
      </c>
      <c r="GY113">
        <v>24.2902</v>
      </c>
      <c r="GZ113">
        <v>842.607</v>
      </c>
      <c r="HA113">
        <v>12.1678</v>
      </c>
      <c r="HB113">
        <v>101.235</v>
      </c>
      <c r="HC113">
        <v>101.223</v>
      </c>
    </row>
    <row r="114" spans="1:211">
      <c r="A114">
        <v>98</v>
      </c>
      <c r="B114">
        <v>1737666545</v>
      </c>
      <c r="C114">
        <v>194</v>
      </c>
      <c r="D114" t="s">
        <v>544</v>
      </c>
      <c r="E114" t="s">
        <v>545</v>
      </c>
      <c r="F114">
        <v>2</v>
      </c>
      <c r="G114">
        <v>1737666537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820.882441801191</v>
      </c>
      <c r="AI114">
        <v>770.997987878788</v>
      </c>
      <c r="AJ114">
        <v>3.39672515151506</v>
      </c>
      <c r="AK114">
        <v>84.62</v>
      </c>
      <c r="AL114">
        <f>(AN114 - AM114 + BM114*1E3/(8.314*(BO114+273.15)) * AP114/BL114 * AO114) * BL114/(100*AZ114) * 1000/(1000 - AN114)</f>
        <v>0</v>
      </c>
      <c r="AM114">
        <v>12.0816446461139</v>
      </c>
      <c r="AN114">
        <v>15.398821978022</v>
      </c>
      <c r="AO114">
        <v>-2.1986413586399e-05</v>
      </c>
      <c r="AP114">
        <v>106.04</v>
      </c>
      <c r="AQ114">
        <v>19</v>
      </c>
      <c r="AR114">
        <v>4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1737666537</v>
      </c>
      <c r="BF114">
        <v>735.6975</v>
      </c>
      <c r="BG114">
        <v>798.8035</v>
      </c>
      <c r="BH114">
        <v>15.4064875</v>
      </c>
      <c r="BI114">
        <v>12.086625</v>
      </c>
      <c r="BJ114">
        <v>733.9855</v>
      </c>
      <c r="BK114">
        <v>15.296375</v>
      </c>
      <c r="BL114">
        <v>500.020875</v>
      </c>
      <c r="BM114">
        <v>102.63525</v>
      </c>
      <c r="BN114">
        <v>0.1000786125</v>
      </c>
      <c r="BO114">
        <v>25.0046</v>
      </c>
      <c r="BP114">
        <v>25.7643</v>
      </c>
      <c r="BQ114">
        <v>999.9</v>
      </c>
      <c r="BR114">
        <v>0</v>
      </c>
      <c r="BS114">
        <v>0</v>
      </c>
      <c r="BT114">
        <v>9993.2825</v>
      </c>
      <c r="BU114">
        <v>625.871375</v>
      </c>
      <c r="BV114">
        <v>889.182125</v>
      </c>
      <c r="BW114">
        <v>-63.10595</v>
      </c>
      <c r="BX114">
        <v>747.209375</v>
      </c>
      <c r="BY114">
        <v>808.5765</v>
      </c>
      <c r="BZ114">
        <v>3.31984875</v>
      </c>
      <c r="CA114">
        <v>798.8035</v>
      </c>
      <c r="CB114">
        <v>12.086625</v>
      </c>
      <c r="CC114">
        <v>1.5812475</v>
      </c>
      <c r="CD114">
        <v>1.240515</v>
      </c>
      <c r="CE114">
        <v>13.7772625</v>
      </c>
      <c r="CF114">
        <v>10.0968375</v>
      </c>
      <c r="CG114">
        <v>1999.99375</v>
      </c>
      <c r="CH114">
        <v>0.900000125</v>
      </c>
      <c r="CI114">
        <v>0.099999875</v>
      </c>
      <c r="CJ114">
        <v>26</v>
      </c>
      <c r="CK114">
        <v>39092.9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-62.6395904761905</v>
      </c>
      <c r="CZ114">
        <v>-7.728374025974</v>
      </c>
      <c r="DA114">
        <v>0.803612604433588</v>
      </c>
      <c r="DB114">
        <v>0</v>
      </c>
      <c r="DC114">
        <v>3.32088380952381</v>
      </c>
      <c r="DD114">
        <v>0.012965454545449</v>
      </c>
      <c r="DE114">
        <v>0.0025039425601781</v>
      </c>
      <c r="DF114">
        <v>1</v>
      </c>
      <c r="DG114">
        <v>1</v>
      </c>
      <c r="DH114">
        <v>2</v>
      </c>
      <c r="DI114" t="s">
        <v>353</v>
      </c>
      <c r="DJ114">
        <v>3.11929</v>
      </c>
      <c r="DK114">
        <v>2.80062</v>
      </c>
      <c r="DL114">
        <v>0.154195</v>
      </c>
      <c r="DM114">
        <v>0.164279</v>
      </c>
      <c r="DN114">
        <v>0.0862756</v>
      </c>
      <c r="DO114">
        <v>0.0731237</v>
      </c>
      <c r="DP114">
        <v>23566.4</v>
      </c>
      <c r="DQ114">
        <v>21518.4</v>
      </c>
      <c r="DR114">
        <v>26658.5</v>
      </c>
      <c r="DS114">
        <v>24094.2</v>
      </c>
      <c r="DT114">
        <v>33670.5</v>
      </c>
      <c r="DU114">
        <v>32533.8</v>
      </c>
      <c r="DV114">
        <v>40308.8</v>
      </c>
      <c r="DW114">
        <v>38096.8</v>
      </c>
      <c r="DX114">
        <v>1.99725</v>
      </c>
      <c r="DY114">
        <v>2.64748</v>
      </c>
      <c r="DZ114">
        <v>0.0846386</v>
      </c>
      <c r="EA114">
        <v>0</v>
      </c>
      <c r="EB114">
        <v>24.3625</v>
      </c>
      <c r="EC114">
        <v>999.9</v>
      </c>
      <c r="ED114">
        <v>55.964</v>
      </c>
      <c r="EE114">
        <v>25.962</v>
      </c>
      <c r="EF114">
        <v>18.3582</v>
      </c>
      <c r="EG114">
        <v>64.21</v>
      </c>
      <c r="EH114">
        <v>20.8774</v>
      </c>
      <c r="EI114">
        <v>2</v>
      </c>
      <c r="EJ114">
        <v>-0.372896</v>
      </c>
      <c r="EK114">
        <v>-0.592729</v>
      </c>
      <c r="EL114">
        <v>20.2906</v>
      </c>
      <c r="EM114">
        <v>5.26431</v>
      </c>
      <c r="EN114">
        <v>12.0095</v>
      </c>
      <c r="EO114">
        <v>5</v>
      </c>
      <c r="EP114">
        <v>3.28763</v>
      </c>
      <c r="EQ114">
        <v>9999</v>
      </c>
      <c r="ER114">
        <v>9999</v>
      </c>
      <c r="ES114">
        <v>9999</v>
      </c>
      <c r="ET114">
        <v>999.9</v>
      </c>
      <c r="EU114">
        <v>1.8726</v>
      </c>
      <c r="EV114">
        <v>1.87347</v>
      </c>
      <c r="EW114">
        <v>1.8697</v>
      </c>
      <c r="EX114">
        <v>1.87546</v>
      </c>
      <c r="EY114">
        <v>1.87564</v>
      </c>
      <c r="EZ114">
        <v>1.87408</v>
      </c>
      <c r="FA114">
        <v>1.87264</v>
      </c>
      <c r="FB114">
        <v>1.87168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1.724</v>
      </c>
      <c r="FQ114">
        <v>0.11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23.6</v>
      </c>
      <c r="GE114">
        <v>23.7</v>
      </c>
      <c r="GF114">
        <v>2.42432</v>
      </c>
      <c r="GG114">
        <v>2.50366</v>
      </c>
      <c r="GH114">
        <v>2.24854</v>
      </c>
      <c r="GI114">
        <v>2.68433</v>
      </c>
      <c r="GJ114">
        <v>2.44751</v>
      </c>
      <c r="GK114">
        <v>2.35718</v>
      </c>
      <c r="GL114">
        <v>29.0071</v>
      </c>
      <c r="GM114">
        <v>14.0707</v>
      </c>
      <c r="GN114">
        <v>19</v>
      </c>
      <c r="GO114">
        <v>449.576</v>
      </c>
      <c r="GP114">
        <v>1037.42</v>
      </c>
      <c r="GQ114">
        <v>24.2882</v>
      </c>
      <c r="GR114">
        <v>22.8026</v>
      </c>
      <c r="GS114">
        <v>30.0003</v>
      </c>
      <c r="GT114">
        <v>22.8604</v>
      </c>
      <c r="GU114">
        <v>22.9833</v>
      </c>
      <c r="GV114">
        <v>48.5705</v>
      </c>
      <c r="GW114">
        <v>33.5092</v>
      </c>
      <c r="GX114">
        <v>90.2252</v>
      </c>
      <c r="GY114">
        <v>24.2902</v>
      </c>
      <c r="GZ114">
        <v>849.396</v>
      </c>
      <c r="HA114">
        <v>12.1697</v>
      </c>
      <c r="HB114">
        <v>101.235</v>
      </c>
      <c r="HC114">
        <v>101.223</v>
      </c>
    </row>
    <row r="115" spans="1:211">
      <c r="A115">
        <v>99</v>
      </c>
      <c r="B115">
        <v>1737666547</v>
      </c>
      <c r="C115">
        <v>196</v>
      </c>
      <c r="D115" t="s">
        <v>546</v>
      </c>
      <c r="E115" t="s">
        <v>547</v>
      </c>
      <c r="F115">
        <v>2</v>
      </c>
      <c r="G115">
        <v>1737666539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827.566831817857</v>
      </c>
      <c r="AI115">
        <v>777.766327272727</v>
      </c>
      <c r="AJ115">
        <v>3.39096233766223</v>
      </c>
      <c r="AK115">
        <v>84.62</v>
      </c>
      <c r="AL115">
        <f>(AN115 - AM115 + BM115*1E3/(8.314*(BO115+273.15)) * AP115/BL115 * AO115) * BL115/(100*AZ115) * 1000/(1000 - AN115)</f>
        <v>0</v>
      </c>
      <c r="AM115">
        <v>12.0792316814386</v>
      </c>
      <c r="AN115">
        <v>15.3976263736264</v>
      </c>
      <c r="AO115">
        <v>-2.27872347432419e-05</v>
      </c>
      <c r="AP115">
        <v>106.04</v>
      </c>
      <c r="AQ115">
        <v>19</v>
      </c>
      <c r="AR115">
        <v>4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1737666539</v>
      </c>
      <c r="BF115">
        <v>742.387625</v>
      </c>
      <c r="BG115">
        <v>805.448125</v>
      </c>
      <c r="BH115">
        <v>15.4049375</v>
      </c>
      <c r="BI115">
        <v>12.0898625</v>
      </c>
      <c r="BJ115">
        <v>740.672375</v>
      </c>
      <c r="BK115">
        <v>15.29485</v>
      </c>
      <c r="BL115">
        <v>500.02975</v>
      </c>
      <c r="BM115">
        <v>102.635125</v>
      </c>
      <c r="BN115">
        <v>0.100059625</v>
      </c>
      <c r="BO115">
        <v>25.003625</v>
      </c>
      <c r="BP115">
        <v>25.7625125</v>
      </c>
      <c r="BQ115">
        <v>999.9</v>
      </c>
      <c r="BR115">
        <v>0</v>
      </c>
      <c r="BS115">
        <v>0</v>
      </c>
      <c r="BT115">
        <v>9994.9225</v>
      </c>
      <c r="BU115">
        <v>625.877875</v>
      </c>
      <c r="BV115">
        <v>889.07425</v>
      </c>
      <c r="BW115">
        <v>-63.0605125</v>
      </c>
      <c r="BX115">
        <v>754.003</v>
      </c>
      <c r="BY115">
        <v>815.30525</v>
      </c>
      <c r="BZ115">
        <v>3.3150575</v>
      </c>
      <c r="CA115">
        <v>805.448125</v>
      </c>
      <c r="CB115">
        <v>12.0898625</v>
      </c>
      <c r="CC115">
        <v>1.58108625</v>
      </c>
      <c r="CD115">
        <v>1.24084625</v>
      </c>
      <c r="CE115">
        <v>13.7757</v>
      </c>
      <c r="CF115">
        <v>10.1008375</v>
      </c>
      <c r="CG115">
        <v>1999.995</v>
      </c>
      <c r="CH115">
        <v>0.90000025</v>
      </c>
      <c r="CI115">
        <v>0.09999975</v>
      </c>
      <c r="CJ115">
        <v>26</v>
      </c>
      <c r="CK115">
        <v>39092.9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-62.7788952380953</v>
      </c>
      <c r="CZ115">
        <v>-5.93280779220793</v>
      </c>
      <c r="DA115">
        <v>0.707087554675744</v>
      </c>
      <c r="DB115">
        <v>0</v>
      </c>
      <c r="DC115">
        <v>3.31881952380952</v>
      </c>
      <c r="DD115">
        <v>-0.0238558441558469</v>
      </c>
      <c r="DE115">
        <v>0.00747454695310657</v>
      </c>
      <c r="DF115">
        <v>1</v>
      </c>
      <c r="DG115">
        <v>1</v>
      </c>
      <c r="DH115">
        <v>2</v>
      </c>
      <c r="DI115" t="s">
        <v>353</v>
      </c>
      <c r="DJ115">
        <v>3.11879</v>
      </c>
      <c r="DK115">
        <v>2.80064</v>
      </c>
      <c r="DL115">
        <v>0.155082</v>
      </c>
      <c r="DM115">
        <v>0.164996</v>
      </c>
      <c r="DN115">
        <v>0.0862773</v>
      </c>
      <c r="DO115">
        <v>0.0731991</v>
      </c>
      <c r="DP115">
        <v>23541.9</v>
      </c>
      <c r="DQ115">
        <v>21500.1</v>
      </c>
      <c r="DR115">
        <v>26658.7</v>
      </c>
      <c r="DS115">
        <v>24094.3</v>
      </c>
      <c r="DT115">
        <v>33670.6</v>
      </c>
      <c r="DU115">
        <v>32531.5</v>
      </c>
      <c r="DV115">
        <v>40308.9</v>
      </c>
      <c r="DW115">
        <v>38097.1</v>
      </c>
      <c r="DX115">
        <v>1.99638</v>
      </c>
      <c r="DY115">
        <v>2.64832</v>
      </c>
      <c r="DZ115">
        <v>0.0845678</v>
      </c>
      <c r="EA115">
        <v>0</v>
      </c>
      <c r="EB115">
        <v>24.3625</v>
      </c>
      <c r="EC115">
        <v>999.9</v>
      </c>
      <c r="ED115">
        <v>55.952</v>
      </c>
      <c r="EE115">
        <v>25.982</v>
      </c>
      <c r="EF115">
        <v>18.3748</v>
      </c>
      <c r="EG115">
        <v>64.28</v>
      </c>
      <c r="EH115">
        <v>20.9776</v>
      </c>
      <c r="EI115">
        <v>2</v>
      </c>
      <c r="EJ115">
        <v>-0.372802</v>
      </c>
      <c r="EK115">
        <v>-0.595964</v>
      </c>
      <c r="EL115">
        <v>20.2902</v>
      </c>
      <c r="EM115">
        <v>5.26311</v>
      </c>
      <c r="EN115">
        <v>12.0095</v>
      </c>
      <c r="EO115">
        <v>4.9998</v>
      </c>
      <c r="EP115">
        <v>3.28733</v>
      </c>
      <c r="EQ115">
        <v>9999</v>
      </c>
      <c r="ER115">
        <v>9999</v>
      </c>
      <c r="ES115">
        <v>9999</v>
      </c>
      <c r="ET115">
        <v>999.9</v>
      </c>
      <c r="EU115">
        <v>1.87261</v>
      </c>
      <c r="EV115">
        <v>1.87347</v>
      </c>
      <c r="EW115">
        <v>1.86968</v>
      </c>
      <c r="EX115">
        <v>1.87545</v>
      </c>
      <c r="EY115">
        <v>1.87565</v>
      </c>
      <c r="EZ115">
        <v>1.87408</v>
      </c>
      <c r="FA115">
        <v>1.87265</v>
      </c>
      <c r="FB115">
        <v>1.87169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1.727</v>
      </c>
      <c r="FQ115">
        <v>0.11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23.6</v>
      </c>
      <c r="GE115">
        <v>23.7</v>
      </c>
      <c r="GF115">
        <v>2.4353</v>
      </c>
      <c r="GG115">
        <v>2.5</v>
      </c>
      <c r="GH115">
        <v>2.24854</v>
      </c>
      <c r="GI115">
        <v>2.68433</v>
      </c>
      <c r="GJ115">
        <v>2.44751</v>
      </c>
      <c r="GK115">
        <v>2.37061</v>
      </c>
      <c r="GL115">
        <v>29.0071</v>
      </c>
      <c r="GM115">
        <v>14.0795</v>
      </c>
      <c r="GN115">
        <v>19</v>
      </c>
      <c r="GO115">
        <v>449.072</v>
      </c>
      <c r="GP115">
        <v>1038.47</v>
      </c>
      <c r="GQ115">
        <v>24.2877</v>
      </c>
      <c r="GR115">
        <v>22.8036</v>
      </c>
      <c r="GS115">
        <v>30.0003</v>
      </c>
      <c r="GT115">
        <v>22.8608</v>
      </c>
      <c r="GU115">
        <v>22.9838</v>
      </c>
      <c r="GV115">
        <v>48.7899</v>
      </c>
      <c r="GW115">
        <v>33.5092</v>
      </c>
      <c r="GX115">
        <v>89.8422</v>
      </c>
      <c r="GY115">
        <v>24.2902</v>
      </c>
      <c r="GZ115">
        <v>856.196</v>
      </c>
      <c r="HA115">
        <v>12.1708</v>
      </c>
      <c r="HB115">
        <v>101.235</v>
      </c>
      <c r="HC115">
        <v>101.224</v>
      </c>
    </row>
    <row r="116" spans="1:211">
      <c r="A116">
        <v>100</v>
      </c>
      <c r="B116">
        <v>1737666550</v>
      </c>
      <c r="C116">
        <v>199</v>
      </c>
      <c r="D116" t="s">
        <v>548</v>
      </c>
      <c r="E116" t="s">
        <v>549</v>
      </c>
      <c r="F116">
        <v>2</v>
      </c>
      <c r="G116">
        <v>1737666541.88889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836.660008760715</v>
      </c>
      <c r="AI116">
        <v>787.453945454545</v>
      </c>
      <c r="AJ116">
        <v>3.27546008657998</v>
      </c>
      <c r="AK116">
        <v>84.62</v>
      </c>
      <c r="AL116">
        <f>(AN116 - AM116 + BM116*1E3/(8.314*(BO116+273.15)) * AP116/BL116 * AO116) * BL116/(100*AZ116) * 1000/(1000 - AN116)</f>
        <v>0</v>
      </c>
      <c r="AM116">
        <v>12.0907437542458</v>
      </c>
      <c r="AN116">
        <v>15.4010274725275</v>
      </c>
      <c r="AO116">
        <v>-1.30512730512579e-05</v>
      </c>
      <c r="AP116">
        <v>106.04</v>
      </c>
      <c r="AQ116">
        <v>19</v>
      </c>
      <c r="AR116">
        <v>4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1737666541.88889</v>
      </c>
      <c r="BF116">
        <v>751.958888888889</v>
      </c>
      <c r="BG116">
        <v>814.656555555556</v>
      </c>
      <c r="BH116">
        <v>15.4035111111111</v>
      </c>
      <c r="BI116">
        <v>12.0984333333333</v>
      </c>
      <c r="BJ116">
        <v>750.239444444444</v>
      </c>
      <c r="BK116">
        <v>15.2934555555556</v>
      </c>
      <c r="BL116">
        <v>499.975444444444</v>
      </c>
      <c r="BM116">
        <v>102.635111111111</v>
      </c>
      <c r="BN116">
        <v>0.0999779444444445</v>
      </c>
      <c r="BO116">
        <v>25.0028888888889</v>
      </c>
      <c r="BP116">
        <v>25.7584222222222</v>
      </c>
      <c r="BQ116">
        <v>999.9</v>
      </c>
      <c r="BR116">
        <v>0</v>
      </c>
      <c r="BS116">
        <v>0</v>
      </c>
      <c r="BT116">
        <v>10004.2311111111</v>
      </c>
      <c r="BU116">
        <v>625.883333333333</v>
      </c>
      <c r="BV116">
        <v>888.835888888889</v>
      </c>
      <c r="BW116">
        <v>-62.6975888888889</v>
      </c>
      <c r="BX116">
        <v>763.722888888889</v>
      </c>
      <c r="BY116">
        <v>824.633666666667</v>
      </c>
      <c r="BZ116">
        <v>3.30506555555556</v>
      </c>
      <c r="CA116">
        <v>814.656555555556</v>
      </c>
      <c r="CB116">
        <v>12.0984333333333</v>
      </c>
      <c r="CC116">
        <v>1.58093777777778</v>
      </c>
      <c r="CD116">
        <v>1.24172444444444</v>
      </c>
      <c r="CE116">
        <v>13.7742555555556</v>
      </c>
      <c r="CF116">
        <v>10.1114</v>
      </c>
      <c r="CG116">
        <v>1999.99666666667</v>
      </c>
      <c r="CH116">
        <v>0.900000333333333</v>
      </c>
      <c r="CI116">
        <v>0.0999997333333333</v>
      </c>
      <c r="CJ116">
        <v>26</v>
      </c>
      <c r="CK116">
        <v>39092.9333333333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-62.8243523809524</v>
      </c>
      <c r="CZ116">
        <v>-1.96955064935076</v>
      </c>
      <c r="DA116">
        <v>0.629597490177008</v>
      </c>
      <c r="DB116">
        <v>0</v>
      </c>
      <c r="DC116">
        <v>3.3149419047619</v>
      </c>
      <c r="DD116">
        <v>-0.0839096103896086</v>
      </c>
      <c r="DE116">
        <v>0.0140857282108177</v>
      </c>
      <c r="DF116">
        <v>1</v>
      </c>
      <c r="DG116">
        <v>1</v>
      </c>
      <c r="DH116">
        <v>2</v>
      </c>
      <c r="DI116" t="s">
        <v>353</v>
      </c>
      <c r="DJ116">
        <v>3.11889</v>
      </c>
      <c r="DK116">
        <v>2.80079</v>
      </c>
      <c r="DL116">
        <v>0.156347</v>
      </c>
      <c r="DM116">
        <v>0.166205</v>
      </c>
      <c r="DN116">
        <v>0.0862997</v>
      </c>
      <c r="DO116">
        <v>0.0732294</v>
      </c>
      <c r="DP116">
        <v>23506.8</v>
      </c>
      <c r="DQ116">
        <v>21468.9</v>
      </c>
      <c r="DR116">
        <v>26658.8</v>
      </c>
      <c r="DS116">
        <v>24094.2</v>
      </c>
      <c r="DT116">
        <v>33669.8</v>
      </c>
      <c r="DU116">
        <v>32530.6</v>
      </c>
      <c r="DV116">
        <v>40308.8</v>
      </c>
      <c r="DW116">
        <v>38097.1</v>
      </c>
      <c r="DX116">
        <v>1.9966</v>
      </c>
      <c r="DY116">
        <v>2.64855</v>
      </c>
      <c r="DZ116">
        <v>0.0846982</v>
      </c>
      <c r="EA116">
        <v>0</v>
      </c>
      <c r="EB116">
        <v>24.3615</v>
      </c>
      <c r="EC116">
        <v>999.9</v>
      </c>
      <c r="ED116">
        <v>55.964</v>
      </c>
      <c r="EE116">
        <v>25.962</v>
      </c>
      <c r="EF116">
        <v>18.3583</v>
      </c>
      <c r="EG116">
        <v>64.13</v>
      </c>
      <c r="EH116">
        <v>20.9736</v>
      </c>
      <c r="EI116">
        <v>2</v>
      </c>
      <c r="EJ116">
        <v>-0.372685</v>
      </c>
      <c r="EK116">
        <v>-0.600542</v>
      </c>
      <c r="EL116">
        <v>20.2905</v>
      </c>
      <c r="EM116">
        <v>5.26296</v>
      </c>
      <c r="EN116">
        <v>12.0094</v>
      </c>
      <c r="EO116">
        <v>4.99955</v>
      </c>
      <c r="EP116">
        <v>3.28735</v>
      </c>
      <c r="EQ116">
        <v>9999</v>
      </c>
      <c r="ER116">
        <v>9999</v>
      </c>
      <c r="ES116">
        <v>9999</v>
      </c>
      <c r="ET116">
        <v>999.9</v>
      </c>
      <c r="EU116">
        <v>1.87263</v>
      </c>
      <c r="EV116">
        <v>1.87347</v>
      </c>
      <c r="EW116">
        <v>1.8697</v>
      </c>
      <c r="EX116">
        <v>1.87546</v>
      </c>
      <c r="EY116">
        <v>1.87567</v>
      </c>
      <c r="EZ116">
        <v>1.87408</v>
      </c>
      <c r="FA116">
        <v>1.87266</v>
      </c>
      <c r="FB116">
        <v>1.87172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1.73</v>
      </c>
      <c r="FQ116">
        <v>0.1101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23.7</v>
      </c>
      <c r="GE116">
        <v>23.8</v>
      </c>
      <c r="GF116">
        <v>2.46826</v>
      </c>
      <c r="GG116">
        <v>2.52563</v>
      </c>
      <c r="GH116">
        <v>2.24854</v>
      </c>
      <c r="GI116">
        <v>2.68433</v>
      </c>
      <c r="GJ116">
        <v>2.44751</v>
      </c>
      <c r="GK116">
        <v>2.40601</v>
      </c>
      <c r="GL116">
        <v>29.0282</v>
      </c>
      <c r="GM116">
        <v>14.0883</v>
      </c>
      <c r="GN116">
        <v>19</v>
      </c>
      <c r="GO116">
        <v>449.215</v>
      </c>
      <c r="GP116">
        <v>1038.77</v>
      </c>
      <c r="GQ116">
        <v>24.288</v>
      </c>
      <c r="GR116">
        <v>22.805</v>
      </c>
      <c r="GS116">
        <v>30.0003</v>
      </c>
      <c r="GT116">
        <v>22.8623</v>
      </c>
      <c r="GU116">
        <v>22.9852</v>
      </c>
      <c r="GV116">
        <v>49.4381</v>
      </c>
      <c r="GW116">
        <v>33.5092</v>
      </c>
      <c r="GX116">
        <v>89.8422</v>
      </c>
      <c r="GY116">
        <v>24.2898</v>
      </c>
      <c r="GZ116">
        <v>869.729</v>
      </c>
      <c r="HA116">
        <v>12.1712</v>
      </c>
      <c r="HB116">
        <v>101.235</v>
      </c>
      <c r="HC116">
        <v>101.224</v>
      </c>
    </row>
    <row r="117" spans="1:211">
      <c r="A117">
        <v>101</v>
      </c>
      <c r="B117">
        <v>1737666552</v>
      </c>
      <c r="C117">
        <v>201</v>
      </c>
      <c r="D117" t="s">
        <v>550</v>
      </c>
      <c r="E117" t="s">
        <v>551</v>
      </c>
      <c r="F117">
        <v>2</v>
      </c>
      <c r="G117">
        <v>1737666544.75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842.296784579762</v>
      </c>
      <c r="AI117">
        <v>793.613478787879</v>
      </c>
      <c r="AJ117">
        <v>3.16345484848476</v>
      </c>
      <c r="AK117">
        <v>84.62</v>
      </c>
      <c r="AL117">
        <f>(AN117 - AM117 + BM117*1E3/(8.314*(BO117+273.15)) * AP117/BL117 * AO117) * BL117/(100*AZ117) * 1000/(1000 - AN117)</f>
        <v>0</v>
      </c>
      <c r="AM117">
        <v>12.1063010601798</v>
      </c>
      <c r="AN117">
        <v>15.4067340659341</v>
      </c>
      <c r="AO117">
        <v>1.7562971787839e-06</v>
      </c>
      <c r="AP117">
        <v>106.04</v>
      </c>
      <c r="AQ117">
        <v>19</v>
      </c>
      <c r="AR117">
        <v>4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1737666544.75</v>
      </c>
      <c r="BF117">
        <v>761.3715</v>
      </c>
      <c r="BG117">
        <v>823.908375</v>
      </c>
      <c r="BH117">
        <v>15.4025875</v>
      </c>
      <c r="BI117">
        <v>12.1049375</v>
      </c>
      <c r="BJ117">
        <v>759.647875</v>
      </c>
      <c r="BK117">
        <v>15.2925375</v>
      </c>
      <c r="BL117">
        <v>499.93075</v>
      </c>
      <c r="BM117">
        <v>102.635</v>
      </c>
      <c r="BN117">
        <v>0.0999190625</v>
      </c>
      <c r="BO117">
        <v>25.0018</v>
      </c>
      <c r="BP117">
        <v>25.7550625</v>
      </c>
      <c r="BQ117">
        <v>999.9</v>
      </c>
      <c r="BR117">
        <v>0</v>
      </c>
      <c r="BS117">
        <v>0</v>
      </c>
      <c r="BT117">
        <v>10012.1</v>
      </c>
      <c r="BU117">
        <v>625.901375</v>
      </c>
      <c r="BV117">
        <v>888.57225</v>
      </c>
      <c r="BW117">
        <v>-62.5369875</v>
      </c>
      <c r="BX117">
        <v>773.281875</v>
      </c>
      <c r="BY117">
        <v>834.004375</v>
      </c>
      <c r="BZ117">
        <v>3.29764125</v>
      </c>
      <c r="CA117">
        <v>823.908375</v>
      </c>
      <c r="CB117">
        <v>12.1049375</v>
      </c>
      <c r="CC117">
        <v>1.58084</v>
      </c>
      <c r="CD117">
        <v>1.24239</v>
      </c>
      <c r="CE117">
        <v>13.7733125</v>
      </c>
      <c r="CF117">
        <v>10.1194</v>
      </c>
      <c r="CG117">
        <v>1999.9975</v>
      </c>
      <c r="CH117">
        <v>0.900000125</v>
      </c>
      <c r="CI117">
        <v>0.0999999375</v>
      </c>
      <c r="CJ117">
        <v>26</v>
      </c>
      <c r="CK117">
        <v>39092.95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-62.75583</v>
      </c>
      <c r="CZ117">
        <v>4.5913172932331</v>
      </c>
      <c r="DA117">
        <v>0.778423415051218</v>
      </c>
      <c r="DB117">
        <v>0</v>
      </c>
      <c r="DC117">
        <v>3.3079085</v>
      </c>
      <c r="DD117">
        <v>-0.174957744360898</v>
      </c>
      <c r="DE117">
        <v>0.0203334825534142</v>
      </c>
      <c r="DF117">
        <v>1</v>
      </c>
      <c r="DG117">
        <v>1</v>
      </c>
      <c r="DH117">
        <v>2</v>
      </c>
      <c r="DI117" t="s">
        <v>353</v>
      </c>
      <c r="DJ117">
        <v>3.11904</v>
      </c>
      <c r="DK117">
        <v>2.8012</v>
      </c>
      <c r="DL117">
        <v>0.157169</v>
      </c>
      <c r="DM117">
        <v>0.167158</v>
      </c>
      <c r="DN117">
        <v>0.0863134</v>
      </c>
      <c r="DO117">
        <v>0.0732147</v>
      </c>
      <c r="DP117">
        <v>23483.9</v>
      </c>
      <c r="DQ117">
        <v>21444.2</v>
      </c>
      <c r="DR117">
        <v>26658.8</v>
      </c>
      <c r="DS117">
        <v>24093.9</v>
      </c>
      <c r="DT117">
        <v>33669.5</v>
      </c>
      <c r="DU117">
        <v>32530.8</v>
      </c>
      <c r="DV117">
        <v>40308.9</v>
      </c>
      <c r="DW117">
        <v>38096.6</v>
      </c>
      <c r="DX117">
        <v>1.99665</v>
      </c>
      <c r="DY117">
        <v>2.64772</v>
      </c>
      <c r="DZ117">
        <v>0.0848994</v>
      </c>
      <c r="EA117">
        <v>0</v>
      </c>
      <c r="EB117">
        <v>24.3605</v>
      </c>
      <c r="EC117">
        <v>999.9</v>
      </c>
      <c r="ED117">
        <v>55.952</v>
      </c>
      <c r="EE117">
        <v>25.982</v>
      </c>
      <c r="EF117">
        <v>18.3751</v>
      </c>
      <c r="EG117">
        <v>64.2</v>
      </c>
      <c r="EH117">
        <v>20.9495</v>
      </c>
      <c r="EI117">
        <v>2</v>
      </c>
      <c r="EJ117">
        <v>-0.372665</v>
      </c>
      <c r="EK117">
        <v>-0.599935</v>
      </c>
      <c r="EL117">
        <v>20.2912</v>
      </c>
      <c r="EM117">
        <v>5.26446</v>
      </c>
      <c r="EN117">
        <v>12.0094</v>
      </c>
      <c r="EO117">
        <v>5.00015</v>
      </c>
      <c r="EP117">
        <v>3.28768</v>
      </c>
      <c r="EQ117">
        <v>9999</v>
      </c>
      <c r="ER117">
        <v>9999</v>
      </c>
      <c r="ES117">
        <v>9999</v>
      </c>
      <c r="ET117">
        <v>999.9</v>
      </c>
      <c r="EU117">
        <v>1.87261</v>
      </c>
      <c r="EV117">
        <v>1.87347</v>
      </c>
      <c r="EW117">
        <v>1.86969</v>
      </c>
      <c r="EX117">
        <v>1.87546</v>
      </c>
      <c r="EY117">
        <v>1.87566</v>
      </c>
      <c r="EZ117">
        <v>1.87408</v>
      </c>
      <c r="FA117">
        <v>1.87265</v>
      </c>
      <c r="FB117">
        <v>1.87169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1.733</v>
      </c>
      <c r="FQ117">
        <v>0.1101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23.7</v>
      </c>
      <c r="GE117">
        <v>23.8</v>
      </c>
      <c r="GF117">
        <v>2.48047</v>
      </c>
      <c r="GG117">
        <v>2.52686</v>
      </c>
      <c r="GH117">
        <v>2.24854</v>
      </c>
      <c r="GI117">
        <v>2.68677</v>
      </c>
      <c r="GJ117">
        <v>2.44751</v>
      </c>
      <c r="GK117">
        <v>2.41577</v>
      </c>
      <c r="GL117">
        <v>29.0071</v>
      </c>
      <c r="GM117">
        <v>14.0795</v>
      </c>
      <c r="GN117">
        <v>19</v>
      </c>
      <c r="GO117">
        <v>449.248</v>
      </c>
      <c r="GP117">
        <v>1037.78</v>
      </c>
      <c r="GQ117">
        <v>24.2885</v>
      </c>
      <c r="GR117">
        <v>22.8064</v>
      </c>
      <c r="GS117">
        <v>30.0003</v>
      </c>
      <c r="GT117">
        <v>22.8627</v>
      </c>
      <c r="GU117">
        <v>22.9856</v>
      </c>
      <c r="GV117">
        <v>49.6893</v>
      </c>
      <c r="GW117">
        <v>33.5092</v>
      </c>
      <c r="GX117">
        <v>89.8422</v>
      </c>
      <c r="GY117">
        <v>24.2898</v>
      </c>
      <c r="GZ117">
        <v>876.732</v>
      </c>
      <c r="HA117">
        <v>12.1697</v>
      </c>
      <c r="HB117">
        <v>101.235</v>
      </c>
      <c r="HC117">
        <v>101.223</v>
      </c>
    </row>
    <row r="118" spans="1:211">
      <c r="A118">
        <v>102</v>
      </c>
      <c r="B118">
        <v>1737666554</v>
      </c>
      <c r="C118">
        <v>203</v>
      </c>
      <c r="D118" t="s">
        <v>552</v>
      </c>
      <c r="E118" t="s">
        <v>553</v>
      </c>
      <c r="F118">
        <v>2</v>
      </c>
      <c r="G118">
        <v>1737666545.66667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848.464628886905</v>
      </c>
      <c r="AI118">
        <v>799.851872727273</v>
      </c>
      <c r="AJ118">
        <v>3.12168194805194</v>
      </c>
      <c r="AK118">
        <v>84.62</v>
      </c>
      <c r="AL118">
        <f>(AN118 - AM118 + BM118*1E3/(8.314*(BO118+273.15)) * AP118/BL118 * AO118) * BL118/(100*AZ118) * 1000/(1000 - AN118)</f>
        <v>0</v>
      </c>
      <c r="AM118">
        <v>12.121767548971</v>
      </c>
      <c r="AN118">
        <v>15.4118395604396</v>
      </c>
      <c r="AO118">
        <v>1.77506937506984e-05</v>
      </c>
      <c r="AP118">
        <v>106.04</v>
      </c>
      <c r="AQ118">
        <v>19</v>
      </c>
      <c r="AR118">
        <v>4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1737666545.66667</v>
      </c>
      <c r="BF118">
        <v>764.284</v>
      </c>
      <c r="BG118">
        <v>826.946</v>
      </c>
      <c r="BH118">
        <v>15.4035222222222</v>
      </c>
      <c r="BI118">
        <v>12.1073444444444</v>
      </c>
      <c r="BJ118">
        <v>762.559222222222</v>
      </c>
      <c r="BK118">
        <v>15.2934666666667</v>
      </c>
      <c r="BL118">
        <v>499.941666666667</v>
      </c>
      <c r="BM118">
        <v>102.634888888889</v>
      </c>
      <c r="BN118">
        <v>0.0999296111111111</v>
      </c>
      <c r="BO118">
        <v>25.0019222222222</v>
      </c>
      <c r="BP118">
        <v>25.7550444444444</v>
      </c>
      <c r="BQ118">
        <v>999.9</v>
      </c>
      <c r="BR118">
        <v>0</v>
      </c>
      <c r="BS118">
        <v>0</v>
      </c>
      <c r="BT118">
        <v>10011.6555555556</v>
      </c>
      <c r="BU118">
        <v>625.904333333333</v>
      </c>
      <c r="BV118">
        <v>888.552555555556</v>
      </c>
      <c r="BW118">
        <v>-62.6621333333333</v>
      </c>
      <c r="BX118">
        <v>776.240666666667</v>
      </c>
      <c r="BY118">
        <v>837.081333333333</v>
      </c>
      <c r="BZ118">
        <v>3.29617888888889</v>
      </c>
      <c r="CA118">
        <v>826.946</v>
      </c>
      <c r="CB118">
        <v>12.1073444444444</v>
      </c>
      <c r="CC118">
        <v>1.58093555555556</v>
      </c>
      <c r="CD118">
        <v>1.24263555555556</v>
      </c>
      <c r="CE118">
        <v>13.7742333333333</v>
      </c>
      <c r="CF118">
        <v>10.1223555555556</v>
      </c>
      <c r="CG118">
        <v>1999.99666666667</v>
      </c>
      <c r="CH118">
        <v>0.900000222222222</v>
      </c>
      <c r="CI118">
        <v>0.0999998444444444</v>
      </c>
      <c r="CJ118">
        <v>26</v>
      </c>
      <c r="CK118">
        <v>39092.9333333333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-62.723125</v>
      </c>
      <c r="CZ118">
        <v>5.34255789473687</v>
      </c>
      <c r="DA118">
        <v>0.795072963868727</v>
      </c>
      <c r="DB118">
        <v>0</v>
      </c>
      <c r="DC118">
        <v>3.303736</v>
      </c>
      <c r="DD118">
        <v>-0.195456541353383</v>
      </c>
      <c r="DE118">
        <v>0.0214836159433183</v>
      </c>
      <c r="DF118">
        <v>1</v>
      </c>
      <c r="DG118">
        <v>1</v>
      </c>
      <c r="DH118">
        <v>2</v>
      </c>
      <c r="DI118" t="s">
        <v>353</v>
      </c>
      <c r="DJ118">
        <v>3.11902</v>
      </c>
      <c r="DK118">
        <v>2.80102</v>
      </c>
      <c r="DL118">
        <v>0.158014</v>
      </c>
      <c r="DM118">
        <v>0.168141</v>
      </c>
      <c r="DN118">
        <v>0.0863273</v>
      </c>
      <c r="DO118">
        <v>0.073206</v>
      </c>
      <c r="DP118">
        <v>23460.6</v>
      </c>
      <c r="DQ118">
        <v>21418.8</v>
      </c>
      <c r="DR118">
        <v>26659</v>
      </c>
      <c r="DS118">
        <v>24093.8</v>
      </c>
      <c r="DT118">
        <v>33669.3</v>
      </c>
      <c r="DU118">
        <v>32531.1</v>
      </c>
      <c r="DV118">
        <v>40309.2</v>
      </c>
      <c r="DW118">
        <v>38096.6</v>
      </c>
      <c r="DX118">
        <v>1.99662</v>
      </c>
      <c r="DY118">
        <v>2.64762</v>
      </c>
      <c r="DZ118">
        <v>0.084877</v>
      </c>
      <c r="EA118">
        <v>0</v>
      </c>
      <c r="EB118">
        <v>24.3605</v>
      </c>
      <c r="EC118">
        <v>999.9</v>
      </c>
      <c r="ED118">
        <v>55.964</v>
      </c>
      <c r="EE118">
        <v>25.962</v>
      </c>
      <c r="EF118">
        <v>18.3569</v>
      </c>
      <c r="EG118">
        <v>63.7</v>
      </c>
      <c r="EH118">
        <v>20.9535</v>
      </c>
      <c r="EI118">
        <v>2</v>
      </c>
      <c r="EJ118">
        <v>-0.372536</v>
      </c>
      <c r="EK118">
        <v>-0.598385</v>
      </c>
      <c r="EL118">
        <v>20.2913</v>
      </c>
      <c r="EM118">
        <v>5.26311</v>
      </c>
      <c r="EN118">
        <v>12.0089</v>
      </c>
      <c r="EO118">
        <v>4.9998</v>
      </c>
      <c r="EP118">
        <v>3.28743</v>
      </c>
      <c r="EQ118">
        <v>9999</v>
      </c>
      <c r="ER118">
        <v>9999</v>
      </c>
      <c r="ES118">
        <v>9999</v>
      </c>
      <c r="ET118">
        <v>999.9</v>
      </c>
      <c r="EU118">
        <v>1.87259</v>
      </c>
      <c r="EV118">
        <v>1.87347</v>
      </c>
      <c r="EW118">
        <v>1.86969</v>
      </c>
      <c r="EX118">
        <v>1.87546</v>
      </c>
      <c r="EY118">
        <v>1.87568</v>
      </c>
      <c r="EZ118">
        <v>1.87408</v>
      </c>
      <c r="FA118">
        <v>1.87265</v>
      </c>
      <c r="FB118">
        <v>1.87167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1.735</v>
      </c>
      <c r="FQ118">
        <v>0.1102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23.8</v>
      </c>
      <c r="GE118">
        <v>23.8</v>
      </c>
      <c r="GF118">
        <v>2.49512</v>
      </c>
      <c r="GG118">
        <v>2.52075</v>
      </c>
      <c r="GH118">
        <v>2.24854</v>
      </c>
      <c r="GI118">
        <v>2.68433</v>
      </c>
      <c r="GJ118">
        <v>2.44751</v>
      </c>
      <c r="GK118">
        <v>2.3584</v>
      </c>
      <c r="GL118">
        <v>29.0282</v>
      </c>
      <c r="GM118">
        <v>14.0707</v>
      </c>
      <c r="GN118">
        <v>19</v>
      </c>
      <c r="GO118">
        <v>449.242</v>
      </c>
      <c r="GP118">
        <v>1037.66</v>
      </c>
      <c r="GQ118">
        <v>24.2887</v>
      </c>
      <c r="GR118">
        <v>22.8074</v>
      </c>
      <c r="GS118">
        <v>30.0003</v>
      </c>
      <c r="GT118">
        <v>22.8637</v>
      </c>
      <c r="GU118">
        <v>22.9856</v>
      </c>
      <c r="GV118">
        <v>50.0063</v>
      </c>
      <c r="GW118">
        <v>33.5092</v>
      </c>
      <c r="GX118">
        <v>89.8422</v>
      </c>
      <c r="GY118">
        <v>24.2876</v>
      </c>
      <c r="GZ118">
        <v>883.698</v>
      </c>
      <c r="HA118">
        <v>12.1709</v>
      </c>
      <c r="HB118">
        <v>101.236</v>
      </c>
      <c r="HC118">
        <v>101.222</v>
      </c>
    </row>
    <row r="119" spans="1:211">
      <c r="A119">
        <v>103</v>
      </c>
      <c r="B119">
        <v>1737666556</v>
      </c>
      <c r="C119">
        <v>205</v>
      </c>
      <c r="D119" t="s">
        <v>554</v>
      </c>
      <c r="E119" t="s">
        <v>555</v>
      </c>
      <c r="F119">
        <v>2</v>
      </c>
      <c r="G119">
        <v>1737666548.5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855.633791339286</v>
      </c>
      <c r="AI119">
        <v>806.394412121212</v>
      </c>
      <c r="AJ119">
        <v>3.18622484848479</v>
      </c>
      <c r="AK119">
        <v>84.62</v>
      </c>
      <c r="AL119">
        <f>(AN119 - AM119 + BM119*1E3/(8.314*(BO119+273.15)) * AP119/BL119 * AO119) * BL119/(100*AZ119) * 1000/(1000 - AN119)</f>
        <v>0</v>
      </c>
      <c r="AM119">
        <v>12.1298340367433</v>
      </c>
      <c r="AN119">
        <v>15.4143901098901</v>
      </c>
      <c r="AO119">
        <v>2.81613046639341e-05</v>
      </c>
      <c r="AP119">
        <v>106.04</v>
      </c>
      <c r="AQ119">
        <v>19</v>
      </c>
      <c r="AR119">
        <v>4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1737666548.5</v>
      </c>
      <c r="BF119">
        <v>773.472</v>
      </c>
      <c r="BG119">
        <v>836.11625</v>
      </c>
      <c r="BH119">
        <v>15.404025</v>
      </c>
      <c r="BI119">
        <v>12.1159375</v>
      </c>
      <c r="BJ119">
        <v>771.7435</v>
      </c>
      <c r="BK119">
        <v>15.293975</v>
      </c>
      <c r="BL119">
        <v>499.972875</v>
      </c>
      <c r="BM119">
        <v>102.63475</v>
      </c>
      <c r="BN119">
        <v>0.099940725</v>
      </c>
      <c r="BO119">
        <v>25.0014625</v>
      </c>
      <c r="BP119">
        <v>25.7529</v>
      </c>
      <c r="BQ119">
        <v>999.9</v>
      </c>
      <c r="BR119">
        <v>0</v>
      </c>
      <c r="BS119">
        <v>0</v>
      </c>
      <c r="BT119">
        <v>10014.1375</v>
      </c>
      <c r="BU119">
        <v>625.89875</v>
      </c>
      <c r="BV119">
        <v>888.511625</v>
      </c>
      <c r="BW119">
        <v>-62.644275</v>
      </c>
      <c r="BX119">
        <v>785.573</v>
      </c>
      <c r="BY119">
        <v>846.371125</v>
      </c>
      <c r="BZ119">
        <v>3.28809875</v>
      </c>
      <c r="CA119">
        <v>836.11625</v>
      </c>
      <c r="CB119">
        <v>12.1159375</v>
      </c>
      <c r="CC119">
        <v>1.5809875</v>
      </c>
      <c r="CD119">
        <v>1.24351625</v>
      </c>
      <c r="CE119">
        <v>13.7747375</v>
      </c>
      <c r="CF119">
        <v>10.1329625</v>
      </c>
      <c r="CG119">
        <v>1999.995</v>
      </c>
      <c r="CH119">
        <v>0.900000375</v>
      </c>
      <c r="CI119">
        <v>0.09999965</v>
      </c>
      <c r="CJ119">
        <v>26</v>
      </c>
      <c r="CK119">
        <v>39092.9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-62.820135</v>
      </c>
      <c r="CZ119">
        <v>3.27088872180467</v>
      </c>
      <c r="DA119">
        <v>0.863387863173325</v>
      </c>
      <c r="DB119">
        <v>0</v>
      </c>
      <c r="DC119">
        <v>3.300214</v>
      </c>
      <c r="DD119">
        <v>-0.191534436090222</v>
      </c>
      <c r="DE119">
        <v>0.0213104083489736</v>
      </c>
      <c r="DF119">
        <v>1</v>
      </c>
      <c r="DG119">
        <v>1</v>
      </c>
      <c r="DH119">
        <v>2</v>
      </c>
      <c r="DI119" t="s">
        <v>353</v>
      </c>
      <c r="DJ119">
        <v>3.11907</v>
      </c>
      <c r="DK119">
        <v>2.80065</v>
      </c>
      <c r="DL119">
        <v>0.158887</v>
      </c>
      <c r="DM119">
        <v>0.169005</v>
      </c>
      <c r="DN119">
        <v>0.086332</v>
      </c>
      <c r="DO119">
        <v>0.0731988</v>
      </c>
      <c r="DP119">
        <v>23436.1</v>
      </c>
      <c r="DQ119">
        <v>21396.6</v>
      </c>
      <c r="DR119">
        <v>26658.8</v>
      </c>
      <c r="DS119">
        <v>24093.8</v>
      </c>
      <c r="DT119">
        <v>33668.9</v>
      </c>
      <c r="DU119">
        <v>32531.6</v>
      </c>
      <c r="DV119">
        <v>40308.9</v>
      </c>
      <c r="DW119">
        <v>38096.7</v>
      </c>
      <c r="DX119">
        <v>1.99688</v>
      </c>
      <c r="DY119">
        <v>2.64725</v>
      </c>
      <c r="DZ119">
        <v>0.0853539</v>
      </c>
      <c r="EA119">
        <v>0</v>
      </c>
      <c r="EB119">
        <v>24.36</v>
      </c>
      <c r="EC119">
        <v>999.9</v>
      </c>
      <c r="ED119">
        <v>55.964</v>
      </c>
      <c r="EE119">
        <v>25.962</v>
      </c>
      <c r="EF119">
        <v>18.3574</v>
      </c>
      <c r="EG119">
        <v>64.22</v>
      </c>
      <c r="EH119">
        <v>20.9054</v>
      </c>
      <c r="EI119">
        <v>2</v>
      </c>
      <c r="EJ119">
        <v>-0.372442</v>
      </c>
      <c r="EK119">
        <v>-0.593821</v>
      </c>
      <c r="EL119">
        <v>20.2908</v>
      </c>
      <c r="EM119">
        <v>5.26192</v>
      </c>
      <c r="EN119">
        <v>12.0085</v>
      </c>
      <c r="EO119">
        <v>4.99945</v>
      </c>
      <c r="EP119">
        <v>3.28713</v>
      </c>
      <c r="EQ119">
        <v>9999</v>
      </c>
      <c r="ER119">
        <v>9999</v>
      </c>
      <c r="ES119">
        <v>9999</v>
      </c>
      <c r="ET119">
        <v>999.9</v>
      </c>
      <c r="EU119">
        <v>1.87259</v>
      </c>
      <c r="EV119">
        <v>1.87347</v>
      </c>
      <c r="EW119">
        <v>1.86968</v>
      </c>
      <c r="EX119">
        <v>1.87546</v>
      </c>
      <c r="EY119">
        <v>1.87566</v>
      </c>
      <c r="EZ119">
        <v>1.87407</v>
      </c>
      <c r="FA119">
        <v>1.87264</v>
      </c>
      <c r="FB119">
        <v>1.87166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1.737</v>
      </c>
      <c r="FQ119">
        <v>0.1101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23.8</v>
      </c>
      <c r="GE119">
        <v>23.9</v>
      </c>
      <c r="GF119">
        <v>2.51099</v>
      </c>
      <c r="GG119">
        <v>2.50244</v>
      </c>
      <c r="GH119">
        <v>2.24854</v>
      </c>
      <c r="GI119">
        <v>2.68433</v>
      </c>
      <c r="GJ119">
        <v>2.44751</v>
      </c>
      <c r="GK119">
        <v>2.40601</v>
      </c>
      <c r="GL119">
        <v>29.0282</v>
      </c>
      <c r="GM119">
        <v>14.0883</v>
      </c>
      <c r="GN119">
        <v>19</v>
      </c>
      <c r="GO119">
        <v>449.395</v>
      </c>
      <c r="GP119">
        <v>1037.22</v>
      </c>
      <c r="GQ119">
        <v>24.2885</v>
      </c>
      <c r="GR119">
        <v>22.8084</v>
      </c>
      <c r="GS119">
        <v>30.0002</v>
      </c>
      <c r="GT119">
        <v>22.8645</v>
      </c>
      <c r="GU119">
        <v>22.9866</v>
      </c>
      <c r="GV119">
        <v>50.3281</v>
      </c>
      <c r="GW119">
        <v>33.5092</v>
      </c>
      <c r="GX119">
        <v>89.8422</v>
      </c>
      <c r="GY119">
        <v>24.2876</v>
      </c>
      <c r="GZ119">
        <v>890.498</v>
      </c>
      <c r="HA119">
        <v>12.1709</v>
      </c>
      <c r="HB119">
        <v>101.235</v>
      </c>
      <c r="HC119">
        <v>101.222</v>
      </c>
    </row>
    <row r="120" spans="1:211">
      <c r="A120">
        <v>104</v>
      </c>
      <c r="B120">
        <v>1737666558</v>
      </c>
      <c r="C120">
        <v>207</v>
      </c>
      <c r="D120" t="s">
        <v>556</v>
      </c>
      <c r="E120" t="s">
        <v>557</v>
      </c>
      <c r="F120">
        <v>2</v>
      </c>
      <c r="G120">
        <v>1737666549.44444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863.238485519048</v>
      </c>
      <c r="AI120">
        <v>813.12909090909</v>
      </c>
      <c r="AJ120">
        <v>3.28447255411252</v>
      </c>
      <c r="AK120">
        <v>84.62</v>
      </c>
      <c r="AL120">
        <f>(AN120 - AM120 + BM120*1E3/(8.314*(BO120+273.15)) * AP120/BL120 * AO120) * BL120/(100*AZ120) * 1000/(1000 - AN120)</f>
        <v>0</v>
      </c>
      <c r="AM120">
        <v>12.1299117557243</v>
      </c>
      <c r="AN120">
        <v>15.4147989010989</v>
      </c>
      <c r="AO120">
        <v>3.04480597123025e-05</v>
      </c>
      <c r="AP120">
        <v>106.04</v>
      </c>
      <c r="AQ120">
        <v>19</v>
      </c>
      <c r="AR120">
        <v>4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1737666549.44444</v>
      </c>
      <c r="BF120">
        <v>776.484333333333</v>
      </c>
      <c r="BG120">
        <v>839.288333333333</v>
      </c>
      <c r="BH120">
        <v>15.4051</v>
      </c>
      <c r="BI120">
        <v>12.1166888888889</v>
      </c>
      <c r="BJ120">
        <v>774.754777777778</v>
      </c>
      <c r="BK120">
        <v>15.2950333333333</v>
      </c>
      <c r="BL120">
        <v>499.975666666667</v>
      </c>
      <c r="BM120">
        <v>102.634666666667</v>
      </c>
      <c r="BN120">
        <v>0.0999272777777778</v>
      </c>
      <c r="BO120">
        <v>25.0015777777778</v>
      </c>
      <c r="BP120">
        <v>25.7539333333333</v>
      </c>
      <c r="BQ120">
        <v>999.9</v>
      </c>
      <c r="BR120">
        <v>0</v>
      </c>
      <c r="BS120">
        <v>0</v>
      </c>
      <c r="BT120">
        <v>10012.9111111111</v>
      </c>
      <c r="BU120">
        <v>625.907666666667</v>
      </c>
      <c r="BV120">
        <v>888.494444444444</v>
      </c>
      <c r="BW120">
        <v>-62.8040555555555</v>
      </c>
      <c r="BX120">
        <v>788.633333333333</v>
      </c>
      <c r="BY120">
        <v>849.582777777778</v>
      </c>
      <c r="BZ120">
        <v>3.28842555555556</v>
      </c>
      <c r="CA120">
        <v>839.288333333333</v>
      </c>
      <c r="CB120">
        <v>12.1166888888889</v>
      </c>
      <c r="CC120">
        <v>1.58109777777778</v>
      </c>
      <c r="CD120">
        <v>1.24359333333333</v>
      </c>
      <c r="CE120">
        <v>13.7758111111111</v>
      </c>
      <c r="CF120">
        <v>10.1338888888889</v>
      </c>
      <c r="CG120">
        <v>1999.99555555556</v>
      </c>
      <c r="CH120">
        <v>0.900000555555556</v>
      </c>
      <c r="CI120">
        <v>0.0999994777777778</v>
      </c>
      <c r="CJ120">
        <v>26</v>
      </c>
      <c r="CK120">
        <v>39092.9111111111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-62.928685</v>
      </c>
      <c r="CZ120">
        <v>0.630600000000023</v>
      </c>
      <c r="DA120">
        <v>0.950901620713206</v>
      </c>
      <c r="DB120">
        <v>0</v>
      </c>
      <c r="DC120">
        <v>3.2969745</v>
      </c>
      <c r="DD120">
        <v>-0.169191428571426</v>
      </c>
      <c r="DE120">
        <v>0.0203492856078537</v>
      </c>
      <c r="DF120">
        <v>1</v>
      </c>
      <c r="DG120">
        <v>1</v>
      </c>
      <c r="DH120">
        <v>2</v>
      </c>
      <c r="DI120" t="s">
        <v>353</v>
      </c>
      <c r="DJ120">
        <v>3.11879</v>
      </c>
      <c r="DK120">
        <v>2.80057</v>
      </c>
      <c r="DL120">
        <v>0.159753</v>
      </c>
      <c r="DM120">
        <v>0.169834</v>
      </c>
      <c r="DN120">
        <v>0.086336</v>
      </c>
      <c r="DO120">
        <v>0.073183</v>
      </c>
      <c r="DP120">
        <v>23411.9</v>
      </c>
      <c r="DQ120">
        <v>21375.4</v>
      </c>
      <c r="DR120">
        <v>26658.7</v>
      </c>
      <c r="DS120">
        <v>24093.9</v>
      </c>
      <c r="DT120">
        <v>33668.8</v>
      </c>
      <c r="DU120">
        <v>32532.3</v>
      </c>
      <c r="DV120">
        <v>40308.8</v>
      </c>
      <c r="DW120">
        <v>38096.8</v>
      </c>
      <c r="DX120">
        <v>1.9965</v>
      </c>
      <c r="DY120">
        <v>2.64818</v>
      </c>
      <c r="DZ120">
        <v>0.0856966</v>
      </c>
      <c r="EA120">
        <v>0</v>
      </c>
      <c r="EB120">
        <v>24.359</v>
      </c>
      <c r="EC120">
        <v>999.9</v>
      </c>
      <c r="ED120">
        <v>55.964</v>
      </c>
      <c r="EE120">
        <v>25.962</v>
      </c>
      <c r="EF120">
        <v>18.3573</v>
      </c>
      <c r="EG120">
        <v>63.96</v>
      </c>
      <c r="EH120">
        <v>21.0657</v>
      </c>
      <c r="EI120">
        <v>2</v>
      </c>
      <c r="EJ120">
        <v>-0.372462</v>
      </c>
      <c r="EK120">
        <v>-0.5928</v>
      </c>
      <c r="EL120">
        <v>20.2903</v>
      </c>
      <c r="EM120">
        <v>5.26222</v>
      </c>
      <c r="EN120">
        <v>12.0089</v>
      </c>
      <c r="EO120">
        <v>4.99935</v>
      </c>
      <c r="EP120">
        <v>3.28708</v>
      </c>
      <c r="EQ120">
        <v>9999</v>
      </c>
      <c r="ER120">
        <v>9999</v>
      </c>
      <c r="ES120">
        <v>9999</v>
      </c>
      <c r="ET120">
        <v>999.9</v>
      </c>
      <c r="EU120">
        <v>1.87258</v>
      </c>
      <c r="EV120">
        <v>1.87347</v>
      </c>
      <c r="EW120">
        <v>1.86967</v>
      </c>
      <c r="EX120">
        <v>1.87545</v>
      </c>
      <c r="EY120">
        <v>1.87564</v>
      </c>
      <c r="EZ120">
        <v>1.87408</v>
      </c>
      <c r="FA120">
        <v>1.87262</v>
      </c>
      <c r="FB120">
        <v>1.87166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1.739</v>
      </c>
      <c r="FQ120">
        <v>0.1102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23.8</v>
      </c>
      <c r="GE120">
        <v>23.9</v>
      </c>
      <c r="GF120">
        <v>2.52808</v>
      </c>
      <c r="GG120">
        <v>2.49023</v>
      </c>
      <c r="GH120">
        <v>2.24854</v>
      </c>
      <c r="GI120">
        <v>2.68433</v>
      </c>
      <c r="GJ120">
        <v>2.44751</v>
      </c>
      <c r="GK120">
        <v>2.40601</v>
      </c>
      <c r="GL120">
        <v>29.0282</v>
      </c>
      <c r="GM120">
        <v>14.0883</v>
      </c>
      <c r="GN120">
        <v>19</v>
      </c>
      <c r="GO120">
        <v>449.183</v>
      </c>
      <c r="GP120">
        <v>1038.37</v>
      </c>
      <c r="GQ120">
        <v>24.288</v>
      </c>
      <c r="GR120">
        <v>22.8094</v>
      </c>
      <c r="GS120">
        <v>30</v>
      </c>
      <c r="GT120">
        <v>22.8651</v>
      </c>
      <c r="GU120">
        <v>22.9875</v>
      </c>
      <c r="GV120">
        <v>50.6573</v>
      </c>
      <c r="GW120">
        <v>33.5092</v>
      </c>
      <c r="GX120">
        <v>89.8422</v>
      </c>
      <c r="GY120">
        <v>24.2848</v>
      </c>
      <c r="GZ120">
        <v>897.288</v>
      </c>
      <c r="HA120">
        <v>12.1714</v>
      </c>
      <c r="HB120">
        <v>101.235</v>
      </c>
      <c r="HC120">
        <v>101.223</v>
      </c>
    </row>
    <row r="121" spans="1:211">
      <c r="A121">
        <v>105</v>
      </c>
      <c r="B121">
        <v>1737666560</v>
      </c>
      <c r="C121">
        <v>209</v>
      </c>
      <c r="D121" t="s">
        <v>558</v>
      </c>
      <c r="E121" t="s">
        <v>559</v>
      </c>
      <c r="F121">
        <v>2</v>
      </c>
      <c r="G121">
        <v>1737666552.25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870.384714379762</v>
      </c>
      <c r="AI121">
        <v>819.767715151515</v>
      </c>
      <c r="AJ121">
        <v>3.3185812987012</v>
      </c>
      <c r="AK121">
        <v>84.62</v>
      </c>
      <c r="AL121">
        <f>(AN121 - AM121 + BM121*1E3/(8.314*(BO121+273.15)) * AP121/BL121 * AO121) * BL121/(100*AZ121) * 1000/(1000 - AN121)</f>
        <v>0</v>
      </c>
      <c r="AM121">
        <v>12.1273403094905</v>
      </c>
      <c r="AN121">
        <v>15.4143263736264</v>
      </c>
      <c r="AO121">
        <v>2.62485412024041e-05</v>
      </c>
      <c r="AP121">
        <v>106.04</v>
      </c>
      <c r="AQ121">
        <v>19</v>
      </c>
      <c r="AR121">
        <v>4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1737666552.25</v>
      </c>
      <c r="BF121">
        <v>785.487375</v>
      </c>
      <c r="BG121">
        <v>848.32825</v>
      </c>
      <c r="BH121">
        <v>15.4074125</v>
      </c>
      <c r="BI121">
        <v>12.124675</v>
      </c>
      <c r="BJ121">
        <v>783.7545</v>
      </c>
      <c r="BK121">
        <v>15.297325</v>
      </c>
      <c r="BL121">
        <v>499.9335</v>
      </c>
      <c r="BM121">
        <v>102.634375</v>
      </c>
      <c r="BN121">
        <v>0.099816925</v>
      </c>
      <c r="BO121">
        <v>25.0021625</v>
      </c>
      <c r="BP121">
        <v>25.7548</v>
      </c>
      <c r="BQ121">
        <v>999.9</v>
      </c>
      <c r="BR121">
        <v>0</v>
      </c>
      <c r="BS121">
        <v>0</v>
      </c>
      <c r="BT121">
        <v>10009.99375</v>
      </c>
      <c r="BU121">
        <v>625.916375</v>
      </c>
      <c r="BV121">
        <v>888.386125</v>
      </c>
      <c r="BW121">
        <v>-62.8408375</v>
      </c>
      <c r="BX121">
        <v>797.779125</v>
      </c>
      <c r="BY121">
        <v>858.74025</v>
      </c>
      <c r="BZ121">
        <v>3.28276625</v>
      </c>
      <c r="CA121">
        <v>848.32825</v>
      </c>
      <c r="CB121">
        <v>12.124675</v>
      </c>
      <c r="CC121">
        <v>1.58133</v>
      </c>
      <c r="CD121">
        <v>1.2444075</v>
      </c>
      <c r="CE121">
        <v>13.7780625</v>
      </c>
      <c r="CF121">
        <v>10.1437</v>
      </c>
      <c r="CG121">
        <v>1999.9975</v>
      </c>
      <c r="CH121">
        <v>0.900000875</v>
      </c>
      <c r="CI121">
        <v>0.09999915</v>
      </c>
      <c r="CJ121">
        <v>26</v>
      </c>
      <c r="CK121">
        <v>39092.9375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-63.004585</v>
      </c>
      <c r="CZ121">
        <v>-2.05497293233092</v>
      </c>
      <c r="DA121">
        <v>1.00840910312978</v>
      </c>
      <c r="DB121">
        <v>0</v>
      </c>
      <c r="DC121">
        <v>3.293899</v>
      </c>
      <c r="DD121">
        <v>-0.125047218045109</v>
      </c>
      <c r="DE121">
        <v>0.0184138770768136</v>
      </c>
      <c r="DF121">
        <v>1</v>
      </c>
      <c r="DG121">
        <v>1</v>
      </c>
      <c r="DH121">
        <v>2</v>
      </c>
      <c r="DI121" t="s">
        <v>353</v>
      </c>
      <c r="DJ121">
        <v>3.11879</v>
      </c>
      <c r="DK121">
        <v>2.8008</v>
      </c>
      <c r="DL121">
        <v>0.16061</v>
      </c>
      <c r="DM121">
        <v>0.170681</v>
      </c>
      <c r="DN121">
        <v>0.0863334</v>
      </c>
      <c r="DO121">
        <v>0.0731727</v>
      </c>
      <c r="DP121">
        <v>23388.1</v>
      </c>
      <c r="DQ121">
        <v>21353.5</v>
      </c>
      <c r="DR121">
        <v>26658.8</v>
      </c>
      <c r="DS121">
        <v>24093.8</v>
      </c>
      <c r="DT121">
        <v>33669.1</v>
      </c>
      <c r="DU121">
        <v>32532.4</v>
      </c>
      <c r="DV121">
        <v>40308.9</v>
      </c>
      <c r="DW121">
        <v>38096.4</v>
      </c>
      <c r="DX121">
        <v>1.99625</v>
      </c>
      <c r="DY121">
        <v>2.64873</v>
      </c>
      <c r="DZ121">
        <v>0.085853</v>
      </c>
      <c r="EA121">
        <v>0</v>
      </c>
      <c r="EB121">
        <v>24.3585</v>
      </c>
      <c r="EC121">
        <v>999.9</v>
      </c>
      <c r="ED121">
        <v>55.964</v>
      </c>
      <c r="EE121">
        <v>25.962</v>
      </c>
      <c r="EF121">
        <v>18.3579</v>
      </c>
      <c r="EG121">
        <v>63.88</v>
      </c>
      <c r="EH121">
        <v>20.9816</v>
      </c>
      <c r="EI121">
        <v>2</v>
      </c>
      <c r="EJ121">
        <v>-0.372403</v>
      </c>
      <c r="EK121">
        <v>-0.588077</v>
      </c>
      <c r="EL121">
        <v>20.2906</v>
      </c>
      <c r="EM121">
        <v>5.26311</v>
      </c>
      <c r="EN121">
        <v>12.0095</v>
      </c>
      <c r="EO121">
        <v>4.99945</v>
      </c>
      <c r="EP121">
        <v>3.28718</v>
      </c>
      <c r="EQ121">
        <v>9999</v>
      </c>
      <c r="ER121">
        <v>9999</v>
      </c>
      <c r="ES121">
        <v>9999</v>
      </c>
      <c r="ET121">
        <v>999.9</v>
      </c>
      <c r="EU121">
        <v>1.87258</v>
      </c>
      <c r="EV121">
        <v>1.87347</v>
      </c>
      <c r="EW121">
        <v>1.86967</v>
      </c>
      <c r="EX121">
        <v>1.87545</v>
      </c>
      <c r="EY121">
        <v>1.87564</v>
      </c>
      <c r="EZ121">
        <v>1.87408</v>
      </c>
      <c r="FA121">
        <v>1.87261</v>
      </c>
      <c r="FB121">
        <v>1.87166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1.741</v>
      </c>
      <c r="FQ121">
        <v>0.1102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23.9</v>
      </c>
      <c r="GE121">
        <v>23.9</v>
      </c>
      <c r="GF121">
        <v>2.54517</v>
      </c>
      <c r="GG121">
        <v>2.52319</v>
      </c>
      <c r="GH121">
        <v>2.24854</v>
      </c>
      <c r="GI121">
        <v>2.68555</v>
      </c>
      <c r="GJ121">
        <v>2.44751</v>
      </c>
      <c r="GK121">
        <v>2.38892</v>
      </c>
      <c r="GL121">
        <v>29.0282</v>
      </c>
      <c r="GM121">
        <v>14.0795</v>
      </c>
      <c r="GN121">
        <v>19</v>
      </c>
      <c r="GO121">
        <v>449.046</v>
      </c>
      <c r="GP121">
        <v>1039.04</v>
      </c>
      <c r="GQ121">
        <v>24.2876</v>
      </c>
      <c r="GR121">
        <v>22.8103</v>
      </c>
      <c r="GS121">
        <v>30.0001</v>
      </c>
      <c r="GT121">
        <v>22.8661</v>
      </c>
      <c r="GU121">
        <v>22.9875</v>
      </c>
      <c r="GV121">
        <v>50.9851</v>
      </c>
      <c r="GW121">
        <v>33.5092</v>
      </c>
      <c r="GX121">
        <v>89.8422</v>
      </c>
      <c r="GY121">
        <v>24.2848</v>
      </c>
      <c r="GZ121">
        <v>904.131</v>
      </c>
      <c r="HA121">
        <v>12.174</v>
      </c>
      <c r="HB121">
        <v>101.235</v>
      </c>
      <c r="HC121">
        <v>101.222</v>
      </c>
    </row>
    <row r="122" spans="1:211">
      <c r="A122">
        <v>106</v>
      </c>
      <c r="B122">
        <v>1737666562</v>
      </c>
      <c r="C122">
        <v>211</v>
      </c>
      <c r="D122" t="s">
        <v>560</v>
      </c>
      <c r="E122" t="s">
        <v>561</v>
      </c>
      <c r="F122">
        <v>2</v>
      </c>
      <c r="G122">
        <v>1737666553.22222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876.969111622619</v>
      </c>
      <c r="AI122">
        <v>826.301496969697</v>
      </c>
      <c r="AJ122">
        <v>3.30037688311686</v>
      </c>
      <c r="AK122">
        <v>84.62</v>
      </c>
      <c r="AL122">
        <f>(AN122 - AM122 + BM122*1E3/(8.314*(BO122+273.15)) * AP122/BL122 * AO122) * BL122/(100*AZ122) * 1000/(1000 - AN122)</f>
        <v>0</v>
      </c>
      <c r="AM122">
        <v>12.1245413418781</v>
      </c>
      <c r="AN122">
        <v>15.4129736263736</v>
      </c>
      <c r="AO122">
        <v>1.69722054595424e-05</v>
      </c>
      <c r="AP122">
        <v>106.04</v>
      </c>
      <c r="AQ122">
        <v>19</v>
      </c>
      <c r="AR122">
        <v>4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1737666553.22222</v>
      </c>
      <c r="BF122">
        <v>788.605555555555</v>
      </c>
      <c r="BG122">
        <v>851.625555555556</v>
      </c>
      <c r="BH122">
        <v>15.4080444444444</v>
      </c>
      <c r="BI122">
        <v>12.1238333333333</v>
      </c>
      <c r="BJ122">
        <v>786.871666666667</v>
      </c>
      <c r="BK122">
        <v>15.2979444444444</v>
      </c>
      <c r="BL122">
        <v>499.942111111111</v>
      </c>
      <c r="BM122">
        <v>102.634333333333</v>
      </c>
      <c r="BN122">
        <v>0.0998342444444444</v>
      </c>
      <c r="BO122">
        <v>25.0023555555556</v>
      </c>
      <c r="BP122">
        <v>25.7562888888889</v>
      </c>
      <c r="BQ122">
        <v>999.9</v>
      </c>
      <c r="BR122">
        <v>0</v>
      </c>
      <c r="BS122">
        <v>0</v>
      </c>
      <c r="BT122">
        <v>10013.6055555556</v>
      </c>
      <c r="BU122">
        <v>625.923222222222</v>
      </c>
      <c r="BV122">
        <v>888.375555555556</v>
      </c>
      <c r="BW122">
        <v>-63.0199222222222</v>
      </c>
      <c r="BX122">
        <v>800.946666666667</v>
      </c>
      <c r="BY122">
        <v>862.077222222222</v>
      </c>
      <c r="BZ122">
        <v>3.28423444444444</v>
      </c>
      <c r="CA122">
        <v>851.625555555556</v>
      </c>
      <c r="CB122">
        <v>12.1238333333333</v>
      </c>
      <c r="CC122">
        <v>1.58139333333333</v>
      </c>
      <c r="CD122">
        <v>1.24432</v>
      </c>
      <c r="CE122">
        <v>13.7786777777778</v>
      </c>
      <c r="CF122">
        <v>10.1426555555556</v>
      </c>
      <c r="CG122">
        <v>1999.99666666667</v>
      </c>
      <c r="CH122">
        <v>0.900000666666667</v>
      </c>
      <c r="CI122">
        <v>0.0999993555555556</v>
      </c>
      <c r="CJ122">
        <v>26</v>
      </c>
      <c r="CK122">
        <v>39092.9222222222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-63.07488</v>
      </c>
      <c r="CZ122">
        <v>-5.09061654135338</v>
      </c>
      <c r="DA122">
        <v>1.06543105905544</v>
      </c>
      <c r="DB122">
        <v>0</v>
      </c>
      <c r="DC122">
        <v>3.290873</v>
      </c>
      <c r="DD122">
        <v>-0.0622168421052677</v>
      </c>
      <c r="DE122">
        <v>0.0152892436372765</v>
      </c>
      <c r="DF122">
        <v>1</v>
      </c>
      <c r="DG122">
        <v>1</v>
      </c>
      <c r="DH122">
        <v>2</v>
      </c>
      <c r="DI122" t="s">
        <v>353</v>
      </c>
      <c r="DJ122">
        <v>3.11922</v>
      </c>
      <c r="DK122">
        <v>2.80083</v>
      </c>
      <c r="DL122">
        <v>0.161469</v>
      </c>
      <c r="DM122">
        <v>0.171555</v>
      </c>
      <c r="DN122">
        <v>0.0863278</v>
      </c>
      <c r="DO122">
        <v>0.0731612</v>
      </c>
      <c r="DP122">
        <v>23364.3</v>
      </c>
      <c r="DQ122">
        <v>21331.2</v>
      </c>
      <c r="DR122">
        <v>26658.8</v>
      </c>
      <c r="DS122">
        <v>24093.9</v>
      </c>
      <c r="DT122">
        <v>33669.2</v>
      </c>
      <c r="DU122">
        <v>32533</v>
      </c>
      <c r="DV122">
        <v>40308.7</v>
      </c>
      <c r="DW122">
        <v>38096.5</v>
      </c>
      <c r="DX122">
        <v>1.9971</v>
      </c>
      <c r="DY122">
        <v>2.64873</v>
      </c>
      <c r="DZ122">
        <v>0.0859424</v>
      </c>
      <c r="EA122">
        <v>0</v>
      </c>
      <c r="EB122">
        <v>24.3585</v>
      </c>
      <c r="EC122">
        <v>999.9</v>
      </c>
      <c r="ED122">
        <v>55.964</v>
      </c>
      <c r="EE122">
        <v>25.952</v>
      </c>
      <c r="EF122">
        <v>18.3465</v>
      </c>
      <c r="EG122">
        <v>64.25</v>
      </c>
      <c r="EH122">
        <v>20.8253</v>
      </c>
      <c r="EI122">
        <v>2</v>
      </c>
      <c r="EJ122">
        <v>-0.372403</v>
      </c>
      <c r="EK122">
        <v>-0.582007</v>
      </c>
      <c r="EL122">
        <v>20.2905</v>
      </c>
      <c r="EM122">
        <v>5.26296</v>
      </c>
      <c r="EN122">
        <v>12.0095</v>
      </c>
      <c r="EO122">
        <v>4.9996</v>
      </c>
      <c r="EP122">
        <v>3.28713</v>
      </c>
      <c r="EQ122">
        <v>9999</v>
      </c>
      <c r="ER122">
        <v>9999</v>
      </c>
      <c r="ES122">
        <v>9999</v>
      </c>
      <c r="ET122">
        <v>999.9</v>
      </c>
      <c r="EU122">
        <v>1.87257</v>
      </c>
      <c r="EV122">
        <v>1.87347</v>
      </c>
      <c r="EW122">
        <v>1.86966</v>
      </c>
      <c r="EX122">
        <v>1.87545</v>
      </c>
      <c r="EY122">
        <v>1.87563</v>
      </c>
      <c r="EZ122">
        <v>1.87407</v>
      </c>
      <c r="FA122">
        <v>1.87261</v>
      </c>
      <c r="FB122">
        <v>1.87167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1.743</v>
      </c>
      <c r="FQ122">
        <v>0.1102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23.9</v>
      </c>
      <c r="GE122">
        <v>24</v>
      </c>
      <c r="GF122">
        <v>2.55981</v>
      </c>
      <c r="GG122">
        <v>2.51709</v>
      </c>
      <c r="GH122">
        <v>2.24854</v>
      </c>
      <c r="GI122">
        <v>2.68433</v>
      </c>
      <c r="GJ122">
        <v>2.44751</v>
      </c>
      <c r="GK122">
        <v>2.36572</v>
      </c>
      <c r="GL122">
        <v>29.0282</v>
      </c>
      <c r="GM122">
        <v>14.0707</v>
      </c>
      <c r="GN122">
        <v>19</v>
      </c>
      <c r="GO122">
        <v>449.543</v>
      </c>
      <c r="GP122">
        <v>1039.04</v>
      </c>
      <c r="GQ122">
        <v>24.2869</v>
      </c>
      <c r="GR122">
        <v>22.8112</v>
      </c>
      <c r="GS122">
        <v>30.0001</v>
      </c>
      <c r="GT122">
        <v>22.8664</v>
      </c>
      <c r="GU122">
        <v>22.9879</v>
      </c>
      <c r="GV122">
        <v>51.3057</v>
      </c>
      <c r="GW122">
        <v>33.5092</v>
      </c>
      <c r="GX122">
        <v>89.8422</v>
      </c>
      <c r="GY122">
        <v>24.2848</v>
      </c>
      <c r="GZ122">
        <v>910.923</v>
      </c>
      <c r="HA122">
        <v>12.1753</v>
      </c>
      <c r="HB122">
        <v>101.235</v>
      </c>
      <c r="HC122">
        <v>101.222</v>
      </c>
    </row>
    <row r="123" spans="1:211">
      <c r="A123">
        <v>107</v>
      </c>
      <c r="B123">
        <v>1737666564</v>
      </c>
      <c r="C123">
        <v>213</v>
      </c>
      <c r="D123" t="s">
        <v>562</v>
      </c>
      <c r="E123" t="s">
        <v>563</v>
      </c>
      <c r="F123">
        <v>2</v>
      </c>
      <c r="G123">
        <v>1737666556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883.613534707143</v>
      </c>
      <c r="AI123">
        <v>832.892490909091</v>
      </c>
      <c r="AJ123">
        <v>3.29559112554102</v>
      </c>
      <c r="AK123">
        <v>84.62</v>
      </c>
      <c r="AL123">
        <f>(AN123 - AM123 + BM123*1E3/(8.314*(BO123+273.15)) * AP123/BL123 * AO123) * BL123/(100*AZ123) * 1000/(1000 - AN123)</f>
        <v>0</v>
      </c>
      <c r="AM123">
        <v>12.1219620238761</v>
      </c>
      <c r="AN123">
        <v>15.4113120879121</v>
      </c>
      <c r="AO123">
        <v>5.79504917196198e-06</v>
      </c>
      <c r="AP123">
        <v>106.04</v>
      </c>
      <c r="AQ123">
        <v>18</v>
      </c>
      <c r="AR123">
        <v>4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1737666556</v>
      </c>
      <c r="BF123">
        <v>797.447125</v>
      </c>
      <c r="BG123">
        <v>861.00975</v>
      </c>
      <c r="BH123">
        <v>15.410575</v>
      </c>
      <c r="BI123">
        <v>12.12305</v>
      </c>
      <c r="BJ123">
        <v>795.71025</v>
      </c>
      <c r="BK123">
        <v>15.3004375</v>
      </c>
      <c r="BL123">
        <v>499.975125</v>
      </c>
      <c r="BM123">
        <v>102.634125</v>
      </c>
      <c r="BN123">
        <v>0.099946425</v>
      </c>
      <c r="BO123">
        <v>25.002825</v>
      </c>
      <c r="BP123">
        <v>25.759275</v>
      </c>
      <c r="BQ123">
        <v>999.9</v>
      </c>
      <c r="BR123">
        <v>0</v>
      </c>
      <c r="BS123">
        <v>0</v>
      </c>
      <c r="BT123">
        <v>10012.80625</v>
      </c>
      <c r="BU123">
        <v>625.946375</v>
      </c>
      <c r="BV123">
        <v>888.319625</v>
      </c>
      <c r="BW123">
        <v>-63.5626125</v>
      </c>
      <c r="BX123">
        <v>809.928625</v>
      </c>
      <c r="BY123">
        <v>871.57575</v>
      </c>
      <c r="BZ123">
        <v>3.28755125</v>
      </c>
      <c r="CA123">
        <v>861.00975</v>
      </c>
      <c r="CB123">
        <v>12.12305</v>
      </c>
      <c r="CC123">
        <v>1.58165125</v>
      </c>
      <c r="CD123">
        <v>1.2442375</v>
      </c>
      <c r="CE123">
        <v>13.7812</v>
      </c>
      <c r="CF123">
        <v>10.1416625</v>
      </c>
      <c r="CG123">
        <v>1999.99625</v>
      </c>
      <c r="CH123">
        <v>0.9000005</v>
      </c>
      <c r="CI123">
        <v>0.09999955</v>
      </c>
      <c r="CJ123">
        <v>26</v>
      </c>
      <c r="CK123">
        <v>39092.925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-63.16969</v>
      </c>
      <c r="CZ123">
        <v>-8.45699548872186</v>
      </c>
      <c r="DA123">
        <v>1.14551746119385</v>
      </c>
      <c r="DB123">
        <v>0</v>
      </c>
      <c r="DC123">
        <v>3.288026</v>
      </c>
      <c r="DD123">
        <v>0.013446315789471</v>
      </c>
      <c r="DE123">
        <v>0.0106983696888825</v>
      </c>
      <c r="DF123">
        <v>1</v>
      </c>
      <c r="DG123">
        <v>1</v>
      </c>
      <c r="DH123">
        <v>2</v>
      </c>
      <c r="DI123" t="s">
        <v>353</v>
      </c>
      <c r="DJ123">
        <v>3.11913</v>
      </c>
      <c r="DK123">
        <v>2.80089</v>
      </c>
      <c r="DL123">
        <v>0.162321</v>
      </c>
      <c r="DM123">
        <v>0.172426</v>
      </c>
      <c r="DN123">
        <v>0.0863252</v>
      </c>
      <c r="DO123">
        <v>0.0731517</v>
      </c>
      <c r="DP123">
        <v>23340.4</v>
      </c>
      <c r="DQ123">
        <v>21309.1</v>
      </c>
      <c r="DR123">
        <v>26658.6</v>
      </c>
      <c r="DS123">
        <v>24094.3</v>
      </c>
      <c r="DT123">
        <v>33669.2</v>
      </c>
      <c r="DU123">
        <v>32533.9</v>
      </c>
      <c r="DV123">
        <v>40308.4</v>
      </c>
      <c r="DW123">
        <v>38097.1</v>
      </c>
      <c r="DX123">
        <v>1.99737</v>
      </c>
      <c r="DY123">
        <v>2.64895</v>
      </c>
      <c r="DZ123">
        <v>0.085853</v>
      </c>
      <c r="EA123">
        <v>0</v>
      </c>
      <c r="EB123">
        <v>24.3585</v>
      </c>
      <c r="EC123">
        <v>999.9</v>
      </c>
      <c r="ED123">
        <v>55.964</v>
      </c>
      <c r="EE123">
        <v>25.952</v>
      </c>
      <c r="EF123">
        <v>18.3468</v>
      </c>
      <c r="EG123">
        <v>64.32</v>
      </c>
      <c r="EH123">
        <v>20.9335</v>
      </c>
      <c r="EI123">
        <v>2</v>
      </c>
      <c r="EJ123">
        <v>-0.372434</v>
      </c>
      <c r="EK123">
        <v>-0.577889</v>
      </c>
      <c r="EL123">
        <v>20.2906</v>
      </c>
      <c r="EM123">
        <v>5.26236</v>
      </c>
      <c r="EN123">
        <v>12.0092</v>
      </c>
      <c r="EO123">
        <v>4.99965</v>
      </c>
      <c r="EP123">
        <v>3.28708</v>
      </c>
      <c r="EQ123">
        <v>9999</v>
      </c>
      <c r="ER123">
        <v>9999</v>
      </c>
      <c r="ES123">
        <v>9999</v>
      </c>
      <c r="ET123">
        <v>999.9</v>
      </c>
      <c r="EU123">
        <v>1.87257</v>
      </c>
      <c r="EV123">
        <v>1.87347</v>
      </c>
      <c r="EW123">
        <v>1.86967</v>
      </c>
      <c r="EX123">
        <v>1.87545</v>
      </c>
      <c r="EY123">
        <v>1.87564</v>
      </c>
      <c r="EZ123">
        <v>1.87406</v>
      </c>
      <c r="FA123">
        <v>1.87263</v>
      </c>
      <c r="FB123">
        <v>1.87167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1.745</v>
      </c>
      <c r="FQ123">
        <v>0.1102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23.9</v>
      </c>
      <c r="GE123">
        <v>24</v>
      </c>
      <c r="GF123">
        <v>2.57568</v>
      </c>
      <c r="GG123">
        <v>2.50244</v>
      </c>
      <c r="GH123">
        <v>2.24854</v>
      </c>
      <c r="GI123">
        <v>2.68555</v>
      </c>
      <c r="GJ123">
        <v>2.44751</v>
      </c>
      <c r="GK123">
        <v>2.39746</v>
      </c>
      <c r="GL123">
        <v>29.0282</v>
      </c>
      <c r="GM123">
        <v>14.0795</v>
      </c>
      <c r="GN123">
        <v>19</v>
      </c>
      <c r="GO123">
        <v>449.706</v>
      </c>
      <c r="GP123">
        <v>1039.34</v>
      </c>
      <c r="GQ123">
        <v>24.286</v>
      </c>
      <c r="GR123">
        <v>22.8122</v>
      </c>
      <c r="GS123">
        <v>30.0001</v>
      </c>
      <c r="GT123">
        <v>22.867</v>
      </c>
      <c r="GU123">
        <v>22.9889</v>
      </c>
      <c r="GV123">
        <v>51.6299</v>
      </c>
      <c r="GW123">
        <v>33.5092</v>
      </c>
      <c r="GX123">
        <v>89.4673</v>
      </c>
      <c r="GY123">
        <v>24.2812</v>
      </c>
      <c r="GZ123">
        <v>917.662</v>
      </c>
      <c r="HA123">
        <v>12.1757</v>
      </c>
      <c r="HB123">
        <v>101.234</v>
      </c>
      <c r="HC123">
        <v>101.224</v>
      </c>
    </row>
    <row r="124" spans="1:211">
      <c r="A124">
        <v>108</v>
      </c>
      <c r="B124">
        <v>1737666566</v>
      </c>
      <c r="C124">
        <v>215</v>
      </c>
      <c r="D124" t="s">
        <v>564</v>
      </c>
      <c r="E124" t="s">
        <v>565</v>
      </c>
      <c r="F124">
        <v>2</v>
      </c>
      <c r="G124">
        <v>1737666558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890.458005945238</v>
      </c>
      <c r="AI124">
        <v>839.520715151515</v>
      </c>
      <c r="AJ124">
        <v>3.30408367965354</v>
      </c>
      <c r="AK124">
        <v>84.62</v>
      </c>
      <c r="AL124">
        <f>(AN124 - AM124 + BM124*1E3/(8.314*(BO124+273.15)) * AP124/BL124 * AO124) * BL124/(100*AZ124) * 1000/(1000 - AN124)</f>
        <v>0</v>
      </c>
      <c r="AM124">
        <v>12.1195012457942</v>
      </c>
      <c r="AN124">
        <v>15.4105098901099</v>
      </c>
      <c r="AO124">
        <v>-1.76225764285085e-06</v>
      </c>
      <c r="AP124">
        <v>106.04</v>
      </c>
      <c r="AQ124">
        <v>18</v>
      </c>
      <c r="AR124">
        <v>4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1737666558</v>
      </c>
      <c r="BF124">
        <v>803.859875</v>
      </c>
      <c r="BG124">
        <v>867.9145</v>
      </c>
      <c r="BH124">
        <v>15.411725</v>
      </c>
      <c r="BI124">
        <v>12.12105</v>
      </c>
      <c r="BJ124">
        <v>802.120875</v>
      </c>
      <c r="BK124">
        <v>15.3015625</v>
      </c>
      <c r="BL124">
        <v>500.03025</v>
      </c>
      <c r="BM124">
        <v>102.634</v>
      </c>
      <c r="BN124">
        <v>0.0999765625</v>
      </c>
      <c r="BO124">
        <v>25.0027875</v>
      </c>
      <c r="BP124">
        <v>25.7615375</v>
      </c>
      <c r="BQ124">
        <v>999.9</v>
      </c>
      <c r="BR124">
        <v>0</v>
      </c>
      <c r="BS124">
        <v>0</v>
      </c>
      <c r="BT124">
        <v>10009.05625</v>
      </c>
      <c r="BU124">
        <v>625.953875</v>
      </c>
      <c r="BV124">
        <v>888.279375</v>
      </c>
      <c r="BW124">
        <v>-64.0547</v>
      </c>
      <c r="BX124">
        <v>816.4425</v>
      </c>
      <c r="BY124">
        <v>878.5635</v>
      </c>
      <c r="BZ124">
        <v>3.2907</v>
      </c>
      <c r="CA124">
        <v>867.9145</v>
      </c>
      <c r="CB124">
        <v>12.12105</v>
      </c>
      <c r="CC124">
        <v>1.58176875</v>
      </c>
      <c r="CD124">
        <v>1.24403125</v>
      </c>
      <c r="CE124">
        <v>13.7823375</v>
      </c>
      <c r="CF124">
        <v>10.1391875</v>
      </c>
      <c r="CG124">
        <v>1999.99625</v>
      </c>
      <c r="CH124">
        <v>0.90000025</v>
      </c>
      <c r="CI124">
        <v>0.0999997375</v>
      </c>
      <c r="CJ124">
        <v>26</v>
      </c>
      <c r="CK124">
        <v>39092.9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-63.323975</v>
      </c>
      <c r="CZ124">
        <v>-11.5972827067669</v>
      </c>
      <c r="DA124">
        <v>1.25525283344631</v>
      </c>
      <c r="DB124">
        <v>0</v>
      </c>
      <c r="DC124">
        <v>3.286781</v>
      </c>
      <c r="DD124">
        <v>0.0718673684210556</v>
      </c>
      <c r="DE124">
        <v>0.0084592309934178</v>
      </c>
      <c r="DF124">
        <v>1</v>
      </c>
      <c r="DG124">
        <v>1</v>
      </c>
      <c r="DH124">
        <v>2</v>
      </c>
      <c r="DI124" t="s">
        <v>353</v>
      </c>
      <c r="DJ124">
        <v>3.11904</v>
      </c>
      <c r="DK124">
        <v>2.80067</v>
      </c>
      <c r="DL124">
        <v>0.163175</v>
      </c>
      <c r="DM124">
        <v>0.173286</v>
      </c>
      <c r="DN124">
        <v>0.0863171</v>
      </c>
      <c r="DO124">
        <v>0.0731425</v>
      </c>
      <c r="DP124">
        <v>23316.5</v>
      </c>
      <c r="DQ124">
        <v>21287</v>
      </c>
      <c r="DR124">
        <v>26658.4</v>
      </c>
      <c r="DS124">
        <v>24094.3</v>
      </c>
      <c r="DT124">
        <v>33669.4</v>
      </c>
      <c r="DU124">
        <v>32534.7</v>
      </c>
      <c r="DV124">
        <v>40308.2</v>
      </c>
      <c r="DW124">
        <v>38097.5</v>
      </c>
      <c r="DX124">
        <v>1.99727</v>
      </c>
      <c r="DY124">
        <v>2.64918</v>
      </c>
      <c r="DZ124">
        <v>0.085786</v>
      </c>
      <c r="EA124">
        <v>0</v>
      </c>
      <c r="EB124">
        <v>24.3575</v>
      </c>
      <c r="EC124">
        <v>999.9</v>
      </c>
      <c r="ED124">
        <v>55.964</v>
      </c>
      <c r="EE124">
        <v>25.952</v>
      </c>
      <c r="EF124">
        <v>18.3462</v>
      </c>
      <c r="EG124">
        <v>64.3</v>
      </c>
      <c r="EH124">
        <v>20.8574</v>
      </c>
      <c r="EI124">
        <v>2</v>
      </c>
      <c r="EJ124">
        <v>-0.372454</v>
      </c>
      <c r="EK124">
        <v>-0.570403</v>
      </c>
      <c r="EL124">
        <v>20.2908</v>
      </c>
      <c r="EM124">
        <v>5.26236</v>
      </c>
      <c r="EN124">
        <v>12.0094</v>
      </c>
      <c r="EO124">
        <v>4.9994</v>
      </c>
      <c r="EP124">
        <v>3.2871</v>
      </c>
      <c r="EQ124">
        <v>9999</v>
      </c>
      <c r="ER124">
        <v>9999</v>
      </c>
      <c r="ES124">
        <v>9999</v>
      </c>
      <c r="ET124">
        <v>999.9</v>
      </c>
      <c r="EU124">
        <v>1.87257</v>
      </c>
      <c r="EV124">
        <v>1.87347</v>
      </c>
      <c r="EW124">
        <v>1.86966</v>
      </c>
      <c r="EX124">
        <v>1.87546</v>
      </c>
      <c r="EY124">
        <v>1.87565</v>
      </c>
      <c r="EZ124">
        <v>1.87406</v>
      </c>
      <c r="FA124">
        <v>1.87261</v>
      </c>
      <c r="FB124">
        <v>1.87168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1.747</v>
      </c>
      <c r="FQ124">
        <v>0.1101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24</v>
      </c>
      <c r="GE124">
        <v>24</v>
      </c>
      <c r="GF124">
        <v>2.59155</v>
      </c>
      <c r="GG124">
        <v>2.49268</v>
      </c>
      <c r="GH124">
        <v>2.24854</v>
      </c>
      <c r="GI124">
        <v>2.68433</v>
      </c>
      <c r="GJ124">
        <v>2.44751</v>
      </c>
      <c r="GK124">
        <v>2.41699</v>
      </c>
      <c r="GL124">
        <v>29.0282</v>
      </c>
      <c r="GM124">
        <v>14.0883</v>
      </c>
      <c r="GN124">
        <v>19</v>
      </c>
      <c r="GO124">
        <v>449.657</v>
      </c>
      <c r="GP124">
        <v>1039.63</v>
      </c>
      <c r="GQ124">
        <v>24.2849</v>
      </c>
      <c r="GR124">
        <v>22.8132</v>
      </c>
      <c r="GS124">
        <v>30.0001</v>
      </c>
      <c r="GT124">
        <v>22.8679</v>
      </c>
      <c r="GU124">
        <v>22.9894</v>
      </c>
      <c r="GV124">
        <v>51.9513</v>
      </c>
      <c r="GW124">
        <v>33.5092</v>
      </c>
      <c r="GX124">
        <v>89.4673</v>
      </c>
      <c r="GY124">
        <v>24.2812</v>
      </c>
      <c r="GZ124">
        <v>924.429</v>
      </c>
      <c r="HA124">
        <v>12.183</v>
      </c>
      <c r="HB124">
        <v>101.234</v>
      </c>
      <c r="HC124">
        <v>101.225</v>
      </c>
    </row>
    <row r="125" spans="1:211">
      <c r="A125">
        <v>109</v>
      </c>
      <c r="B125">
        <v>1737666568</v>
      </c>
      <c r="C125">
        <v>217</v>
      </c>
      <c r="D125" t="s">
        <v>566</v>
      </c>
      <c r="E125" t="s">
        <v>567</v>
      </c>
      <c r="F125">
        <v>2</v>
      </c>
      <c r="G125">
        <v>1737666560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897.386398565476</v>
      </c>
      <c r="AI125">
        <v>846.184581818182</v>
      </c>
      <c r="AJ125">
        <v>3.31926653679651</v>
      </c>
      <c r="AK125">
        <v>84.62</v>
      </c>
      <c r="AL125">
        <f>(AN125 - AM125 + BM125*1E3/(8.314*(BO125+273.15)) * AP125/BL125 * AO125) * BL125/(100*AZ125) * 1000/(1000 - AN125)</f>
        <v>0</v>
      </c>
      <c r="AM125">
        <v>12.1169587849351</v>
      </c>
      <c r="AN125">
        <v>15.4089901098901</v>
      </c>
      <c r="AO125">
        <v>-6.83401327735654e-06</v>
      </c>
      <c r="AP125">
        <v>106.04</v>
      </c>
      <c r="AQ125">
        <v>19</v>
      </c>
      <c r="AR125">
        <v>4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1737666560</v>
      </c>
      <c r="BF125">
        <v>810.32925</v>
      </c>
      <c r="BG125">
        <v>874.804875</v>
      </c>
      <c r="BH125">
        <v>15.412025</v>
      </c>
      <c r="BI125">
        <v>12.1188</v>
      </c>
      <c r="BJ125">
        <v>808.58825</v>
      </c>
      <c r="BK125">
        <v>15.30185</v>
      </c>
      <c r="BL125">
        <v>500.03275</v>
      </c>
      <c r="BM125">
        <v>102.633875</v>
      </c>
      <c r="BN125">
        <v>0.1000175875</v>
      </c>
      <c r="BO125">
        <v>25.00255</v>
      </c>
      <c r="BP125">
        <v>25.7630625</v>
      </c>
      <c r="BQ125">
        <v>999.9</v>
      </c>
      <c r="BR125">
        <v>0</v>
      </c>
      <c r="BS125">
        <v>0</v>
      </c>
      <c r="BT125">
        <v>10001.63125</v>
      </c>
      <c r="BU125">
        <v>625.959</v>
      </c>
      <c r="BV125">
        <v>888.324625</v>
      </c>
      <c r="BW125">
        <v>-64.47575</v>
      </c>
      <c r="BX125">
        <v>823.013375</v>
      </c>
      <c r="BY125">
        <v>885.536375</v>
      </c>
      <c r="BZ125">
        <v>3.29324625</v>
      </c>
      <c r="CA125">
        <v>874.804875</v>
      </c>
      <c r="CB125">
        <v>12.1188</v>
      </c>
      <c r="CC125">
        <v>1.5817975</v>
      </c>
      <c r="CD125">
        <v>1.24379875</v>
      </c>
      <c r="CE125">
        <v>13.7826125</v>
      </c>
      <c r="CF125">
        <v>10.1363875</v>
      </c>
      <c r="CG125">
        <v>1999.99625</v>
      </c>
      <c r="CH125">
        <v>0.90000025</v>
      </c>
      <c r="CI125">
        <v>0.0999997125</v>
      </c>
      <c r="CJ125">
        <v>26</v>
      </c>
      <c r="CK125">
        <v>39092.9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-63.60501</v>
      </c>
      <c r="CZ125">
        <v>-12.7452270676692</v>
      </c>
      <c r="DA125">
        <v>1.31987254077809</v>
      </c>
      <c r="DB125">
        <v>0</v>
      </c>
      <c r="DC125">
        <v>3.28794</v>
      </c>
      <c r="DD125">
        <v>0.0893142857142838</v>
      </c>
      <c r="DE125">
        <v>0.00892041310702594</v>
      </c>
      <c r="DF125">
        <v>1</v>
      </c>
      <c r="DG125">
        <v>1</v>
      </c>
      <c r="DH125">
        <v>2</v>
      </c>
      <c r="DI125" t="s">
        <v>353</v>
      </c>
      <c r="DJ125">
        <v>3.11886</v>
      </c>
      <c r="DK125">
        <v>2.80062</v>
      </c>
      <c r="DL125">
        <v>0.164031</v>
      </c>
      <c r="DM125">
        <v>0.174145</v>
      </c>
      <c r="DN125">
        <v>0.0863092</v>
      </c>
      <c r="DO125">
        <v>0.0731374</v>
      </c>
      <c r="DP125">
        <v>23292.8</v>
      </c>
      <c r="DQ125">
        <v>21264.9</v>
      </c>
      <c r="DR125">
        <v>26658.6</v>
      </c>
      <c r="DS125">
        <v>24094.4</v>
      </c>
      <c r="DT125">
        <v>33669.7</v>
      </c>
      <c r="DU125">
        <v>32535</v>
      </c>
      <c r="DV125">
        <v>40308.2</v>
      </c>
      <c r="DW125">
        <v>38097.6</v>
      </c>
      <c r="DX125">
        <v>1.9968</v>
      </c>
      <c r="DY125">
        <v>2.64915</v>
      </c>
      <c r="DZ125">
        <v>0.0858344</v>
      </c>
      <c r="EA125">
        <v>0</v>
      </c>
      <c r="EB125">
        <v>24.356</v>
      </c>
      <c r="EC125">
        <v>999.9</v>
      </c>
      <c r="ED125">
        <v>55.921</v>
      </c>
      <c r="EE125">
        <v>25.942</v>
      </c>
      <c r="EF125">
        <v>18.3209</v>
      </c>
      <c r="EG125">
        <v>63.8</v>
      </c>
      <c r="EH125">
        <v>20.9776</v>
      </c>
      <c r="EI125">
        <v>2</v>
      </c>
      <c r="EJ125">
        <v>-0.372614</v>
      </c>
      <c r="EK125">
        <v>-0.568769</v>
      </c>
      <c r="EL125">
        <v>20.2905</v>
      </c>
      <c r="EM125">
        <v>5.26177</v>
      </c>
      <c r="EN125">
        <v>12.0094</v>
      </c>
      <c r="EO125">
        <v>4.9993</v>
      </c>
      <c r="EP125">
        <v>3.28705</v>
      </c>
      <c r="EQ125">
        <v>9999</v>
      </c>
      <c r="ER125">
        <v>9999</v>
      </c>
      <c r="ES125">
        <v>9999</v>
      </c>
      <c r="ET125">
        <v>999.9</v>
      </c>
      <c r="EU125">
        <v>1.87258</v>
      </c>
      <c r="EV125">
        <v>1.87347</v>
      </c>
      <c r="EW125">
        <v>1.86966</v>
      </c>
      <c r="EX125">
        <v>1.87546</v>
      </c>
      <c r="EY125">
        <v>1.87565</v>
      </c>
      <c r="EZ125">
        <v>1.87407</v>
      </c>
      <c r="FA125">
        <v>1.87262</v>
      </c>
      <c r="FB125">
        <v>1.87168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1.748</v>
      </c>
      <c r="FQ125">
        <v>0.1101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24</v>
      </c>
      <c r="GE125">
        <v>24.1</v>
      </c>
      <c r="GF125">
        <v>2.60742</v>
      </c>
      <c r="GG125">
        <v>2.51587</v>
      </c>
      <c r="GH125">
        <v>2.24854</v>
      </c>
      <c r="GI125">
        <v>2.68555</v>
      </c>
      <c r="GJ125">
        <v>2.44751</v>
      </c>
      <c r="GK125">
        <v>2.39014</v>
      </c>
      <c r="GL125">
        <v>29.0282</v>
      </c>
      <c r="GM125">
        <v>14.0795</v>
      </c>
      <c r="GN125">
        <v>19</v>
      </c>
      <c r="GO125">
        <v>449.385</v>
      </c>
      <c r="GP125">
        <v>1039.61</v>
      </c>
      <c r="GQ125">
        <v>24.2831</v>
      </c>
      <c r="GR125">
        <v>22.8145</v>
      </c>
      <c r="GS125">
        <v>30.0001</v>
      </c>
      <c r="GT125">
        <v>22.8683</v>
      </c>
      <c r="GU125">
        <v>22.9903</v>
      </c>
      <c r="GV125">
        <v>52.2719</v>
      </c>
      <c r="GW125">
        <v>33.5092</v>
      </c>
      <c r="GX125">
        <v>89.4673</v>
      </c>
      <c r="GY125">
        <v>24.2803</v>
      </c>
      <c r="GZ125">
        <v>931.256</v>
      </c>
      <c r="HA125">
        <v>12.1845</v>
      </c>
      <c r="HB125">
        <v>101.234</v>
      </c>
      <c r="HC125">
        <v>101.225</v>
      </c>
    </row>
    <row r="126" spans="1:211">
      <c r="A126">
        <v>110</v>
      </c>
      <c r="B126">
        <v>1737666570</v>
      </c>
      <c r="C126">
        <v>219</v>
      </c>
      <c r="D126" t="s">
        <v>568</v>
      </c>
      <c r="E126" t="s">
        <v>569</v>
      </c>
      <c r="F126">
        <v>2</v>
      </c>
      <c r="G126">
        <v>1737666562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904.328047241667</v>
      </c>
      <c r="AI126">
        <v>852.867709090909</v>
      </c>
      <c r="AJ126">
        <v>3.33283792207782</v>
      </c>
      <c r="AK126">
        <v>84.62</v>
      </c>
      <c r="AL126">
        <f>(AN126 - AM126 + BM126*1E3/(8.314*(BO126+273.15)) * AP126/BL126 * AO126) * BL126/(100*AZ126) * 1000/(1000 - AN126)</f>
        <v>0</v>
      </c>
      <c r="AM126">
        <v>12.1146530968831</v>
      </c>
      <c r="AN126">
        <v>15.4069989010989</v>
      </c>
      <c r="AO126">
        <v>-1.18284057405884e-05</v>
      </c>
      <c r="AP126">
        <v>106.04</v>
      </c>
      <c r="AQ126">
        <v>19</v>
      </c>
      <c r="AR126">
        <v>4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1737666562</v>
      </c>
      <c r="BF126">
        <v>816.847625</v>
      </c>
      <c r="BG126">
        <v>881.56925</v>
      </c>
      <c r="BH126">
        <v>15.411525</v>
      </c>
      <c r="BI126">
        <v>12.11675</v>
      </c>
      <c r="BJ126">
        <v>815.10475</v>
      </c>
      <c r="BK126">
        <v>15.30135</v>
      </c>
      <c r="BL126">
        <v>500.019625</v>
      </c>
      <c r="BM126">
        <v>102.633875</v>
      </c>
      <c r="BN126">
        <v>0.0999806375</v>
      </c>
      <c r="BO126">
        <v>25.002075</v>
      </c>
      <c r="BP126">
        <v>25.7642125</v>
      </c>
      <c r="BQ126">
        <v>999.9</v>
      </c>
      <c r="BR126">
        <v>0</v>
      </c>
      <c r="BS126">
        <v>0</v>
      </c>
      <c r="BT126">
        <v>10004.68125</v>
      </c>
      <c r="BU126">
        <v>625.970375</v>
      </c>
      <c r="BV126">
        <v>888.265625</v>
      </c>
      <c r="BW126">
        <v>-64.7216625</v>
      </c>
      <c r="BX126">
        <v>829.633375</v>
      </c>
      <c r="BY126">
        <v>892.38175</v>
      </c>
      <c r="BZ126">
        <v>3.29477625</v>
      </c>
      <c r="CA126">
        <v>881.56925</v>
      </c>
      <c r="CB126">
        <v>12.11675</v>
      </c>
      <c r="CC126">
        <v>1.581745</v>
      </c>
      <c r="CD126">
        <v>1.24359</v>
      </c>
      <c r="CE126">
        <v>13.7821125</v>
      </c>
      <c r="CF126">
        <v>10.133875</v>
      </c>
      <c r="CG126">
        <v>1999.9975</v>
      </c>
      <c r="CH126">
        <v>0.900000125</v>
      </c>
      <c r="CI126">
        <v>0.0999998125</v>
      </c>
      <c r="CJ126">
        <v>26</v>
      </c>
      <c r="CK126">
        <v>39092.925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-64.002035</v>
      </c>
      <c r="CZ126">
        <v>-11.5358300751879</v>
      </c>
      <c r="DA126">
        <v>1.21318631721389</v>
      </c>
      <c r="DB126">
        <v>0</v>
      </c>
      <c r="DC126">
        <v>3.290231</v>
      </c>
      <c r="DD126">
        <v>0.0780938345864688</v>
      </c>
      <c r="DE126">
        <v>0.00807199039890412</v>
      </c>
      <c r="DF126">
        <v>1</v>
      </c>
      <c r="DG126">
        <v>1</v>
      </c>
      <c r="DH126">
        <v>2</v>
      </c>
      <c r="DI126" t="s">
        <v>353</v>
      </c>
      <c r="DJ126">
        <v>3.11902</v>
      </c>
      <c r="DK126">
        <v>2.80082</v>
      </c>
      <c r="DL126">
        <v>0.164885</v>
      </c>
      <c r="DM126">
        <v>0.174999</v>
      </c>
      <c r="DN126">
        <v>0.0863016</v>
      </c>
      <c r="DO126">
        <v>0.0731318</v>
      </c>
      <c r="DP126">
        <v>23269.1</v>
      </c>
      <c r="DQ126">
        <v>21242.8</v>
      </c>
      <c r="DR126">
        <v>26658.6</v>
      </c>
      <c r="DS126">
        <v>24094.1</v>
      </c>
      <c r="DT126">
        <v>33670.1</v>
      </c>
      <c r="DU126">
        <v>32535.2</v>
      </c>
      <c r="DV126">
        <v>40308.2</v>
      </c>
      <c r="DW126">
        <v>38097.5</v>
      </c>
      <c r="DX126">
        <v>1.99692</v>
      </c>
      <c r="DY126">
        <v>2.648</v>
      </c>
      <c r="DZ126">
        <v>0.0858717</v>
      </c>
      <c r="EA126">
        <v>0</v>
      </c>
      <c r="EB126">
        <v>24.3549</v>
      </c>
      <c r="EC126">
        <v>999.9</v>
      </c>
      <c r="ED126">
        <v>55.964</v>
      </c>
      <c r="EE126">
        <v>25.952</v>
      </c>
      <c r="EF126">
        <v>18.3474</v>
      </c>
      <c r="EG126">
        <v>63.21</v>
      </c>
      <c r="EH126">
        <v>20.8974</v>
      </c>
      <c r="EI126">
        <v>2</v>
      </c>
      <c r="EJ126">
        <v>-0.372424</v>
      </c>
      <c r="EK126">
        <v>-0.571561</v>
      </c>
      <c r="EL126">
        <v>20.2902</v>
      </c>
      <c r="EM126">
        <v>5.26147</v>
      </c>
      <c r="EN126">
        <v>12.0085</v>
      </c>
      <c r="EO126">
        <v>4.9991</v>
      </c>
      <c r="EP126">
        <v>3.28698</v>
      </c>
      <c r="EQ126">
        <v>9999</v>
      </c>
      <c r="ER126">
        <v>9999</v>
      </c>
      <c r="ES126">
        <v>9999</v>
      </c>
      <c r="ET126">
        <v>999.9</v>
      </c>
      <c r="EU126">
        <v>1.87259</v>
      </c>
      <c r="EV126">
        <v>1.87347</v>
      </c>
      <c r="EW126">
        <v>1.86968</v>
      </c>
      <c r="EX126">
        <v>1.87546</v>
      </c>
      <c r="EY126">
        <v>1.87564</v>
      </c>
      <c r="EZ126">
        <v>1.87407</v>
      </c>
      <c r="FA126">
        <v>1.87265</v>
      </c>
      <c r="FB126">
        <v>1.87167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1.749</v>
      </c>
      <c r="FQ126">
        <v>0.1101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24</v>
      </c>
      <c r="GE126">
        <v>24.1</v>
      </c>
      <c r="GF126">
        <v>2.62451</v>
      </c>
      <c r="GG126">
        <v>2.51587</v>
      </c>
      <c r="GH126">
        <v>2.24854</v>
      </c>
      <c r="GI126">
        <v>2.68433</v>
      </c>
      <c r="GJ126">
        <v>2.44751</v>
      </c>
      <c r="GK126">
        <v>2.34619</v>
      </c>
      <c r="GL126">
        <v>29.0282</v>
      </c>
      <c r="GM126">
        <v>14.0707</v>
      </c>
      <c r="GN126">
        <v>19</v>
      </c>
      <c r="GO126">
        <v>449.462</v>
      </c>
      <c r="GP126">
        <v>1038.23</v>
      </c>
      <c r="GQ126">
        <v>24.2815</v>
      </c>
      <c r="GR126">
        <v>22.8154</v>
      </c>
      <c r="GS126">
        <v>30.0003</v>
      </c>
      <c r="GT126">
        <v>22.8688</v>
      </c>
      <c r="GU126">
        <v>22.9912</v>
      </c>
      <c r="GV126">
        <v>52.594</v>
      </c>
      <c r="GW126">
        <v>33.2259</v>
      </c>
      <c r="GX126">
        <v>89.4673</v>
      </c>
      <c r="GY126">
        <v>24.2803</v>
      </c>
      <c r="GZ126">
        <v>938.122</v>
      </c>
      <c r="HA126">
        <v>12.1895</v>
      </c>
      <c r="HB126">
        <v>101.234</v>
      </c>
      <c r="HC126">
        <v>101.224</v>
      </c>
    </row>
    <row r="127" spans="1:211">
      <c r="A127">
        <v>111</v>
      </c>
      <c r="B127">
        <v>1737666572</v>
      </c>
      <c r="C127">
        <v>221</v>
      </c>
      <c r="D127" t="s">
        <v>570</v>
      </c>
      <c r="E127" t="s">
        <v>571</v>
      </c>
      <c r="F127">
        <v>2</v>
      </c>
      <c r="G127">
        <v>1737666564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911.245409213096</v>
      </c>
      <c r="AI127">
        <v>859.564636363637</v>
      </c>
      <c r="AJ127">
        <v>3.34327645021636</v>
      </c>
      <c r="AK127">
        <v>84.62</v>
      </c>
      <c r="AL127">
        <f>(AN127 - AM127 + BM127*1E3/(8.314*(BO127+273.15)) * AP127/BL127 * AO127) * BL127/(100*AZ127) * 1000/(1000 - AN127)</f>
        <v>0</v>
      </c>
      <c r="AM127">
        <v>12.1127199668731</v>
      </c>
      <c r="AN127">
        <v>15.4047351648352</v>
      </c>
      <c r="AO127">
        <v>-1.51447393186446e-05</v>
      </c>
      <c r="AP127">
        <v>106.04</v>
      </c>
      <c r="AQ127">
        <v>19</v>
      </c>
      <c r="AR127">
        <v>4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1737666564</v>
      </c>
      <c r="BF127">
        <v>823.384125</v>
      </c>
      <c r="BG127">
        <v>888.315625</v>
      </c>
      <c r="BH127">
        <v>15.41055</v>
      </c>
      <c r="BI127">
        <v>12.114925</v>
      </c>
      <c r="BJ127">
        <v>821.6395</v>
      </c>
      <c r="BK127">
        <v>15.300375</v>
      </c>
      <c r="BL127">
        <v>500.033375</v>
      </c>
      <c r="BM127">
        <v>102.633875</v>
      </c>
      <c r="BN127">
        <v>0.099969025</v>
      </c>
      <c r="BO127">
        <v>25.001375</v>
      </c>
      <c r="BP127">
        <v>25.7652375</v>
      </c>
      <c r="BQ127">
        <v>999.9</v>
      </c>
      <c r="BR127">
        <v>0</v>
      </c>
      <c r="BS127">
        <v>0</v>
      </c>
      <c r="BT127">
        <v>10011.16875</v>
      </c>
      <c r="BU127">
        <v>625.987125</v>
      </c>
      <c r="BV127">
        <v>888.2475</v>
      </c>
      <c r="BW127">
        <v>-64.9315375</v>
      </c>
      <c r="BX127">
        <v>836.27125</v>
      </c>
      <c r="BY127">
        <v>899.20925</v>
      </c>
      <c r="BZ127">
        <v>3.29561</v>
      </c>
      <c r="CA127">
        <v>888.315625</v>
      </c>
      <c r="CB127">
        <v>12.114925</v>
      </c>
      <c r="CC127">
        <v>1.581645</v>
      </c>
      <c r="CD127">
        <v>1.243405</v>
      </c>
      <c r="CE127">
        <v>13.7811375</v>
      </c>
      <c r="CF127">
        <v>10.1316375</v>
      </c>
      <c r="CG127">
        <v>1999.99875</v>
      </c>
      <c r="CH127">
        <v>0.899999875</v>
      </c>
      <c r="CI127">
        <v>0.1000000625</v>
      </c>
      <c r="CJ127">
        <v>26</v>
      </c>
      <c r="CK127">
        <v>39092.9375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-64.438505</v>
      </c>
      <c r="CZ127">
        <v>-8.94665413533833</v>
      </c>
      <c r="DA127">
        <v>0.919504571209409</v>
      </c>
      <c r="DB127">
        <v>0</v>
      </c>
      <c r="DC127">
        <v>3.292537</v>
      </c>
      <c r="DD127">
        <v>0.0550520300751932</v>
      </c>
      <c r="DE127">
        <v>0.0059798780087892</v>
      </c>
      <c r="DF127">
        <v>1</v>
      </c>
      <c r="DG127">
        <v>1</v>
      </c>
      <c r="DH127">
        <v>2</v>
      </c>
      <c r="DI127" t="s">
        <v>353</v>
      </c>
      <c r="DJ127">
        <v>3.11932</v>
      </c>
      <c r="DK127">
        <v>2.80084</v>
      </c>
      <c r="DL127">
        <v>0.165733</v>
      </c>
      <c r="DM127">
        <v>0.175846</v>
      </c>
      <c r="DN127">
        <v>0.0862859</v>
      </c>
      <c r="DO127">
        <v>0.0731458</v>
      </c>
      <c r="DP127">
        <v>23245.5</v>
      </c>
      <c r="DQ127">
        <v>21221.1</v>
      </c>
      <c r="DR127">
        <v>26658.6</v>
      </c>
      <c r="DS127">
        <v>24094.2</v>
      </c>
      <c r="DT127">
        <v>33670.9</v>
      </c>
      <c r="DU127">
        <v>32534.8</v>
      </c>
      <c r="DV127">
        <v>40308.4</v>
      </c>
      <c r="DW127">
        <v>38097.5</v>
      </c>
      <c r="DX127">
        <v>1.99755</v>
      </c>
      <c r="DY127">
        <v>2.6473</v>
      </c>
      <c r="DZ127">
        <v>0.0861585</v>
      </c>
      <c r="EA127">
        <v>0</v>
      </c>
      <c r="EB127">
        <v>24.3528</v>
      </c>
      <c r="EC127">
        <v>999.9</v>
      </c>
      <c r="ED127">
        <v>55.964</v>
      </c>
      <c r="EE127">
        <v>25.952</v>
      </c>
      <c r="EF127">
        <v>18.3469</v>
      </c>
      <c r="EG127">
        <v>64.42</v>
      </c>
      <c r="EH127">
        <v>20.8053</v>
      </c>
      <c r="EI127">
        <v>2</v>
      </c>
      <c r="EJ127">
        <v>-0.372218</v>
      </c>
      <c r="EK127">
        <v>-0.571642</v>
      </c>
      <c r="EL127">
        <v>20.2903</v>
      </c>
      <c r="EM127">
        <v>5.26266</v>
      </c>
      <c r="EN127">
        <v>12.0086</v>
      </c>
      <c r="EO127">
        <v>4.99955</v>
      </c>
      <c r="EP127">
        <v>3.28713</v>
      </c>
      <c r="EQ127">
        <v>9999</v>
      </c>
      <c r="ER127">
        <v>9999</v>
      </c>
      <c r="ES127">
        <v>9999</v>
      </c>
      <c r="ET127">
        <v>999.9</v>
      </c>
      <c r="EU127">
        <v>1.87258</v>
      </c>
      <c r="EV127">
        <v>1.87347</v>
      </c>
      <c r="EW127">
        <v>1.86968</v>
      </c>
      <c r="EX127">
        <v>1.87545</v>
      </c>
      <c r="EY127">
        <v>1.87564</v>
      </c>
      <c r="EZ127">
        <v>1.87407</v>
      </c>
      <c r="FA127">
        <v>1.87265</v>
      </c>
      <c r="FB127">
        <v>1.87166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1.751</v>
      </c>
      <c r="FQ127">
        <v>0.11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24.1</v>
      </c>
      <c r="GE127">
        <v>24.1</v>
      </c>
      <c r="GF127">
        <v>2.63916</v>
      </c>
      <c r="GG127">
        <v>2.51465</v>
      </c>
      <c r="GH127">
        <v>2.24854</v>
      </c>
      <c r="GI127">
        <v>2.68433</v>
      </c>
      <c r="GJ127">
        <v>2.44751</v>
      </c>
      <c r="GK127">
        <v>2.35229</v>
      </c>
      <c r="GL127">
        <v>29.0282</v>
      </c>
      <c r="GM127">
        <v>14.0795</v>
      </c>
      <c r="GN127">
        <v>19</v>
      </c>
      <c r="GO127">
        <v>449.833</v>
      </c>
      <c r="GP127">
        <v>1037.38</v>
      </c>
      <c r="GQ127">
        <v>24.2807</v>
      </c>
      <c r="GR127">
        <v>22.816</v>
      </c>
      <c r="GS127">
        <v>30.0003</v>
      </c>
      <c r="GT127">
        <v>22.8698</v>
      </c>
      <c r="GU127">
        <v>22.9913</v>
      </c>
      <c r="GV127">
        <v>52.9169</v>
      </c>
      <c r="GW127">
        <v>33.2259</v>
      </c>
      <c r="GX127">
        <v>89.4673</v>
      </c>
      <c r="GY127">
        <v>24.2803</v>
      </c>
      <c r="GZ127">
        <v>944.971</v>
      </c>
      <c r="HA127">
        <v>12.1958</v>
      </c>
      <c r="HB127">
        <v>101.234</v>
      </c>
      <c r="HC127">
        <v>101.225</v>
      </c>
    </row>
    <row r="128" spans="1:211">
      <c r="A128">
        <v>112</v>
      </c>
      <c r="B128">
        <v>1737666574</v>
      </c>
      <c r="C128">
        <v>223</v>
      </c>
      <c r="D128" t="s">
        <v>572</v>
      </c>
      <c r="E128" t="s">
        <v>573</v>
      </c>
      <c r="F128">
        <v>2</v>
      </c>
      <c r="G128">
        <v>1737666566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918.147488769048</v>
      </c>
      <c r="AI128">
        <v>866.254199999999</v>
      </c>
      <c r="AJ128">
        <v>3.34617761904745</v>
      </c>
      <c r="AK128">
        <v>84.62</v>
      </c>
      <c r="AL128">
        <f>(AN128 - AM128 + BM128*1E3/(8.314*(BO128+273.15)) * AP128/BL128 * AO128) * BL128/(100*AZ128) * 1000/(1000 - AN128)</f>
        <v>0</v>
      </c>
      <c r="AM128">
        <v>12.1106971829171</v>
      </c>
      <c r="AN128">
        <v>15.4008978021978</v>
      </c>
      <c r="AO128">
        <v>-1.92897055097773e-05</v>
      </c>
      <c r="AP128">
        <v>106.04</v>
      </c>
      <c r="AQ128">
        <v>18</v>
      </c>
      <c r="AR128">
        <v>4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1737666566</v>
      </c>
      <c r="BF128">
        <v>829.92575</v>
      </c>
      <c r="BG128">
        <v>895.098375</v>
      </c>
      <c r="BH128">
        <v>15.408925</v>
      </c>
      <c r="BI128">
        <v>12.11435</v>
      </c>
      <c r="BJ128">
        <v>828.179375</v>
      </c>
      <c r="BK128">
        <v>15.298775</v>
      </c>
      <c r="BL128">
        <v>500.051625</v>
      </c>
      <c r="BM128">
        <v>102.63375</v>
      </c>
      <c r="BN128">
        <v>0.1000413125</v>
      </c>
      <c r="BO128">
        <v>25.0003625</v>
      </c>
      <c r="BP128">
        <v>25.766475</v>
      </c>
      <c r="BQ128">
        <v>999.9</v>
      </c>
      <c r="BR128">
        <v>0</v>
      </c>
      <c r="BS128">
        <v>0</v>
      </c>
      <c r="BT128">
        <v>10002.73375</v>
      </c>
      <c r="BU128">
        <v>626.00125</v>
      </c>
      <c r="BV128">
        <v>888.38</v>
      </c>
      <c r="BW128">
        <v>-65.172575</v>
      </c>
      <c r="BX128">
        <v>842.913875</v>
      </c>
      <c r="BY128">
        <v>906.074625</v>
      </c>
      <c r="BZ128">
        <v>3.29456625</v>
      </c>
      <c r="CA128">
        <v>895.098375</v>
      </c>
      <c r="CB128">
        <v>12.11435</v>
      </c>
      <c r="CC128">
        <v>1.58147625</v>
      </c>
      <c r="CD128">
        <v>1.2433425</v>
      </c>
      <c r="CE128">
        <v>13.7794875</v>
      </c>
      <c r="CF128">
        <v>10.1309</v>
      </c>
      <c r="CG128">
        <v>1999.99875</v>
      </c>
      <c r="CH128">
        <v>0.899999625</v>
      </c>
      <c r="CI128">
        <v>0.1000002625</v>
      </c>
      <c r="CJ128">
        <v>26</v>
      </c>
      <c r="CK128">
        <v>39092.925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-64.79208</v>
      </c>
      <c r="CZ128">
        <v>-7.16307067669172</v>
      </c>
      <c r="DA128">
        <v>0.699397774946417</v>
      </c>
      <c r="DB128">
        <v>0</v>
      </c>
      <c r="DC128">
        <v>3.2938305</v>
      </c>
      <c r="DD128">
        <v>0.0276572932330881</v>
      </c>
      <c r="DE128">
        <v>0.00409247904698368</v>
      </c>
      <c r="DF128">
        <v>1</v>
      </c>
      <c r="DG128">
        <v>1</v>
      </c>
      <c r="DH128">
        <v>2</v>
      </c>
      <c r="DI128" t="s">
        <v>353</v>
      </c>
      <c r="DJ128">
        <v>3.11898</v>
      </c>
      <c r="DK128">
        <v>2.80072</v>
      </c>
      <c r="DL128">
        <v>0.166582</v>
      </c>
      <c r="DM128">
        <v>0.176685</v>
      </c>
      <c r="DN128">
        <v>0.0862719</v>
      </c>
      <c r="DO128">
        <v>0.0731988</v>
      </c>
      <c r="DP128">
        <v>23222</v>
      </c>
      <c r="DQ128">
        <v>21199.6</v>
      </c>
      <c r="DR128">
        <v>26658.8</v>
      </c>
      <c r="DS128">
        <v>24094.2</v>
      </c>
      <c r="DT128">
        <v>33671.7</v>
      </c>
      <c r="DU128">
        <v>32533.1</v>
      </c>
      <c r="DV128">
        <v>40308.6</v>
      </c>
      <c r="DW128">
        <v>38097.7</v>
      </c>
      <c r="DX128">
        <v>1.99732</v>
      </c>
      <c r="DY128">
        <v>2.64792</v>
      </c>
      <c r="DZ128">
        <v>0.0869855</v>
      </c>
      <c r="EA128">
        <v>0</v>
      </c>
      <c r="EB128">
        <v>24.3504</v>
      </c>
      <c r="EC128">
        <v>999.9</v>
      </c>
      <c r="ED128">
        <v>55.964</v>
      </c>
      <c r="EE128">
        <v>25.952</v>
      </c>
      <c r="EF128">
        <v>18.3469</v>
      </c>
      <c r="EG128">
        <v>63.98</v>
      </c>
      <c r="EH128">
        <v>20.9135</v>
      </c>
      <c r="EI128">
        <v>2</v>
      </c>
      <c r="EJ128">
        <v>-0.372299</v>
      </c>
      <c r="EK128">
        <v>-0.601291</v>
      </c>
      <c r="EL128">
        <v>20.2902</v>
      </c>
      <c r="EM128">
        <v>5.26207</v>
      </c>
      <c r="EN128">
        <v>12.0086</v>
      </c>
      <c r="EO128">
        <v>4.9994</v>
      </c>
      <c r="EP128">
        <v>3.28695</v>
      </c>
      <c r="EQ128">
        <v>9999</v>
      </c>
      <c r="ER128">
        <v>9999</v>
      </c>
      <c r="ES128">
        <v>9999</v>
      </c>
      <c r="ET128">
        <v>999.9</v>
      </c>
      <c r="EU128">
        <v>1.87259</v>
      </c>
      <c r="EV128">
        <v>1.87347</v>
      </c>
      <c r="EW128">
        <v>1.86967</v>
      </c>
      <c r="EX128">
        <v>1.87545</v>
      </c>
      <c r="EY128">
        <v>1.87563</v>
      </c>
      <c r="EZ128">
        <v>1.87406</v>
      </c>
      <c r="FA128">
        <v>1.87262</v>
      </c>
      <c r="FB128">
        <v>1.87165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1.752</v>
      </c>
      <c r="FQ128">
        <v>0.11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24.1</v>
      </c>
      <c r="GE128">
        <v>24.2</v>
      </c>
      <c r="GF128">
        <v>2.65747</v>
      </c>
      <c r="GG128">
        <v>2.49634</v>
      </c>
      <c r="GH128">
        <v>2.24854</v>
      </c>
      <c r="GI128">
        <v>2.68433</v>
      </c>
      <c r="GJ128">
        <v>2.44751</v>
      </c>
      <c r="GK128">
        <v>2.40112</v>
      </c>
      <c r="GL128">
        <v>29.0282</v>
      </c>
      <c r="GM128">
        <v>14.0883</v>
      </c>
      <c r="GN128">
        <v>19</v>
      </c>
      <c r="GO128">
        <v>449.707</v>
      </c>
      <c r="GP128">
        <v>1038.14</v>
      </c>
      <c r="GQ128">
        <v>24.2802</v>
      </c>
      <c r="GR128">
        <v>22.817</v>
      </c>
      <c r="GS128">
        <v>30.0002</v>
      </c>
      <c r="GT128">
        <v>22.8702</v>
      </c>
      <c r="GU128">
        <v>22.9917</v>
      </c>
      <c r="GV128">
        <v>53.2427</v>
      </c>
      <c r="GW128">
        <v>33.2259</v>
      </c>
      <c r="GX128">
        <v>89.4673</v>
      </c>
      <c r="GY128">
        <v>24.3073</v>
      </c>
      <c r="GZ128">
        <v>951.77</v>
      </c>
      <c r="HA128">
        <v>12.2027</v>
      </c>
      <c r="HB128">
        <v>101.235</v>
      </c>
      <c r="HC128">
        <v>101.225</v>
      </c>
    </row>
    <row r="129" spans="1:211">
      <c r="A129">
        <v>113</v>
      </c>
      <c r="B129">
        <v>1737666576</v>
      </c>
      <c r="C129">
        <v>225</v>
      </c>
      <c r="D129" t="s">
        <v>574</v>
      </c>
      <c r="E129" t="s">
        <v>575</v>
      </c>
      <c r="F129">
        <v>2</v>
      </c>
      <c r="G129">
        <v>1737666568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925.0245914</v>
      </c>
      <c r="AI129">
        <v>872.970145454545</v>
      </c>
      <c r="AJ129">
        <v>3.35341627705619</v>
      </c>
      <c r="AK129">
        <v>84.62</v>
      </c>
      <c r="AL129">
        <f>(AN129 - AM129 + BM129*1E3/(8.314*(BO129+273.15)) * AP129/BL129 * AO129) * BL129/(100*AZ129) * 1000/(1000 - AN129)</f>
        <v>0</v>
      </c>
      <c r="AM129">
        <v>12.1099233324475</v>
      </c>
      <c r="AN129">
        <v>15.3977406593407</v>
      </c>
      <c r="AO129">
        <v>-2.2955395315589e-05</v>
      </c>
      <c r="AP129">
        <v>106.04</v>
      </c>
      <c r="AQ129">
        <v>18</v>
      </c>
      <c r="AR129">
        <v>4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1737666568</v>
      </c>
      <c r="BF129">
        <v>836.483</v>
      </c>
      <c r="BG129">
        <v>901.90275</v>
      </c>
      <c r="BH129">
        <v>15.4069875</v>
      </c>
      <c r="BI129">
        <v>12.115525</v>
      </c>
      <c r="BJ129">
        <v>834.735</v>
      </c>
      <c r="BK129">
        <v>15.296875</v>
      </c>
      <c r="BL129">
        <v>500.061375</v>
      </c>
      <c r="BM129">
        <v>102.63375</v>
      </c>
      <c r="BN129">
        <v>0.100082325</v>
      </c>
      <c r="BO129">
        <v>24.9987125</v>
      </c>
      <c r="BP129">
        <v>25.768025</v>
      </c>
      <c r="BQ129">
        <v>999.9</v>
      </c>
      <c r="BR129">
        <v>0</v>
      </c>
      <c r="BS129">
        <v>0</v>
      </c>
      <c r="BT129">
        <v>9998.75</v>
      </c>
      <c r="BU129">
        <v>626.02225</v>
      </c>
      <c r="BV129">
        <v>888.48925</v>
      </c>
      <c r="BW129">
        <v>-65.4197375</v>
      </c>
      <c r="BX129">
        <v>849.572125</v>
      </c>
      <c r="BY129">
        <v>912.963625</v>
      </c>
      <c r="BZ129">
        <v>3.2914575</v>
      </c>
      <c r="CA129">
        <v>901.90275</v>
      </c>
      <c r="CB129">
        <v>12.115525</v>
      </c>
      <c r="CC129">
        <v>1.5812775</v>
      </c>
      <c r="CD129">
        <v>1.24346375</v>
      </c>
      <c r="CE129">
        <v>13.7775625</v>
      </c>
      <c r="CF129">
        <v>10.13235</v>
      </c>
      <c r="CG129">
        <v>1999.9975</v>
      </c>
      <c r="CH129">
        <v>0.899999625</v>
      </c>
      <c r="CI129">
        <v>0.100000325</v>
      </c>
      <c r="CJ129">
        <v>26</v>
      </c>
      <c r="CK129">
        <v>39092.9125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-65.015395</v>
      </c>
      <c r="CZ129">
        <v>-7.29618496240606</v>
      </c>
      <c r="DA129">
        <v>0.710262797473582</v>
      </c>
      <c r="DB129">
        <v>0</v>
      </c>
      <c r="DC129">
        <v>3.293148</v>
      </c>
      <c r="DD129">
        <v>-0.0141987969924786</v>
      </c>
      <c r="DE129">
        <v>0.0058297337846595</v>
      </c>
      <c r="DF129">
        <v>1</v>
      </c>
      <c r="DG129">
        <v>1</v>
      </c>
      <c r="DH129">
        <v>2</v>
      </c>
      <c r="DI129" t="s">
        <v>353</v>
      </c>
      <c r="DJ129">
        <v>3.11887</v>
      </c>
      <c r="DK129">
        <v>2.80063</v>
      </c>
      <c r="DL129">
        <v>0.167435</v>
      </c>
      <c r="DM129">
        <v>0.177539</v>
      </c>
      <c r="DN129">
        <v>0.0862706</v>
      </c>
      <c r="DO129">
        <v>0.0732315</v>
      </c>
      <c r="DP129">
        <v>23198.6</v>
      </c>
      <c r="DQ129">
        <v>21177.6</v>
      </c>
      <c r="DR129">
        <v>26659.1</v>
      </c>
      <c r="DS129">
        <v>24094.2</v>
      </c>
      <c r="DT129">
        <v>33672.2</v>
      </c>
      <c r="DU129">
        <v>32532.1</v>
      </c>
      <c r="DV129">
        <v>40309.1</v>
      </c>
      <c r="DW129">
        <v>38097.7</v>
      </c>
      <c r="DX129">
        <v>1.99717</v>
      </c>
      <c r="DY129">
        <v>2.64838</v>
      </c>
      <c r="DZ129">
        <v>0.0870079</v>
      </c>
      <c r="EA129">
        <v>0</v>
      </c>
      <c r="EB129">
        <v>24.3472</v>
      </c>
      <c r="EC129">
        <v>999.9</v>
      </c>
      <c r="ED129">
        <v>55.939</v>
      </c>
      <c r="EE129">
        <v>25.942</v>
      </c>
      <c r="EF129">
        <v>18.3278</v>
      </c>
      <c r="EG129">
        <v>64.14</v>
      </c>
      <c r="EH129">
        <v>20.9014</v>
      </c>
      <c r="EI129">
        <v>2</v>
      </c>
      <c r="EJ129">
        <v>-0.3722</v>
      </c>
      <c r="EK129">
        <v>-0.665757</v>
      </c>
      <c r="EL129">
        <v>20.2899</v>
      </c>
      <c r="EM129">
        <v>5.26192</v>
      </c>
      <c r="EN129">
        <v>12.0089</v>
      </c>
      <c r="EO129">
        <v>4.9992</v>
      </c>
      <c r="EP129">
        <v>3.28688</v>
      </c>
      <c r="EQ129">
        <v>9999</v>
      </c>
      <c r="ER129">
        <v>9999</v>
      </c>
      <c r="ES129">
        <v>9999</v>
      </c>
      <c r="ET129">
        <v>999.9</v>
      </c>
      <c r="EU129">
        <v>1.87259</v>
      </c>
      <c r="EV129">
        <v>1.87347</v>
      </c>
      <c r="EW129">
        <v>1.86967</v>
      </c>
      <c r="EX129">
        <v>1.87545</v>
      </c>
      <c r="EY129">
        <v>1.87563</v>
      </c>
      <c r="EZ129">
        <v>1.87408</v>
      </c>
      <c r="FA129">
        <v>1.87262</v>
      </c>
      <c r="FB129">
        <v>1.87166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1.754</v>
      </c>
      <c r="FQ129">
        <v>0.11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24.1</v>
      </c>
      <c r="GE129">
        <v>24.2</v>
      </c>
      <c r="GF129">
        <v>2.67212</v>
      </c>
      <c r="GG129">
        <v>2.51831</v>
      </c>
      <c r="GH129">
        <v>2.24854</v>
      </c>
      <c r="GI129">
        <v>2.68555</v>
      </c>
      <c r="GJ129">
        <v>2.44751</v>
      </c>
      <c r="GK129">
        <v>2.43774</v>
      </c>
      <c r="GL129">
        <v>29.0282</v>
      </c>
      <c r="GM129">
        <v>14.0795</v>
      </c>
      <c r="GN129">
        <v>19</v>
      </c>
      <c r="GO129">
        <v>449.629</v>
      </c>
      <c r="GP129">
        <v>1038.71</v>
      </c>
      <c r="GQ129">
        <v>24.2849</v>
      </c>
      <c r="GR129">
        <v>22.8184</v>
      </c>
      <c r="GS129">
        <v>30.0003</v>
      </c>
      <c r="GT129">
        <v>22.8712</v>
      </c>
      <c r="GU129">
        <v>22.9926</v>
      </c>
      <c r="GV129">
        <v>53.5618</v>
      </c>
      <c r="GW129">
        <v>33.2259</v>
      </c>
      <c r="GX129">
        <v>89.4673</v>
      </c>
      <c r="GY129">
        <v>24.3073</v>
      </c>
      <c r="GZ129">
        <v>958.565</v>
      </c>
      <c r="HA129">
        <v>12.2029</v>
      </c>
      <c r="HB129">
        <v>101.236</v>
      </c>
      <c r="HC129">
        <v>101.225</v>
      </c>
    </row>
    <row r="130" spans="1:211">
      <c r="A130">
        <v>114</v>
      </c>
      <c r="B130">
        <v>1737666578</v>
      </c>
      <c r="C130">
        <v>227</v>
      </c>
      <c r="D130" t="s">
        <v>576</v>
      </c>
      <c r="E130" t="s">
        <v>577</v>
      </c>
      <c r="F130">
        <v>2</v>
      </c>
      <c r="G130">
        <v>1737666570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931.89074135</v>
      </c>
      <c r="AI130">
        <v>879.707363636364</v>
      </c>
      <c r="AJ130">
        <v>3.36228783549775</v>
      </c>
      <c r="AK130">
        <v>84.62</v>
      </c>
      <c r="AL130">
        <f>(AN130 - AM130 + BM130*1E3/(8.314*(BO130+273.15)) * AP130/BL130 * AO130) * BL130/(100*AZ130) * 1000/(1000 - AN130)</f>
        <v>0</v>
      </c>
      <c r="AM130">
        <v>12.1131836475325</v>
      </c>
      <c r="AN130">
        <v>15.3975912087912</v>
      </c>
      <c r="AO130">
        <v>-2.19321148335159e-05</v>
      </c>
      <c r="AP130">
        <v>106.04</v>
      </c>
      <c r="AQ130">
        <v>19</v>
      </c>
      <c r="AR130">
        <v>4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1737666570</v>
      </c>
      <c r="BF130">
        <v>843.057875</v>
      </c>
      <c r="BG130">
        <v>908.742</v>
      </c>
      <c r="BH130">
        <v>15.405225</v>
      </c>
      <c r="BI130">
        <v>12.1173875</v>
      </c>
      <c r="BJ130">
        <v>841.30825</v>
      </c>
      <c r="BK130">
        <v>15.2951375</v>
      </c>
      <c r="BL130">
        <v>500.0565</v>
      </c>
      <c r="BM130">
        <v>102.63375</v>
      </c>
      <c r="BN130">
        <v>0.1000788375</v>
      </c>
      <c r="BO130">
        <v>24.996675</v>
      </c>
      <c r="BP130">
        <v>25.7679875</v>
      </c>
      <c r="BQ130">
        <v>999.9</v>
      </c>
      <c r="BR130">
        <v>0</v>
      </c>
      <c r="BS130">
        <v>0</v>
      </c>
      <c r="BT130">
        <v>9995</v>
      </c>
      <c r="BU130">
        <v>626.048875</v>
      </c>
      <c r="BV130">
        <v>888.562625</v>
      </c>
      <c r="BW130">
        <v>-65.68415</v>
      </c>
      <c r="BX130">
        <v>856.24825</v>
      </c>
      <c r="BY130">
        <v>919.8885</v>
      </c>
      <c r="BZ130">
        <v>3.28783625</v>
      </c>
      <c r="CA130">
        <v>908.742</v>
      </c>
      <c r="CB130">
        <v>12.1173875</v>
      </c>
      <c r="CC130">
        <v>1.5810975</v>
      </c>
      <c r="CD130">
        <v>1.24365625</v>
      </c>
      <c r="CE130">
        <v>13.7758125</v>
      </c>
      <c r="CF130">
        <v>10.13465</v>
      </c>
      <c r="CG130">
        <v>1999.9975</v>
      </c>
      <c r="CH130">
        <v>0.899999875</v>
      </c>
      <c r="CI130">
        <v>0.1000000625</v>
      </c>
      <c r="CJ130">
        <v>26</v>
      </c>
      <c r="CK130">
        <v>39092.925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-65.227475</v>
      </c>
      <c r="CZ130">
        <v>-7.624615037594</v>
      </c>
      <c r="DA130">
        <v>0.736833072598535</v>
      </c>
      <c r="DB130">
        <v>0</v>
      </c>
      <c r="DC130">
        <v>3.291103</v>
      </c>
      <c r="DD130">
        <v>-0.0640412030075173</v>
      </c>
      <c r="DE130">
        <v>0.00950805663634795</v>
      </c>
      <c r="DF130">
        <v>1</v>
      </c>
      <c r="DG130">
        <v>1</v>
      </c>
      <c r="DH130">
        <v>2</v>
      </c>
      <c r="DI130" t="s">
        <v>353</v>
      </c>
      <c r="DJ130">
        <v>3.11901</v>
      </c>
      <c r="DK130">
        <v>2.80065</v>
      </c>
      <c r="DL130">
        <v>0.168276</v>
      </c>
      <c r="DM130">
        <v>0.178392</v>
      </c>
      <c r="DN130">
        <v>0.0862739</v>
      </c>
      <c r="DO130">
        <v>0.0732315</v>
      </c>
      <c r="DP130">
        <v>23175.5</v>
      </c>
      <c r="DQ130">
        <v>21155.6</v>
      </c>
      <c r="DR130">
        <v>26659.4</v>
      </c>
      <c r="DS130">
        <v>24094.2</v>
      </c>
      <c r="DT130">
        <v>33672.4</v>
      </c>
      <c r="DU130">
        <v>32532</v>
      </c>
      <c r="DV130">
        <v>40309.4</v>
      </c>
      <c r="DW130">
        <v>38097.5</v>
      </c>
      <c r="DX130">
        <v>1.99705</v>
      </c>
      <c r="DY130">
        <v>2.6487</v>
      </c>
      <c r="DZ130">
        <v>0.0865236</v>
      </c>
      <c r="EA130">
        <v>0</v>
      </c>
      <c r="EB130">
        <v>24.3431</v>
      </c>
      <c r="EC130">
        <v>999.9</v>
      </c>
      <c r="ED130">
        <v>55.964</v>
      </c>
      <c r="EE130">
        <v>25.952</v>
      </c>
      <c r="EF130">
        <v>18.3484</v>
      </c>
      <c r="EG130">
        <v>64.33</v>
      </c>
      <c r="EH130">
        <v>20.8373</v>
      </c>
      <c r="EI130">
        <v>2</v>
      </c>
      <c r="EJ130">
        <v>-0.372134</v>
      </c>
      <c r="EK130">
        <v>-0.670602</v>
      </c>
      <c r="EL130">
        <v>20.2902</v>
      </c>
      <c r="EM130">
        <v>5.26207</v>
      </c>
      <c r="EN130">
        <v>12.0095</v>
      </c>
      <c r="EO130">
        <v>4.99915</v>
      </c>
      <c r="EP130">
        <v>3.28685</v>
      </c>
      <c r="EQ130">
        <v>9999</v>
      </c>
      <c r="ER130">
        <v>9999</v>
      </c>
      <c r="ES130">
        <v>9999</v>
      </c>
      <c r="ET130">
        <v>999.9</v>
      </c>
      <c r="EU130">
        <v>1.87256</v>
      </c>
      <c r="EV130">
        <v>1.87347</v>
      </c>
      <c r="EW130">
        <v>1.86966</v>
      </c>
      <c r="EX130">
        <v>1.87545</v>
      </c>
      <c r="EY130">
        <v>1.87562</v>
      </c>
      <c r="EZ130">
        <v>1.87406</v>
      </c>
      <c r="FA130">
        <v>1.87262</v>
      </c>
      <c r="FB130">
        <v>1.87166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1.756</v>
      </c>
      <c r="FQ130">
        <v>0.11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24.2</v>
      </c>
      <c r="GE130">
        <v>24.2</v>
      </c>
      <c r="GF130">
        <v>2.68921</v>
      </c>
      <c r="GG130">
        <v>2.51953</v>
      </c>
      <c r="GH130">
        <v>2.24854</v>
      </c>
      <c r="GI130">
        <v>2.68433</v>
      </c>
      <c r="GJ130">
        <v>2.44751</v>
      </c>
      <c r="GK130">
        <v>2.40234</v>
      </c>
      <c r="GL130">
        <v>29.0282</v>
      </c>
      <c r="GM130">
        <v>14.0707</v>
      </c>
      <c r="GN130">
        <v>19</v>
      </c>
      <c r="GO130">
        <v>449.564</v>
      </c>
      <c r="GP130">
        <v>1039.12</v>
      </c>
      <c r="GQ130">
        <v>24.2981</v>
      </c>
      <c r="GR130">
        <v>22.8193</v>
      </c>
      <c r="GS130">
        <v>30.0003</v>
      </c>
      <c r="GT130">
        <v>22.872</v>
      </c>
      <c r="GU130">
        <v>22.9931</v>
      </c>
      <c r="GV130">
        <v>53.8853</v>
      </c>
      <c r="GW130">
        <v>33.2259</v>
      </c>
      <c r="GX130">
        <v>89.4673</v>
      </c>
      <c r="GY130">
        <v>24.3148</v>
      </c>
      <c r="GZ130">
        <v>965.365</v>
      </c>
      <c r="HA130">
        <v>12.2055</v>
      </c>
      <c r="HB130">
        <v>101.237</v>
      </c>
      <c r="HC130">
        <v>101.224</v>
      </c>
    </row>
    <row r="131" spans="1:211">
      <c r="A131">
        <v>115</v>
      </c>
      <c r="B131">
        <v>1737666580</v>
      </c>
      <c r="C131">
        <v>229</v>
      </c>
      <c r="D131" t="s">
        <v>578</v>
      </c>
      <c r="E131" t="s">
        <v>579</v>
      </c>
      <c r="F131">
        <v>2</v>
      </c>
      <c r="G131">
        <v>1737666572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938.835713930953</v>
      </c>
      <c r="AI131">
        <v>886.41386060606</v>
      </c>
      <c r="AJ131">
        <v>3.35949900432891</v>
      </c>
      <c r="AK131">
        <v>84.62</v>
      </c>
      <c r="AL131">
        <f>(AN131 - AM131 + BM131*1E3/(8.314*(BO131+273.15)) * AP131/BL131 * AO131) * BL131/(100*AZ131) * 1000/(1000 - AN131)</f>
        <v>0</v>
      </c>
      <c r="AM131">
        <v>12.1197947570629</v>
      </c>
      <c r="AN131">
        <v>15.3993692307692</v>
      </c>
      <c r="AO131">
        <v>-1.62758357921053e-05</v>
      </c>
      <c r="AP131">
        <v>106.04</v>
      </c>
      <c r="AQ131">
        <v>18</v>
      </c>
      <c r="AR131">
        <v>4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1737666572</v>
      </c>
      <c r="BF131">
        <v>849.6435</v>
      </c>
      <c r="BG131">
        <v>915.58675</v>
      </c>
      <c r="BH131">
        <v>15.4037875</v>
      </c>
      <c r="BI131">
        <v>12.1193125</v>
      </c>
      <c r="BJ131">
        <v>847.892375</v>
      </c>
      <c r="BK131">
        <v>15.293725</v>
      </c>
      <c r="BL131">
        <v>500.038125</v>
      </c>
      <c r="BM131">
        <v>102.63375</v>
      </c>
      <c r="BN131">
        <v>0.1000175875</v>
      </c>
      <c r="BO131">
        <v>24.9948125</v>
      </c>
      <c r="BP131">
        <v>25.7669875</v>
      </c>
      <c r="BQ131">
        <v>999.9</v>
      </c>
      <c r="BR131">
        <v>0</v>
      </c>
      <c r="BS131">
        <v>0</v>
      </c>
      <c r="BT131">
        <v>9998.75</v>
      </c>
      <c r="BU131">
        <v>626.07225</v>
      </c>
      <c r="BV131">
        <v>888.60925</v>
      </c>
      <c r="BW131">
        <v>-65.9432125</v>
      </c>
      <c r="BX131">
        <v>862.935625</v>
      </c>
      <c r="BY131">
        <v>926.819</v>
      </c>
      <c r="BZ131">
        <v>3.28446</v>
      </c>
      <c r="CA131">
        <v>915.58675</v>
      </c>
      <c r="CB131">
        <v>12.1193125</v>
      </c>
      <c r="CC131">
        <v>1.58095</v>
      </c>
      <c r="CD131">
        <v>1.243855</v>
      </c>
      <c r="CE131">
        <v>13.774375</v>
      </c>
      <c r="CF131">
        <v>10.1370375</v>
      </c>
      <c r="CG131">
        <v>1999.9975</v>
      </c>
      <c r="CH131">
        <v>0.90000025</v>
      </c>
      <c r="CI131">
        <v>0.099999725</v>
      </c>
      <c r="CJ131">
        <v>26</v>
      </c>
      <c r="CK131">
        <v>39092.925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-65.480395</v>
      </c>
      <c r="CZ131">
        <v>-7.6376255639098</v>
      </c>
      <c r="DA131">
        <v>0.737881112697024</v>
      </c>
      <c r="DB131">
        <v>0</v>
      </c>
      <c r="DC131">
        <v>3.28862</v>
      </c>
      <c r="DD131">
        <v>-0.10020902255639</v>
      </c>
      <c r="DE131">
        <v>0.0118294966080557</v>
      </c>
      <c r="DF131">
        <v>1</v>
      </c>
      <c r="DG131">
        <v>1</v>
      </c>
      <c r="DH131">
        <v>2</v>
      </c>
      <c r="DI131" t="s">
        <v>353</v>
      </c>
      <c r="DJ131">
        <v>3.11901</v>
      </c>
      <c r="DK131">
        <v>2.8006</v>
      </c>
      <c r="DL131">
        <v>0.169115</v>
      </c>
      <c r="DM131">
        <v>0.179238</v>
      </c>
      <c r="DN131">
        <v>0.0862758</v>
      </c>
      <c r="DO131">
        <v>0.0732257</v>
      </c>
      <c r="DP131">
        <v>23152.1</v>
      </c>
      <c r="DQ131">
        <v>21133.7</v>
      </c>
      <c r="DR131">
        <v>26659.4</v>
      </c>
      <c r="DS131">
        <v>24093.9</v>
      </c>
      <c r="DT131">
        <v>33672.5</v>
      </c>
      <c r="DU131">
        <v>32531.7</v>
      </c>
      <c r="DV131">
        <v>40309.4</v>
      </c>
      <c r="DW131">
        <v>38096.9</v>
      </c>
      <c r="DX131">
        <v>1.99713</v>
      </c>
      <c r="DY131">
        <v>2.64912</v>
      </c>
      <c r="DZ131">
        <v>0.0866912</v>
      </c>
      <c r="EA131">
        <v>0</v>
      </c>
      <c r="EB131">
        <v>24.3389</v>
      </c>
      <c r="EC131">
        <v>999.9</v>
      </c>
      <c r="ED131">
        <v>55.939</v>
      </c>
      <c r="EE131">
        <v>25.942</v>
      </c>
      <c r="EF131">
        <v>18.3279</v>
      </c>
      <c r="EG131">
        <v>64.04</v>
      </c>
      <c r="EH131">
        <v>20.8734</v>
      </c>
      <c r="EI131">
        <v>2</v>
      </c>
      <c r="EJ131">
        <v>-0.372228</v>
      </c>
      <c r="EK131">
        <v>-0.66125</v>
      </c>
      <c r="EL131">
        <v>20.2899</v>
      </c>
      <c r="EM131">
        <v>5.26266</v>
      </c>
      <c r="EN131">
        <v>12.0086</v>
      </c>
      <c r="EO131">
        <v>4.99955</v>
      </c>
      <c r="EP131">
        <v>3.28708</v>
      </c>
      <c r="EQ131">
        <v>9999</v>
      </c>
      <c r="ER131">
        <v>9999</v>
      </c>
      <c r="ES131">
        <v>9999</v>
      </c>
      <c r="ET131">
        <v>999.9</v>
      </c>
      <c r="EU131">
        <v>1.87256</v>
      </c>
      <c r="EV131">
        <v>1.87347</v>
      </c>
      <c r="EW131">
        <v>1.86966</v>
      </c>
      <c r="EX131">
        <v>1.87543</v>
      </c>
      <c r="EY131">
        <v>1.87561</v>
      </c>
      <c r="EZ131">
        <v>1.87403</v>
      </c>
      <c r="FA131">
        <v>1.87259</v>
      </c>
      <c r="FB131">
        <v>1.87165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1.756</v>
      </c>
      <c r="FQ131">
        <v>0.11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24.2</v>
      </c>
      <c r="GE131">
        <v>24.3</v>
      </c>
      <c r="GF131">
        <v>2.70386</v>
      </c>
      <c r="GG131">
        <v>2.5061</v>
      </c>
      <c r="GH131">
        <v>2.24854</v>
      </c>
      <c r="GI131">
        <v>2.68433</v>
      </c>
      <c r="GJ131">
        <v>2.44751</v>
      </c>
      <c r="GK131">
        <v>2.35352</v>
      </c>
      <c r="GL131">
        <v>29.0282</v>
      </c>
      <c r="GM131">
        <v>14.0707</v>
      </c>
      <c r="GN131">
        <v>19</v>
      </c>
      <c r="GO131">
        <v>449.607</v>
      </c>
      <c r="GP131">
        <v>1039.64</v>
      </c>
      <c r="GQ131">
        <v>24.3057</v>
      </c>
      <c r="GR131">
        <v>22.8199</v>
      </c>
      <c r="GS131">
        <v>30.0002</v>
      </c>
      <c r="GT131">
        <v>22.872</v>
      </c>
      <c r="GU131">
        <v>22.9931</v>
      </c>
      <c r="GV131">
        <v>54.1996</v>
      </c>
      <c r="GW131">
        <v>32.9541</v>
      </c>
      <c r="GX131">
        <v>89.0876</v>
      </c>
      <c r="GY131">
        <v>24.3148</v>
      </c>
      <c r="GZ131">
        <v>972.165</v>
      </c>
      <c r="HA131">
        <v>12.2082</v>
      </c>
      <c r="HB131">
        <v>101.237</v>
      </c>
      <c r="HC131">
        <v>101.223</v>
      </c>
    </row>
    <row r="132" spans="1:211">
      <c r="A132">
        <v>116</v>
      </c>
      <c r="B132">
        <v>1737666582</v>
      </c>
      <c r="C132">
        <v>231</v>
      </c>
      <c r="D132" t="s">
        <v>580</v>
      </c>
      <c r="E132" t="s">
        <v>581</v>
      </c>
      <c r="F132">
        <v>2</v>
      </c>
      <c r="G132">
        <v>1737666574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945.843238030953</v>
      </c>
      <c r="AI132">
        <v>893.132290909091</v>
      </c>
      <c r="AJ132">
        <v>3.35894255411249</v>
      </c>
      <c r="AK132">
        <v>84.62</v>
      </c>
      <c r="AL132">
        <f>(AN132 - AM132 + BM132*1E3/(8.314*(BO132+273.15)) * AP132/BL132 * AO132) * BL132/(100*AZ132) * 1000/(1000 - AN132)</f>
        <v>0</v>
      </c>
      <c r="AM132">
        <v>12.1267961468731</v>
      </c>
      <c r="AN132">
        <v>15.4006</v>
      </c>
      <c r="AO132">
        <v>-9.63819590547113e-06</v>
      </c>
      <c r="AP132">
        <v>106.04</v>
      </c>
      <c r="AQ132">
        <v>18</v>
      </c>
      <c r="AR132">
        <v>4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1737666574</v>
      </c>
      <c r="BF132">
        <v>856.24325</v>
      </c>
      <c r="BG132">
        <v>922.437</v>
      </c>
      <c r="BH132">
        <v>15.4023625</v>
      </c>
      <c r="BI132">
        <v>12.121475</v>
      </c>
      <c r="BJ132">
        <v>854.49075</v>
      </c>
      <c r="BK132">
        <v>15.292325</v>
      </c>
      <c r="BL132">
        <v>500.0085</v>
      </c>
      <c r="BM132">
        <v>102.63375</v>
      </c>
      <c r="BN132">
        <v>0.0999735875</v>
      </c>
      <c r="BO132">
        <v>24.9933625</v>
      </c>
      <c r="BP132">
        <v>25.7667</v>
      </c>
      <c r="BQ132">
        <v>999.9</v>
      </c>
      <c r="BR132">
        <v>0</v>
      </c>
      <c r="BS132">
        <v>0</v>
      </c>
      <c r="BT132">
        <v>10000.78125</v>
      </c>
      <c r="BU132">
        <v>626.09525</v>
      </c>
      <c r="BV132">
        <v>888.681375</v>
      </c>
      <c r="BW132">
        <v>-66.193625</v>
      </c>
      <c r="BX132">
        <v>869.6375</v>
      </c>
      <c r="BY132">
        <v>933.755375</v>
      </c>
      <c r="BZ132">
        <v>3.28087625</v>
      </c>
      <c r="CA132">
        <v>922.437</v>
      </c>
      <c r="CB132">
        <v>12.121475</v>
      </c>
      <c r="CC132">
        <v>1.580805</v>
      </c>
      <c r="CD132">
        <v>1.2440775</v>
      </c>
      <c r="CE132">
        <v>13.77295</v>
      </c>
      <c r="CF132">
        <v>10.1397125</v>
      </c>
      <c r="CG132">
        <v>1999.9975</v>
      </c>
      <c r="CH132">
        <v>0.900000375</v>
      </c>
      <c r="CI132">
        <v>0.099999725</v>
      </c>
      <c r="CJ132">
        <v>26</v>
      </c>
      <c r="CK132">
        <v>39092.9375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-65.74809</v>
      </c>
      <c r="CZ132">
        <v>-7.4836060150375</v>
      </c>
      <c r="DA132">
        <v>0.72209252585801</v>
      </c>
      <c r="DB132">
        <v>0</v>
      </c>
      <c r="DC132">
        <v>3.286117</v>
      </c>
      <c r="DD132">
        <v>-0.119112180451125</v>
      </c>
      <c r="DE132">
        <v>0.0128862128261177</v>
      </c>
      <c r="DF132">
        <v>1</v>
      </c>
      <c r="DG132">
        <v>1</v>
      </c>
      <c r="DH132">
        <v>2</v>
      </c>
      <c r="DI132" t="s">
        <v>353</v>
      </c>
      <c r="DJ132">
        <v>3.11883</v>
      </c>
      <c r="DK132">
        <v>2.80078</v>
      </c>
      <c r="DL132">
        <v>0.169957</v>
      </c>
      <c r="DM132">
        <v>0.180089</v>
      </c>
      <c r="DN132">
        <v>0.0862746</v>
      </c>
      <c r="DO132">
        <v>0.0732368</v>
      </c>
      <c r="DP132">
        <v>23128.7</v>
      </c>
      <c r="DQ132">
        <v>21111.7</v>
      </c>
      <c r="DR132">
        <v>26659.4</v>
      </c>
      <c r="DS132">
        <v>24093.9</v>
      </c>
      <c r="DT132">
        <v>33672.5</v>
      </c>
      <c r="DU132">
        <v>32531</v>
      </c>
      <c r="DV132">
        <v>40309.4</v>
      </c>
      <c r="DW132">
        <v>38096.4</v>
      </c>
      <c r="DX132">
        <v>1.99685</v>
      </c>
      <c r="DY132">
        <v>2.64928</v>
      </c>
      <c r="DZ132">
        <v>0.0870414</v>
      </c>
      <c r="EA132">
        <v>0</v>
      </c>
      <c r="EB132">
        <v>24.3358</v>
      </c>
      <c r="EC132">
        <v>999.9</v>
      </c>
      <c r="ED132">
        <v>55.927</v>
      </c>
      <c r="EE132">
        <v>25.952</v>
      </c>
      <c r="EF132">
        <v>18.3359</v>
      </c>
      <c r="EG132">
        <v>64.11</v>
      </c>
      <c r="EH132">
        <v>20.8534</v>
      </c>
      <c r="EI132">
        <v>2</v>
      </c>
      <c r="EJ132">
        <v>-0.372132</v>
      </c>
      <c r="EK132">
        <v>-0.660964</v>
      </c>
      <c r="EL132">
        <v>20.2899</v>
      </c>
      <c r="EM132">
        <v>5.26236</v>
      </c>
      <c r="EN132">
        <v>12.0085</v>
      </c>
      <c r="EO132">
        <v>4.9994</v>
      </c>
      <c r="EP132">
        <v>3.28702</v>
      </c>
      <c r="EQ132">
        <v>9999</v>
      </c>
      <c r="ER132">
        <v>9999</v>
      </c>
      <c r="ES132">
        <v>9999</v>
      </c>
      <c r="ET132">
        <v>999.9</v>
      </c>
      <c r="EU132">
        <v>1.87256</v>
      </c>
      <c r="EV132">
        <v>1.87347</v>
      </c>
      <c r="EW132">
        <v>1.86966</v>
      </c>
      <c r="EX132">
        <v>1.87542</v>
      </c>
      <c r="EY132">
        <v>1.87561</v>
      </c>
      <c r="EZ132">
        <v>1.87405</v>
      </c>
      <c r="FA132">
        <v>1.87258</v>
      </c>
      <c r="FB132">
        <v>1.87164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1.758</v>
      </c>
      <c r="FQ132">
        <v>0.1099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24.2</v>
      </c>
      <c r="GE132">
        <v>24.3</v>
      </c>
      <c r="GF132">
        <v>2.72095</v>
      </c>
      <c r="GG132">
        <v>2.50244</v>
      </c>
      <c r="GH132">
        <v>2.24854</v>
      </c>
      <c r="GI132">
        <v>2.68433</v>
      </c>
      <c r="GJ132">
        <v>2.44751</v>
      </c>
      <c r="GK132">
        <v>2.3999</v>
      </c>
      <c r="GL132">
        <v>29.0282</v>
      </c>
      <c r="GM132">
        <v>14.0883</v>
      </c>
      <c r="GN132">
        <v>19</v>
      </c>
      <c r="GO132">
        <v>449.453</v>
      </c>
      <c r="GP132">
        <v>1039.82</v>
      </c>
      <c r="GQ132">
        <v>24.3112</v>
      </c>
      <c r="GR132">
        <v>22.8209</v>
      </c>
      <c r="GS132">
        <v>30.0002</v>
      </c>
      <c r="GT132">
        <v>22.8726</v>
      </c>
      <c r="GU132">
        <v>22.9932</v>
      </c>
      <c r="GV132">
        <v>54.5176</v>
      </c>
      <c r="GW132">
        <v>32.9541</v>
      </c>
      <c r="GX132">
        <v>89.0876</v>
      </c>
      <c r="GY132">
        <v>24.3148</v>
      </c>
      <c r="GZ132">
        <v>978.926</v>
      </c>
      <c r="HA132">
        <v>12.2112</v>
      </c>
      <c r="HB132">
        <v>101.237</v>
      </c>
      <c r="HC132">
        <v>101.222</v>
      </c>
    </row>
    <row r="133" spans="1:211">
      <c r="A133">
        <v>117</v>
      </c>
      <c r="B133">
        <v>1737666584</v>
      </c>
      <c r="C133">
        <v>233</v>
      </c>
      <c r="D133" t="s">
        <v>582</v>
      </c>
      <c r="E133" t="s">
        <v>583</v>
      </c>
      <c r="F133">
        <v>2</v>
      </c>
      <c r="G133">
        <v>1737666576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952.85331447381</v>
      </c>
      <c r="AI133">
        <v>899.906551515152</v>
      </c>
      <c r="AJ133">
        <v>3.37270917748923</v>
      </c>
      <c r="AK133">
        <v>84.62</v>
      </c>
      <c r="AL133">
        <f>(AN133 - AM133 + BM133*1E3/(8.314*(BO133+273.15)) * AP133/BL133 * AO133) * BL133/(100*AZ133) * 1000/(1000 - AN133)</f>
        <v>0</v>
      </c>
      <c r="AM133">
        <v>12.1309849357043</v>
      </c>
      <c r="AN133">
        <v>15.400843956044</v>
      </c>
      <c r="AO133">
        <v>-3.13423562737278e-06</v>
      </c>
      <c r="AP133">
        <v>106.04</v>
      </c>
      <c r="AQ133">
        <v>18</v>
      </c>
      <c r="AR133">
        <v>4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1737666576</v>
      </c>
      <c r="BF133">
        <v>862.855875</v>
      </c>
      <c r="BG133">
        <v>929.294875</v>
      </c>
      <c r="BH133">
        <v>15.4011875</v>
      </c>
      <c r="BI133">
        <v>12.1246875</v>
      </c>
      <c r="BJ133">
        <v>861.102125</v>
      </c>
      <c r="BK133">
        <v>15.291175</v>
      </c>
      <c r="BL133">
        <v>499.99575</v>
      </c>
      <c r="BM133">
        <v>102.63375</v>
      </c>
      <c r="BN133">
        <v>0.100002275</v>
      </c>
      <c r="BO133">
        <v>24.9923</v>
      </c>
      <c r="BP133">
        <v>25.7666625</v>
      </c>
      <c r="BQ133">
        <v>999.9</v>
      </c>
      <c r="BR133">
        <v>0</v>
      </c>
      <c r="BS133">
        <v>0</v>
      </c>
      <c r="BT133">
        <v>9995.23375</v>
      </c>
      <c r="BU133">
        <v>626.116625</v>
      </c>
      <c r="BV133">
        <v>888.6365</v>
      </c>
      <c r="BW133">
        <v>-66.438725</v>
      </c>
      <c r="BX133">
        <v>876.352625</v>
      </c>
      <c r="BY133">
        <v>940.700375</v>
      </c>
      <c r="BZ133">
        <v>3.2764975</v>
      </c>
      <c r="CA133">
        <v>929.294875</v>
      </c>
      <c r="CB133">
        <v>12.1246875</v>
      </c>
      <c r="CC133">
        <v>1.58068625</v>
      </c>
      <c r="CD133">
        <v>1.2444075</v>
      </c>
      <c r="CE133">
        <v>13.7717875</v>
      </c>
      <c r="CF133">
        <v>10.1436875</v>
      </c>
      <c r="CG133">
        <v>1999.9975</v>
      </c>
      <c r="CH133">
        <v>0.90000025</v>
      </c>
      <c r="CI133">
        <v>0.0999999</v>
      </c>
      <c r="CJ133">
        <v>26</v>
      </c>
      <c r="CK133">
        <v>39092.9375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-66.013425</v>
      </c>
      <c r="CZ133">
        <v>-7.38748421052636</v>
      </c>
      <c r="DA133">
        <v>0.712257140276602</v>
      </c>
      <c r="DB133">
        <v>0</v>
      </c>
      <c r="DC133">
        <v>3.2833065</v>
      </c>
      <c r="DD133">
        <v>-0.128663007518799</v>
      </c>
      <c r="DE133">
        <v>0.0134488145481303</v>
      </c>
      <c r="DF133">
        <v>1</v>
      </c>
      <c r="DG133">
        <v>1</v>
      </c>
      <c r="DH133">
        <v>2</v>
      </c>
      <c r="DI133" t="s">
        <v>353</v>
      </c>
      <c r="DJ133">
        <v>3.11874</v>
      </c>
      <c r="DK133">
        <v>2.80081</v>
      </c>
      <c r="DL133">
        <v>0.1708</v>
      </c>
      <c r="DM133">
        <v>0.180905</v>
      </c>
      <c r="DN133">
        <v>0.0862819</v>
      </c>
      <c r="DO133">
        <v>0.0732786</v>
      </c>
      <c r="DP133">
        <v>23105.5</v>
      </c>
      <c r="DQ133">
        <v>21090.6</v>
      </c>
      <c r="DR133">
        <v>26659.7</v>
      </c>
      <c r="DS133">
        <v>24093.6</v>
      </c>
      <c r="DT133">
        <v>33672.4</v>
      </c>
      <c r="DU133">
        <v>32529.7</v>
      </c>
      <c r="DV133">
        <v>40309.4</v>
      </c>
      <c r="DW133">
        <v>38096.5</v>
      </c>
      <c r="DX133">
        <v>1.9969</v>
      </c>
      <c r="DY133">
        <v>2.64832</v>
      </c>
      <c r="DZ133">
        <v>0.0869706</v>
      </c>
      <c r="EA133">
        <v>0</v>
      </c>
      <c r="EB133">
        <v>24.3327</v>
      </c>
      <c r="EC133">
        <v>999.9</v>
      </c>
      <c r="ED133">
        <v>55.921</v>
      </c>
      <c r="EE133">
        <v>25.942</v>
      </c>
      <c r="EF133">
        <v>18.3226</v>
      </c>
      <c r="EG133">
        <v>64.03</v>
      </c>
      <c r="EH133">
        <v>20.9375</v>
      </c>
      <c r="EI133">
        <v>2</v>
      </c>
      <c r="EJ133">
        <v>-0.371911</v>
      </c>
      <c r="EK133">
        <v>-0.652849</v>
      </c>
      <c r="EL133">
        <v>20.2901</v>
      </c>
      <c r="EM133">
        <v>5.26147</v>
      </c>
      <c r="EN133">
        <v>12.0088</v>
      </c>
      <c r="EO133">
        <v>4.99915</v>
      </c>
      <c r="EP133">
        <v>3.28693</v>
      </c>
      <c r="EQ133">
        <v>9999</v>
      </c>
      <c r="ER133">
        <v>9999</v>
      </c>
      <c r="ES133">
        <v>9999</v>
      </c>
      <c r="ET133">
        <v>999.9</v>
      </c>
      <c r="EU133">
        <v>1.87256</v>
      </c>
      <c r="EV133">
        <v>1.87347</v>
      </c>
      <c r="EW133">
        <v>1.86966</v>
      </c>
      <c r="EX133">
        <v>1.87543</v>
      </c>
      <c r="EY133">
        <v>1.87561</v>
      </c>
      <c r="EZ133">
        <v>1.87406</v>
      </c>
      <c r="FA133">
        <v>1.87258</v>
      </c>
      <c r="FB133">
        <v>1.87165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1.759</v>
      </c>
      <c r="FQ133">
        <v>0.11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24.3</v>
      </c>
      <c r="GE133">
        <v>24.3</v>
      </c>
      <c r="GF133">
        <v>2.7356</v>
      </c>
      <c r="GG133">
        <v>2.49023</v>
      </c>
      <c r="GH133">
        <v>2.24854</v>
      </c>
      <c r="GI133">
        <v>2.68433</v>
      </c>
      <c r="GJ133">
        <v>2.44751</v>
      </c>
      <c r="GK133">
        <v>2.4231</v>
      </c>
      <c r="GL133">
        <v>29.0282</v>
      </c>
      <c r="GM133">
        <v>14.0883</v>
      </c>
      <c r="GN133">
        <v>19</v>
      </c>
      <c r="GO133">
        <v>449.491</v>
      </c>
      <c r="GP133">
        <v>1038.68</v>
      </c>
      <c r="GQ133">
        <v>24.3157</v>
      </c>
      <c r="GR133">
        <v>22.8213</v>
      </c>
      <c r="GS133">
        <v>30.0002</v>
      </c>
      <c r="GT133">
        <v>22.8736</v>
      </c>
      <c r="GU133">
        <v>22.9941</v>
      </c>
      <c r="GV133">
        <v>54.8384</v>
      </c>
      <c r="GW133">
        <v>32.9541</v>
      </c>
      <c r="GX133">
        <v>89.0876</v>
      </c>
      <c r="GY133">
        <v>24.3219</v>
      </c>
      <c r="GZ133">
        <v>978.926</v>
      </c>
      <c r="HA133">
        <v>12.2091</v>
      </c>
      <c r="HB133">
        <v>101.237</v>
      </c>
      <c r="HC133">
        <v>101.222</v>
      </c>
    </row>
    <row r="134" spans="1:211">
      <c r="A134">
        <v>118</v>
      </c>
      <c r="B134">
        <v>1737666586</v>
      </c>
      <c r="C134">
        <v>235</v>
      </c>
      <c r="D134" t="s">
        <v>584</v>
      </c>
      <c r="E134" t="s">
        <v>585</v>
      </c>
      <c r="F134">
        <v>2</v>
      </c>
      <c r="G134">
        <v>1737666578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959.832299546428</v>
      </c>
      <c r="AI134">
        <v>906.722181818182</v>
      </c>
      <c r="AJ134">
        <v>3.39210653679649</v>
      </c>
      <c r="AK134">
        <v>84.62</v>
      </c>
      <c r="AL134">
        <f>(AN134 - AM134 + BM134*1E3/(8.314*(BO134+273.15)) * AP134/BL134 * AO134) * BL134/(100*AZ134) * 1000/(1000 - AN134)</f>
        <v>0</v>
      </c>
      <c r="AM134">
        <v>12.131699656983</v>
      </c>
      <c r="AN134">
        <v>15.4023912087912</v>
      </c>
      <c r="AO134">
        <v>4.10561384316487e-06</v>
      </c>
      <c r="AP134">
        <v>106.04</v>
      </c>
      <c r="AQ134">
        <v>18</v>
      </c>
      <c r="AR134">
        <v>4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1737666578</v>
      </c>
      <c r="BF134">
        <v>869.48325</v>
      </c>
      <c r="BG134">
        <v>936.12725</v>
      </c>
      <c r="BH134">
        <v>15.4006875</v>
      </c>
      <c r="BI134">
        <v>12.12925</v>
      </c>
      <c r="BJ134">
        <v>867.72825</v>
      </c>
      <c r="BK134">
        <v>15.2906875</v>
      </c>
      <c r="BL134">
        <v>500.023375</v>
      </c>
      <c r="BM134">
        <v>102.633625</v>
      </c>
      <c r="BN134">
        <v>0.10005485</v>
      </c>
      <c r="BO134">
        <v>24.9914625</v>
      </c>
      <c r="BP134">
        <v>25.76545</v>
      </c>
      <c r="BQ134">
        <v>999.9</v>
      </c>
      <c r="BR134">
        <v>0</v>
      </c>
      <c r="BS134">
        <v>0</v>
      </c>
      <c r="BT134">
        <v>9988.12375</v>
      </c>
      <c r="BU134">
        <v>626.137125</v>
      </c>
      <c r="BV134">
        <v>888.570875</v>
      </c>
      <c r="BW134">
        <v>-66.6438</v>
      </c>
      <c r="BX134">
        <v>883.08325</v>
      </c>
      <c r="BY134">
        <v>947.621</v>
      </c>
      <c r="BZ134">
        <v>3.27145</v>
      </c>
      <c r="CA134">
        <v>936.12725</v>
      </c>
      <c r="CB134">
        <v>12.12925</v>
      </c>
      <c r="CC134">
        <v>1.58063375</v>
      </c>
      <c r="CD134">
        <v>1.2448725</v>
      </c>
      <c r="CE134">
        <v>13.771275</v>
      </c>
      <c r="CF134">
        <v>10.149275</v>
      </c>
      <c r="CG134">
        <v>1999.9975</v>
      </c>
      <c r="CH134">
        <v>0.900000125</v>
      </c>
      <c r="CI134">
        <v>0.1000000375</v>
      </c>
      <c r="CJ134">
        <v>26</v>
      </c>
      <c r="CK134">
        <v>39092.925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-66.255645</v>
      </c>
      <c r="CZ134">
        <v>-7.22205563909776</v>
      </c>
      <c r="DA134">
        <v>0.697039661335711</v>
      </c>
      <c r="DB134">
        <v>0</v>
      </c>
      <c r="DC134">
        <v>3.2797</v>
      </c>
      <c r="DD134">
        <v>-0.137236691729315</v>
      </c>
      <c r="DE134">
        <v>0.0140657011911956</v>
      </c>
      <c r="DF134">
        <v>1</v>
      </c>
      <c r="DG134">
        <v>1</v>
      </c>
      <c r="DH134">
        <v>2</v>
      </c>
      <c r="DI134" t="s">
        <v>353</v>
      </c>
      <c r="DJ134">
        <v>3.11924</v>
      </c>
      <c r="DK134">
        <v>2.80059</v>
      </c>
      <c r="DL134">
        <v>0.171633</v>
      </c>
      <c r="DM134">
        <v>0.181715</v>
      </c>
      <c r="DN134">
        <v>0.0862943</v>
      </c>
      <c r="DO134">
        <v>0.0733097</v>
      </c>
      <c r="DP134">
        <v>23082.2</v>
      </c>
      <c r="DQ134">
        <v>21069.6</v>
      </c>
      <c r="DR134">
        <v>26659.5</v>
      </c>
      <c r="DS134">
        <v>24093.4</v>
      </c>
      <c r="DT134">
        <v>33672</v>
      </c>
      <c r="DU134">
        <v>32528.6</v>
      </c>
      <c r="DV134">
        <v>40309.4</v>
      </c>
      <c r="DW134">
        <v>38096.5</v>
      </c>
      <c r="DX134">
        <v>1.9978</v>
      </c>
      <c r="DY134">
        <v>2.64655</v>
      </c>
      <c r="DZ134">
        <v>0.0866912</v>
      </c>
      <c r="EA134">
        <v>0</v>
      </c>
      <c r="EB134">
        <v>24.3297</v>
      </c>
      <c r="EC134">
        <v>999.9</v>
      </c>
      <c r="ED134">
        <v>55.921</v>
      </c>
      <c r="EE134">
        <v>25.942</v>
      </c>
      <c r="EF134">
        <v>18.3213</v>
      </c>
      <c r="EG134">
        <v>64.28</v>
      </c>
      <c r="EH134">
        <v>20.8093</v>
      </c>
      <c r="EI134">
        <v>2</v>
      </c>
      <c r="EJ134">
        <v>-0.371941</v>
      </c>
      <c r="EK134">
        <v>-0.65466</v>
      </c>
      <c r="EL134">
        <v>20.2905</v>
      </c>
      <c r="EM134">
        <v>5.26132</v>
      </c>
      <c r="EN134">
        <v>12.0082</v>
      </c>
      <c r="EO134">
        <v>4.99905</v>
      </c>
      <c r="EP134">
        <v>3.28685</v>
      </c>
      <c r="EQ134">
        <v>9999</v>
      </c>
      <c r="ER134">
        <v>9999</v>
      </c>
      <c r="ES134">
        <v>9999</v>
      </c>
      <c r="ET134">
        <v>999.9</v>
      </c>
      <c r="EU134">
        <v>1.87256</v>
      </c>
      <c r="EV134">
        <v>1.87347</v>
      </c>
      <c r="EW134">
        <v>1.86966</v>
      </c>
      <c r="EX134">
        <v>1.87543</v>
      </c>
      <c r="EY134">
        <v>1.87562</v>
      </c>
      <c r="EZ134">
        <v>1.87407</v>
      </c>
      <c r="FA134">
        <v>1.87259</v>
      </c>
      <c r="FB134">
        <v>1.87165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1.759</v>
      </c>
      <c r="FQ134">
        <v>0.11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24.3</v>
      </c>
      <c r="GE134">
        <v>24.4</v>
      </c>
      <c r="GF134">
        <v>2.75269</v>
      </c>
      <c r="GG134">
        <v>2.51099</v>
      </c>
      <c r="GH134">
        <v>2.24854</v>
      </c>
      <c r="GI134">
        <v>2.68555</v>
      </c>
      <c r="GJ134">
        <v>2.44751</v>
      </c>
      <c r="GK134">
        <v>2.35352</v>
      </c>
      <c r="GL134">
        <v>29.0282</v>
      </c>
      <c r="GM134">
        <v>14.0707</v>
      </c>
      <c r="GN134">
        <v>19</v>
      </c>
      <c r="GO134">
        <v>450.017</v>
      </c>
      <c r="GP134">
        <v>1036.54</v>
      </c>
      <c r="GQ134">
        <v>24.3192</v>
      </c>
      <c r="GR134">
        <v>22.8223</v>
      </c>
      <c r="GS134">
        <v>30.0001</v>
      </c>
      <c r="GT134">
        <v>22.8739</v>
      </c>
      <c r="GU134">
        <v>22.995</v>
      </c>
      <c r="GV134">
        <v>55.1572</v>
      </c>
      <c r="GW134">
        <v>32.9541</v>
      </c>
      <c r="GX134">
        <v>89.0876</v>
      </c>
      <c r="GY134">
        <v>24.3219</v>
      </c>
      <c r="GZ134">
        <v>985.736</v>
      </c>
      <c r="HA134">
        <v>12.2088</v>
      </c>
      <c r="HB134">
        <v>101.237</v>
      </c>
      <c r="HC134">
        <v>101.222</v>
      </c>
    </row>
    <row r="135" spans="1:211">
      <c r="A135">
        <v>119</v>
      </c>
      <c r="B135">
        <v>1737666588</v>
      </c>
      <c r="C135">
        <v>237</v>
      </c>
      <c r="D135" t="s">
        <v>586</v>
      </c>
      <c r="E135" t="s">
        <v>587</v>
      </c>
      <c r="F135">
        <v>2</v>
      </c>
      <c r="G135">
        <v>1737666580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966.72386222381</v>
      </c>
      <c r="AI135">
        <v>913.468903030303</v>
      </c>
      <c r="AJ135">
        <v>3.38628264069253</v>
      </c>
      <c r="AK135">
        <v>84.62</v>
      </c>
      <c r="AL135">
        <f>(AN135 - AM135 + BM135*1E3/(8.314*(BO135+273.15)) * AP135/BL135 * AO135) * BL135/(100*AZ135) * 1000/(1000 - AN135)</f>
        <v>0</v>
      </c>
      <c r="AM135">
        <v>12.1333980602398</v>
      </c>
      <c r="AN135">
        <v>15.4053791208791</v>
      </c>
      <c r="AO135">
        <v>9.74942546244761e-06</v>
      </c>
      <c r="AP135">
        <v>106.04</v>
      </c>
      <c r="AQ135">
        <v>18</v>
      </c>
      <c r="AR135">
        <v>4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1737666580</v>
      </c>
      <c r="BF135">
        <v>876.11675</v>
      </c>
      <c r="BG135">
        <v>942.960875</v>
      </c>
      <c r="BH135">
        <v>15.400825</v>
      </c>
      <c r="BI135">
        <v>12.134275</v>
      </c>
      <c r="BJ135">
        <v>874.3605</v>
      </c>
      <c r="BK135">
        <v>15.290825</v>
      </c>
      <c r="BL135">
        <v>500.03025</v>
      </c>
      <c r="BM135">
        <v>102.633625</v>
      </c>
      <c r="BN135">
        <v>0.1000827375</v>
      </c>
      <c r="BO135">
        <v>24.99065</v>
      </c>
      <c r="BP135">
        <v>25.763525</v>
      </c>
      <c r="BQ135">
        <v>999.9</v>
      </c>
      <c r="BR135">
        <v>0</v>
      </c>
      <c r="BS135">
        <v>0</v>
      </c>
      <c r="BT135">
        <v>9980.53875</v>
      </c>
      <c r="BU135">
        <v>626.157625</v>
      </c>
      <c r="BV135">
        <v>888.48225</v>
      </c>
      <c r="BW135">
        <v>-66.844</v>
      </c>
      <c r="BX135">
        <v>889.820625</v>
      </c>
      <c r="BY135">
        <v>954.543375</v>
      </c>
      <c r="BZ135">
        <v>3.2665675</v>
      </c>
      <c r="CA135">
        <v>942.960875</v>
      </c>
      <c r="CB135">
        <v>12.134275</v>
      </c>
      <c r="CC135">
        <v>1.58064625</v>
      </c>
      <c r="CD135">
        <v>1.245385</v>
      </c>
      <c r="CE135">
        <v>13.7713875</v>
      </c>
      <c r="CF135">
        <v>10.1554375</v>
      </c>
      <c r="CG135">
        <v>1999.9975</v>
      </c>
      <c r="CH135">
        <v>0.9</v>
      </c>
      <c r="CI135">
        <v>0.1000001625</v>
      </c>
      <c r="CJ135">
        <v>26</v>
      </c>
      <c r="CK135">
        <v>39092.925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-66.466965</v>
      </c>
      <c r="CZ135">
        <v>-6.76086766917295</v>
      </c>
      <c r="DA135">
        <v>0.657153976077906</v>
      </c>
      <c r="DB135">
        <v>0</v>
      </c>
      <c r="DC135">
        <v>3.2755185</v>
      </c>
      <c r="DD135">
        <v>-0.139654285714286</v>
      </c>
      <c r="DE135">
        <v>0.0142613850221499</v>
      </c>
      <c r="DF135">
        <v>1</v>
      </c>
      <c r="DG135">
        <v>1</v>
      </c>
      <c r="DH135">
        <v>2</v>
      </c>
      <c r="DI135" t="s">
        <v>353</v>
      </c>
      <c r="DJ135">
        <v>3.11926</v>
      </c>
      <c r="DK135">
        <v>2.80069</v>
      </c>
      <c r="DL135">
        <v>0.172462</v>
      </c>
      <c r="DM135">
        <v>0.182548</v>
      </c>
      <c r="DN135">
        <v>0.0862987</v>
      </c>
      <c r="DO135">
        <v>0.0733136</v>
      </c>
      <c r="DP135">
        <v>23059.1</v>
      </c>
      <c r="DQ135">
        <v>21048.4</v>
      </c>
      <c r="DR135">
        <v>26659.5</v>
      </c>
      <c r="DS135">
        <v>24093.7</v>
      </c>
      <c r="DT135">
        <v>33672.1</v>
      </c>
      <c r="DU135">
        <v>32528.8</v>
      </c>
      <c r="DV135">
        <v>40309.6</v>
      </c>
      <c r="DW135">
        <v>38096.7</v>
      </c>
      <c r="DX135">
        <v>1.9979</v>
      </c>
      <c r="DY135">
        <v>2.64718</v>
      </c>
      <c r="DZ135">
        <v>0.0865236</v>
      </c>
      <c r="EA135">
        <v>0</v>
      </c>
      <c r="EB135">
        <v>24.3276</v>
      </c>
      <c r="EC135">
        <v>999.9</v>
      </c>
      <c r="ED135">
        <v>55.921</v>
      </c>
      <c r="EE135">
        <v>25.921</v>
      </c>
      <c r="EF135">
        <v>18.2992</v>
      </c>
      <c r="EG135">
        <v>64.14</v>
      </c>
      <c r="EH135">
        <v>20.7692</v>
      </c>
      <c r="EI135">
        <v>2</v>
      </c>
      <c r="EJ135">
        <v>-0.372081</v>
      </c>
      <c r="EK135">
        <v>-0.646629</v>
      </c>
      <c r="EL135">
        <v>20.2906</v>
      </c>
      <c r="EM135">
        <v>5.26117</v>
      </c>
      <c r="EN135">
        <v>12.0079</v>
      </c>
      <c r="EO135">
        <v>4.99885</v>
      </c>
      <c r="EP135">
        <v>3.2868</v>
      </c>
      <c r="EQ135">
        <v>9999</v>
      </c>
      <c r="ER135">
        <v>9999</v>
      </c>
      <c r="ES135">
        <v>9999</v>
      </c>
      <c r="ET135">
        <v>999.9</v>
      </c>
      <c r="EU135">
        <v>1.87257</v>
      </c>
      <c r="EV135">
        <v>1.87347</v>
      </c>
      <c r="EW135">
        <v>1.86966</v>
      </c>
      <c r="EX135">
        <v>1.87543</v>
      </c>
      <c r="EY135">
        <v>1.87562</v>
      </c>
      <c r="EZ135">
        <v>1.87407</v>
      </c>
      <c r="FA135">
        <v>1.87258</v>
      </c>
      <c r="FB135">
        <v>1.87165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</v>
      </c>
      <c r="FQ135">
        <v>0.1101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24.3</v>
      </c>
      <c r="GE135">
        <v>24.4</v>
      </c>
      <c r="GF135">
        <v>2.76733</v>
      </c>
      <c r="GG135">
        <v>2.5</v>
      </c>
      <c r="GH135">
        <v>2.24854</v>
      </c>
      <c r="GI135">
        <v>2.68555</v>
      </c>
      <c r="GJ135">
        <v>2.44751</v>
      </c>
      <c r="GK135">
        <v>2.35352</v>
      </c>
      <c r="GL135">
        <v>29.0282</v>
      </c>
      <c r="GM135">
        <v>14.0707</v>
      </c>
      <c r="GN135">
        <v>19</v>
      </c>
      <c r="GO135">
        <v>450.079</v>
      </c>
      <c r="GP135">
        <v>1037.32</v>
      </c>
      <c r="GQ135">
        <v>24.3229</v>
      </c>
      <c r="GR135">
        <v>22.8233</v>
      </c>
      <c r="GS135">
        <v>30.0001</v>
      </c>
      <c r="GT135">
        <v>22.8745</v>
      </c>
      <c r="GU135">
        <v>22.996</v>
      </c>
      <c r="GV135">
        <v>55.4729</v>
      </c>
      <c r="GW135">
        <v>32.9541</v>
      </c>
      <c r="GX135">
        <v>89.0876</v>
      </c>
      <c r="GY135">
        <v>24.3279</v>
      </c>
      <c r="GZ135">
        <v>992.528</v>
      </c>
      <c r="HA135">
        <v>12.2128</v>
      </c>
      <c r="HB135">
        <v>101.237</v>
      </c>
      <c r="HC135">
        <v>101.222</v>
      </c>
    </row>
    <row r="136" spans="1:211">
      <c r="A136">
        <v>120</v>
      </c>
      <c r="B136">
        <v>1737666590</v>
      </c>
      <c r="C136">
        <v>239</v>
      </c>
      <c r="D136" t="s">
        <v>588</v>
      </c>
      <c r="E136" t="s">
        <v>589</v>
      </c>
      <c r="F136">
        <v>2</v>
      </c>
      <c r="G136">
        <v>1737666582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973.536233908334</v>
      </c>
      <c r="AI136">
        <v>920.194212121212</v>
      </c>
      <c r="AJ136">
        <v>3.37442865800855</v>
      </c>
      <c r="AK136">
        <v>84.62</v>
      </c>
      <c r="AL136">
        <f>(AN136 - AM136 + BM136*1E3/(8.314*(BO136+273.15)) * AP136/BL136 * AO136) * BL136/(100*AZ136) * 1000/(1000 - AN136)</f>
        <v>0</v>
      </c>
      <c r="AM136">
        <v>12.1386114295904</v>
      </c>
      <c r="AN136">
        <v>15.4070956043956</v>
      </c>
      <c r="AO136">
        <v>1.20783394383512e-05</v>
      </c>
      <c r="AP136">
        <v>106.04</v>
      </c>
      <c r="AQ136">
        <v>18</v>
      </c>
      <c r="AR136">
        <v>4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1737666582</v>
      </c>
      <c r="BF136">
        <v>882.755375</v>
      </c>
      <c r="BG136">
        <v>949.807</v>
      </c>
      <c r="BH136">
        <v>15.4015</v>
      </c>
      <c r="BI136">
        <v>12.138175</v>
      </c>
      <c r="BJ136">
        <v>880.998125</v>
      </c>
      <c r="BK136">
        <v>15.2914875</v>
      </c>
      <c r="BL136">
        <v>500.036875</v>
      </c>
      <c r="BM136">
        <v>102.63375</v>
      </c>
      <c r="BN136">
        <v>0.1000878625</v>
      </c>
      <c r="BO136">
        <v>24.989875</v>
      </c>
      <c r="BP136">
        <v>25.7608625</v>
      </c>
      <c r="BQ136">
        <v>999.9</v>
      </c>
      <c r="BR136">
        <v>0</v>
      </c>
      <c r="BS136">
        <v>0</v>
      </c>
      <c r="BT136">
        <v>9988.82375</v>
      </c>
      <c r="BU136">
        <v>626.180625</v>
      </c>
      <c r="BV136">
        <v>888.258</v>
      </c>
      <c r="BW136">
        <v>-67.0515125</v>
      </c>
      <c r="BX136">
        <v>896.56375</v>
      </c>
      <c r="BY136">
        <v>961.477375</v>
      </c>
      <c r="BZ136">
        <v>3.26332125</v>
      </c>
      <c r="CA136">
        <v>949.807</v>
      </c>
      <c r="CB136">
        <v>12.138175</v>
      </c>
      <c r="CC136">
        <v>1.580715</v>
      </c>
      <c r="CD136">
        <v>1.2457875</v>
      </c>
      <c r="CE136">
        <v>13.7720625</v>
      </c>
      <c r="CF136">
        <v>10.1602625</v>
      </c>
      <c r="CG136">
        <v>1999.9975</v>
      </c>
      <c r="CH136">
        <v>0.899999875</v>
      </c>
      <c r="CI136">
        <v>0.100000325</v>
      </c>
      <c r="CJ136">
        <v>26</v>
      </c>
      <c r="CK136">
        <v>39092.925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-66.67175</v>
      </c>
      <c r="CZ136">
        <v>-6.41316090225564</v>
      </c>
      <c r="DA136">
        <v>0.626410448108906</v>
      </c>
      <c r="DB136">
        <v>0</v>
      </c>
      <c r="DC136">
        <v>3.271359</v>
      </c>
      <c r="DD136">
        <v>-0.128134736842103</v>
      </c>
      <c r="DE136">
        <v>0.0133014724372906</v>
      </c>
      <c r="DF136">
        <v>1</v>
      </c>
      <c r="DG136">
        <v>1</v>
      </c>
      <c r="DH136">
        <v>2</v>
      </c>
      <c r="DI136" t="s">
        <v>353</v>
      </c>
      <c r="DJ136">
        <v>3.11922</v>
      </c>
      <c r="DK136">
        <v>2.80064</v>
      </c>
      <c r="DL136">
        <v>0.173292</v>
      </c>
      <c r="DM136">
        <v>0.183357</v>
      </c>
      <c r="DN136">
        <v>0.0863001</v>
      </c>
      <c r="DO136">
        <v>0.0733067</v>
      </c>
      <c r="DP136">
        <v>23036.2</v>
      </c>
      <c r="DQ136">
        <v>21027.5</v>
      </c>
      <c r="DR136">
        <v>26659.7</v>
      </c>
      <c r="DS136">
        <v>24093.6</v>
      </c>
      <c r="DT136">
        <v>33672.4</v>
      </c>
      <c r="DU136">
        <v>32529</v>
      </c>
      <c r="DV136">
        <v>40309.9</v>
      </c>
      <c r="DW136">
        <v>38096.6</v>
      </c>
      <c r="DX136">
        <v>1.9982</v>
      </c>
      <c r="DY136">
        <v>2.6474</v>
      </c>
      <c r="DZ136">
        <v>0.0869147</v>
      </c>
      <c r="EA136">
        <v>0</v>
      </c>
      <c r="EB136">
        <v>24.3251</v>
      </c>
      <c r="EC136">
        <v>999.9</v>
      </c>
      <c r="ED136">
        <v>55.921</v>
      </c>
      <c r="EE136">
        <v>25.921</v>
      </c>
      <c r="EF136">
        <v>18.3002</v>
      </c>
      <c r="EG136">
        <v>63.61</v>
      </c>
      <c r="EH136">
        <v>20.7532</v>
      </c>
      <c r="EI136">
        <v>2</v>
      </c>
      <c r="EJ136">
        <v>-0.371969</v>
      </c>
      <c r="EK136">
        <v>-0.64735</v>
      </c>
      <c r="EL136">
        <v>20.291</v>
      </c>
      <c r="EM136">
        <v>5.26326</v>
      </c>
      <c r="EN136">
        <v>12.0085</v>
      </c>
      <c r="EO136">
        <v>4.99955</v>
      </c>
      <c r="EP136">
        <v>3.28743</v>
      </c>
      <c r="EQ136">
        <v>9999</v>
      </c>
      <c r="ER136">
        <v>9999</v>
      </c>
      <c r="ES136">
        <v>9999</v>
      </c>
      <c r="ET136">
        <v>999.9</v>
      </c>
      <c r="EU136">
        <v>1.87257</v>
      </c>
      <c r="EV136">
        <v>1.87347</v>
      </c>
      <c r="EW136">
        <v>1.86966</v>
      </c>
      <c r="EX136">
        <v>1.87542</v>
      </c>
      <c r="EY136">
        <v>1.87561</v>
      </c>
      <c r="EZ136">
        <v>1.87407</v>
      </c>
      <c r="FA136">
        <v>1.87256</v>
      </c>
      <c r="FB136">
        <v>1.87165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1.761</v>
      </c>
      <c r="FQ136">
        <v>0.11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24.4</v>
      </c>
      <c r="GE136">
        <v>24.4</v>
      </c>
      <c r="GF136">
        <v>2.78076</v>
      </c>
      <c r="GG136">
        <v>2.50488</v>
      </c>
      <c r="GH136">
        <v>2.24854</v>
      </c>
      <c r="GI136">
        <v>2.68555</v>
      </c>
      <c r="GJ136">
        <v>2.44751</v>
      </c>
      <c r="GK136">
        <v>2.41333</v>
      </c>
      <c r="GL136">
        <v>29.0282</v>
      </c>
      <c r="GM136">
        <v>14.0883</v>
      </c>
      <c r="GN136">
        <v>19</v>
      </c>
      <c r="GO136">
        <v>450.262</v>
      </c>
      <c r="GP136">
        <v>1037.61</v>
      </c>
      <c r="GQ136">
        <v>24.3253</v>
      </c>
      <c r="GR136">
        <v>22.8242</v>
      </c>
      <c r="GS136">
        <v>30.0001</v>
      </c>
      <c r="GT136">
        <v>22.8755</v>
      </c>
      <c r="GU136">
        <v>22.9969</v>
      </c>
      <c r="GV136">
        <v>55.7114</v>
      </c>
      <c r="GW136">
        <v>32.9541</v>
      </c>
      <c r="GX136">
        <v>89.0876</v>
      </c>
      <c r="GY136">
        <v>24.3279</v>
      </c>
      <c r="GZ136">
        <v>999.296</v>
      </c>
      <c r="HA136">
        <v>12.2154</v>
      </c>
      <c r="HB136">
        <v>101.238</v>
      </c>
      <c r="HC136">
        <v>101.222</v>
      </c>
    </row>
    <row r="137" spans="1:211">
      <c r="A137">
        <v>121</v>
      </c>
      <c r="B137">
        <v>1737666592</v>
      </c>
      <c r="C137">
        <v>241</v>
      </c>
      <c r="D137" t="s">
        <v>590</v>
      </c>
      <c r="E137" t="s">
        <v>591</v>
      </c>
      <c r="F137">
        <v>2</v>
      </c>
      <c r="G137">
        <v>1737666584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980.415695652381</v>
      </c>
      <c r="AI137">
        <v>926.952242424242</v>
      </c>
      <c r="AJ137">
        <v>3.37448268398257</v>
      </c>
      <c r="AK137">
        <v>84.62</v>
      </c>
      <c r="AL137">
        <f>(AN137 - AM137 + BM137*1E3/(8.314*(BO137+273.15)) * AP137/BL137 * AO137) * BL137/(100*AZ137) * 1000/(1000 - AN137)</f>
        <v>0</v>
      </c>
      <c r="AM137">
        <v>12.145010063017</v>
      </c>
      <c r="AN137">
        <v>15.4073285714286</v>
      </c>
      <c r="AO137">
        <v>1.24167110422837e-05</v>
      </c>
      <c r="AP137">
        <v>106.04</v>
      </c>
      <c r="AQ137">
        <v>18</v>
      </c>
      <c r="AR137">
        <v>4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1737666584</v>
      </c>
      <c r="BF137">
        <v>889.397375</v>
      </c>
      <c r="BG137">
        <v>956.572</v>
      </c>
      <c r="BH137">
        <v>15.402475</v>
      </c>
      <c r="BI137">
        <v>12.1404375</v>
      </c>
      <c r="BJ137">
        <v>887.639</v>
      </c>
      <c r="BK137">
        <v>15.2924375</v>
      </c>
      <c r="BL137">
        <v>500.069375</v>
      </c>
      <c r="BM137">
        <v>102.63375</v>
      </c>
      <c r="BN137">
        <v>0.1000698625</v>
      </c>
      <c r="BO137">
        <v>24.9893625</v>
      </c>
      <c r="BP137">
        <v>25.757575</v>
      </c>
      <c r="BQ137">
        <v>999.9</v>
      </c>
      <c r="BR137">
        <v>0</v>
      </c>
      <c r="BS137">
        <v>0</v>
      </c>
      <c r="BT137">
        <v>9993.90125</v>
      </c>
      <c r="BU137">
        <v>626.2</v>
      </c>
      <c r="BV137">
        <v>888.0345</v>
      </c>
      <c r="BW137">
        <v>-67.1745625</v>
      </c>
      <c r="BX137">
        <v>903.3105</v>
      </c>
      <c r="BY137">
        <v>968.32775</v>
      </c>
      <c r="BZ137">
        <v>3.262025</v>
      </c>
      <c r="CA137">
        <v>956.572</v>
      </c>
      <c r="CB137">
        <v>12.1404375</v>
      </c>
      <c r="CC137">
        <v>1.58081625</v>
      </c>
      <c r="CD137">
        <v>1.24602125</v>
      </c>
      <c r="CE137">
        <v>13.7730375</v>
      </c>
      <c r="CF137">
        <v>10.1630625</v>
      </c>
      <c r="CG137">
        <v>2000</v>
      </c>
      <c r="CH137">
        <v>0.899999625</v>
      </c>
      <c r="CI137">
        <v>0.100000525</v>
      </c>
      <c r="CJ137">
        <v>26</v>
      </c>
      <c r="CK137">
        <v>39092.95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-66.867425</v>
      </c>
      <c r="CZ137">
        <v>-6.03296390977449</v>
      </c>
      <c r="DA137">
        <v>0.593057305726016</v>
      </c>
      <c r="DB137">
        <v>0</v>
      </c>
      <c r="DC137">
        <v>3.267428</v>
      </c>
      <c r="DD137">
        <v>-0.10098135338346</v>
      </c>
      <c r="DE137">
        <v>0.0108599220070865</v>
      </c>
      <c r="DF137">
        <v>1</v>
      </c>
      <c r="DG137">
        <v>1</v>
      </c>
      <c r="DH137">
        <v>2</v>
      </c>
      <c r="DI137" t="s">
        <v>353</v>
      </c>
      <c r="DJ137">
        <v>3.11905</v>
      </c>
      <c r="DK137">
        <v>2.80038</v>
      </c>
      <c r="DL137">
        <v>0.174115</v>
      </c>
      <c r="DM137">
        <v>0.184041</v>
      </c>
      <c r="DN137">
        <v>0.0863046</v>
      </c>
      <c r="DO137">
        <v>0.0732957</v>
      </c>
      <c r="DP137">
        <v>23013.5</v>
      </c>
      <c r="DQ137">
        <v>21009.8</v>
      </c>
      <c r="DR137">
        <v>26659.9</v>
      </c>
      <c r="DS137">
        <v>24093.5</v>
      </c>
      <c r="DT137">
        <v>33672.5</v>
      </c>
      <c r="DU137">
        <v>32529.5</v>
      </c>
      <c r="DV137">
        <v>40310.2</v>
      </c>
      <c r="DW137">
        <v>38096.6</v>
      </c>
      <c r="DX137">
        <v>1.99807</v>
      </c>
      <c r="DY137">
        <v>2.64725</v>
      </c>
      <c r="DZ137">
        <v>0.087332</v>
      </c>
      <c r="EA137">
        <v>0</v>
      </c>
      <c r="EB137">
        <v>24.322</v>
      </c>
      <c r="EC137">
        <v>999.9</v>
      </c>
      <c r="ED137">
        <v>55.921</v>
      </c>
      <c r="EE137">
        <v>25.942</v>
      </c>
      <c r="EF137">
        <v>18.3218</v>
      </c>
      <c r="EG137">
        <v>64.19</v>
      </c>
      <c r="EH137">
        <v>20.8494</v>
      </c>
      <c r="EI137">
        <v>2</v>
      </c>
      <c r="EJ137">
        <v>-0.371931</v>
      </c>
      <c r="EK137">
        <v>-0.651487</v>
      </c>
      <c r="EL137">
        <v>20.2911</v>
      </c>
      <c r="EM137">
        <v>5.26326</v>
      </c>
      <c r="EN137">
        <v>12.0089</v>
      </c>
      <c r="EO137">
        <v>4.9998</v>
      </c>
      <c r="EP137">
        <v>3.28748</v>
      </c>
      <c r="EQ137">
        <v>9999</v>
      </c>
      <c r="ER137">
        <v>9999</v>
      </c>
      <c r="ES137">
        <v>9999</v>
      </c>
      <c r="ET137">
        <v>999.9</v>
      </c>
      <c r="EU137">
        <v>1.87256</v>
      </c>
      <c r="EV137">
        <v>1.87347</v>
      </c>
      <c r="EW137">
        <v>1.86967</v>
      </c>
      <c r="EX137">
        <v>1.8754</v>
      </c>
      <c r="EY137">
        <v>1.87562</v>
      </c>
      <c r="EZ137">
        <v>1.87408</v>
      </c>
      <c r="FA137">
        <v>1.87258</v>
      </c>
      <c r="FB137">
        <v>1.87165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1.762</v>
      </c>
      <c r="FQ137">
        <v>0.1101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24.4</v>
      </c>
      <c r="GE137">
        <v>24.5</v>
      </c>
      <c r="GF137">
        <v>2.79419</v>
      </c>
      <c r="GG137">
        <v>2.50122</v>
      </c>
      <c r="GH137">
        <v>2.24854</v>
      </c>
      <c r="GI137">
        <v>2.68433</v>
      </c>
      <c r="GJ137">
        <v>2.44751</v>
      </c>
      <c r="GK137">
        <v>2.42676</v>
      </c>
      <c r="GL137">
        <v>29.0071</v>
      </c>
      <c r="GM137">
        <v>14.0883</v>
      </c>
      <c r="GN137">
        <v>19</v>
      </c>
      <c r="GO137">
        <v>450.192</v>
      </c>
      <c r="GP137">
        <v>1037.43</v>
      </c>
      <c r="GQ137">
        <v>24.3274</v>
      </c>
      <c r="GR137">
        <v>22.825</v>
      </c>
      <c r="GS137">
        <v>30.0001</v>
      </c>
      <c r="GT137">
        <v>22.8758</v>
      </c>
      <c r="GU137">
        <v>22.9969</v>
      </c>
      <c r="GV137">
        <v>55.9941</v>
      </c>
      <c r="GW137">
        <v>32.9541</v>
      </c>
      <c r="GX137">
        <v>89.0876</v>
      </c>
      <c r="GY137">
        <v>24.3279</v>
      </c>
      <c r="GZ137">
        <v>1006.07</v>
      </c>
      <c r="HA137">
        <v>12.2157</v>
      </c>
      <c r="HB137">
        <v>101.239</v>
      </c>
      <c r="HC137">
        <v>101.222</v>
      </c>
    </row>
    <row r="138" spans="1:211">
      <c r="A138">
        <v>122</v>
      </c>
      <c r="B138">
        <v>1737666594</v>
      </c>
      <c r="C138">
        <v>243</v>
      </c>
      <c r="D138" t="s">
        <v>592</v>
      </c>
      <c r="E138" t="s">
        <v>593</v>
      </c>
      <c r="F138">
        <v>2</v>
      </c>
      <c r="G138">
        <v>1737666586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987.18671620119</v>
      </c>
      <c r="AI138">
        <v>933.647296969697</v>
      </c>
      <c r="AJ138">
        <v>3.36083497835491</v>
      </c>
      <c r="AK138">
        <v>84.62</v>
      </c>
      <c r="AL138">
        <f>(AN138 - AM138 + BM138*1E3/(8.314*(BO138+273.15)) * AP138/BL138 * AO138) * BL138/(100*AZ138) * 1000/(1000 - AN138)</f>
        <v>0</v>
      </c>
      <c r="AM138">
        <v>12.1493897845355</v>
      </c>
      <c r="AN138">
        <v>15.4069043956044</v>
      </c>
      <c r="AO138">
        <v>1.17023587766222e-05</v>
      </c>
      <c r="AP138">
        <v>106.04</v>
      </c>
      <c r="AQ138">
        <v>18</v>
      </c>
      <c r="AR138">
        <v>4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1737666586</v>
      </c>
      <c r="BF138">
        <v>896.03275</v>
      </c>
      <c r="BG138">
        <v>963.14175</v>
      </c>
      <c r="BH138">
        <v>15.4034375</v>
      </c>
      <c r="BI138">
        <v>12.142</v>
      </c>
      <c r="BJ138">
        <v>894.2735</v>
      </c>
      <c r="BK138">
        <v>15.2934</v>
      </c>
      <c r="BL138">
        <v>500.067625</v>
      </c>
      <c r="BM138">
        <v>102.63375</v>
      </c>
      <c r="BN138">
        <v>0.1000392375</v>
      </c>
      <c r="BO138">
        <v>24.9892125</v>
      </c>
      <c r="BP138">
        <v>25.75605</v>
      </c>
      <c r="BQ138">
        <v>999.9</v>
      </c>
      <c r="BR138">
        <v>0</v>
      </c>
      <c r="BS138">
        <v>0</v>
      </c>
      <c r="BT138">
        <v>9987.88625</v>
      </c>
      <c r="BU138">
        <v>626.206</v>
      </c>
      <c r="BV138">
        <v>887.784375</v>
      </c>
      <c r="BW138">
        <v>-67.1089375</v>
      </c>
      <c r="BX138">
        <v>910.050625</v>
      </c>
      <c r="BY138">
        <v>974.979875</v>
      </c>
      <c r="BZ138">
        <v>3.26142375</v>
      </c>
      <c r="CA138">
        <v>963.14175</v>
      </c>
      <c r="CB138">
        <v>12.142</v>
      </c>
      <c r="CC138">
        <v>1.58091625</v>
      </c>
      <c r="CD138">
        <v>1.2461825</v>
      </c>
      <c r="CE138">
        <v>13.7740125</v>
      </c>
      <c r="CF138">
        <v>10.165</v>
      </c>
      <c r="CG138">
        <v>2000.00125</v>
      </c>
      <c r="CH138">
        <v>0.8999995</v>
      </c>
      <c r="CI138">
        <v>0.1000006625</v>
      </c>
      <c r="CJ138">
        <v>26</v>
      </c>
      <c r="CK138">
        <v>39092.9625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-66.970225</v>
      </c>
      <c r="CZ138">
        <v>-4.16748721804518</v>
      </c>
      <c r="DA138">
        <v>0.502786549019563</v>
      </c>
      <c r="DB138">
        <v>0</v>
      </c>
      <c r="DC138">
        <v>3.2642195</v>
      </c>
      <c r="DD138">
        <v>-0.0634515789473656</v>
      </c>
      <c r="DE138">
        <v>0.00716262275636518</v>
      </c>
      <c r="DF138">
        <v>1</v>
      </c>
      <c r="DG138">
        <v>1</v>
      </c>
      <c r="DH138">
        <v>2</v>
      </c>
      <c r="DI138" t="s">
        <v>353</v>
      </c>
      <c r="DJ138">
        <v>3.11872</v>
      </c>
      <c r="DK138">
        <v>2.80043</v>
      </c>
      <c r="DL138">
        <v>0.174913</v>
      </c>
      <c r="DM138">
        <v>0.184685</v>
      </c>
      <c r="DN138">
        <v>0.0863049</v>
      </c>
      <c r="DO138">
        <v>0.0732867</v>
      </c>
      <c r="DP138">
        <v>22991.3</v>
      </c>
      <c r="DQ138">
        <v>20993.4</v>
      </c>
      <c r="DR138">
        <v>26659.9</v>
      </c>
      <c r="DS138">
        <v>24093.6</v>
      </c>
      <c r="DT138">
        <v>33672.4</v>
      </c>
      <c r="DU138">
        <v>32529.8</v>
      </c>
      <c r="DV138">
        <v>40310</v>
      </c>
      <c r="DW138">
        <v>38096.6</v>
      </c>
      <c r="DX138">
        <v>1.9971</v>
      </c>
      <c r="DY138">
        <v>2.64887</v>
      </c>
      <c r="DZ138">
        <v>0.0876114</v>
      </c>
      <c r="EA138">
        <v>0</v>
      </c>
      <c r="EB138">
        <v>24.3194</v>
      </c>
      <c r="EC138">
        <v>999.9</v>
      </c>
      <c r="ED138">
        <v>55.921</v>
      </c>
      <c r="EE138">
        <v>25.921</v>
      </c>
      <c r="EF138">
        <v>18.2999</v>
      </c>
      <c r="EG138">
        <v>64.14</v>
      </c>
      <c r="EH138">
        <v>20.8093</v>
      </c>
      <c r="EI138">
        <v>2</v>
      </c>
      <c r="EJ138">
        <v>-0.3719</v>
      </c>
      <c r="EK138">
        <v>-0.65466</v>
      </c>
      <c r="EL138">
        <v>20.2908</v>
      </c>
      <c r="EM138">
        <v>5.26117</v>
      </c>
      <c r="EN138">
        <v>12.0091</v>
      </c>
      <c r="EO138">
        <v>4.9991</v>
      </c>
      <c r="EP138">
        <v>3.28688</v>
      </c>
      <c r="EQ138">
        <v>9999</v>
      </c>
      <c r="ER138">
        <v>9999</v>
      </c>
      <c r="ES138">
        <v>9999</v>
      </c>
      <c r="ET138">
        <v>999.9</v>
      </c>
      <c r="EU138">
        <v>1.87256</v>
      </c>
      <c r="EV138">
        <v>1.87347</v>
      </c>
      <c r="EW138">
        <v>1.86967</v>
      </c>
      <c r="EX138">
        <v>1.87543</v>
      </c>
      <c r="EY138">
        <v>1.87562</v>
      </c>
      <c r="EZ138">
        <v>1.87408</v>
      </c>
      <c r="FA138">
        <v>1.8726</v>
      </c>
      <c r="FB138">
        <v>1.87164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1.763</v>
      </c>
      <c r="FQ138">
        <v>0.1101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24.4</v>
      </c>
      <c r="GE138">
        <v>24.5</v>
      </c>
      <c r="GF138">
        <v>2.80884</v>
      </c>
      <c r="GG138">
        <v>2.50122</v>
      </c>
      <c r="GH138">
        <v>2.24854</v>
      </c>
      <c r="GI138">
        <v>2.68433</v>
      </c>
      <c r="GJ138">
        <v>2.44751</v>
      </c>
      <c r="GK138">
        <v>2.3877</v>
      </c>
      <c r="GL138">
        <v>29.0282</v>
      </c>
      <c r="GM138">
        <v>14.0707</v>
      </c>
      <c r="GN138">
        <v>19</v>
      </c>
      <c r="GO138">
        <v>449.631</v>
      </c>
      <c r="GP138">
        <v>1039.41</v>
      </c>
      <c r="GQ138">
        <v>24.3291</v>
      </c>
      <c r="GR138">
        <v>22.8257</v>
      </c>
      <c r="GS138">
        <v>30.0001</v>
      </c>
      <c r="GT138">
        <v>22.8764</v>
      </c>
      <c r="GU138">
        <v>22.9969</v>
      </c>
      <c r="GV138">
        <v>56.2817</v>
      </c>
      <c r="GW138">
        <v>32.6725</v>
      </c>
      <c r="GX138">
        <v>89.0876</v>
      </c>
      <c r="GY138">
        <v>24.3372</v>
      </c>
      <c r="GZ138">
        <v>1012.81</v>
      </c>
      <c r="HA138">
        <v>12.2182</v>
      </c>
      <c r="HB138">
        <v>101.239</v>
      </c>
      <c r="HC138">
        <v>101.222</v>
      </c>
    </row>
    <row r="139" spans="1:211">
      <c r="A139">
        <v>123</v>
      </c>
      <c r="B139">
        <v>1737666596</v>
      </c>
      <c r="C139">
        <v>245</v>
      </c>
      <c r="D139" t="s">
        <v>594</v>
      </c>
      <c r="E139" t="s">
        <v>595</v>
      </c>
      <c r="F139">
        <v>2</v>
      </c>
      <c r="G139">
        <v>1737666588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993.314054369048</v>
      </c>
      <c r="AI139">
        <v>940.1194</v>
      </c>
      <c r="AJ139">
        <v>3.29648952380938</v>
      </c>
      <c r="AK139">
        <v>84.62</v>
      </c>
      <c r="AL139">
        <f>(AN139 - AM139 + BM139*1E3/(8.314*(BO139+273.15)) * AP139/BL139 * AO139) * BL139/(100*AZ139) * 1000/(1000 - AN139)</f>
        <v>0</v>
      </c>
      <c r="AM139">
        <v>12.1495632191808</v>
      </c>
      <c r="AN139">
        <v>15.4068978021978</v>
      </c>
      <c r="AO139">
        <v>8.7725780712924e-06</v>
      </c>
      <c r="AP139">
        <v>106.04</v>
      </c>
      <c r="AQ139">
        <v>18</v>
      </c>
      <c r="AR139">
        <v>4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1737666588</v>
      </c>
      <c r="BF139">
        <v>902.638375</v>
      </c>
      <c r="BG139">
        <v>969.56225</v>
      </c>
      <c r="BH139">
        <v>15.404375</v>
      </c>
      <c r="BI139">
        <v>12.14365</v>
      </c>
      <c r="BJ139">
        <v>900.87825</v>
      </c>
      <c r="BK139">
        <v>15.294325</v>
      </c>
      <c r="BL139">
        <v>500.0395</v>
      </c>
      <c r="BM139">
        <v>102.633875</v>
      </c>
      <c r="BN139">
        <v>0.100062325</v>
      </c>
      <c r="BO139">
        <v>24.9891125</v>
      </c>
      <c r="BP139">
        <v>25.7554875</v>
      </c>
      <c r="BQ139">
        <v>999.9</v>
      </c>
      <c r="BR139">
        <v>0</v>
      </c>
      <c r="BS139">
        <v>0</v>
      </c>
      <c r="BT139">
        <v>9981.40875</v>
      </c>
      <c r="BU139">
        <v>626.211</v>
      </c>
      <c r="BV139">
        <v>887.511375</v>
      </c>
      <c r="BW139">
        <v>-66.9238</v>
      </c>
      <c r="BX139">
        <v>916.760625</v>
      </c>
      <c r="BY139">
        <v>981.481</v>
      </c>
      <c r="BZ139">
        <v>3.26071375</v>
      </c>
      <c r="CA139">
        <v>969.56225</v>
      </c>
      <c r="CB139">
        <v>12.14365</v>
      </c>
      <c r="CC139">
        <v>1.58101375</v>
      </c>
      <c r="CD139">
        <v>1.2463525</v>
      </c>
      <c r="CE139">
        <v>13.77495</v>
      </c>
      <c r="CF139">
        <v>10.1670375</v>
      </c>
      <c r="CG139">
        <v>2000</v>
      </c>
      <c r="CH139">
        <v>0.899999375</v>
      </c>
      <c r="CI139">
        <v>0.10000075</v>
      </c>
      <c r="CJ139">
        <v>26</v>
      </c>
      <c r="CK139">
        <v>39092.95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-66.94668</v>
      </c>
      <c r="CZ139">
        <v>-0.476102255639093</v>
      </c>
      <c r="DA139">
        <v>0.552417158133235</v>
      </c>
      <c r="DB139">
        <v>0</v>
      </c>
      <c r="DC139">
        <v>3.2626385</v>
      </c>
      <c r="DD139">
        <v>-0.0367881203007556</v>
      </c>
      <c r="DE139">
        <v>0.00516516628483538</v>
      </c>
      <c r="DF139">
        <v>1</v>
      </c>
      <c r="DG139">
        <v>1</v>
      </c>
      <c r="DH139">
        <v>2</v>
      </c>
      <c r="DI139" t="s">
        <v>353</v>
      </c>
      <c r="DJ139">
        <v>3.119</v>
      </c>
      <c r="DK139">
        <v>2.80064</v>
      </c>
      <c r="DL139">
        <v>0.175682</v>
      </c>
      <c r="DM139">
        <v>0.185395</v>
      </c>
      <c r="DN139">
        <v>0.0863061</v>
      </c>
      <c r="DO139">
        <v>0.0733043</v>
      </c>
      <c r="DP139">
        <v>22969.7</v>
      </c>
      <c r="DQ139">
        <v>20975.2</v>
      </c>
      <c r="DR139">
        <v>26659.6</v>
      </c>
      <c r="DS139">
        <v>24093.6</v>
      </c>
      <c r="DT139">
        <v>33672.1</v>
      </c>
      <c r="DU139">
        <v>32529.2</v>
      </c>
      <c r="DV139">
        <v>40309.6</v>
      </c>
      <c r="DW139">
        <v>38096.5</v>
      </c>
      <c r="DX139">
        <v>1.99743</v>
      </c>
      <c r="DY139">
        <v>2.649</v>
      </c>
      <c r="DZ139">
        <v>0.0875592</v>
      </c>
      <c r="EA139">
        <v>0</v>
      </c>
      <c r="EB139">
        <v>24.3163</v>
      </c>
      <c r="EC139">
        <v>999.9</v>
      </c>
      <c r="ED139">
        <v>55.921</v>
      </c>
      <c r="EE139">
        <v>25.921</v>
      </c>
      <c r="EF139">
        <v>18.2978</v>
      </c>
      <c r="EG139">
        <v>63.97</v>
      </c>
      <c r="EH139">
        <v>20.7853</v>
      </c>
      <c r="EI139">
        <v>2</v>
      </c>
      <c r="EJ139">
        <v>-0.371811</v>
      </c>
      <c r="EK139">
        <v>-0.668388</v>
      </c>
      <c r="EL139">
        <v>20.2909</v>
      </c>
      <c r="EM139">
        <v>5.26222</v>
      </c>
      <c r="EN139">
        <v>12.0094</v>
      </c>
      <c r="EO139">
        <v>4.99925</v>
      </c>
      <c r="EP139">
        <v>3.287</v>
      </c>
      <c r="EQ139">
        <v>9999</v>
      </c>
      <c r="ER139">
        <v>9999</v>
      </c>
      <c r="ES139">
        <v>9999</v>
      </c>
      <c r="ET139">
        <v>999.9</v>
      </c>
      <c r="EU139">
        <v>1.87257</v>
      </c>
      <c r="EV139">
        <v>1.87347</v>
      </c>
      <c r="EW139">
        <v>1.86967</v>
      </c>
      <c r="EX139">
        <v>1.87546</v>
      </c>
      <c r="EY139">
        <v>1.87562</v>
      </c>
      <c r="EZ139">
        <v>1.87407</v>
      </c>
      <c r="FA139">
        <v>1.87262</v>
      </c>
      <c r="FB139">
        <v>1.87165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1.763</v>
      </c>
      <c r="FQ139">
        <v>0.11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24.5</v>
      </c>
      <c r="GE139">
        <v>24.5</v>
      </c>
      <c r="GF139">
        <v>2.81982</v>
      </c>
      <c r="GG139">
        <v>2.51953</v>
      </c>
      <c r="GH139">
        <v>2.24854</v>
      </c>
      <c r="GI139">
        <v>2.68311</v>
      </c>
      <c r="GJ139">
        <v>2.44751</v>
      </c>
      <c r="GK139">
        <v>2.37793</v>
      </c>
      <c r="GL139">
        <v>29.0071</v>
      </c>
      <c r="GM139">
        <v>14.0707</v>
      </c>
      <c r="GN139">
        <v>19</v>
      </c>
      <c r="GO139">
        <v>449.829</v>
      </c>
      <c r="GP139">
        <v>1039.58</v>
      </c>
      <c r="GQ139">
        <v>24.3317</v>
      </c>
      <c r="GR139">
        <v>22.8266</v>
      </c>
      <c r="GS139">
        <v>30.0001</v>
      </c>
      <c r="GT139">
        <v>22.8774</v>
      </c>
      <c r="GU139">
        <v>22.9974</v>
      </c>
      <c r="GV139">
        <v>56.503</v>
      </c>
      <c r="GW139">
        <v>32.6725</v>
      </c>
      <c r="GX139">
        <v>88.7127</v>
      </c>
      <c r="GY139">
        <v>24.3372</v>
      </c>
      <c r="GZ139">
        <v>1019.63</v>
      </c>
      <c r="HA139">
        <v>12.2204</v>
      </c>
      <c r="HB139">
        <v>101.237</v>
      </c>
      <c r="HC139">
        <v>101.222</v>
      </c>
    </row>
    <row r="140" spans="1:211">
      <c r="A140">
        <v>124</v>
      </c>
      <c r="B140">
        <v>1737666598</v>
      </c>
      <c r="C140">
        <v>247</v>
      </c>
      <c r="D140" t="s">
        <v>596</v>
      </c>
      <c r="E140" t="s">
        <v>597</v>
      </c>
      <c r="F140">
        <v>2</v>
      </c>
      <c r="G140">
        <v>1737666590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998.899937128572</v>
      </c>
      <c r="AI140">
        <v>946.355727272727</v>
      </c>
      <c r="AJ140">
        <v>3.19789852813849</v>
      </c>
      <c r="AK140">
        <v>84.62</v>
      </c>
      <c r="AL140">
        <f>(AN140 - AM140 + BM140*1E3/(8.314*(BO140+273.15)) * AP140/BL140 * AO140) * BL140/(100*AZ140) * 1000/(1000 - AN140)</f>
        <v>0</v>
      </c>
      <c r="AM140">
        <v>12.1463215977223</v>
      </c>
      <c r="AN140">
        <v>15.4076087912088</v>
      </c>
      <c r="AO140">
        <v>5.25570566772721e-06</v>
      </c>
      <c r="AP140">
        <v>106.04</v>
      </c>
      <c r="AQ140">
        <v>18</v>
      </c>
      <c r="AR140">
        <v>4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1737666590</v>
      </c>
      <c r="BF140">
        <v>909.187125</v>
      </c>
      <c r="BG140">
        <v>975.892</v>
      </c>
      <c r="BH140">
        <v>15.4054375</v>
      </c>
      <c r="BI140">
        <v>12.1469</v>
      </c>
      <c r="BJ140">
        <v>907.42625</v>
      </c>
      <c r="BK140">
        <v>15.295375</v>
      </c>
      <c r="BL140">
        <v>500.0385</v>
      </c>
      <c r="BM140">
        <v>102.634</v>
      </c>
      <c r="BN140">
        <v>0.1000620125</v>
      </c>
      <c r="BO140">
        <v>24.9887</v>
      </c>
      <c r="BP140">
        <v>25.7536</v>
      </c>
      <c r="BQ140">
        <v>999.9</v>
      </c>
      <c r="BR140">
        <v>0</v>
      </c>
      <c r="BS140">
        <v>0</v>
      </c>
      <c r="BT140">
        <v>9980.315</v>
      </c>
      <c r="BU140">
        <v>626.2205</v>
      </c>
      <c r="BV140">
        <v>887.219625</v>
      </c>
      <c r="BW140">
        <v>-66.7048</v>
      </c>
      <c r="BX140">
        <v>923.412875</v>
      </c>
      <c r="BY140">
        <v>987.8915</v>
      </c>
      <c r="BZ140">
        <v>3.2585275</v>
      </c>
      <c r="CA140">
        <v>975.892</v>
      </c>
      <c r="CB140">
        <v>12.1469</v>
      </c>
      <c r="CC140">
        <v>1.58112375</v>
      </c>
      <c r="CD140">
        <v>1.24668625</v>
      </c>
      <c r="CE140">
        <v>13.776025</v>
      </c>
      <c r="CF140">
        <v>10.17105</v>
      </c>
      <c r="CG140">
        <v>1999.99875</v>
      </c>
      <c r="CH140">
        <v>0.89999925</v>
      </c>
      <c r="CI140">
        <v>0.10000075</v>
      </c>
      <c r="CJ140">
        <v>26</v>
      </c>
      <c r="CK140">
        <v>39092.925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-66.85374</v>
      </c>
      <c r="CZ140">
        <v>3.48233684210533</v>
      </c>
      <c r="DA140">
        <v>0.712696610346926</v>
      </c>
      <c r="DB140">
        <v>0</v>
      </c>
      <c r="DC140">
        <v>3.262013</v>
      </c>
      <c r="DD140">
        <v>-0.0272165413533858</v>
      </c>
      <c r="DE140">
        <v>0.00486251488429599</v>
      </c>
      <c r="DF140">
        <v>1</v>
      </c>
      <c r="DG140">
        <v>1</v>
      </c>
      <c r="DH140">
        <v>2</v>
      </c>
      <c r="DI140" t="s">
        <v>353</v>
      </c>
      <c r="DJ140">
        <v>3.11888</v>
      </c>
      <c r="DK140">
        <v>2.80069</v>
      </c>
      <c r="DL140">
        <v>0.176432</v>
      </c>
      <c r="DM140">
        <v>0.186121</v>
      </c>
      <c r="DN140">
        <v>0.0863096</v>
      </c>
      <c r="DO140">
        <v>0.0733947</v>
      </c>
      <c r="DP140">
        <v>22948.6</v>
      </c>
      <c r="DQ140">
        <v>20956.5</v>
      </c>
      <c r="DR140">
        <v>26659.4</v>
      </c>
      <c r="DS140">
        <v>24093.7</v>
      </c>
      <c r="DT140">
        <v>33671.9</v>
      </c>
      <c r="DU140">
        <v>32526.1</v>
      </c>
      <c r="DV140">
        <v>40309.5</v>
      </c>
      <c r="DW140">
        <v>38096.6</v>
      </c>
      <c r="DX140">
        <v>1.99748</v>
      </c>
      <c r="DY140">
        <v>2.64878</v>
      </c>
      <c r="DZ140">
        <v>0.087142</v>
      </c>
      <c r="EA140">
        <v>0</v>
      </c>
      <c r="EB140">
        <v>24.3129</v>
      </c>
      <c r="EC140">
        <v>999.9</v>
      </c>
      <c r="ED140">
        <v>55.921</v>
      </c>
      <c r="EE140">
        <v>25.921</v>
      </c>
      <c r="EF140">
        <v>18.298</v>
      </c>
      <c r="EG140">
        <v>64.25</v>
      </c>
      <c r="EH140">
        <v>20.8574</v>
      </c>
      <c r="EI140">
        <v>2</v>
      </c>
      <c r="EJ140">
        <v>-0.371819</v>
      </c>
      <c r="EK140">
        <v>-0.664646</v>
      </c>
      <c r="EL140">
        <v>20.291</v>
      </c>
      <c r="EM140">
        <v>5.26281</v>
      </c>
      <c r="EN140">
        <v>12.0094</v>
      </c>
      <c r="EO140">
        <v>4.9994</v>
      </c>
      <c r="EP140">
        <v>3.2871</v>
      </c>
      <c r="EQ140">
        <v>9999</v>
      </c>
      <c r="ER140">
        <v>9999</v>
      </c>
      <c r="ES140">
        <v>9999</v>
      </c>
      <c r="ET140">
        <v>999.9</v>
      </c>
      <c r="EU140">
        <v>1.87259</v>
      </c>
      <c r="EV140">
        <v>1.87347</v>
      </c>
      <c r="EW140">
        <v>1.86967</v>
      </c>
      <c r="EX140">
        <v>1.87544</v>
      </c>
      <c r="EY140">
        <v>1.87564</v>
      </c>
      <c r="EZ140">
        <v>1.87408</v>
      </c>
      <c r="FA140">
        <v>1.87264</v>
      </c>
      <c r="FB140">
        <v>1.87166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1.763</v>
      </c>
      <c r="FQ140">
        <v>0.1101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24.5</v>
      </c>
      <c r="GE140">
        <v>24.6</v>
      </c>
      <c r="GF140">
        <v>2.83325</v>
      </c>
      <c r="GG140">
        <v>2.4939</v>
      </c>
      <c r="GH140">
        <v>2.24854</v>
      </c>
      <c r="GI140">
        <v>2.68555</v>
      </c>
      <c r="GJ140">
        <v>2.44751</v>
      </c>
      <c r="GK140">
        <v>2.33887</v>
      </c>
      <c r="GL140">
        <v>29.0071</v>
      </c>
      <c r="GM140">
        <v>14.0707</v>
      </c>
      <c r="GN140">
        <v>19</v>
      </c>
      <c r="GO140">
        <v>449.861</v>
      </c>
      <c r="GP140">
        <v>1039.32</v>
      </c>
      <c r="GQ140">
        <v>24.3358</v>
      </c>
      <c r="GR140">
        <v>22.827</v>
      </c>
      <c r="GS140">
        <v>30.0001</v>
      </c>
      <c r="GT140">
        <v>22.8777</v>
      </c>
      <c r="GU140">
        <v>22.9983</v>
      </c>
      <c r="GV140">
        <v>56.7866</v>
      </c>
      <c r="GW140">
        <v>32.6725</v>
      </c>
      <c r="GX140">
        <v>88.7127</v>
      </c>
      <c r="GY140">
        <v>24.3463</v>
      </c>
      <c r="GZ140">
        <v>1026.45</v>
      </c>
      <c r="HA140">
        <v>12.2205</v>
      </c>
      <c r="HB140">
        <v>101.237</v>
      </c>
      <c r="HC140">
        <v>101.222</v>
      </c>
    </row>
    <row r="141" spans="1:211">
      <c r="A141">
        <v>125</v>
      </c>
      <c r="B141">
        <v>1737666600</v>
      </c>
      <c r="C141">
        <v>249</v>
      </c>
      <c r="D141" t="s">
        <v>598</v>
      </c>
      <c r="E141" t="s">
        <v>599</v>
      </c>
      <c r="F141">
        <v>2</v>
      </c>
      <c r="G141">
        <v>1737666592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1004.66445140119</v>
      </c>
      <c r="AI141">
        <v>952.489115151515</v>
      </c>
      <c r="AJ141">
        <v>3.1162384415585</v>
      </c>
      <c r="AK141">
        <v>84.62</v>
      </c>
      <c r="AL141">
        <f>(AN141 - AM141 + BM141*1E3/(8.314*(BO141+273.15)) * AP141/BL141 * AO141) * BL141/(100*AZ141) * 1000/(1000 - AN141)</f>
        <v>0</v>
      </c>
      <c r="AM141">
        <v>12.1440664544855</v>
      </c>
      <c r="AN141">
        <v>15.4085736263736</v>
      </c>
      <c r="AO141">
        <v>4.20971369057861e-06</v>
      </c>
      <c r="AP141">
        <v>106.04</v>
      </c>
      <c r="AQ141">
        <v>18</v>
      </c>
      <c r="AR141">
        <v>4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1737666592</v>
      </c>
      <c r="BF141">
        <v>915.660375</v>
      </c>
      <c r="BG141">
        <v>982.113125</v>
      </c>
      <c r="BH141">
        <v>15.406525</v>
      </c>
      <c r="BI141">
        <v>12.152175</v>
      </c>
      <c r="BJ141">
        <v>913.89875</v>
      </c>
      <c r="BK141">
        <v>15.2964375</v>
      </c>
      <c r="BL141">
        <v>500.04225</v>
      </c>
      <c r="BM141">
        <v>102.634125</v>
      </c>
      <c r="BN141">
        <v>0.100009525</v>
      </c>
      <c r="BO141">
        <v>24.9882</v>
      </c>
      <c r="BP141">
        <v>25.7513125</v>
      </c>
      <c r="BQ141">
        <v>999.9</v>
      </c>
      <c r="BR141">
        <v>0</v>
      </c>
      <c r="BS141">
        <v>0</v>
      </c>
      <c r="BT141">
        <v>9985.39375</v>
      </c>
      <c r="BU141">
        <v>626.23125</v>
      </c>
      <c r="BV141">
        <v>886.942875</v>
      </c>
      <c r="BW141">
        <v>-66.4526</v>
      </c>
      <c r="BX141">
        <v>929.988375</v>
      </c>
      <c r="BY141">
        <v>994.19475</v>
      </c>
      <c r="BZ141">
        <v>3.25432</v>
      </c>
      <c r="CA141">
        <v>982.113125</v>
      </c>
      <c r="CB141">
        <v>12.152175</v>
      </c>
      <c r="CC141">
        <v>1.581235</v>
      </c>
      <c r="CD141">
        <v>1.24722875</v>
      </c>
      <c r="CE141">
        <v>13.777125</v>
      </c>
      <c r="CF141">
        <v>10.1775625</v>
      </c>
      <c r="CG141">
        <v>1999.9975</v>
      </c>
      <c r="CH141">
        <v>0.899999375</v>
      </c>
      <c r="CI141">
        <v>0.100000625</v>
      </c>
      <c r="CJ141">
        <v>26</v>
      </c>
      <c r="CK141">
        <v>39092.9125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-66.724035</v>
      </c>
      <c r="CZ141">
        <v>6.43520751879706</v>
      </c>
      <c r="DA141">
        <v>0.848213747987498</v>
      </c>
      <c r="DB141">
        <v>0</v>
      </c>
      <c r="DC141">
        <v>3.2598905</v>
      </c>
      <c r="DD141">
        <v>-0.0426139849623987</v>
      </c>
      <c r="DE141">
        <v>0.00663939716766516</v>
      </c>
      <c r="DF141">
        <v>1</v>
      </c>
      <c r="DG141">
        <v>1</v>
      </c>
      <c r="DH141">
        <v>2</v>
      </c>
      <c r="DI141" t="s">
        <v>353</v>
      </c>
      <c r="DJ141">
        <v>3.1187</v>
      </c>
      <c r="DK141">
        <v>2.80055</v>
      </c>
      <c r="DL141">
        <v>0.177172</v>
      </c>
      <c r="DM141">
        <v>0.186843</v>
      </c>
      <c r="DN141">
        <v>0.0863155</v>
      </c>
      <c r="DO141">
        <v>0.0734892</v>
      </c>
      <c r="DP141">
        <v>22928.2</v>
      </c>
      <c r="DQ141">
        <v>20937.9</v>
      </c>
      <c r="DR141">
        <v>26659.6</v>
      </c>
      <c r="DS141">
        <v>24093.5</v>
      </c>
      <c r="DT141">
        <v>33671.9</v>
      </c>
      <c r="DU141">
        <v>32522.7</v>
      </c>
      <c r="DV141">
        <v>40309.6</v>
      </c>
      <c r="DW141">
        <v>38096.4</v>
      </c>
      <c r="DX141">
        <v>1.99702</v>
      </c>
      <c r="DY141">
        <v>2.64852</v>
      </c>
      <c r="DZ141">
        <v>0.0876784</v>
      </c>
      <c r="EA141">
        <v>0</v>
      </c>
      <c r="EB141">
        <v>24.3098</v>
      </c>
      <c r="EC141">
        <v>999.9</v>
      </c>
      <c r="ED141">
        <v>55.921</v>
      </c>
      <c r="EE141">
        <v>25.911</v>
      </c>
      <c r="EF141">
        <v>18.2881</v>
      </c>
      <c r="EG141">
        <v>64.11</v>
      </c>
      <c r="EH141">
        <v>20.8854</v>
      </c>
      <c r="EI141">
        <v>2</v>
      </c>
      <c r="EJ141">
        <v>-0.3719</v>
      </c>
      <c r="EK141">
        <v>-0.668922</v>
      </c>
      <c r="EL141">
        <v>20.2907</v>
      </c>
      <c r="EM141">
        <v>5.26192</v>
      </c>
      <c r="EN141">
        <v>12.0085</v>
      </c>
      <c r="EO141">
        <v>4.9992</v>
      </c>
      <c r="EP141">
        <v>3.287</v>
      </c>
      <c r="EQ141">
        <v>9999</v>
      </c>
      <c r="ER141">
        <v>9999</v>
      </c>
      <c r="ES141">
        <v>9999</v>
      </c>
      <c r="ET141">
        <v>999.9</v>
      </c>
      <c r="EU141">
        <v>1.87259</v>
      </c>
      <c r="EV141">
        <v>1.87347</v>
      </c>
      <c r="EW141">
        <v>1.86967</v>
      </c>
      <c r="EX141">
        <v>1.87543</v>
      </c>
      <c r="EY141">
        <v>1.87564</v>
      </c>
      <c r="EZ141">
        <v>1.87407</v>
      </c>
      <c r="FA141">
        <v>1.87264</v>
      </c>
      <c r="FB141">
        <v>1.87166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1.764</v>
      </c>
      <c r="FQ141">
        <v>0.1101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24.5</v>
      </c>
      <c r="GE141">
        <v>24.6</v>
      </c>
      <c r="GF141">
        <v>2.8479</v>
      </c>
      <c r="GG141">
        <v>2.49512</v>
      </c>
      <c r="GH141">
        <v>2.24854</v>
      </c>
      <c r="GI141">
        <v>2.68433</v>
      </c>
      <c r="GJ141">
        <v>2.44751</v>
      </c>
      <c r="GK141">
        <v>2.39014</v>
      </c>
      <c r="GL141">
        <v>29.0071</v>
      </c>
      <c r="GM141">
        <v>14.0795</v>
      </c>
      <c r="GN141">
        <v>19</v>
      </c>
      <c r="GO141">
        <v>449.604</v>
      </c>
      <c r="GP141">
        <v>1039.03</v>
      </c>
      <c r="GQ141">
        <v>24.3393</v>
      </c>
      <c r="GR141">
        <v>22.828</v>
      </c>
      <c r="GS141">
        <v>30.0001</v>
      </c>
      <c r="GT141">
        <v>22.8783</v>
      </c>
      <c r="GU141">
        <v>22.9992</v>
      </c>
      <c r="GV141">
        <v>57.0827</v>
      </c>
      <c r="GW141">
        <v>32.6725</v>
      </c>
      <c r="GX141">
        <v>88.7127</v>
      </c>
      <c r="GY141">
        <v>24.3463</v>
      </c>
      <c r="GZ141">
        <v>1033.3</v>
      </c>
      <c r="HA141">
        <v>12.2207</v>
      </c>
      <c r="HB141">
        <v>101.237</v>
      </c>
      <c r="HC141">
        <v>101.222</v>
      </c>
    </row>
    <row r="142" spans="1:211">
      <c r="A142">
        <v>126</v>
      </c>
      <c r="B142">
        <v>1737666602</v>
      </c>
      <c r="C142">
        <v>251</v>
      </c>
      <c r="D142" t="s">
        <v>600</v>
      </c>
      <c r="E142" t="s">
        <v>601</v>
      </c>
      <c r="F142">
        <v>2</v>
      </c>
      <c r="G142">
        <v>1737666594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1010.81241874048</v>
      </c>
      <c r="AI142">
        <v>958.621824242424</v>
      </c>
      <c r="AJ142">
        <v>3.07621731601724</v>
      </c>
      <c r="AK142">
        <v>84.62</v>
      </c>
      <c r="AL142">
        <f>(AN142 - AM142 + BM142*1E3/(8.314*(BO142+273.15)) * AP142/BL142 * AO142) * BL142/(100*AZ142) * 1000/(1000 - AN142)</f>
        <v>0</v>
      </c>
      <c r="AM142">
        <v>12.1485259657143</v>
      </c>
      <c r="AN142">
        <v>15.4112945054945</v>
      </c>
      <c r="AO142">
        <v>7.1020119121704e-06</v>
      </c>
      <c r="AP142">
        <v>106.04</v>
      </c>
      <c r="AQ142">
        <v>18</v>
      </c>
      <c r="AR142">
        <v>4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1737666594</v>
      </c>
      <c r="BF142">
        <v>922.049875</v>
      </c>
      <c r="BG142">
        <v>988.26925</v>
      </c>
      <c r="BH142">
        <v>15.4077125</v>
      </c>
      <c r="BI142">
        <v>12.15795</v>
      </c>
      <c r="BJ142">
        <v>920.287625</v>
      </c>
      <c r="BK142">
        <v>15.2976</v>
      </c>
      <c r="BL142">
        <v>499.990875</v>
      </c>
      <c r="BM142">
        <v>102.63425</v>
      </c>
      <c r="BN142">
        <v>0.0999720875</v>
      </c>
      <c r="BO142">
        <v>24.9878875</v>
      </c>
      <c r="BP142">
        <v>25.7508625</v>
      </c>
      <c r="BQ142">
        <v>999.9</v>
      </c>
      <c r="BR142">
        <v>0</v>
      </c>
      <c r="BS142">
        <v>0</v>
      </c>
      <c r="BT142">
        <v>9989.54125</v>
      </c>
      <c r="BU142">
        <v>626.241625</v>
      </c>
      <c r="BV142">
        <v>886.544125</v>
      </c>
      <c r="BW142">
        <v>-66.2192625</v>
      </c>
      <c r="BX142">
        <v>936.479</v>
      </c>
      <c r="BY142">
        <v>1000.432875</v>
      </c>
      <c r="BZ142">
        <v>3.24972</v>
      </c>
      <c r="CA142">
        <v>988.26925</v>
      </c>
      <c r="CB142">
        <v>12.15795</v>
      </c>
      <c r="CC142">
        <v>1.58135625</v>
      </c>
      <c r="CD142">
        <v>1.2478225</v>
      </c>
      <c r="CE142">
        <v>13.7783125</v>
      </c>
      <c r="CF142">
        <v>10.184675</v>
      </c>
      <c r="CG142">
        <v>1999.9975</v>
      </c>
      <c r="CH142">
        <v>0.8999995</v>
      </c>
      <c r="CI142">
        <v>0.10000045</v>
      </c>
      <c r="CJ142">
        <v>26</v>
      </c>
      <c r="CK142">
        <v>39092.925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-66.566255</v>
      </c>
      <c r="CZ142">
        <v>8.33371578947372</v>
      </c>
      <c r="DA142">
        <v>0.940635746968506</v>
      </c>
      <c r="DB142">
        <v>0</v>
      </c>
      <c r="DC142">
        <v>3.255459</v>
      </c>
      <c r="DD142">
        <v>-0.0797765413533837</v>
      </c>
      <c r="DE142">
        <v>0.0116598425804125</v>
      </c>
      <c r="DF142">
        <v>1</v>
      </c>
      <c r="DG142">
        <v>1</v>
      </c>
      <c r="DH142">
        <v>2</v>
      </c>
      <c r="DI142" t="s">
        <v>353</v>
      </c>
      <c r="DJ142">
        <v>3.11878</v>
      </c>
      <c r="DK142">
        <v>2.8007</v>
      </c>
      <c r="DL142">
        <v>0.177911</v>
      </c>
      <c r="DM142">
        <v>0.187577</v>
      </c>
      <c r="DN142">
        <v>0.086336</v>
      </c>
      <c r="DO142">
        <v>0.0735187</v>
      </c>
      <c r="DP142">
        <v>22907.7</v>
      </c>
      <c r="DQ142">
        <v>20919</v>
      </c>
      <c r="DR142">
        <v>26659.6</v>
      </c>
      <c r="DS142">
        <v>24093.5</v>
      </c>
      <c r="DT142">
        <v>33671.3</v>
      </c>
      <c r="DU142">
        <v>32521.7</v>
      </c>
      <c r="DV142">
        <v>40309.7</v>
      </c>
      <c r="DW142">
        <v>38096.4</v>
      </c>
      <c r="DX142">
        <v>1.99678</v>
      </c>
      <c r="DY142">
        <v>2.6477</v>
      </c>
      <c r="DZ142">
        <v>0.0882521</v>
      </c>
      <c r="EA142">
        <v>0</v>
      </c>
      <c r="EB142">
        <v>24.3073</v>
      </c>
      <c r="EC142">
        <v>999.9</v>
      </c>
      <c r="ED142">
        <v>55.921</v>
      </c>
      <c r="EE142">
        <v>25.921</v>
      </c>
      <c r="EF142">
        <v>18.3001</v>
      </c>
      <c r="EG142">
        <v>64.09</v>
      </c>
      <c r="EH142">
        <v>20.8654</v>
      </c>
      <c r="EI142">
        <v>2</v>
      </c>
      <c r="EJ142">
        <v>-0.371827</v>
      </c>
      <c r="EK142">
        <v>-0.677579</v>
      </c>
      <c r="EL142">
        <v>20.2906</v>
      </c>
      <c r="EM142">
        <v>5.26117</v>
      </c>
      <c r="EN142">
        <v>12.008</v>
      </c>
      <c r="EO142">
        <v>4.9991</v>
      </c>
      <c r="EP142">
        <v>3.28698</v>
      </c>
      <c r="EQ142">
        <v>9999</v>
      </c>
      <c r="ER142">
        <v>9999</v>
      </c>
      <c r="ES142">
        <v>9999</v>
      </c>
      <c r="ET142">
        <v>999.9</v>
      </c>
      <c r="EU142">
        <v>1.87259</v>
      </c>
      <c r="EV142">
        <v>1.87347</v>
      </c>
      <c r="EW142">
        <v>1.86968</v>
      </c>
      <c r="EX142">
        <v>1.87542</v>
      </c>
      <c r="EY142">
        <v>1.87563</v>
      </c>
      <c r="EZ142">
        <v>1.87407</v>
      </c>
      <c r="FA142">
        <v>1.87261</v>
      </c>
      <c r="FB142">
        <v>1.87166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1.765</v>
      </c>
      <c r="FQ142">
        <v>0.1102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24.6</v>
      </c>
      <c r="GE142">
        <v>24.6</v>
      </c>
      <c r="GF142">
        <v>2.86377</v>
      </c>
      <c r="GG142">
        <v>2.50366</v>
      </c>
      <c r="GH142">
        <v>2.24854</v>
      </c>
      <c r="GI142">
        <v>2.68433</v>
      </c>
      <c r="GJ142">
        <v>2.44751</v>
      </c>
      <c r="GK142">
        <v>2.4292</v>
      </c>
      <c r="GL142">
        <v>29.0071</v>
      </c>
      <c r="GM142">
        <v>14.0795</v>
      </c>
      <c r="GN142">
        <v>19</v>
      </c>
      <c r="GO142">
        <v>449.468</v>
      </c>
      <c r="GP142">
        <v>1038.05</v>
      </c>
      <c r="GQ142">
        <v>24.343</v>
      </c>
      <c r="GR142">
        <v>22.8289</v>
      </c>
      <c r="GS142">
        <v>30.0002</v>
      </c>
      <c r="GT142">
        <v>22.8792</v>
      </c>
      <c r="GU142">
        <v>23.0002</v>
      </c>
      <c r="GV142">
        <v>57.3843</v>
      </c>
      <c r="GW142">
        <v>32.6725</v>
      </c>
      <c r="GX142">
        <v>88.7127</v>
      </c>
      <c r="GY142">
        <v>24.3463</v>
      </c>
      <c r="GZ142">
        <v>1040.11</v>
      </c>
      <c r="HA142">
        <v>12.2161</v>
      </c>
      <c r="HB142">
        <v>101.238</v>
      </c>
      <c r="HC142">
        <v>101.221</v>
      </c>
    </row>
    <row r="143" spans="1:211">
      <c r="A143">
        <v>127</v>
      </c>
      <c r="B143">
        <v>1737666604</v>
      </c>
      <c r="C143">
        <v>253</v>
      </c>
      <c r="D143" t="s">
        <v>602</v>
      </c>
      <c r="E143" t="s">
        <v>603</v>
      </c>
      <c r="F143">
        <v>2</v>
      </c>
      <c r="G143">
        <v>1737666596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1017.04528516667</v>
      </c>
      <c r="AI143">
        <v>964.826345454545</v>
      </c>
      <c r="AJ143">
        <v>3.07988627705613</v>
      </c>
      <c r="AK143">
        <v>84.62</v>
      </c>
      <c r="AL143">
        <f>(AN143 - AM143 + BM143*1E3/(8.314*(BO143+273.15)) * AP143/BL143 * AO143) * BL143/(100*AZ143) * 1000/(1000 - AN143)</f>
        <v>0</v>
      </c>
      <c r="AM143">
        <v>12.1610936731468</v>
      </c>
      <c r="AN143">
        <v>15.4167186813187</v>
      </c>
      <c r="AO143">
        <v>1.37378939052699e-05</v>
      </c>
      <c r="AP143">
        <v>106.04</v>
      </c>
      <c r="AQ143">
        <v>18</v>
      </c>
      <c r="AR143">
        <v>4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1737666596</v>
      </c>
      <c r="BF143">
        <v>928.372375</v>
      </c>
      <c r="BG143">
        <v>994.375375</v>
      </c>
      <c r="BH143">
        <v>15.4091875</v>
      </c>
      <c r="BI143">
        <v>12.1635875</v>
      </c>
      <c r="BJ143">
        <v>926.6095</v>
      </c>
      <c r="BK143">
        <v>15.2990625</v>
      </c>
      <c r="BL143">
        <v>499.94325</v>
      </c>
      <c r="BM143">
        <v>102.634125</v>
      </c>
      <c r="BN143">
        <v>0.0999534875</v>
      </c>
      <c r="BO143">
        <v>24.9878875</v>
      </c>
      <c r="BP143">
        <v>25.7519625</v>
      </c>
      <c r="BQ143">
        <v>999.9</v>
      </c>
      <c r="BR143">
        <v>0</v>
      </c>
      <c r="BS143">
        <v>0</v>
      </c>
      <c r="BT143">
        <v>9992.75125</v>
      </c>
      <c r="BU143">
        <v>626.244625</v>
      </c>
      <c r="BV143">
        <v>885.81975</v>
      </c>
      <c r="BW143">
        <v>-66.003275</v>
      </c>
      <c r="BX143">
        <v>942.901875</v>
      </c>
      <c r="BY143">
        <v>1006.620125</v>
      </c>
      <c r="BZ143">
        <v>3.24556125</v>
      </c>
      <c r="CA143">
        <v>994.375375</v>
      </c>
      <c r="CB143">
        <v>12.1635875</v>
      </c>
      <c r="CC143">
        <v>1.5815075</v>
      </c>
      <c r="CD143">
        <v>1.24840125</v>
      </c>
      <c r="CE143">
        <v>13.7797875</v>
      </c>
      <c r="CF143">
        <v>10.1916</v>
      </c>
      <c r="CG143">
        <v>1999.9975</v>
      </c>
      <c r="CH143">
        <v>0.89999975</v>
      </c>
      <c r="CI143">
        <v>0.1000002</v>
      </c>
      <c r="CJ143">
        <v>26</v>
      </c>
      <c r="CK143">
        <v>39092.925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-66.3928</v>
      </c>
      <c r="CZ143">
        <v>8.93760902255641</v>
      </c>
      <c r="DA143">
        <v>0.970529555448982</v>
      </c>
      <c r="DB143">
        <v>0</v>
      </c>
      <c r="DC143">
        <v>3.2506345</v>
      </c>
      <c r="DD143">
        <v>-0.112582105263154</v>
      </c>
      <c r="DE143">
        <v>0.0149624281034196</v>
      </c>
      <c r="DF143">
        <v>1</v>
      </c>
      <c r="DG143">
        <v>1</v>
      </c>
      <c r="DH143">
        <v>2</v>
      </c>
      <c r="DI143" t="s">
        <v>353</v>
      </c>
      <c r="DJ143">
        <v>3.119</v>
      </c>
      <c r="DK143">
        <v>2.8008</v>
      </c>
      <c r="DL143">
        <v>0.178643</v>
      </c>
      <c r="DM143">
        <v>0.188344</v>
      </c>
      <c r="DN143">
        <v>0.086358</v>
      </c>
      <c r="DO143">
        <v>0.0735222</v>
      </c>
      <c r="DP143">
        <v>22887.2</v>
      </c>
      <c r="DQ143">
        <v>20899.3</v>
      </c>
      <c r="DR143">
        <v>26659.4</v>
      </c>
      <c r="DS143">
        <v>24093.5</v>
      </c>
      <c r="DT143">
        <v>33670.4</v>
      </c>
      <c r="DU143">
        <v>32521.7</v>
      </c>
      <c r="DV143">
        <v>40309.6</v>
      </c>
      <c r="DW143">
        <v>38096.5</v>
      </c>
      <c r="DX143">
        <v>1.99705</v>
      </c>
      <c r="DY143">
        <v>2.64813</v>
      </c>
      <c r="DZ143">
        <v>0.0885688</v>
      </c>
      <c r="EA143">
        <v>0</v>
      </c>
      <c r="EB143">
        <v>24.3053</v>
      </c>
      <c r="EC143">
        <v>999.9</v>
      </c>
      <c r="ED143">
        <v>55.921</v>
      </c>
      <c r="EE143">
        <v>25.921</v>
      </c>
      <c r="EF143">
        <v>18.2985</v>
      </c>
      <c r="EG143">
        <v>64.16</v>
      </c>
      <c r="EH143">
        <v>20.8373</v>
      </c>
      <c r="EI143">
        <v>2</v>
      </c>
      <c r="EJ143">
        <v>-0.371728</v>
      </c>
      <c r="EK143">
        <v>-0.671313</v>
      </c>
      <c r="EL143">
        <v>20.2906</v>
      </c>
      <c r="EM143">
        <v>5.26102</v>
      </c>
      <c r="EN143">
        <v>12.008</v>
      </c>
      <c r="EO143">
        <v>4.9989</v>
      </c>
      <c r="EP143">
        <v>3.28693</v>
      </c>
      <c r="EQ143">
        <v>9999</v>
      </c>
      <c r="ER143">
        <v>9999</v>
      </c>
      <c r="ES143">
        <v>9999</v>
      </c>
      <c r="ET143">
        <v>999.9</v>
      </c>
      <c r="EU143">
        <v>1.8726</v>
      </c>
      <c r="EV143">
        <v>1.87347</v>
      </c>
      <c r="EW143">
        <v>1.86967</v>
      </c>
      <c r="EX143">
        <v>1.87543</v>
      </c>
      <c r="EY143">
        <v>1.87563</v>
      </c>
      <c r="EZ143">
        <v>1.87407</v>
      </c>
      <c r="FA143">
        <v>1.87261</v>
      </c>
      <c r="FB143">
        <v>1.87167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1.765</v>
      </c>
      <c r="FQ143">
        <v>0.1103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24.6</v>
      </c>
      <c r="GE143">
        <v>24.7</v>
      </c>
      <c r="GF143">
        <v>2.87842</v>
      </c>
      <c r="GG143">
        <v>2.50122</v>
      </c>
      <c r="GH143">
        <v>2.24854</v>
      </c>
      <c r="GI143">
        <v>2.68555</v>
      </c>
      <c r="GJ143">
        <v>2.44751</v>
      </c>
      <c r="GK143">
        <v>2.38403</v>
      </c>
      <c r="GL143">
        <v>29.0071</v>
      </c>
      <c r="GM143">
        <v>14.0707</v>
      </c>
      <c r="GN143">
        <v>19</v>
      </c>
      <c r="GO143">
        <v>449.631</v>
      </c>
      <c r="GP143">
        <v>1038.57</v>
      </c>
      <c r="GQ143">
        <v>24.347</v>
      </c>
      <c r="GR143">
        <v>22.8289</v>
      </c>
      <c r="GS143">
        <v>30.0002</v>
      </c>
      <c r="GT143">
        <v>22.8797</v>
      </c>
      <c r="GU143">
        <v>23.0006</v>
      </c>
      <c r="GV143">
        <v>57.6854</v>
      </c>
      <c r="GW143">
        <v>32.6725</v>
      </c>
      <c r="GX143">
        <v>88.7127</v>
      </c>
      <c r="GY143">
        <v>24.3536</v>
      </c>
      <c r="GZ143">
        <v>1046.98</v>
      </c>
      <c r="HA143">
        <v>12.2151</v>
      </c>
      <c r="HB143">
        <v>101.237</v>
      </c>
      <c r="HC143">
        <v>101.222</v>
      </c>
    </row>
    <row r="144" spans="1:211">
      <c r="A144">
        <v>128</v>
      </c>
      <c r="B144">
        <v>1737666606</v>
      </c>
      <c r="C144">
        <v>255</v>
      </c>
      <c r="D144" t="s">
        <v>604</v>
      </c>
      <c r="E144" t="s">
        <v>605</v>
      </c>
      <c r="F144">
        <v>2</v>
      </c>
      <c r="G144">
        <v>1737666598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1023.32025136905</v>
      </c>
      <c r="AI144">
        <v>971.003042424242</v>
      </c>
      <c r="AJ144">
        <v>3.083495064935</v>
      </c>
      <c r="AK144">
        <v>84.62</v>
      </c>
      <c r="AL144">
        <f>(AN144 - AM144 + BM144*1E3/(8.314*(BO144+273.15)) * AP144/BL144 * AO144) * BL144/(100*AZ144) * 1000/(1000 - AN144)</f>
        <v>0</v>
      </c>
      <c r="AM144">
        <v>12.1772563552847</v>
      </c>
      <c r="AN144">
        <v>15.4230934065934</v>
      </c>
      <c r="AO144">
        <v>2.27202507036601e-05</v>
      </c>
      <c r="AP144">
        <v>106.04</v>
      </c>
      <c r="AQ144">
        <v>18</v>
      </c>
      <c r="AR144">
        <v>4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1737666598</v>
      </c>
      <c r="BF144">
        <v>934.62325</v>
      </c>
      <c r="BG144">
        <v>1000.442125</v>
      </c>
      <c r="BH144">
        <v>15.411275</v>
      </c>
      <c r="BI144">
        <v>12.169475</v>
      </c>
      <c r="BJ144">
        <v>932.85975</v>
      </c>
      <c r="BK144">
        <v>15.301125</v>
      </c>
      <c r="BL144">
        <v>499.92775</v>
      </c>
      <c r="BM144">
        <v>102.634</v>
      </c>
      <c r="BN144">
        <v>0.0999177375</v>
      </c>
      <c r="BO144">
        <v>24.988275</v>
      </c>
      <c r="BP144">
        <v>25.75225</v>
      </c>
      <c r="BQ144">
        <v>999.9</v>
      </c>
      <c r="BR144">
        <v>0</v>
      </c>
      <c r="BS144">
        <v>0</v>
      </c>
      <c r="BT144">
        <v>9994.53875</v>
      </c>
      <c r="BU144">
        <v>626.24075</v>
      </c>
      <c r="BV144">
        <v>861.426125</v>
      </c>
      <c r="BW144">
        <v>-65.8191</v>
      </c>
      <c r="BX144">
        <v>949.2525</v>
      </c>
      <c r="BY144">
        <v>1012.7675</v>
      </c>
      <c r="BZ144">
        <v>3.24177375</v>
      </c>
      <c r="CA144">
        <v>1000.442125</v>
      </c>
      <c r="CB144">
        <v>12.169475</v>
      </c>
      <c r="CC144">
        <v>1.5817225</v>
      </c>
      <c r="CD144">
        <v>1.249005</v>
      </c>
      <c r="CE144">
        <v>13.781875</v>
      </c>
      <c r="CF144">
        <v>10.198825</v>
      </c>
      <c r="CG144">
        <v>1999.995</v>
      </c>
      <c r="CH144">
        <v>0.9</v>
      </c>
      <c r="CI144">
        <v>0.1000000125</v>
      </c>
      <c r="CJ144">
        <v>26</v>
      </c>
      <c r="CK144">
        <v>39092.9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-66.246325</v>
      </c>
      <c r="CZ144">
        <v>8.01494887218044</v>
      </c>
      <c r="DA144">
        <v>0.932824720338713</v>
      </c>
      <c r="DB144">
        <v>0</v>
      </c>
      <c r="DC144">
        <v>3.246874</v>
      </c>
      <c r="DD144">
        <v>-0.135455639097741</v>
      </c>
      <c r="DE144">
        <v>0.0164900058823519</v>
      </c>
      <c r="DF144">
        <v>1</v>
      </c>
      <c r="DG144">
        <v>1</v>
      </c>
      <c r="DH144">
        <v>2</v>
      </c>
      <c r="DI144" t="s">
        <v>353</v>
      </c>
      <c r="DJ144">
        <v>3.11914</v>
      </c>
      <c r="DK144">
        <v>2.80091</v>
      </c>
      <c r="DL144">
        <v>0.179383</v>
      </c>
      <c r="DM144">
        <v>0.189118</v>
      </c>
      <c r="DN144">
        <v>0.0863773</v>
      </c>
      <c r="DO144">
        <v>0.0735327</v>
      </c>
      <c r="DP144">
        <v>22866.7</v>
      </c>
      <c r="DQ144">
        <v>20879.5</v>
      </c>
      <c r="DR144">
        <v>26659.5</v>
      </c>
      <c r="DS144">
        <v>24093.6</v>
      </c>
      <c r="DT144">
        <v>33669.8</v>
      </c>
      <c r="DU144">
        <v>32521.8</v>
      </c>
      <c r="DV144">
        <v>40309.6</v>
      </c>
      <c r="DW144">
        <v>38096.9</v>
      </c>
      <c r="DX144">
        <v>1.99735</v>
      </c>
      <c r="DY144">
        <v>2.64908</v>
      </c>
      <c r="DZ144">
        <v>0.0880808</v>
      </c>
      <c r="EA144">
        <v>0</v>
      </c>
      <c r="EB144">
        <v>24.3038</v>
      </c>
      <c r="EC144">
        <v>999.9</v>
      </c>
      <c r="ED144">
        <v>55.921</v>
      </c>
      <c r="EE144">
        <v>25.911</v>
      </c>
      <c r="EF144">
        <v>18.289</v>
      </c>
      <c r="EG144">
        <v>63.75</v>
      </c>
      <c r="EH144">
        <v>20.9255</v>
      </c>
      <c r="EI144">
        <v>2</v>
      </c>
      <c r="EJ144">
        <v>-0.371715</v>
      </c>
      <c r="EK144">
        <v>-0.675528</v>
      </c>
      <c r="EL144">
        <v>20.2906</v>
      </c>
      <c r="EM144">
        <v>5.26102</v>
      </c>
      <c r="EN144">
        <v>12.0083</v>
      </c>
      <c r="EO144">
        <v>4.999</v>
      </c>
      <c r="EP144">
        <v>3.28693</v>
      </c>
      <c r="EQ144">
        <v>9999</v>
      </c>
      <c r="ER144">
        <v>9999</v>
      </c>
      <c r="ES144">
        <v>9999</v>
      </c>
      <c r="ET144">
        <v>999.9</v>
      </c>
      <c r="EU144">
        <v>1.87259</v>
      </c>
      <c r="EV144">
        <v>1.87347</v>
      </c>
      <c r="EW144">
        <v>1.86966</v>
      </c>
      <c r="EX144">
        <v>1.87543</v>
      </c>
      <c r="EY144">
        <v>1.87563</v>
      </c>
      <c r="EZ144">
        <v>1.87407</v>
      </c>
      <c r="FA144">
        <v>1.87262</v>
      </c>
      <c r="FB144">
        <v>1.87168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1.765</v>
      </c>
      <c r="FQ144">
        <v>0.1104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24.6</v>
      </c>
      <c r="GE144">
        <v>24.7</v>
      </c>
      <c r="GF144">
        <v>2.89429</v>
      </c>
      <c r="GG144">
        <v>2.50244</v>
      </c>
      <c r="GH144">
        <v>2.24854</v>
      </c>
      <c r="GI144">
        <v>2.68555</v>
      </c>
      <c r="GJ144">
        <v>2.44751</v>
      </c>
      <c r="GK144">
        <v>2.40845</v>
      </c>
      <c r="GL144">
        <v>29.0071</v>
      </c>
      <c r="GM144">
        <v>14.0795</v>
      </c>
      <c r="GN144">
        <v>19</v>
      </c>
      <c r="GO144">
        <v>449.813</v>
      </c>
      <c r="GP144">
        <v>1039.74</v>
      </c>
      <c r="GQ144">
        <v>24.3501</v>
      </c>
      <c r="GR144">
        <v>22.8299</v>
      </c>
      <c r="GS144">
        <v>30.0002</v>
      </c>
      <c r="GT144">
        <v>22.8806</v>
      </c>
      <c r="GU144">
        <v>23.0006</v>
      </c>
      <c r="GV144">
        <v>57.9943</v>
      </c>
      <c r="GW144">
        <v>32.6725</v>
      </c>
      <c r="GX144">
        <v>88.7127</v>
      </c>
      <c r="GY144">
        <v>24.3536</v>
      </c>
      <c r="GZ144">
        <v>1053.76</v>
      </c>
      <c r="HA144">
        <v>12.2122</v>
      </c>
      <c r="HB144">
        <v>101.237</v>
      </c>
      <c r="HC144">
        <v>101.223</v>
      </c>
    </row>
    <row r="145" spans="1:211">
      <c r="A145">
        <v>129</v>
      </c>
      <c r="B145">
        <v>1737666608</v>
      </c>
      <c r="C145">
        <v>257</v>
      </c>
      <c r="D145" t="s">
        <v>606</v>
      </c>
      <c r="E145" t="s">
        <v>607</v>
      </c>
      <c r="F145">
        <v>2</v>
      </c>
      <c r="G145">
        <v>1737666600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1029.81242942857</v>
      </c>
      <c r="AI145">
        <v>977.248872727273</v>
      </c>
      <c r="AJ145">
        <v>3.10353337662328</v>
      </c>
      <c r="AK145">
        <v>84.62</v>
      </c>
      <c r="AL145">
        <f>(AN145 - AM145 + BM145*1E3/(8.314*(BO145+273.15)) * AP145/BL145 * AO145) * BL145/(100*AZ145) * 1000/(1000 - AN145)</f>
        <v>0</v>
      </c>
      <c r="AM145">
        <v>12.1906844438362</v>
      </c>
      <c r="AN145">
        <v>15.4286263736264</v>
      </c>
      <c r="AO145">
        <v>3.06674066674311e-05</v>
      </c>
      <c r="AP145">
        <v>106.04</v>
      </c>
      <c r="AQ145">
        <v>18</v>
      </c>
      <c r="AR145">
        <v>4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1737666600</v>
      </c>
      <c r="BF145">
        <v>940.8115</v>
      </c>
      <c r="BG145">
        <v>1006.574375</v>
      </c>
      <c r="BH145">
        <v>15.4138875</v>
      </c>
      <c r="BI145">
        <v>12.1760875</v>
      </c>
      <c r="BJ145">
        <v>939.047625</v>
      </c>
      <c r="BK145">
        <v>15.3037</v>
      </c>
      <c r="BL145">
        <v>499.917125</v>
      </c>
      <c r="BM145">
        <v>102.63375</v>
      </c>
      <c r="BN145">
        <v>0.0999127375</v>
      </c>
      <c r="BO145">
        <v>24.988775</v>
      </c>
      <c r="BP145">
        <v>25.75095</v>
      </c>
      <c r="BQ145">
        <v>999.9</v>
      </c>
      <c r="BR145">
        <v>0</v>
      </c>
      <c r="BS145">
        <v>0</v>
      </c>
      <c r="BT145">
        <v>9999.53875</v>
      </c>
      <c r="BU145">
        <v>626.247</v>
      </c>
      <c r="BV145">
        <v>836.596625</v>
      </c>
      <c r="BW145">
        <v>-65.76325</v>
      </c>
      <c r="BX145">
        <v>955.54025</v>
      </c>
      <c r="BY145">
        <v>1018.982375</v>
      </c>
      <c r="BZ145">
        <v>3.23778125</v>
      </c>
      <c r="CA145">
        <v>1006.574375</v>
      </c>
      <c r="CB145">
        <v>12.1760875</v>
      </c>
      <c r="CC145">
        <v>1.5819875</v>
      </c>
      <c r="CD145">
        <v>1.24968</v>
      </c>
      <c r="CE145">
        <v>13.7844625</v>
      </c>
      <c r="CF145">
        <v>10.2069125</v>
      </c>
      <c r="CG145">
        <v>1999.995</v>
      </c>
      <c r="CH145">
        <v>0.900000125</v>
      </c>
      <c r="CI145">
        <v>0.0999998875</v>
      </c>
      <c r="CJ145">
        <v>26</v>
      </c>
      <c r="CK145">
        <v>39092.9125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-66.14999</v>
      </c>
      <c r="CZ145">
        <v>5.7965503759397</v>
      </c>
      <c r="DA145">
        <v>0.868297359721887</v>
      </c>
      <c r="DB145">
        <v>0</v>
      </c>
      <c r="DC145">
        <v>3.2439475</v>
      </c>
      <c r="DD145">
        <v>-0.149844360902257</v>
      </c>
      <c r="DE145">
        <v>0.0171858930157848</v>
      </c>
      <c r="DF145">
        <v>1</v>
      </c>
      <c r="DG145">
        <v>1</v>
      </c>
      <c r="DH145">
        <v>2</v>
      </c>
      <c r="DI145" t="s">
        <v>353</v>
      </c>
      <c r="DJ145">
        <v>3.11914</v>
      </c>
      <c r="DK145">
        <v>2.80093</v>
      </c>
      <c r="DL145">
        <v>0.180134</v>
      </c>
      <c r="DM145">
        <v>0.189898</v>
      </c>
      <c r="DN145">
        <v>0.086388</v>
      </c>
      <c r="DO145">
        <v>0.073548</v>
      </c>
      <c r="DP145">
        <v>22845.9</v>
      </c>
      <c r="DQ145">
        <v>20859.4</v>
      </c>
      <c r="DR145">
        <v>26659.6</v>
      </c>
      <c r="DS145">
        <v>24093.6</v>
      </c>
      <c r="DT145">
        <v>33669.7</v>
      </c>
      <c r="DU145">
        <v>32521.3</v>
      </c>
      <c r="DV145">
        <v>40309.8</v>
      </c>
      <c r="DW145">
        <v>38096.8</v>
      </c>
      <c r="DX145">
        <v>1.99732</v>
      </c>
      <c r="DY145">
        <v>2.64948</v>
      </c>
      <c r="DZ145">
        <v>0.0876561</v>
      </c>
      <c r="EA145">
        <v>0</v>
      </c>
      <c r="EB145">
        <v>24.3022</v>
      </c>
      <c r="EC145">
        <v>999.9</v>
      </c>
      <c r="ED145">
        <v>55.921</v>
      </c>
      <c r="EE145">
        <v>25.911</v>
      </c>
      <c r="EF145">
        <v>18.2881</v>
      </c>
      <c r="EG145">
        <v>64.36</v>
      </c>
      <c r="EH145">
        <v>20.7973</v>
      </c>
      <c r="EI145">
        <v>2</v>
      </c>
      <c r="EJ145">
        <v>-0.371629</v>
      </c>
      <c r="EK145">
        <v>-0.671454</v>
      </c>
      <c r="EL145">
        <v>20.2907</v>
      </c>
      <c r="EM145">
        <v>5.26117</v>
      </c>
      <c r="EN145">
        <v>12.0086</v>
      </c>
      <c r="EO145">
        <v>4.9991</v>
      </c>
      <c r="EP145">
        <v>3.28693</v>
      </c>
      <c r="EQ145">
        <v>9999</v>
      </c>
      <c r="ER145">
        <v>9999</v>
      </c>
      <c r="ES145">
        <v>9999</v>
      </c>
      <c r="ET145">
        <v>999.9</v>
      </c>
      <c r="EU145">
        <v>1.8726</v>
      </c>
      <c r="EV145">
        <v>1.87347</v>
      </c>
      <c r="EW145">
        <v>1.86967</v>
      </c>
      <c r="EX145">
        <v>1.87543</v>
      </c>
      <c r="EY145">
        <v>1.87562</v>
      </c>
      <c r="EZ145">
        <v>1.87407</v>
      </c>
      <c r="FA145">
        <v>1.8726</v>
      </c>
      <c r="FB145">
        <v>1.8717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1.765</v>
      </c>
      <c r="FQ145">
        <v>0.1104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24.7</v>
      </c>
      <c r="GE145">
        <v>24.7</v>
      </c>
      <c r="GF145">
        <v>2.91016</v>
      </c>
      <c r="GG145">
        <v>2.50977</v>
      </c>
      <c r="GH145">
        <v>2.24854</v>
      </c>
      <c r="GI145">
        <v>2.68555</v>
      </c>
      <c r="GJ145">
        <v>2.44751</v>
      </c>
      <c r="GK145">
        <v>2.43042</v>
      </c>
      <c r="GL145">
        <v>28.9859</v>
      </c>
      <c r="GM145">
        <v>14.0795</v>
      </c>
      <c r="GN145">
        <v>19</v>
      </c>
      <c r="GO145">
        <v>449.807</v>
      </c>
      <c r="GP145">
        <v>1040.24</v>
      </c>
      <c r="GQ145">
        <v>24.3536</v>
      </c>
      <c r="GR145">
        <v>22.8308</v>
      </c>
      <c r="GS145">
        <v>30.0003</v>
      </c>
      <c r="GT145">
        <v>22.8815</v>
      </c>
      <c r="GU145">
        <v>23.0015</v>
      </c>
      <c r="GV145">
        <v>58.302</v>
      </c>
      <c r="GW145">
        <v>32.6725</v>
      </c>
      <c r="GX145">
        <v>88.7127</v>
      </c>
      <c r="GY145">
        <v>24.3602</v>
      </c>
      <c r="GZ145">
        <v>1060.5</v>
      </c>
      <c r="HA145">
        <v>12.2122</v>
      </c>
      <c r="HB145">
        <v>101.238</v>
      </c>
      <c r="HC145">
        <v>101.222</v>
      </c>
    </row>
    <row r="146" spans="1:211">
      <c r="A146">
        <v>130</v>
      </c>
      <c r="B146">
        <v>1737666610</v>
      </c>
      <c r="C146">
        <v>259</v>
      </c>
      <c r="D146" t="s">
        <v>608</v>
      </c>
      <c r="E146" t="s">
        <v>609</v>
      </c>
      <c r="F146">
        <v>2</v>
      </c>
      <c r="G146">
        <v>1737666602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1036.50122345238</v>
      </c>
      <c r="AI146">
        <v>983.623612121212</v>
      </c>
      <c r="AJ146">
        <v>3.14721913419915</v>
      </c>
      <c r="AK146">
        <v>84.62</v>
      </c>
      <c r="AL146">
        <f>(AN146 - AM146 + BM146*1E3/(8.314*(BO146+273.15)) * AP146/BL146 * AO146) * BL146/(100*AZ146) * 1000/(1000 - AN146)</f>
        <v>0</v>
      </c>
      <c r="AM146">
        <v>12.1972123949451</v>
      </c>
      <c r="AN146">
        <v>15.430821978022</v>
      </c>
      <c r="AO146">
        <v>3.36274337907055e-05</v>
      </c>
      <c r="AP146">
        <v>106.04</v>
      </c>
      <c r="AQ146">
        <v>18</v>
      </c>
      <c r="AR146">
        <v>4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1737666602</v>
      </c>
      <c r="BF146">
        <v>946.963875</v>
      </c>
      <c r="BG146">
        <v>1012.866125</v>
      </c>
      <c r="BH146">
        <v>15.4166875</v>
      </c>
      <c r="BI146">
        <v>12.1833375</v>
      </c>
      <c r="BJ146">
        <v>945.1995</v>
      </c>
      <c r="BK146">
        <v>15.30645</v>
      </c>
      <c r="BL146">
        <v>499.93075</v>
      </c>
      <c r="BM146">
        <v>102.6335</v>
      </c>
      <c r="BN146">
        <v>0.0999402125</v>
      </c>
      <c r="BO146">
        <v>24.9890875</v>
      </c>
      <c r="BP146">
        <v>25.749575</v>
      </c>
      <c r="BQ146">
        <v>999.9</v>
      </c>
      <c r="BR146">
        <v>0</v>
      </c>
      <c r="BS146">
        <v>0</v>
      </c>
      <c r="BT146">
        <v>10007.42875</v>
      </c>
      <c r="BU146">
        <v>626.257875</v>
      </c>
      <c r="BV146">
        <v>834.90125</v>
      </c>
      <c r="BW146">
        <v>-65.902775</v>
      </c>
      <c r="BX146">
        <v>961.791625</v>
      </c>
      <c r="BY146">
        <v>1025.35875</v>
      </c>
      <c r="BZ146">
        <v>3.23333625</v>
      </c>
      <c r="CA146">
        <v>1012.866125</v>
      </c>
      <c r="CB146">
        <v>12.1833375</v>
      </c>
      <c r="CC146">
        <v>1.58227</v>
      </c>
      <c r="CD146">
        <v>1.25041875</v>
      </c>
      <c r="CE146">
        <v>13.7872125</v>
      </c>
      <c r="CF146">
        <v>10.2157625</v>
      </c>
      <c r="CG146">
        <v>1999.995</v>
      </c>
      <c r="CH146">
        <v>0.900000125</v>
      </c>
      <c r="CI146">
        <v>0.099999875</v>
      </c>
      <c r="CJ146">
        <v>26</v>
      </c>
      <c r="CK146">
        <v>39092.9125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-66.082145</v>
      </c>
      <c r="CZ146">
        <v>2.0352676691729</v>
      </c>
      <c r="DA146">
        <v>0.782907445024633</v>
      </c>
      <c r="DB146">
        <v>0</v>
      </c>
      <c r="DC146">
        <v>3.2410325</v>
      </c>
      <c r="DD146">
        <v>-0.15437187969925</v>
      </c>
      <c r="DE146">
        <v>0.0173959141395329</v>
      </c>
      <c r="DF146">
        <v>1</v>
      </c>
      <c r="DG146">
        <v>1</v>
      </c>
      <c r="DH146">
        <v>2</v>
      </c>
      <c r="DI146" t="s">
        <v>353</v>
      </c>
      <c r="DJ146">
        <v>3.11901</v>
      </c>
      <c r="DK146">
        <v>2.80075</v>
      </c>
      <c r="DL146">
        <v>0.180879</v>
      </c>
      <c r="DM146">
        <v>0.190667</v>
      </c>
      <c r="DN146">
        <v>0.0863964</v>
      </c>
      <c r="DO146">
        <v>0.0735551</v>
      </c>
      <c r="DP146">
        <v>22825.3</v>
      </c>
      <c r="DQ146">
        <v>20839.6</v>
      </c>
      <c r="DR146">
        <v>26659.8</v>
      </c>
      <c r="DS146">
        <v>24093.5</v>
      </c>
      <c r="DT146">
        <v>33669.8</v>
      </c>
      <c r="DU146">
        <v>32520.8</v>
      </c>
      <c r="DV146">
        <v>40310.3</v>
      </c>
      <c r="DW146">
        <v>38096.5</v>
      </c>
      <c r="DX146">
        <v>1.9973</v>
      </c>
      <c r="DY146">
        <v>2.64887</v>
      </c>
      <c r="DZ146">
        <v>0.087969</v>
      </c>
      <c r="EA146">
        <v>0</v>
      </c>
      <c r="EB146">
        <v>24.3001</v>
      </c>
      <c r="EC146">
        <v>999.9</v>
      </c>
      <c r="ED146">
        <v>55.897</v>
      </c>
      <c r="EE146">
        <v>25.891</v>
      </c>
      <c r="EF146">
        <v>18.2588</v>
      </c>
      <c r="EG146">
        <v>64.22</v>
      </c>
      <c r="EH146">
        <v>20.8734</v>
      </c>
      <c r="EI146">
        <v>2</v>
      </c>
      <c r="EJ146">
        <v>-0.37159</v>
      </c>
      <c r="EK146">
        <v>-0.672862</v>
      </c>
      <c r="EL146">
        <v>20.2907</v>
      </c>
      <c r="EM146">
        <v>5.26162</v>
      </c>
      <c r="EN146">
        <v>12.0076</v>
      </c>
      <c r="EO146">
        <v>4.99915</v>
      </c>
      <c r="EP146">
        <v>3.28698</v>
      </c>
      <c r="EQ146">
        <v>9999</v>
      </c>
      <c r="ER146">
        <v>9999</v>
      </c>
      <c r="ES146">
        <v>9999</v>
      </c>
      <c r="ET146">
        <v>999.9</v>
      </c>
      <c r="EU146">
        <v>1.87261</v>
      </c>
      <c r="EV146">
        <v>1.87347</v>
      </c>
      <c r="EW146">
        <v>1.86966</v>
      </c>
      <c r="EX146">
        <v>1.87544</v>
      </c>
      <c r="EY146">
        <v>1.87562</v>
      </c>
      <c r="EZ146">
        <v>1.87408</v>
      </c>
      <c r="FA146">
        <v>1.87261</v>
      </c>
      <c r="FB146">
        <v>1.87168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1.765</v>
      </c>
      <c r="FQ146">
        <v>0.1104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24.7</v>
      </c>
      <c r="GE146">
        <v>24.8</v>
      </c>
      <c r="GF146">
        <v>2.9248</v>
      </c>
      <c r="GG146">
        <v>2.52075</v>
      </c>
      <c r="GH146">
        <v>2.24854</v>
      </c>
      <c r="GI146">
        <v>2.68433</v>
      </c>
      <c r="GJ146">
        <v>2.44751</v>
      </c>
      <c r="GK146">
        <v>2.3877</v>
      </c>
      <c r="GL146">
        <v>29.0071</v>
      </c>
      <c r="GM146">
        <v>14.0707</v>
      </c>
      <c r="GN146">
        <v>19</v>
      </c>
      <c r="GO146">
        <v>449.793</v>
      </c>
      <c r="GP146">
        <v>1039.53</v>
      </c>
      <c r="GQ146">
        <v>24.3561</v>
      </c>
      <c r="GR146">
        <v>22.8309</v>
      </c>
      <c r="GS146">
        <v>30.0003</v>
      </c>
      <c r="GT146">
        <v>22.8815</v>
      </c>
      <c r="GU146">
        <v>23.0025</v>
      </c>
      <c r="GV146">
        <v>58.613</v>
      </c>
      <c r="GW146">
        <v>32.6725</v>
      </c>
      <c r="GX146">
        <v>88.7127</v>
      </c>
      <c r="GY146">
        <v>24.3602</v>
      </c>
      <c r="GZ146">
        <v>1067.28</v>
      </c>
      <c r="HA146">
        <v>12.2122</v>
      </c>
      <c r="HB146">
        <v>101.239</v>
      </c>
      <c r="HC146">
        <v>101.222</v>
      </c>
    </row>
    <row r="147" spans="1:211">
      <c r="A147">
        <v>131</v>
      </c>
      <c r="B147">
        <v>1737666612</v>
      </c>
      <c r="C147">
        <v>261</v>
      </c>
      <c r="D147" t="s">
        <v>610</v>
      </c>
      <c r="E147" t="s">
        <v>611</v>
      </c>
      <c r="F147">
        <v>2</v>
      </c>
      <c r="G147">
        <v>1737666604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1043.26310470238</v>
      </c>
      <c r="AI147">
        <v>989.989866666667</v>
      </c>
      <c r="AJ147">
        <v>3.17311952380948</v>
      </c>
      <c r="AK147">
        <v>84.62</v>
      </c>
      <c r="AL147">
        <f>(AN147 - AM147 + BM147*1E3/(8.314*(BO147+273.15)) * AP147/BL147 * AO147) * BL147/(100*AZ147) * 1000/(1000 - AN147)</f>
        <v>0</v>
      </c>
      <c r="AM147">
        <v>12.1987533093507</v>
      </c>
      <c r="AN147">
        <v>15.4317010989011</v>
      </c>
      <c r="AO147">
        <v>3.22163342730283e-05</v>
      </c>
      <c r="AP147">
        <v>106.04</v>
      </c>
      <c r="AQ147">
        <v>18</v>
      </c>
      <c r="AR147">
        <v>4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1737666604</v>
      </c>
      <c r="BF147">
        <v>953.10225</v>
      </c>
      <c r="BG147">
        <v>1019.273875</v>
      </c>
      <c r="BH147">
        <v>15.4196875</v>
      </c>
      <c r="BI147">
        <v>12.190875</v>
      </c>
      <c r="BJ147">
        <v>951.3375</v>
      </c>
      <c r="BK147">
        <v>15.3094125</v>
      </c>
      <c r="BL147">
        <v>499.9665</v>
      </c>
      <c r="BM147">
        <v>102.633125</v>
      </c>
      <c r="BN147">
        <v>0.0999407375</v>
      </c>
      <c r="BO147">
        <v>24.9891375</v>
      </c>
      <c r="BP147">
        <v>25.7479125</v>
      </c>
      <c r="BQ147">
        <v>999.9</v>
      </c>
      <c r="BR147">
        <v>0</v>
      </c>
      <c r="BS147">
        <v>0</v>
      </c>
      <c r="BT147">
        <v>10013.44375</v>
      </c>
      <c r="BU147">
        <v>626.26075</v>
      </c>
      <c r="BV147">
        <v>833.43</v>
      </c>
      <c r="BW147">
        <v>-66.1720375</v>
      </c>
      <c r="BX147">
        <v>968.029</v>
      </c>
      <c r="BY147">
        <v>1031.85375</v>
      </c>
      <c r="BZ147">
        <v>3.22881125</v>
      </c>
      <c r="CA147">
        <v>1019.273875</v>
      </c>
      <c r="CB147">
        <v>12.190875</v>
      </c>
      <c r="CC147">
        <v>1.5825725</v>
      </c>
      <c r="CD147">
        <v>1.2511875</v>
      </c>
      <c r="CE147">
        <v>13.7901625</v>
      </c>
      <c r="CF147">
        <v>10.224975</v>
      </c>
      <c r="CG147">
        <v>1999.985</v>
      </c>
      <c r="CH147">
        <v>0.900000125</v>
      </c>
      <c r="CI147">
        <v>0.0999998375</v>
      </c>
      <c r="CJ147">
        <v>26</v>
      </c>
      <c r="CK147">
        <v>39092.7125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-66.04118</v>
      </c>
      <c r="CZ147">
        <v>-2.94793082706763</v>
      </c>
      <c r="DA147">
        <v>0.707485941627111</v>
      </c>
      <c r="DB147">
        <v>0</v>
      </c>
      <c r="DC147">
        <v>3.237984</v>
      </c>
      <c r="DD147">
        <v>-0.145406616541356</v>
      </c>
      <c r="DE147">
        <v>0.0169524117458254</v>
      </c>
      <c r="DF147">
        <v>1</v>
      </c>
      <c r="DG147">
        <v>1</v>
      </c>
      <c r="DH147">
        <v>2</v>
      </c>
      <c r="DI147" t="s">
        <v>353</v>
      </c>
      <c r="DJ147">
        <v>3.11918</v>
      </c>
      <c r="DK147">
        <v>2.8008</v>
      </c>
      <c r="DL147">
        <v>0.181637</v>
      </c>
      <c r="DM147">
        <v>0.19145</v>
      </c>
      <c r="DN147">
        <v>0.0864102</v>
      </c>
      <c r="DO147">
        <v>0.0735647</v>
      </c>
      <c r="DP147">
        <v>22804.4</v>
      </c>
      <c r="DQ147">
        <v>20819.4</v>
      </c>
      <c r="DR147">
        <v>26660</v>
      </c>
      <c r="DS147">
        <v>24093.5</v>
      </c>
      <c r="DT147">
        <v>33669.6</v>
      </c>
      <c r="DU147">
        <v>32520.6</v>
      </c>
      <c r="DV147">
        <v>40310.5</v>
      </c>
      <c r="DW147">
        <v>38096.6</v>
      </c>
      <c r="DX147">
        <v>1.9977</v>
      </c>
      <c r="DY147">
        <v>2.6475</v>
      </c>
      <c r="DZ147">
        <v>0.0877902</v>
      </c>
      <c r="EA147">
        <v>0</v>
      </c>
      <c r="EB147">
        <v>24.2981</v>
      </c>
      <c r="EC147">
        <v>999.9</v>
      </c>
      <c r="ED147">
        <v>55.897</v>
      </c>
      <c r="EE147">
        <v>25.891</v>
      </c>
      <c r="EF147">
        <v>18.2582</v>
      </c>
      <c r="EG147">
        <v>64.02</v>
      </c>
      <c r="EH147">
        <v>20.7893</v>
      </c>
      <c r="EI147">
        <v>2</v>
      </c>
      <c r="EJ147">
        <v>-0.371489</v>
      </c>
      <c r="EK147">
        <v>-0.679197</v>
      </c>
      <c r="EL147">
        <v>20.2909</v>
      </c>
      <c r="EM147">
        <v>5.26162</v>
      </c>
      <c r="EN147">
        <v>12.0074</v>
      </c>
      <c r="EO147">
        <v>4.9991</v>
      </c>
      <c r="EP147">
        <v>3.28702</v>
      </c>
      <c r="EQ147">
        <v>9999</v>
      </c>
      <c r="ER147">
        <v>9999</v>
      </c>
      <c r="ES147">
        <v>9999</v>
      </c>
      <c r="ET147">
        <v>999.9</v>
      </c>
      <c r="EU147">
        <v>1.87259</v>
      </c>
      <c r="EV147">
        <v>1.87347</v>
      </c>
      <c r="EW147">
        <v>1.86966</v>
      </c>
      <c r="EX147">
        <v>1.87544</v>
      </c>
      <c r="EY147">
        <v>1.87562</v>
      </c>
      <c r="EZ147">
        <v>1.87407</v>
      </c>
      <c r="FA147">
        <v>1.87261</v>
      </c>
      <c r="FB147">
        <v>1.87165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1.766</v>
      </c>
      <c r="FQ147">
        <v>0.1104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24.7</v>
      </c>
      <c r="GE147">
        <v>24.8</v>
      </c>
      <c r="GF147">
        <v>2.93945</v>
      </c>
      <c r="GG147">
        <v>2.49756</v>
      </c>
      <c r="GH147">
        <v>2.24854</v>
      </c>
      <c r="GI147">
        <v>2.68555</v>
      </c>
      <c r="GJ147">
        <v>2.44751</v>
      </c>
      <c r="GK147">
        <v>2.33643</v>
      </c>
      <c r="GL147">
        <v>28.9859</v>
      </c>
      <c r="GM147">
        <v>14.0707</v>
      </c>
      <c r="GN147">
        <v>19</v>
      </c>
      <c r="GO147">
        <v>450.03</v>
      </c>
      <c r="GP147">
        <v>1037.85</v>
      </c>
      <c r="GQ147">
        <v>24.3586</v>
      </c>
      <c r="GR147">
        <v>22.8319</v>
      </c>
      <c r="GS147">
        <v>30.0003</v>
      </c>
      <c r="GT147">
        <v>22.882</v>
      </c>
      <c r="GU147">
        <v>23.0025</v>
      </c>
      <c r="GV147">
        <v>58.9178</v>
      </c>
      <c r="GW147">
        <v>32.6725</v>
      </c>
      <c r="GX147">
        <v>88.7127</v>
      </c>
      <c r="GY147">
        <v>24.3602</v>
      </c>
      <c r="GZ147">
        <v>1074.11</v>
      </c>
      <c r="HA147">
        <v>12.2122</v>
      </c>
      <c r="HB147">
        <v>101.24</v>
      </c>
      <c r="HC147">
        <v>101.222</v>
      </c>
    </row>
    <row r="148" spans="1:211">
      <c r="A148">
        <v>132</v>
      </c>
      <c r="B148">
        <v>1737666614</v>
      </c>
      <c r="C148">
        <v>263</v>
      </c>
      <c r="D148" t="s">
        <v>612</v>
      </c>
      <c r="E148" t="s">
        <v>613</v>
      </c>
      <c r="F148">
        <v>2</v>
      </c>
      <c r="G148">
        <v>1737666606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1050.01969620238</v>
      </c>
      <c r="AI148">
        <v>996.413606060606</v>
      </c>
      <c r="AJ148">
        <v>3.19716004328989</v>
      </c>
      <c r="AK148">
        <v>84.62</v>
      </c>
      <c r="AL148">
        <f>(AN148 - AM148 + BM148*1E3/(8.314*(BO148+273.15)) * AP148/BL148 * AO148) * BL148/(100*AZ148) * 1000/(1000 - AN148)</f>
        <v>0</v>
      </c>
      <c r="AM148">
        <v>12.2001049625574</v>
      </c>
      <c r="AN148">
        <v>15.4337120879121</v>
      </c>
      <c r="AO148">
        <v>2.78154135021787e-05</v>
      </c>
      <c r="AP148">
        <v>106.04</v>
      </c>
      <c r="AQ148">
        <v>18</v>
      </c>
      <c r="AR148">
        <v>4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1737666606</v>
      </c>
      <c r="BF148">
        <v>959.259875</v>
      </c>
      <c r="BG148">
        <v>1025.7575</v>
      </c>
      <c r="BH148">
        <v>15.42295</v>
      </c>
      <c r="BI148">
        <v>12.1971</v>
      </c>
      <c r="BJ148">
        <v>957.49475</v>
      </c>
      <c r="BK148">
        <v>15.312625</v>
      </c>
      <c r="BL148">
        <v>500.003125</v>
      </c>
      <c r="BM148">
        <v>102.633</v>
      </c>
      <c r="BN148">
        <v>0.099971175</v>
      </c>
      <c r="BO148">
        <v>24.98905</v>
      </c>
      <c r="BP148">
        <v>25.7463</v>
      </c>
      <c r="BQ148">
        <v>999.9</v>
      </c>
      <c r="BR148">
        <v>0</v>
      </c>
      <c r="BS148">
        <v>0</v>
      </c>
      <c r="BT148">
        <v>10013.44375</v>
      </c>
      <c r="BU148">
        <v>626.278875</v>
      </c>
      <c r="BV148">
        <v>832.541875</v>
      </c>
      <c r="BW148">
        <v>-66.4977875</v>
      </c>
      <c r="BX148">
        <v>974.28625</v>
      </c>
      <c r="BY148">
        <v>1038.42375</v>
      </c>
      <c r="BZ148">
        <v>3.22586</v>
      </c>
      <c r="CA148">
        <v>1025.7575</v>
      </c>
      <c r="CB148">
        <v>12.1971</v>
      </c>
      <c r="CC148">
        <v>1.582905</v>
      </c>
      <c r="CD148">
        <v>1.25182375</v>
      </c>
      <c r="CE148">
        <v>13.7934</v>
      </c>
      <c r="CF148">
        <v>10.2325875</v>
      </c>
      <c r="CG148">
        <v>1999.9875</v>
      </c>
      <c r="CH148">
        <v>0.900000375</v>
      </c>
      <c r="CI148">
        <v>0.0999996375</v>
      </c>
      <c r="CJ148">
        <v>26</v>
      </c>
      <c r="CK148">
        <v>39092.7625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-66.111465</v>
      </c>
      <c r="CZ148">
        <v>-7.30693984962412</v>
      </c>
      <c r="DA148">
        <v>0.814797343684306</v>
      </c>
      <c r="DB148">
        <v>0</v>
      </c>
      <c r="DC148">
        <v>3.23477</v>
      </c>
      <c r="DD148">
        <v>-0.117934736842107</v>
      </c>
      <c r="DE148">
        <v>0.0154318035238918</v>
      </c>
      <c r="DF148">
        <v>1</v>
      </c>
      <c r="DG148">
        <v>1</v>
      </c>
      <c r="DH148">
        <v>2</v>
      </c>
      <c r="DI148" t="s">
        <v>353</v>
      </c>
      <c r="DJ148">
        <v>3.11918</v>
      </c>
      <c r="DK148">
        <v>2.8008</v>
      </c>
      <c r="DL148">
        <v>0.182398</v>
      </c>
      <c r="DM148">
        <v>0.192237</v>
      </c>
      <c r="DN148">
        <v>0.0864198</v>
      </c>
      <c r="DO148">
        <v>0.073569</v>
      </c>
      <c r="DP148">
        <v>22783.1</v>
      </c>
      <c r="DQ148">
        <v>20799</v>
      </c>
      <c r="DR148">
        <v>26659.8</v>
      </c>
      <c r="DS148">
        <v>24093.2</v>
      </c>
      <c r="DT148">
        <v>33668.9</v>
      </c>
      <c r="DU148">
        <v>32520.3</v>
      </c>
      <c r="DV148">
        <v>40310.1</v>
      </c>
      <c r="DW148">
        <v>38096.3</v>
      </c>
      <c r="DX148">
        <v>1.99775</v>
      </c>
      <c r="DY148">
        <v>2.64685</v>
      </c>
      <c r="DZ148">
        <v>0.08782</v>
      </c>
      <c r="EA148">
        <v>0</v>
      </c>
      <c r="EB148">
        <v>24.2965</v>
      </c>
      <c r="EC148">
        <v>999.9</v>
      </c>
      <c r="ED148">
        <v>55.927</v>
      </c>
      <c r="EE148">
        <v>25.891</v>
      </c>
      <c r="EF148">
        <v>18.2694</v>
      </c>
      <c r="EG148">
        <v>63.91</v>
      </c>
      <c r="EH148">
        <v>20.7412</v>
      </c>
      <c r="EI148">
        <v>2</v>
      </c>
      <c r="EJ148">
        <v>-0.371461</v>
      </c>
      <c r="EK148">
        <v>-0.680368</v>
      </c>
      <c r="EL148">
        <v>20.2909</v>
      </c>
      <c r="EM148">
        <v>5.26222</v>
      </c>
      <c r="EN148">
        <v>12.0082</v>
      </c>
      <c r="EO148">
        <v>4.9992</v>
      </c>
      <c r="EP148">
        <v>3.28702</v>
      </c>
      <c r="EQ148">
        <v>9999</v>
      </c>
      <c r="ER148">
        <v>9999</v>
      </c>
      <c r="ES148">
        <v>9999</v>
      </c>
      <c r="ET148">
        <v>999.9</v>
      </c>
      <c r="EU148">
        <v>1.87259</v>
      </c>
      <c r="EV148">
        <v>1.87347</v>
      </c>
      <c r="EW148">
        <v>1.86966</v>
      </c>
      <c r="EX148">
        <v>1.87545</v>
      </c>
      <c r="EY148">
        <v>1.87563</v>
      </c>
      <c r="EZ148">
        <v>1.87406</v>
      </c>
      <c r="FA148">
        <v>1.8726</v>
      </c>
      <c r="FB148">
        <v>1.87167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1.766</v>
      </c>
      <c r="FQ148">
        <v>0.1105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24.8</v>
      </c>
      <c r="GE148">
        <v>24.8</v>
      </c>
      <c r="GF148">
        <v>2.95532</v>
      </c>
      <c r="GG148">
        <v>2.48291</v>
      </c>
      <c r="GH148">
        <v>2.24854</v>
      </c>
      <c r="GI148">
        <v>2.68433</v>
      </c>
      <c r="GJ148">
        <v>2.44751</v>
      </c>
      <c r="GK148">
        <v>2.41821</v>
      </c>
      <c r="GL148">
        <v>28.9859</v>
      </c>
      <c r="GM148">
        <v>14.0795</v>
      </c>
      <c r="GN148">
        <v>19</v>
      </c>
      <c r="GO148">
        <v>450.068</v>
      </c>
      <c r="GP148">
        <v>1037.06</v>
      </c>
      <c r="GQ148">
        <v>24.3616</v>
      </c>
      <c r="GR148">
        <v>22.8327</v>
      </c>
      <c r="GS148">
        <v>30.0003</v>
      </c>
      <c r="GT148">
        <v>22.883</v>
      </c>
      <c r="GU148">
        <v>23.0025</v>
      </c>
      <c r="GV148">
        <v>59.2314</v>
      </c>
      <c r="GW148">
        <v>32.6725</v>
      </c>
      <c r="GX148">
        <v>88.3398</v>
      </c>
      <c r="GY148">
        <v>24.3689</v>
      </c>
      <c r="GZ148">
        <v>1080.92</v>
      </c>
      <c r="HA148">
        <v>12.2122</v>
      </c>
      <c r="HB148">
        <v>101.238</v>
      </c>
      <c r="HC148">
        <v>101.221</v>
      </c>
    </row>
    <row r="149" spans="1:211">
      <c r="A149">
        <v>133</v>
      </c>
      <c r="B149">
        <v>1737666616</v>
      </c>
      <c r="C149">
        <v>265</v>
      </c>
      <c r="D149" t="s">
        <v>614</v>
      </c>
      <c r="E149" t="s">
        <v>615</v>
      </c>
      <c r="F149">
        <v>2</v>
      </c>
      <c r="G149">
        <v>1737666608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1056.79052139286</v>
      </c>
      <c r="AI149">
        <v>1002.92911515152</v>
      </c>
      <c r="AJ149">
        <v>3.23146748917737</v>
      </c>
      <c r="AK149">
        <v>84.62</v>
      </c>
      <c r="AL149">
        <f>(AN149 - AM149 + BM149*1E3/(8.314*(BO149+273.15)) * AP149/BL149 * AO149) * BL149/(100*AZ149) * 1000/(1000 - AN149)</f>
        <v>0</v>
      </c>
      <c r="AM149">
        <v>12.2026272588811</v>
      </c>
      <c r="AN149">
        <v>15.4359769230769</v>
      </c>
      <c r="AO149">
        <v>2.30826066364041e-05</v>
      </c>
      <c r="AP149">
        <v>106.04</v>
      </c>
      <c r="AQ149">
        <v>18</v>
      </c>
      <c r="AR149">
        <v>4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1737666608</v>
      </c>
      <c r="BF149">
        <v>965.462625</v>
      </c>
      <c r="BG149">
        <v>1032.33</v>
      </c>
      <c r="BH149">
        <v>15.4264</v>
      </c>
      <c r="BI149">
        <v>12.20045</v>
      </c>
      <c r="BJ149">
        <v>963.69725</v>
      </c>
      <c r="BK149">
        <v>15.3160375</v>
      </c>
      <c r="BL149">
        <v>500.030875</v>
      </c>
      <c r="BM149">
        <v>102.633</v>
      </c>
      <c r="BN149">
        <v>0.1000039125</v>
      </c>
      <c r="BO149">
        <v>24.98875</v>
      </c>
      <c r="BP149">
        <v>25.74585</v>
      </c>
      <c r="BQ149">
        <v>999.9</v>
      </c>
      <c r="BR149">
        <v>0</v>
      </c>
      <c r="BS149">
        <v>0</v>
      </c>
      <c r="BT149">
        <v>10012.50625</v>
      </c>
      <c r="BU149">
        <v>626.296125</v>
      </c>
      <c r="BV149">
        <v>832.1735</v>
      </c>
      <c r="BW149">
        <v>-66.86815</v>
      </c>
      <c r="BX149">
        <v>980.589375</v>
      </c>
      <c r="BY149">
        <v>1045.08125</v>
      </c>
      <c r="BZ149">
        <v>3.225975</v>
      </c>
      <c r="CA149">
        <v>1032.33</v>
      </c>
      <c r="CB149">
        <v>12.20045</v>
      </c>
      <c r="CC149">
        <v>1.58326</v>
      </c>
      <c r="CD149">
        <v>1.25216625</v>
      </c>
      <c r="CE149">
        <v>13.7968375</v>
      </c>
      <c r="CF149">
        <v>10.236675</v>
      </c>
      <c r="CG149">
        <v>1999.99875</v>
      </c>
      <c r="CH149">
        <v>0.900000625</v>
      </c>
      <c r="CI149">
        <v>0.0999994375</v>
      </c>
      <c r="CJ149">
        <v>26</v>
      </c>
      <c r="CK149">
        <v>39092.9875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-66.33416</v>
      </c>
      <c r="CZ149">
        <v>-9.91719699248126</v>
      </c>
      <c r="DA149">
        <v>0.98930845917742</v>
      </c>
      <c r="DB149">
        <v>0</v>
      </c>
      <c r="DC149">
        <v>3.23137</v>
      </c>
      <c r="DD149">
        <v>-0.071997293233078</v>
      </c>
      <c r="DE149">
        <v>0.0123137800857413</v>
      </c>
      <c r="DF149">
        <v>1</v>
      </c>
      <c r="DG149">
        <v>1</v>
      </c>
      <c r="DH149">
        <v>2</v>
      </c>
      <c r="DI149" t="s">
        <v>353</v>
      </c>
      <c r="DJ149">
        <v>3.11896</v>
      </c>
      <c r="DK149">
        <v>2.80062</v>
      </c>
      <c r="DL149">
        <v>0.183162</v>
      </c>
      <c r="DM149">
        <v>0.193002</v>
      </c>
      <c r="DN149">
        <v>0.0864226</v>
      </c>
      <c r="DO149">
        <v>0.0735614</v>
      </c>
      <c r="DP149">
        <v>22761.6</v>
      </c>
      <c r="DQ149">
        <v>20779.2</v>
      </c>
      <c r="DR149">
        <v>26659.5</v>
      </c>
      <c r="DS149">
        <v>24093.1</v>
      </c>
      <c r="DT149">
        <v>33668.3</v>
      </c>
      <c r="DU149">
        <v>32520.6</v>
      </c>
      <c r="DV149">
        <v>40309.4</v>
      </c>
      <c r="DW149">
        <v>38096.3</v>
      </c>
      <c r="DX149">
        <v>1.99727</v>
      </c>
      <c r="DY149">
        <v>2.64788</v>
      </c>
      <c r="DZ149">
        <v>0.0884086</v>
      </c>
      <c r="EA149">
        <v>0</v>
      </c>
      <c r="EB149">
        <v>24.2949</v>
      </c>
      <c r="EC149">
        <v>999.9</v>
      </c>
      <c r="ED149">
        <v>55.921</v>
      </c>
      <c r="EE149">
        <v>25.911</v>
      </c>
      <c r="EF149">
        <v>18.2893</v>
      </c>
      <c r="EG149">
        <v>63.8</v>
      </c>
      <c r="EH149">
        <v>20.7372</v>
      </c>
      <c r="EI149">
        <v>2</v>
      </c>
      <c r="EJ149">
        <v>-0.371499</v>
      </c>
      <c r="EK149">
        <v>-0.689608</v>
      </c>
      <c r="EL149">
        <v>20.2908</v>
      </c>
      <c r="EM149">
        <v>5.26281</v>
      </c>
      <c r="EN149">
        <v>12.0079</v>
      </c>
      <c r="EO149">
        <v>4.9992</v>
      </c>
      <c r="EP149">
        <v>3.28698</v>
      </c>
      <c r="EQ149">
        <v>9999</v>
      </c>
      <c r="ER149">
        <v>9999</v>
      </c>
      <c r="ES149">
        <v>9999</v>
      </c>
      <c r="ET149">
        <v>999.9</v>
      </c>
      <c r="EU149">
        <v>1.87259</v>
      </c>
      <c r="EV149">
        <v>1.87347</v>
      </c>
      <c r="EW149">
        <v>1.86966</v>
      </c>
      <c r="EX149">
        <v>1.87545</v>
      </c>
      <c r="EY149">
        <v>1.87563</v>
      </c>
      <c r="EZ149">
        <v>1.87408</v>
      </c>
      <c r="FA149">
        <v>1.87262</v>
      </c>
      <c r="FB149">
        <v>1.87168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1.766</v>
      </c>
      <c r="FQ149">
        <v>0.1105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24.8</v>
      </c>
      <c r="GE149">
        <v>24.9</v>
      </c>
      <c r="GF149">
        <v>2.97119</v>
      </c>
      <c r="GG149">
        <v>2.50244</v>
      </c>
      <c r="GH149">
        <v>2.24854</v>
      </c>
      <c r="GI149">
        <v>2.68555</v>
      </c>
      <c r="GJ149">
        <v>2.44751</v>
      </c>
      <c r="GK149">
        <v>2.43164</v>
      </c>
      <c r="GL149">
        <v>28.9859</v>
      </c>
      <c r="GM149">
        <v>14.0795</v>
      </c>
      <c r="GN149">
        <v>19</v>
      </c>
      <c r="GO149">
        <v>449.795</v>
      </c>
      <c r="GP149">
        <v>1038.31</v>
      </c>
      <c r="GQ149">
        <v>24.3641</v>
      </c>
      <c r="GR149">
        <v>22.8327</v>
      </c>
      <c r="GS149">
        <v>30.0003</v>
      </c>
      <c r="GT149">
        <v>22.8834</v>
      </c>
      <c r="GU149">
        <v>23.0025</v>
      </c>
      <c r="GV149">
        <v>59.5452</v>
      </c>
      <c r="GW149">
        <v>32.6725</v>
      </c>
      <c r="GX149">
        <v>88.3398</v>
      </c>
      <c r="GY149">
        <v>24.3689</v>
      </c>
      <c r="GZ149">
        <v>1080.92</v>
      </c>
      <c r="HA149">
        <v>12.2122</v>
      </c>
      <c r="HB149">
        <v>101.237</v>
      </c>
      <c r="HC149">
        <v>101.221</v>
      </c>
    </row>
    <row r="150" spans="1:211">
      <c r="A150">
        <v>134</v>
      </c>
      <c r="B150">
        <v>1737666618</v>
      </c>
      <c r="C150">
        <v>267</v>
      </c>
      <c r="D150" t="s">
        <v>616</v>
      </c>
      <c r="E150" t="s">
        <v>617</v>
      </c>
      <c r="F150">
        <v>2</v>
      </c>
      <c r="G150">
        <v>1737666610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1063.6112317381</v>
      </c>
      <c r="AI150">
        <v>1009.49323030303</v>
      </c>
      <c r="AJ150">
        <v>3.26303021645014</v>
      </c>
      <c r="AK150">
        <v>84.62</v>
      </c>
      <c r="AL150">
        <f>(AN150 - AM150 + BM150*1E3/(8.314*(BO150+273.15)) * AP150/BL150 * AO150) * BL150/(100*AZ150) * 1000/(1000 - AN150)</f>
        <v>0</v>
      </c>
      <c r="AM150">
        <v>12.2049384358042</v>
      </c>
      <c r="AN150">
        <v>15.4370868131868</v>
      </c>
      <c r="AO150">
        <v>1.78796381484016e-05</v>
      </c>
      <c r="AP150">
        <v>106.04</v>
      </c>
      <c r="AQ150">
        <v>18</v>
      </c>
      <c r="AR150">
        <v>4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1737666610</v>
      </c>
      <c r="BF150">
        <v>971.717125</v>
      </c>
      <c r="BG150">
        <v>1038.9725</v>
      </c>
      <c r="BH150">
        <v>15.4294125</v>
      </c>
      <c r="BI150">
        <v>12.201625</v>
      </c>
      <c r="BJ150">
        <v>969.9515</v>
      </c>
      <c r="BK150">
        <v>15.319</v>
      </c>
      <c r="BL150">
        <v>500.0625</v>
      </c>
      <c r="BM150">
        <v>102.63275</v>
      </c>
      <c r="BN150">
        <v>0.0999886125</v>
      </c>
      <c r="BO150">
        <v>24.9883125</v>
      </c>
      <c r="BP150">
        <v>25.7454875</v>
      </c>
      <c r="BQ150">
        <v>999.9</v>
      </c>
      <c r="BR150">
        <v>0</v>
      </c>
      <c r="BS150">
        <v>0</v>
      </c>
      <c r="BT150">
        <v>10012.96875</v>
      </c>
      <c r="BU150">
        <v>626.294375</v>
      </c>
      <c r="BV150">
        <v>832.090125</v>
      </c>
      <c r="BW150">
        <v>-67.2567375</v>
      </c>
      <c r="BX150">
        <v>986.94425</v>
      </c>
      <c r="BY150">
        <v>1051.8075</v>
      </c>
      <c r="BZ150">
        <v>3.2278125</v>
      </c>
      <c r="CA150">
        <v>1038.9725</v>
      </c>
      <c r="CB150">
        <v>12.201625</v>
      </c>
      <c r="CC150">
        <v>1.5835675</v>
      </c>
      <c r="CD150">
        <v>1.252285</v>
      </c>
      <c r="CE150">
        <v>13.7998125</v>
      </c>
      <c r="CF150">
        <v>10.2381</v>
      </c>
      <c r="CG150">
        <v>2000</v>
      </c>
      <c r="CH150">
        <v>0.900000875</v>
      </c>
      <c r="CI150">
        <v>0.0999992</v>
      </c>
      <c r="CJ150">
        <v>26</v>
      </c>
      <c r="CK150">
        <v>39093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-66.632725</v>
      </c>
      <c r="CZ150">
        <v>-11.1901669172933</v>
      </c>
      <c r="DA150">
        <v>1.09011446503338</v>
      </c>
      <c r="DB150">
        <v>0</v>
      </c>
      <c r="DC150">
        <v>3.2282815</v>
      </c>
      <c r="DD150">
        <v>-0.0117893233082717</v>
      </c>
      <c r="DE150">
        <v>0.00697888334549299</v>
      </c>
      <c r="DF150">
        <v>1</v>
      </c>
      <c r="DG150">
        <v>1</v>
      </c>
      <c r="DH150">
        <v>2</v>
      </c>
      <c r="DI150" t="s">
        <v>353</v>
      </c>
      <c r="DJ150">
        <v>3.11892</v>
      </c>
      <c r="DK150">
        <v>2.80047</v>
      </c>
      <c r="DL150">
        <v>0.183926</v>
      </c>
      <c r="DM150">
        <v>0.193779</v>
      </c>
      <c r="DN150">
        <v>0.0864178</v>
      </c>
      <c r="DO150">
        <v>0.0735408</v>
      </c>
      <c r="DP150">
        <v>22740.2</v>
      </c>
      <c r="DQ150">
        <v>20759.5</v>
      </c>
      <c r="DR150">
        <v>26659.4</v>
      </c>
      <c r="DS150">
        <v>24093.3</v>
      </c>
      <c r="DT150">
        <v>33668.5</v>
      </c>
      <c r="DU150">
        <v>32521.5</v>
      </c>
      <c r="DV150">
        <v>40309.3</v>
      </c>
      <c r="DW150">
        <v>38096.4</v>
      </c>
      <c r="DX150">
        <v>1.99715</v>
      </c>
      <c r="DY150">
        <v>2.6478</v>
      </c>
      <c r="DZ150">
        <v>0.088919</v>
      </c>
      <c r="EA150">
        <v>0</v>
      </c>
      <c r="EB150">
        <v>24.2929</v>
      </c>
      <c r="EC150">
        <v>999.9</v>
      </c>
      <c r="ED150">
        <v>55.927</v>
      </c>
      <c r="EE150">
        <v>25.891</v>
      </c>
      <c r="EF150">
        <v>18.269</v>
      </c>
      <c r="EG150">
        <v>64.17</v>
      </c>
      <c r="EH150">
        <v>20.7812</v>
      </c>
      <c r="EI150">
        <v>2</v>
      </c>
      <c r="EJ150">
        <v>-0.371463</v>
      </c>
      <c r="EK150">
        <v>-0.686212</v>
      </c>
      <c r="EL150">
        <v>20.2908</v>
      </c>
      <c r="EM150">
        <v>5.26251</v>
      </c>
      <c r="EN150">
        <v>12.0077</v>
      </c>
      <c r="EO150">
        <v>4.9994</v>
      </c>
      <c r="EP150">
        <v>3.28705</v>
      </c>
      <c r="EQ150">
        <v>9999</v>
      </c>
      <c r="ER150">
        <v>9999</v>
      </c>
      <c r="ES150">
        <v>9999</v>
      </c>
      <c r="ET150">
        <v>999.9</v>
      </c>
      <c r="EU150">
        <v>1.8726</v>
      </c>
      <c r="EV150">
        <v>1.87347</v>
      </c>
      <c r="EW150">
        <v>1.86966</v>
      </c>
      <c r="EX150">
        <v>1.87545</v>
      </c>
      <c r="EY150">
        <v>1.87563</v>
      </c>
      <c r="EZ150">
        <v>1.87408</v>
      </c>
      <c r="FA150">
        <v>1.87262</v>
      </c>
      <c r="FB150">
        <v>1.87167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1.766</v>
      </c>
      <c r="FQ150">
        <v>0.1105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24.8</v>
      </c>
      <c r="GE150">
        <v>24.9</v>
      </c>
      <c r="GF150">
        <v>2.98706</v>
      </c>
      <c r="GG150">
        <v>2.52319</v>
      </c>
      <c r="GH150">
        <v>2.24854</v>
      </c>
      <c r="GI150">
        <v>2.68555</v>
      </c>
      <c r="GJ150">
        <v>2.44751</v>
      </c>
      <c r="GK150">
        <v>2.36938</v>
      </c>
      <c r="GL150">
        <v>28.9859</v>
      </c>
      <c r="GM150">
        <v>14.0707</v>
      </c>
      <c r="GN150">
        <v>19</v>
      </c>
      <c r="GO150">
        <v>449.722</v>
      </c>
      <c r="GP150">
        <v>1038.22</v>
      </c>
      <c r="GQ150">
        <v>24.368</v>
      </c>
      <c r="GR150">
        <v>22.8329</v>
      </c>
      <c r="GS150">
        <v>30.0003</v>
      </c>
      <c r="GT150">
        <v>22.8834</v>
      </c>
      <c r="GU150">
        <v>23.0025</v>
      </c>
      <c r="GV150">
        <v>59.8564</v>
      </c>
      <c r="GW150">
        <v>32.6725</v>
      </c>
      <c r="GX150">
        <v>88.3398</v>
      </c>
      <c r="GY150">
        <v>24.3787</v>
      </c>
      <c r="GZ150">
        <v>1094.47</v>
      </c>
      <c r="HA150">
        <v>12.2122</v>
      </c>
      <c r="HB150">
        <v>101.237</v>
      </c>
      <c r="HC150">
        <v>101.221</v>
      </c>
    </row>
    <row r="151" spans="1:211">
      <c r="A151">
        <v>135</v>
      </c>
      <c r="B151">
        <v>1737666620</v>
      </c>
      <c r="C151">
        <v>269</v>
      </c>
      <c r="D151" t="s">
        <v>618</v>
      </c>
      <c r="E151" t="s">
        <v>619</v>
      </c>
      <c r="F151">
        <v>2</v>
      </c>
      <c r="G151">
        <v>1737666612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1070.42965960714</v>
      </c>
      <c r="AI151">
        <v>1016.01679393939</v>
      </c>
      <c r="AJ151">
        <v>3.26776138528128</v>
      </c>
      <c r="AK151">
        <v>84.62</v>
      </c>
      <c r="AL151">
        <f>(AN151 - AM151 + BM151*1E3/(8.314*(BO151+273.15)) * AP151/BL151 * AO151) * BL151/(100*AZ151) * 1000/(1000 - AN151)</f>
        <v>0</v>
      </c>
      <c r="AM151">
        <v>12.2056812657543</v>
      </c>
      <c r="AN151">
        <v>15.4360120879121</v>
      </c>
      <c r="AO151">
        <v>1.20539225480591e-05</v>
      </c>
      <c r="AP151">
        <v>106.04</v>
      </c>
      <c r="AQ151">
        <v>18</v>
      </c>
      <c r="AR151">
        <v>4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1737666612</v>
      </c>
      <c r="BF151">
        <v>978.01025</v>
      </c>
      <c r="BG151">
        <v>1045.6725</v>
      </c>
      <c r="BH151">
        <v>15.4316875</v>
      </c>
      <c r="BI151">
        <v>12.202125</v>
      </c>
      <c r="BJ151">
        <v>976.2445</v>
      </c>
      <c r="BK151">
        <v>15.3212375</v>
      </c>
      <c r="BL151">
        <v>500.0725</v>
      </c>
      <c r="BM151">
        <v>102.632625</v>
      </c>
      <c r="BN151">
        <v>0.0999698625</v>
      </c>
      <c r="BO151">
        <v>24.9880875</v>
      </c>
      <c r="BP151">
        <v>25.74475</v>
      </c>
      <c r="BQ151">
        <v>999.9</v>
      </c>
      <c r="BR151">
        <v>0</v>
      </c>
      <c r="BS151">
        <v>0</v>
      </c>
      <c r="BT151">
        <v>10012.01875</v>
      </c>
      <c r="BU151">
        <v>626.2925</v>
      </c>
      <c r="BV151">
        <v>832.31075</v>
      </c>
      <c r="BW151">
        <v>-67.6630875</v>
      </c>
      <c r="BX151">
        <v>993.338</v>
      </c>
      <c r="BY151">
        <v>1058.59</v>
      </c>
      <c r="BZ151">
        <v>3.229585</v>
      </c>
      <c r="CA151">
        <v>1045.6725</v>
      </c>
      <c r="CB151">
        <v>12.202125</v>
      </c>
      <c r="CC151">
        <v>1.5838</v>
      </c>
      <c r="CD151">
        <v>1.25233625</v>
      </c>
      <c r="CE151">
        <v>13.8020625</v>
      </c>
      <c r="CF151">
        <v>10.2387125</v>
      </c>
      <c r="CG151">
        <v>1999.99875</v>
      </c>
      <c r="CH151">
        <v>0.900000875</v>
      </c>
      <c r="CI151">
        <v>0.0999991875</v>
      </c>
      <c r="CJ151">
        <v>26</v>
      </c>
      <c r="CK151">
        <v>39093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-66.96078</v>
      </c>
      <c r="CZ151">
        <v>-11.8048060150376</v>
      </c>
      <c r="DA151">
        <v>1.13976191224308</v>
      </c>
      <c r="DB151">
        <v>0</v>
      </c>
      <c r="DC151">
        <v>3.2271375</v>
      </c>
      <c r="DD151">
        <v>0.0349123308270714</v>
      </c>
      <c r="DE151">
        <v>0.00406190334079972</v>
      </c>
      <c r="DF151">
        <v>1</v>
      </c>
      <c r="DG151">
        <v>1</v>
      </c>
      <c r="DH151">
        <v>2</v>
      </c>
      <c r="DI151" t="s">
        <v>353</v>
      </c>
      <c r="DJ151">
        <v>3.11888</v>
      </c>
      <c r="DK151">
        <v>2.80071</v>
      </c>
      <c r="DL151">
        <v>0.18468</v>
      </c>
      <c r="DM151">
        <v>0.194561</v>
      </c>
      <c r="DN151">
        <v>0.0864221</v>
      </c>
      <c r="DO151">
        <v>0.0735316</v>
      </c>
      <c r="DP151">
        <v>22719.2</v>
      </c>
      <c r="DQ151">
        <v>20739.4</v>
      </c>
      <c r="DR151">
        <v>26659.3</v>
      </c>
      <c r="DS151">
        <v>24093.3</v>
      </c>
      <c r="DT151">
        <v>33668.6</v>
      </c>
      <c r="DU151">
        <v>32521.8</v>
      </c>
      <c r="DV151">
        <v>40309.5</v>
      </c>
      <c r="DW151">
        <v>38096.3</v>
      </c>
      <c r="DX151">
        <v>1.99715</v>
      </c>
      <c r="DY151">
        <v>2.64803</v>
      </c>
      <c r="DZ151">
        <v>0.0889525</v>
      </c>
      <c r="EA151">
        <v>0</v>
      </c>
      <c r="EB151">
        <v>24.2914</v>
      </c>
      <c r="EC151">
        <v>999.9</v>
      </c>
      <c r="ED151">
        <v>55.897</v>
      </c>
      <c r="EE151">
        <v>25.881</v>
      </c>
      <c r="EF151">
        <v>18.2469</v>
      </c>
      <c r="EG151">
        <v>64</v>
      </c>
      <c r="EH151">
        <v>20.7893</v>
      </c>
      <c r="EI151">
        <v>2</v>
      </c>
      <c r="EJ151">
        <v>-0.371232</v>
      </c>
      <c r="EK151">
        <v>-0.695033</v>
      </c>
      <c r="EL151">
        <v>20.2907</v>
      </c>
      <c r="EM151">
        <v>5.26207</v>
      </c>
      <c r="EN151">
        <v>12.0088</v>
      </c>
      <c r="EO151">
        <v>4.99935</v>
      </c>
      <c r="EP151">
        <v>3.2871</v>
      </c>
      <c r="EQ151">
        <v>9999</v>
      </c>
      <c r="ER151">
        <v>9999</v>
      </c>
      <c r="ES151">
        <v>9999</v>
      </c>
      <c r="ET151">
        <v>999.9</v>
      </c>
      <c r="EU151">
        <v>1.87258</v>
      </c>
      <c r="EV151">
        <v>1.87347</v>
      </c>
      <c r="EW151">
        <v>1.86966</v>
      </c>
      <c r="EX151">
        <v>1.87545</v>
      </c>
      <c r="EY151">
        <v>1.87562</v>
      </c>
      <c r="EZ151">
        <v>1.87407</v>
      </c>
      <c r="FA151">
        <v>1.8726</v>
      </c>
      <c r="FB151">
        <v>1.87166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1.77</v>
      </c>
      <c r="FQ151">
        <v>0.1106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24.9</v>
      </c>
      <c r="GE151">
        <v>24.9</v>
      </c>
      <c r="GF151">
        <v>3.00171</v>
      </c>
      <c r="GG151">
        <v>2.5061</v>
      </c>
      <c r="GH151">
        <v>2.24854</v>
      </c>
      <c r="GI151">
        <v>2.68433</v>
      </c>
      <c r="GJ151">
        <v>2.44751</v>
      </c>
      <c r="GK151">
        <v>2.36328</v>
      </c>
      <c r="GL151">
        <v>28.9859</v>
      </c>
      <c r="GM151">
        <v>14.062</v>
      </c>
      <c r="GN151">
        <v>19</v>
      </c>
      <c r="GO151">
        <v>449.722</v>
      </c>
      <c r="GP151">
        <v>1038.5</v>
      </c>
      <c r="GQ151">
        <v>24.3708</v>
      </c>
      <c r="GR151">
        <v>22.8338</v>
      </c>
      <c r="GS151">
        <v>30.0003</v>
      </c>
      <c r="GT151">
        <v>22.8834</v>
      </c>
      <c r="GU151">
        <v>23.0025</v>
      </c>
      <c r="GV151">
        <v>60.1669</v>
      </c>
      <c r="GW151">
        <v>32.6725</v>
      </c>
      <c r="GX151">
        <v>88.3398</v>
      </c>
      <c r="GY151">
        <v>24.3787</v>
      </c>
      <c r="GZ151">
        <v>1094.47</v>
      </c>
      <c r="HA151">
        <v>12.2122</v>
      </c>
      <c r="HB151">
        <v>101.237</v>
      </c>
      <c r="HC151">
        <v>101.221</v>
      </c>
    </row>
    <row r="152" spans="1:211">
      <c r="A152">
        <v>136</v>
      </c>
      <c r="B152">
        <v>1737666622</v>
      </c>
      <c r="C152">
        <v>271</v>
      </c>
      <c r="D152" t="s">
        <v>620</v>
      </c>
      <c r="E152" t="s">
        <v>621</v>
      </c>
      <c r="F152">
        <v>2</v>
      </c>
      <c r="G152">
        <v>1737666614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1077.24282735714</v>
      </c>
      <c r="AI152">
        <v>1022.55532727273</v>
      </c>
      <c r="AJ152">
        <v>3.27053757575755</v>
      </c>
      <c r="AK152">
        <v>84.62</v>
      </c>
      <c r="AL152">
        <f>(AN152 - AM152 + BM152*1E3/(8.314*(BO152+273.15)) * AP152/BL152 * AO152) * BL152/(100*AZ152) * 1000/(1000 - AN152)</f>
        <v>0</v>
      </c>
      <c r="AM152">
        <v>12.2046369087512</v>
      </c>
      <c r="AN152">
        <v>15.4365186813187</v>
      </c>
      <c r="AO152">
        <v>9.10410989787962e-06</v>
      </c>
      <c r="AP152">
        <v>106.04</v>
      </c>
      <c r="AQ152">
        <v>18</v>
      </c>
      <c r="AR152">
        <v>4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1737666614</v>
      </c>
      <c r="BF152">
        <v>984.355</v>
      </c>
      <c r="BG152">
        <v>1052.41875</v>
      </c>
      <c r="BH152">
        <v>15.433575</v>
      </c>
      <c r="BI152">
        <v>12.2025125</v>
      </c>
      <c r="BJ152">
        <v>982.588625</v>
      </c>
      <c r="BK152">
        <v>15.3231</v>
      </c>
      <c r="BL152">
        <v>500.049625</v>
      </c>
      <c r="BM152">
        <v>102.632625</v>
      </c>
      <c r="BN152">
        <v>0.0999581125</v>
      </c>
      <c r="BO152">
        <v>24.988125</v>
      </c>
      <c r="BP152">
        <v>25.7446625</v>
      </c>
      <c r="BQ152">
        <v>999.9</v>
      </c>
      <c r="BR152">
        <v>0</v>
      </c>
      <c r="BS152">
        <v>0</v>
      </c>
      <c r="BT152">
        <v>10011.09375</v>
      </c>
      <c r="BU152">
        <v>626.287</v>
      </c>
      <c r="BV152">
        <v>856.215875</v>
      </c>
      <c r="BW152">
        <v>-68.0645375</v>
      </c>
      <c r="BX152">
        <v>999.784625</v>
      </c>
      <c r="BY152">
        <v>1065.42</v>
      </c>
      <c r="BZ152">
        <v>3.2310925</v>
      </c>
      <c r="CA152">
        <v>1052.41875</v>
      </c>
      <c r="CB152">
        <v>12.2025125</v>
      </c>
      <c r="CC152">
        <v>1.5839925</v>
      </c>
      <c r="CD152">
        <v>1.25237375</v>
      </c>
      <c r="CE152">
        <v>13.8039375</v>
      </c>
      <c r="CF152">
        <v>10.2391625</v>
      </c>
      <c r="CG152">
        <v>2000</v>
      </c>
      <c r="CH152">
        <v>0.900000625</v>
      </c>
      <c r="CI152">
        <v>0.099999375</v>
      </c>
      <c r="CJ152">
        <v>26</v>
      </c>
      <c r="CK152">
        <v>39093.0125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-67.33243</v>
      </c>
      <c r="CZ152">
        <v>-11.9679609022557</v>
      </c>
      <c r="DA152">
        <v>1.15411516760677</v>
      </c>
      <c r="DB152">
        <v>0</v>
      </c>
      <c r="DC152">
        <v>3.228355</v>
      </c>
      <c r="DD152">
        <v>0.0485314285714309</v>
      </c>
      <c r="DE152">
        <v>0.00490239074330064</v>
      </c>
      <c r="DF152">
        <v>1</v>
      </c>
      <c r="DG152">
        <v>1</v>
      </c>
      <c r="DH152">
        <v>2</v>
      </c>
      <c r="DI152" t="s">
        <v>353</v>
      </c>
      <c r="DJ152">
        <v>3.11893</v>
      </c>
      <c r="DK152">
        <v>2.80074</v>
      </c>
      <c r="DL152">
        <v>0.185447</v>
      </c>
      <c r="DM152">
        <v>0.195334</v>
      </c>
      <c r="DN152">
        <v>0.0864351</v>
      </c>
      <c r="DO152">
        <v>0.0735388</v>
      </c>
      <c r="DP152">
        <v>22697.8</v>
      </c>
      <c r="DQ152">
        <v>20719.3</v>
      </c>
      <c r="DR152">
        <v>26659.2</v>
      </c>
      <c r="DS152">
        <v>24093</v>
      </c>
      <c r="DT152">
        <v>33668.2</v>
      </c>
      <c r="DU152">
        <v>32521.3</v>
      </c>
      <c r="DV152">
        <v>40309.6</v>
      </c>
      <c r="DW152">
        <v>38095.9</v>
      </c>
      <c r="DX152">
        <v>1.9974</v>
      </c>
      <c r="DY152">
        <v>2.64902</v>
      </c>
      <c r="DZ152">
        <v>0.0891872</v>
      </c>
      <c r="EA152">
        <v>0</v>
      </c>
      <c r="EB152">
        <v>24.2899</v>
      </c>
      <c r="EC152">
        <v>999.9</v>
      </c>
      <c r="ED152">
        <v>55.921</v>
      </c>
      <c r="EE152">
        <v>25.911</v>
      </c>
      <c r="EF152">
        <v>18.2887</v>
      </c>
      <c r="EG152">
        <v>63.71</v>
      </c>
      <c r="EH152">
        <v>20.8534</v>
      </c>
      <c r="EI152">
        <v>2</v>
      </c>
      <c r="EJ152">
        <v>-0.371095</v>
      </c>
      <c r="EK152">
        <v>-0.708595</v>
      </c>
      <c r="EL152">
        <v>20.2907</v>
      </c>
      <c r="EM152">
        <v>5.26207</v>
      </c>
      <c r="EN152">
        <v>12.0088</v>
      </c>
      <c r="EO152">
        <v>4.9996</v>
      </c>
      <c r="EP152">
        <v>3.2871</v>
      </c>
      <c r="EQ152">
        <v>9999</v>
      </c>
      <c r="ER152">
        <v>9999</v>
      </c>
      <c r="ES152">
        <v>9999</v>
      </c>
      <c r="ET152">
        <v>999.9</v>
      </c>
      <c r="EU152">
        <v>1.87258</v>
      </c>
      <c r="EV152">
        <v>1.87347</v>
      </c>
      <c r="EW152">
        <v>1.86966</v>
      </c>
      <c r="EX152">
        <v>1.87545</v>
      </c>
      <c r="EY152">
        <v>1.87563</v>
      </c>
      <c r="EZ152">
        <v>1.87406</v>
      </c>
      <c r="FA152">
        <v>1.87262</v>
      </c>
      <c r="FB152">
        <v>1.87165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1.77</v>
      </c>
      <c r="FQ152">
        <v>0.1106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24.9</v>
      </c>
      <c r="GE152">
        <v>25</v>
      </c>
      <c r="GF152">
        <v>3.01758</v>
      </c>
      <c r="GG152">
        <v>2.49146</v>
      </c>
      <c r="GH152">
        <v>2.24854</v>
      </c>
      <c r="GI152">
        <v>2.68555</v>
      </c>
      <c r="GJ152">
        <v>2.44751</v>
      </c>
      <c r="GK152">
        <v>2.40112</v>
      </c>
      <c r="GL152">
        <v>28.9859</v>
      </c>
      <c r="GM152">
        <v>14.0795</v>
      </c>
      <c r="GN152">
        <v>19</v>
      </c>
      <c r="GO152">
        <v>449.868</v>
      </c>
      <c r="GP152">
        <v>1039.72</v>
      </c>
      <c r="GQ152">
        <v>24.3741</v>
      </c>
      <c r="GR152">
        <v>22.8346</v>
      </c>
      <c r="GS152">
        <v>30.0002</v>
      </c>
      <c r="GT152">
        <v>22.8835</v>
      </c>
      <c r="GU152">
        <v>23.0026</v>
      </c>
      <c r="GV152">
        <v>60.4814</v>
      </c>
      <c r="GW152">
        <v>32.6725</v>
      </c>
      <c r="GX152">
        <v>88.3398</v>
      </c>
      <c r="GY152">
        <v>24.3787</v>
      </c>
      <c r="GZ152">
        <v>1101.21</v>
      </c>
      <c r="HA152">
        <v>12.2122</v>
      </c>
      <c r="HB152">
        <v>101.237</v>
      </c>
      <c r="HC152">
        <v>101.22</v>
      </c>
    </row>
    <row r="153" spans="1:211">
      <c r="A153">
        <v>137</v>
      </c>
      <c r="B153">
        <v>1737666624</v>
      </c>
      <c r="C153">
        <v>273</v>
      </c>
      <c r="D153" t="s">
        <v>622</v>
      </c>
      <c r="E153" t="s">
        <v>623</v>
      </c>
      <c r="F153">
        <v>2</v>
      </c>
      <c r="G153">
        <v>1737666616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1084.15331845238</v>
      </c>
      <c r="AI153">
        <v>1029.2396969697</v>
      </c>
      <c r="AJ153">
        <v>3.30698831168819</v>
      </c>
      <c r="AK153">
        <v>84.62</v>
      </c>
      <c r="AL153">
        <f>(AN153 - AM153 + BM153*1E3/(8.314*(BO153+273.15)) * AP153/BL153 * AO153) * BL153/(100*AZ153) * 1000/(1000 - AN153)</f>
        <v>0</v>
      </c>
      <c r="AM153">
        <v>12.202394181019</v>
      </c>
      <c r="AN153">
        <v>15.4395945054945</v>
      </c>
      <c r="AO153">
        <v>8.65065436493583e-06</v>
      </c>
      <c r="AP153">
        <v>106.04</v>
      </c>
      <c r="AQ153">
        <v>18</v>
      </c>
      <c r="AR153">
        <v>4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1737666616</v>
      </c>
      <c r="BF153">
        <v>990.754375</v>
      </c>
      <c r="BG153">
        <v>1059.15875</v>
      </c>
      <c r="BH153">
        <v>15.435225</v>
      </c>
      <c r="BI153">
        <v>12.2023375</v>
      </c>
      <c r="BJ153">
        <v>988.987375</v>
      </c>
      <c r="BK153">
        <v>15.324725</v>
      </c>
      <c r="BL153">
        <v>500.031875</v>
      </c>
      <c r="BM153">
        <v>102.632625</v>
      </c>
      <c r="BN153">
        <v>0.0999162</v>
      </c>
      <c r="BO153">
        <v>24.9886</v>
      </c>
      <c r="BP153">
        <v>25.7462625</v>
      </c>
      <c r="BQ153">
        <v>999.9</v>
      </c>
      <c r="BR153">
        <v>0</v>
      </c>
      <c r="BS153">
        <v>0</v>
      </c>
      <c r="BT153">
        <v>10011.55625</v>
      </c>
      <c r="BU153">
        <v>626.271625</v>
      </c>
      <c r="BV153">
        <v>880.58925</v>
      </c>
      <c r="BW153">
        <v>-68.4060375</v>
      </c>
      <c r="BX153">
        <v>1006.285625</v>
      </c>
      <c r="BY153">
        <v>1072.24375</v>
      </c>
      <c r="BZ153">
        <v>3.23292</v>
      </c>
      <c r="CA153">
        <v>1059.15875</v>
      </c>
      <c r="CB153">
        <v>12.2023375</v>
      </c>
      <c r="CC153">
        <v>1.58416125</v>
      </c>
      <c r="CD153">
        <v>1.252355</v>
      </c>
      <c r="CE153">
        <v>13.805575</v>
      </c>
      <c r="CF153">
        <v>10.2389375</v>
      </c>
      <c r="CG153">
        <v>1999.99875</v>
      </c>
      <c r="CH153">
        <v>0.900000375</v>
      </c>
      <c r="CI153">
        <v>0.099999625</v>
      </c>
      <c r="CJ153">
        <v>26</v>
      </c>
      <c r="CK153">
        <v>39092.9875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-67.728575</v>
      </c>
      <c r="CZ153">
        <v>-11.5895503759398</v>
      </c>
      <c r="DA153">
        <v>1.11784969019766</v>
      </c>
      <c r="DB153">
        <v>0</v>
      </c>
      <c r="DC153">
        <v>3.230301</v>
      </c>
      <c r="DD153">
        <v>0.0493073684210527</v>
      </c>
      <c r="DE153">
        <v>0.00498735390763477</v>
      </c>
      <c r="DF153">
        <v>1</v>
      </c>
      <c r="DG153">
        <v>1</v>
      </c>
      <c r="DH153">
        <v>2</v>
      </c>
      <c r="DI153" t="s">
        <v>353</v>
      </c>
      <c r="DJ153">
        <v>3.11881</v>
      </c>
      <c r="DK153">
        <v>2.80054</v>
      </c>
      <c r="DL153">
        <v>0.186223</v>
      </c>
      <c r="DM153">
        <v>0.196109</v>
      </c>
      <c r="DN153">
        <v>0.0864389</v>
      </c>
      <c r="DO153">
        <v>0.0735332</v>
      </c>
      <c r="DP153">
        <v>22676.1</v>
      </c>
      <c r="DQ153">
        <v>20699.1</v>
      </c>
      <c r="DR153">
        <v>26659</v>
      </c>
      <c r="DS153">
        <v>24092.7</v>
      </c>
      <c r="DT153">
        <v>33667.8</v>
      </c>
      <c r="DU153">
        <v>32521</v>
      </c>
      <c r="DV153">
        <v>40309.2</v>
      </c>
      <c r="DW153">
        <v>38095.2</v>
      </c>
      <c r="DX153">
        <v>1.99702</v>
      </c>
      <c r="DY153">
        <v>2.6491</v>
      </c>
      <c r="DZ153">
        <v>0.0894554</v>
      </c>
      <c r="EA153">
        <v>0</v>
      </c>
      <c r="EB153">
        <v>24.2889</v>
      </c>
      <c r="EC153">
        <v>999.9</v>
      </c>
      <c r="ED153">
        <v>55.927</v>
      </c>
      <c r="EE153">
        <v>25.891</v>
      </c>
      <c r="EF153">
        <v>18.2696</v>
      </c>
      <c r="EG153">
        <v>63.99</v>
      </c>
      <c r="EH153">
        <v>20.9816</v>
      </c>
      <c r="EI153">
        <v>2</v>
      </c>
      <c r="EJ153">
        <v>-0.371174</v>
      </c>
      <c r="EK153">
        <v>-0.702966</v>
      </c>
      <c r="EL153">
        <v>20.2909</v>
      </c>
      <c r="EM153">
        <v>5.26147</v>
      </c>
      <c r="EN153">
        <v>12.0088</v>
      </c>
      <c r="EO153">
        <v>4.9993</v>
      </c>
      <c r="EP153">
        <v>3.287</v>
      </c>
      <c r="EQ153">
        <v>9999</v>
      </c>
      <c r="ER153">
        <v>9999</v>
      </c>
      <c r="ES153">
        <v>9999</v>
      </c>
      <c r="ET153">
        <v>999.9</v>
      </c>
      <c r="EU153">
        <v>1.87258</v>
      </c>
      <c r="EV153">
        <v>1.87347</v>
      </c>
      <c r="EW153">
        <v>1.86966</v>
      </c>
      <c r="EX153">
        <v>1.87543</v>
      </c>
      <c r="EY153">
        <v>1.87564</v>
      </c>
      <c r="EZ153">
        <v>1.87406</v>
      </c>
      <c r="FA153">
        <v>1.87265</v>
      </c>
      <c r="FB153">
        <v>1.87168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1.77</v>
      </c>
      <c r="FQ153">
        <v>0.1106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24.9</v>
      </c>
      <c r="GE153">
        <v>25</v>
      </c>
      <c r="GF153">
        <v>3.03345</v>
      </c>
      <c r="GG153">
        <v>2.49023</v>
      </c>
      <c r="GH153">
        <v>2.24854</v>
      </c>
      <c r="GI153">
        <v>2.68433</v>
      </c>
      <c r="GJ153">
        <v>2.44751</v>
      </c>
      <c r="GK153">
        <v>2.39868</v>
      </c>
      <c r="GL153">
        <v>28.9859</v>
      </c>
      <c r="GM153">
        <v>14.0883</v>
      </c>
      <c r="GN153">
        <v>19</v>
      </c>
      <c r="GO153">
        <v>449.659</v>
      </c>
      <c r="GP153">
        <v>1039.83</v>
      </c>
      <c r="GQ153">
        <v>24.3784</v>
      </c>
      <c r="GR153">
        <v>22.8346</v>
      </c>
      <c r="GS153">
        <v>30.0001</v>
      </c>
      <c r="GT153">
        <v>22.8844</v>
      </c>
      <c r="GU153">
        <v>23.0035</v>
      </c>
      <c r="GV153">
        <v>60.7856</v>
      </c>
      <c r="GW153">
        <v>32.6725</v>
      </c>
      <c r="GX153">
        <v>88.3398</v>
      </c>
      <c r="GY153">
        <v>24.3846</v>
      </c>
      <c r="GZ153">
        <v>1107.97</v>
      </c>
      <c r="HA153">
        <v>12.2122</v>
      </c>
      <c r="HB153">
        <v>101.236</v>
      </c>
      <c r="HC153">
        <v>101.218</v>
      </c>
    </row>
    <row r="154" spans="1:211">
      <c r="A154">
        <v>138</v>
      </c>
      <c r="B154">
        <v>1737666626</v>
      </c>
      <c r="C154">
        <v>275</v>
      </c>
      <c r="D154" t="s">
        <v>624</v>
      </c>
      <c r="E154" t="s">
        <v>625</v>
      </c>
      <c r="F154">
        <v>2</v>
      </c>
      <c r="G154">
        <v>1737666618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1091.07884542857</v>
      </c>
      <c r="AI154">
        <v>1035.98884848485</v>
      </c>
      <c r="AJ154">
        <v>3.34639653679647</v>
      </c>
      <c r="AK154">
        <v>84.62</v>
      </c>
      <c r="AL154">
        <f>(AN154 - AM154 + BM154*1E3/(8.314*(BO154+273.15)) * AP154/BL154 * AO154) * BL154/(100*AZ154) * 1000/(1000 - AN154)</f>
        <v>0</v>
      </c>
      <c r="AM154">
        <v>12.2001194907093</v>
      </c>
      <c r="AN154">
        <v>15.4414714285714</v>
      </c>
      <c r="AO154">
        <v>8.3200018372514e-06</v>
      </c>
      <c r="AP154">
        <v>106.04</v>
      </c>
      <c r="AQ154">
        <v>18</v>
      </c>
      <c r="AR154">
        <v>4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1737666618</v>
      </c>
      <c r="BF154">
        <v>997.192875</v>
      </c>
      <c r="BG154">
        <v>1065.90125</v>
      </c>
      <c r="BH154">
        <v>15.4366625</v>
      </c>
      <c r="BI154">
        <v>12.20175</v>
      </c>
      <c r="BJ154">
        <v>995.426625</v>
      </c>
      <c r="BK154">
        <v>15.3261375</v>
      </c>
      <c r="BL154">
        <v>499.9935</v>
      </c>
      <c r="BM154">
        <v>102.632625</v>
      </c>
      <c r="BN154">
        <v>0.0999112125</v>
      </c>
      <c r="BO154">
        <v>24.9895375</v>
      </c>
      <c r="BP154">
        <v>25.7476375</v>
      </c>
      <c r="BQ154">
        <v>999.9</v>
      </c>
      <c r="BR154">
        <v>0</v>
      </c>
      <c r="BS154">
        <v>0</v>
      </c>
      <c r="BT154">
        <v>10008.74375</v>
      </c>
      <c r="BU154">
        <v>626.257625</v>
      </c>
      <c r="BV154">
        <v>881.8635</v>
      </c>
      <c r="BW154">
        <v>-68.709625</v>
      </c>
      <c r="BX154">
        <v>1012.827125</v>
      </c>
      <c r="BY154">
        <v>1079.06875</v>
      </c>
      <c r="BZ154">
        <v>3.23494375</v>
      </c>
      <c r="CA154">
        <v>1065.90125</v>
      </c>
      <c r="CB154">
        <v>12.20175</v>
      </c>
      <c r="CC154">
        <v>1.58430875</v>
      </c>
      <c r="CD154">
        <v>1.252295</v>
      </c>
      <c r="CE154">
        <v>13.8070125</v>
      </c>
      <c r="CF154">
        <v>10.238225</v>
      </c>
      <c r="CG154">
        <v>1999.99875</v>
      </c>
      <c r="CH154">
        <v>0.900000375</v>
      </c>
      <c r="CI154">
        <v>0.099999625</v>
      </c>
      <c r="CJ154">
        <v>26</v>
      </c>
      <c r="CK154">
        <v>39092.9875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-68.097835</v>
      </c>
      <c r="CZ154">
        <v>-10.7589518796992</v>
      </c>
      <c r="DA154">
        <v>1.03895627399569</v>
      </c>
      <c r="DB154">
        <v>0</v>
      </c>
      <c r="DC154">
        <v>3.232135</v>
      </c>
      <c r="DD154">
        <v>0.0546396992481149</v>
      </c>
      <c r="DE154">
        <v>0.00550000318181728</v>
      </c>
      <c r="DF154">
        <v>1</v>
      </c>
      <c r="DG154">
        <v>1</v>
      </c>
      <c r="DH154">
        <v>2</v>
      </c>
      <c r="DI154" t="s">
        <v>353</v>
      </c>
      <c r="DJ154">
        <v>3.11889</v>
      </c>
      <c r="DK154">
        <v>2.80077</v>
      </c>
      <c r="DL154">
        <v>0.186992</v>
      </c>
      <c r="DM154">
        <v>0.196876</v>
      </c>
      <c r="DN154">
        <v>0.0864355</v>
      </c>
      <c r="DO154">
        <v>0.0735291</v>
      </c>
      <c r="DP154">
        <v>22654.5</v>
      </c>
      <c r="DQ154">
        <v>20679</v>
      </c>
      <c r="DR154">
        <v>26658.9</v>
      </c>
      <c r="DS154">
        <v>24092.2</v>
      </c>
      <c r="DT154">
        <v>33667.6</v>
      </c>
      <c r="DU154">
        <v>32520.6</v>
      </c>
      <c r="DV154">
        <v>40308.7</v>
      </c>
      <c r="DW154">
        <v>38094.5</v>
      </c>
      <c r="DX154">
        <v>1.99695</v>
      </c>
      <c r="DY154">
        <v>2.64867</v>
      </c>
      <c r="DZ154">
        <v>0.0891872</v>
      </c>
      <c r="EA154">
        <v>0</v>
      </c>
      <c r="EB154">
        <v>24.2889</v>
      </c>
      <c r="EC154">
        <v>999.9</v>
      </c>
      <c r="ED154">
        <v>55.927</v>
      </c>
      <c r="EE154">
        <v>25.891</v>
      </c>
      <c r="EF154">
        <v>18.2678</v>
      </c>
      <c r="EG154">
        <v>63.52</v>
      </c>
      <c r="EH154">
        <v>20.8534</v>
      </c>
      <c r="EI154">
        <v>2</v>
      </c>
      <c r="EJ154">
        <v>-0.371235</v>
      </c>
      <c r="EK154">
        <v>-0.701359</v>
      </c>
      <c r="EL154">
        <v>20.2908</v>
      </c>
      <c r="EM154">
        <v>5.26162</v>
      </c>
      <c r="EN154">
        <v>12.0091</v>
      </c>
      <c r="EO154">
        <v>4.99905</v>
      </c>
      <c r="EP154">
        <v>3.28705</v>
      </c>
      <c r="EQ154">
        <v>9999</v>
      </c>
      <c r="ER154">
        <v>9999</v>
      </c>
      <c r="ES154">
        <v>9999</v>
      </c>
      <c r="ET154">
        <v>999.9</v>
      </c>
      <c r="EU154">
        <v>1.87258</v>
      </c>
      <c r="EV154">
        <v>1.87347</v>
      </c>
      <c r="EW154">
        <v>1.86967</v>
      </c>
      <c r="EX154">
        <v>1.87544</v>
      </c>
      <c r="EY154">
        <v>1.87564</v>
      </c>
      <c r="EZ154">
        <v>1.87407</v>
      </c>
      <c r="FA154">
        <v>1.87266</v>
      </c>
      <c r="FB154">
        <v>1.8717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1.76</v>
      </c>
      <c r="FQ154">
        <v>0.1106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25</v>
      </c>
      <c r="GE154">
        <v>25</v>
      </c>
      <c r="GF154">
        <v>3.04932</v>
      </c>
      <c r="GG154">
        <v>2.51465</v>
      </c>
      <c r="GH154">
        <v>2.24854</v>
      </c>
      <c r="GI154">
        <v>2.68555</v>
      </c>
      <c r="GJ154">
        <v>2.44751</v>
      </c>
      <c r="GK154">
        <v>2.41699</v>
      </c>
      <c r="GL154">
        <v>28.9859</v>
      </c>
      <c r="GM154">
        <v>14.0795</v>
      </c>
      <c r="GN154">
        <v>19</v>
      </c>
      <c r="GO154">
        <v>449.623</v>
      </c>
      <c r="GP154">
        <v>1039.33</v>
      </c>
      <c r="GQ154">
        <v>24.3822</v>
      </c>
      <c r="GR154">
        <v>22.8353</v>
      </c>
      <c r="GS154">
        <v>30.0001</v>
      </c>
      <c r="GT154">
        <v>22.8852</v>
      </c>
      <c r="GU154">
        <v>23.0044</v>
      </c>
      <c r="GV154">
        <v>61.0956</v>
      </c>
      <c r="GW154">
        <v>32.6725</v>
      </c>
      <c r="GX154">
        <v>88.3398</v>
      </c>
      <c r="GY154">
        <v>24.3846</v>
      </c>
      <c r="GZ154">
        <v>1114.77</v>
      </c>
      <c r="HA154">
        <v>12.2122</v>
      </c>
      <c r="HB154">
        <v>101.235</v>
      </c>
      <c r="HC154">
        <v>101.216</v>
      </c>
    </row>
    <row r="155" spans="1:211">
      <c r="A155">
        <v>139</v>
      </c>
      <c r="B155">
        <v>1737666628</v>
      </c>
      <c r="C155">
        <v>277</v>
      </c>
      <c r="D155" t="s">
        <v>626</v>
      </c>
      <c r="E155" t="s">
        <v>627</v>
      </c>
      <c r="F155">
        <v>2</v>
      </c>
      <c r="G155">
        <v>1737666620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1097.9196302381</v>
      </c>
      <c r="AI155">
        <v>1042.65854545454</v>
      </c>
      <c r="AJ155">
        <v>3.34794199134193</v>
      </c>
      <c r="AK155">
        <v>84.62</v>
      </c>
      <c r="AL155">
        <f>(AN155 - AM155 + BM155*1E3/(8.314*(BO155+273.15)) * AP155/BL155 * AO155) * BL155/(100*AZ155) * 1000/(1000 - AN155)</f>
        <v>0</v>
      </c>
      <c r="AM155">
        <v>12.19863769001</v>
      </c>
      <c r="AN155">
        <v>15.4410835164835</v>
      </c>
      <c r="AO155">
        <v>7.12677436633111e-06</v>
      </c>
      <c r="AP155">
        <v>106.04</v>
      </c>
      <c r="AQ155">
        <v>18</v>
      </c>
      <c r="AR155">
        <v>4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1737666620</v>
      </c>
      <c r="BF155">
        <v>1003.6725</v>
      </c>
      <c r="BG155">
        <v>1072.685</v>
      </c>
      <c r="BH155">
        <v>15.437725</v>
      </c>
      <c r="BI155">
        <v>12.2011</v>
      </c>
      <c r="BJ155">
        <v>1001.907</v>
      </c>
      <c r="BK155">
        <v>15.327175</v>
      </c>
      <c r="BL155">
        <v>499.976625</v>
      </c>
      <c r="BM155">
        <v>102.63275</v>
      </c>
      <c r="BN155">
        <v>0.099958225</v>
      </c>
      <c r="BO155">
        <v>24.9908375</v>
      </c>
      <c r="BP155">
        <v>25.74895</v>
      </c>
      <c r="BQ155">
        <v>999.9</v>
      </c>
      <c r="BR155">
        <v>0</v>
      </c>
      <c r="BS155">
        <v>0</v>
      </c>
      <c r="BT155">
        <v>10002.18125</v>
      </c>
      <c r="BU155">
        <v>626.246625</v>
      </c>
      <c r="BV155">
        <v>882.95075</v>
      </c>
      <c r="BW155">
        <v>-69.0139125</v>
      </c>
      <c r="BX155">
        <v>1019.409625</v>
      </c>
      <c r="BY155">
        <v>1085.935</v>
      </c>
      <c r="BZ155">
        <v>3.23665125</v>
      </c>
      <c r="CA155">
        <v>1072.685</v>
      </c>
      <c r="CB155">
        <v>12.2011</v>
      </c>
      <c r="CC155">
        <v>1.5844175</v>
      </c>
      <c r="CD155">
        <v>1.25222875</v>
      </c>
      <c r="CE155">
        <v>13.808075</v>
      </c>
      <c r="CF155">
        <v>10.237425</v>
      </c>
      <c r="CG155">
        <v>2000.00875</v>
      </c>
      <c r="CH155">
        <v>0.9000005</v>
      </c>
      <c r="CI155">
        <v>0.0999995375</v>
      </c>
      <c r="CJ155">
        <v>26</v>
      </c>
      <c r="CK155">
        <v>39093.1875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-68.434365</v>
      </c>
      <c r="CZ155">
        <v>-9.83619699248119</v>
      </c>
      <c r="DA155">
        <v>0.952454170170407</v>
      </c>
      <c r="DB155">
        <v>0</v>
      </c>
      <c r="DC155">
        <v>3.233711</v>
      </c>
      <c r="DD155">
        <v>0.0608318796992452</v>
      </c>
      <c r="DE155">
        <v>0.00597539948455332</v>
      </c>
      <c r="DF155">
        <v>1</v>
      </c>
      <c r="DG155">
        <v>1</v>
      </c>
      <c r="DH155">
        <v>2</v>
      </c>
      <c r="DI155" t="s">
        <v>353</v>
      </c>
      <c r="DJ155">
        <v>3.11919</v>
      </c>
      <c r="DK155">
        <v>2.80086</v>
      </c>
      <c r="DL155">
        <v>0.18776</v>
      </c>
      <c r="DM155">
        <v>0.19765</v>
      </c>
      <c r="DN155">
        <v>0.0864356</v>
      </c>
      <c r="DO155">
        <v>0.0735338</v>
      </c>
      <c r="DP155">
        <v>22633.2</v>
      </c>
      <c r="DQ155">
        <v>20659.2</v>
      </c>
      <c r="DR155">
        <v>26658.9</v>
      </c>
      <c r="DS155">
        <v>24092.3</v>
      </c>
      <c r="DT155">
        <v>33667.7</v>
      </c>
      <c r="DU155">
        <v>32520.7</v>
      </c>
      <c r="DV155">
        <v>40308.7</v>
      </c>
      <c r="DW155">
        <v>38094.7</v>
      </c>
      <c r="DX155">
        <v>1.99767</v>
      </c>
      <c r="DY155">
        <v>2.6484</v>
      </c>
      <c r="DZ155">
        <v>0.0891909</v>
      </c>
      <c r="EA155">
        <v>0</v>
      </c>
      <c r="EB155">
        <v>24.2889</v>
      </c>
      <c r="EC155">
        <v>999.9</v>
      </c>
      <c r="ED155">
        <v>55.927</v>
      </c>
      <c r="EE155">
        <v>25.881</v>
      </c>
      <c r="EF155">
        <v>18.2591</v>
      </c>
      <c r="EG155">
        <v>64.07</v>
      </c>
      <c r="EH155">
        <v>20.7853</v>
      </c>
      <c r="EI155">
        <v>2</v>
      </c>
      <c r="EJ155">
        <v>-0.37125</v>
      </c>
      <c r="EK155">
        <v>-0.69335</v>
      </c>
      <c r="EL155">
        <v>20.2907</v>
      </c>
      <c r="EM155">
        <v>5.26192</v>
      </c>
      <c r="EN155">
        <v>12.0091</v>
      </c>
      <c r="EO155">
        <v>4.99915</v>
      </c>
      <c r="EP155">
        <v>3.28705</v>
      </c>
      <c r="EQ155">
        <v>9999</v>
      </c>
      <c r="ER155">
        <v>9999</v>
      </c>
      <c r="ES155">
        <v>9999</v>
      </c>
      <c r="ET155">
        <v>999.9</v>
      </c>
      <c r="EU155">
        <v>1.87258</v>
      </c>
      <c r="EV155">
        <v>1.87347</v>
      </c>
      <c r="EW155">
        <v>1.86966</v>
      </c>
      <c r="EX155">
        <v>1.87544</v>
      </c>
      <c r="EY155">
        <v>1.87563</v>
      </c>
      <c r="EZ155">
        <v>1.87405</v>
      </c>
      <c r="FA155">
        <v>1.87264</v>
      </c>
      <c r="FB155">
        <v>1.87168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1.77</v>
      </c>
      <c r="FQ155">
        <v>0.1106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25</v>
      </c>
      <c r="GE155">
        <v>25.1</v>
      </c>
      <c r="GF155">
        <v>3.06396</v>
      </c>
      <c r="GG155">
        <v>2.49878</v>
      </c>
      <c r="GH155">
        <v>2.24854</v>
      </c>
      <c r="GI155">
        <v>2.68433</v>
      </c>
      <c r="GJ155">
        <v>2.44751</v>
      </c>
      <c r="GK155">
        <v>2.37671</v>
      </c>
      <c r="GL155">
        <v>28.9859</v>
      </c>
      <c r="GM155">
        <v>14.0707</v>
      </c>
      <c r="GN155">
        <v>19</v>
      </c>
      <c r="GO155">
        <v>450.044</v>
      </c>
      <c r="GP155">
        <v>1039</v>
      </c>
      <c r="GQ155">
        <v>24.3856</v>
      </c>
      <c r="GR155">
        <v>22.8362</v>
      </c>
      <c r="GS155">
        <v>30</v>
      </c>
      <c r="GT155">
        <v>22.8852</v>
      </c>
      <c r="GU155">
        <v>23.0049</v>
      </c>
      <c r="GV155">
        <v>61.4013</v>
      </c>
      <c r="GW155">
        <v>32.6725</v>
      </c>
      <c r="GX155">
        <v>88.3398</v>
      </c>
      <c r="GY155">
        <v>24.3865</v>
      </c>
      <c r="GZ155">
        <v>1121.53</v>
      </c>
      <c r="HA155">
        <v>12.2122</v>
      </c>
      <c r="HB155">
        <v>101.235</v>
      </c>
      <c r="HC155">
        <v>101.217</v>
      </c>
    </row>
    <row r="156" spans="1:211">
      <c r="A156">
        <v>140</v>
      </c>
      <c r="B156">
        <v>1737666630</v>
      </c>
      <c r="C156">
        <v>279</v>
      </c>
      <c r="D156" t="s">
        <v>628</v>
      </c>
      <c r="E156" t="s">
        <v>629</v>
      </c>
      <c r="F156">
        <v>2</v>
      </c>
      <c r="G156">
        <v>1737666622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1104.76588711905</v>
      </c>
      <c r="AI156">
        <v>1049.35090909091</v>
      </c>
      <c r="AJ156">
        <v>3.34783506493499</v>
      </c>
      <c r="AK156">
        <v>84.62</v>
      </c>
      <c r="AL156">
        <f>(AN156 - AM156 + BM156*1E3/(8.314*(BO156+273.15)) * AP156/BL156 * AO156) * BL156/(100*AZ156) * 1000/(1000 - AN156)</f>
        <v>0</v>
      </c>
      <c r="AM156">
        <v>12.1984627491109</v>
      </c>
      <c r="AN156">
        <v>15.4400417582418</v>
      </c>
      <c r="AO156">
        <v>6.09179499747462e-06</v>
      </c>
      <c r="AP156">
        <v>106.04</v>
      </c>
      <c r="AQ156">
        <v>18</v>
      </c>
      <c r="AR156">
        <v>4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1737666622</v>
      </c>
      <c r="BF156">
        <v>1010.18775</v>
      </c>
      <c r="BG156">
        <v>1079.48125</v>
      </c>
      <c r="BH156">
        <v>15.438475</v>
      </c>
      <c r="BI156">
        <v>12.2001125</v>
      </c>
      <c r="BJ156">
        <v>1008.42175</v>
      </c>
      <c r="BK156">
        <v>15.3279125</v>
      </c>
      <c r="BL156">
        <v>499.982125</v>
      </c>
      <c r="BM156">
        <v>102.632625</v>
      </c>
      <c r="BN156">
        <v>0.099967725</v>
      </c>
      <c r="BO156">
        <v>24.992625</v>
      </c>
      <c r="BP156">
        <v>25.7514375</v>
      </c>
      <c r="BQ156">
        <v>999.9</v>
      </c>
      <c r="BR156">
        <v>0</v>
      </c>
      <c r="BS156">
        <v>0</v>
      </c>
      <c r="BT156">
        <v>10001.24375</v>
      </c>
      <c r="BU156">
        <v>626.217625</v>
      </c>
      <c r="BV156">
        <v>883.44675</v>
      </c>
      <c r="BW156">
        <v>-69.2958625</v>
      </c>
      <c r="BX156">
        <v>1026.0275</v>
      </c>
      <c r="BY156">
        <v>1092.815</v>
      </c>
      <c r="BZ156">
        <v>3.2383775</v>
      </c>
      <c r="CA156">
        <v>1079.48125</v>
      </c>
      <c r="CB156">
        <v>12.2001125</v>
      </c>
      <c r="CC156">
        <v>1.5844925</v>
      </c>
      <c r="CD156">
        <v>1.2521275</v>
      </c>
      <c r="CE156">
        <v>13.8088125</v>
      </c>
      <c r="CF156">
        <v>10.2362125</v>
      </c>
      <c r="CG156">
        <v>2000.0075</v>
      </c>
      <c r="CH156">
        <v>0.90000025</v>
      </c>
      <c r="CI156">
        <v>0.0999997375</v>
      </c>
      <c r="CJ156">
        <v>26</v>
      </c>
      <c r="CK156">
        <v>39093.15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-68.753655</v>
      </c>
      <c r="CZ156">
        <v>-9.18628421052634</v>
      </c>
      <c r="DA156">
        <v>0.890078501860931</v>
      </c>
      <c r="DB156">
        <v>0</v>
      </c>
      <c r="DC156">
        <v>3.235175</v>
      </c>
      <c r="DD156">
        <v>0.0592096240601485</v>
      </c>
      <c r="DE156">
        <v>0.00586293228683396</v>
      </c>
      <c r="DF156">
        <v>1</v>
      </c>
      <c r="DG156">
        <v>1</v>
      </c>
      <c r="DH156">
        <v>2</v>
      </c>
      <c r="DI156" t="s">
        <v>353</v>
      </c>
      <c r="DJ156">
        <v>3.11906</v>
      </c>
      <c r="DK156">
        <v>2.80082</v>
      </c>
      <c r="DL156">
        <v>0.188531</v>
      </c>
      <c r="DM156">
        <v>0.198428</v>
      </c>
      <c r="DN156">
        <v>0.0864376</v>
      </c>
      <c r="DO156">
        <v>0.073533</v>
      </c>
      <c r="DP156">
        <v>22612</v>
      </c>
      <c r="DQ156">
        <v>20639.5</v>
      </c>
      <c r="DR156">
        <v>26659.2</v>
      </c>
      <c r="DS156">
        <v>24092.7</v>
      </c>
      <c r="DT156">
        <v>33668</v>
      </c>
      <c r="DU156">
        <v>32521.4</v>
      </c>
      <c r="DV156">
        <v>40309.1</v>
      </c>
      <c r="DW156">
        <v>38095.4</v>
      </c>
      <c r="DX156">
        <v>1.99772</v>
      </c>
      <c r="DY156">
        <v>2.64852</v>
      </c>
      <c r="DZ156">
        <v>0.0894405</v>
      </c>
      <c r="EA156">
        <v>0</v>
      </c>
      <c r="EB156">
        <v>24.2888</v>
      </c>
      <c r="EC156">
        <v>999.9</v>
      </c>
      <c r="ED156">
        <v>55.927</v>
      </c>
      <c r="EE156">
        <v>25.881</v>
      </c>
      <c r="EF156">
        <v>18.2577</v>
      </c>
      <c r="EG156">
        <v>63.75</v>
      </c>
      <c r="EH156">
        <v>20.8494</v>
      </c>
      <c r="EI156">
        <v>2</v>
      </c>
      <c r="EJ156">
        <v>-0.371227</v>
      </c>
      <c r="EK156">
        <v>-0.684818</v>
      </c>
      <c r="EL156">
        <v>20.2908</v>
      </c>
      <c r="EM156">
        <v>5.26147</v>
      </c>
      <c r="EN156">
        <v>12.0092</v>
      </c>
      <c r="EO156">
        <v>4.99905</v>
      </c>
      <c r="EP156">
        <v>3.28708</v>
      </c>
      <c r="EQ156">
        <v>9999</v>
      </c>
      <c r="ER156">
        <v>9999</v>
      </c>
      <c r="ES156">
        <v>9999</v>
      </c>
      <c r="ET156">
        <v>999.9</v>
      </c>
      <c r="EU156">
        <v>1.87256</v>
      </c>
      <c r="EV156">
        <v>1.87347</v>
      </c>
      <c r="EW156">
        <v>1.86966</v>
      </c>
      <c r="EX156">
        <v>1.87543</v>
      </c>
      <c r="EY156">
        <v>1.87562</v>
      </c>
      <c r="EZ156">
        <v>1.87406</v>
      </c>
      <c r="FA156">
        <v>1.8726</v>
      </c>
      <c r="FB156">
        <v>1.87166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1.77</v>
      </c>
      <c r="FQ156">
        <v>0.1106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25</v>
      </c>
      <c r="GE156">
        <v>25.1</v>
      </c>
      <c r="GF156">
        <v>3.07861</v>
      </c>
      <c r="GG156">
        <v>2.50366</v>
      </c>
      <c r="GH156">
        <v>2.24854</v>
      </c>
      <c r="GI156">
        <v>2.68433</v>
      </c>
      <c r="GJ156">
        <v>2.44751</v>
      </c>
      <c r="GK156">
        <v>2.33765</v>
      </c>
      <c r="GL156">
        <v>28.9859</v>
      </c>
      <c r="GM156">
        <v>14.0707</v>
      </c>
      <c r="GN156">
        <v>19</v>
      </c>
      <c r="GO156">
        <v>450.074</v>
      </c>
      <c r="GP156">
        <v>1039.17</v>
      </c>
      <c r="GQ156">
        <v>24.3876</v>
      </c>
      <c r="GR156">
        <v>22.8365</v>
      </c>
      <c r="GS156">
        <v>30.0001</v>
      </c>
      <c r="GT156">
        <v>22.8854</v>
      </c>
      <c r="GU156">
        <v>23.0058</v>
      </c>
      <c r="GV156">
        <v>61.7056</v>
      </c>
      <c r="GW156">
        <v>32.6725</v>
      </c>
      <c r="GX156">
        <v>87.9629</v>
      </c>
      <c r="GY156">
        <v>24.3865</v>
      </c>
      <c r="GZ156">
        <v>1128.33</v>
      </c>
      <c r="HA156">
        <v>12.2122</v>
      </c>
      <c r="HB156">
        <v>101.236</v>
      </c>
      <c r="HC156">
        <v>101.219</v>
      </c>
    </row>
    <row r="157" spans="1:211">
      <c r="A157">
        <v>141</v>
      </c>
      <c r="B157">
        <v>1737666632</v>
      </c>
      <c r="C157">
        <v>281</v>
      </c>
      <c r="D157" t="s">
        <v>630</v>
      </c>
      <c r="E157" t="s">
        <v>631</v>
      </c>
      <c r="F157">
        <v>2</v>
      </c>
      <c r="G157">
        <v>1737666624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1111.72085916667</v>
      </c>
      <c r="AI157">
        <v>1056.10545454545</v>
      </c>
      <c r="AJ157">
        <v>3.36229134199114</v>
      </c>
      <c r="AK157">
        <v>84.62</v>
      </c>
      <c r="AL157">
        <f>(AN157 - AM157 + BM157*1E3/(8.314*(BO157+273.15)) * AP157/BL157 * AO157) * BL157/(100*AZ157) * 1000/(1000 - AN157)</f>
        <v>0</v>
      </c>
      <c r="AM157">
        <v>12.198589851968</v>
      </c>
      <c r="AN157">
        <v>15.4394285714286</v>
      </c>
      <c r="AO157">
        <v>3.87112512955797e-06</v>
      </c>
      <c r="AP157">
        <v>106.04</v>
      </c>
      <c r="AQ157">
        <v>18</v>
      </c>
      <c r="AR157">
        <v>4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1737666624</v>
      </c>
      <c r="BF157">
        <v>1016.73025</v>
      </c>
      <c r="BG157">
        <v>1086.28875</v>
      </c>
      <c r="BH157">
        <v>15.43895</v>
      </c>
      <c r="BI157">
        <v>12.199</v>
      </c>
      <c r="BJ157">
        <v>1014.96375</v>
      </c>
      <c r="BK157">
        <v>15.328375</v>
      </c>
      <c r="BL157">
        <v>499.983375</v>
      </c>
      <c r="BM157">
        <v>102.632625</v>
      </c>
      <c r="BN157">
        <v>0.099985975</v>
      </c>
      <c r="BO157">
        <v>24.994725</v>
      </c>
      <c r="BP157">
        <v>25.75275</v>
      </c>
      <c r="BQ157">
        <v>999.9</v>
      </c>
      <c r="BR157">
        <v>0</v>
      </c>
      <c r="BS157">
        <v>0</v>
      </c>
      <c r="BT157">
        <v>10002.65</v>
      </c>
      <c r="BU157">
        <v>626.189875</v>
      </c>
      <c r="BV157">
        <v>883.454125</v>
      </c>
      <c r="BW157">
        <v>-69.5611875</v>
      </c>
      <c r="BX157">
        <v>1032.6725</v>
      </c>
      <c r="BY157">
        <v>1099.705</v>
      </c>
      <c r="BZ157">
        <v>3.23996625</v>
      </c>
      <c r="CA157">
        <v>1086.28875</v>
      </c>
      <c r="CB157">
        <v>12.199</v>
      </c>
      <c r="CC157">
        <v>1.58454</v>
      </c>
      <c r="CD157">
        <v>1.25201375</v>
      </c>
      <c r="CE157">
        <v>13.8092875</v>
      </c>
      <c r="CF157">
        <v>10.23485</v>
      </c>
      <c r="CG157">
        <v>1999.9975</v>
      </c>
      <c r="CH157">
        <v>0.899999875</v>
      </c>
      <c r="CI157">
        <v>0.1000000625</v>
      </c>
      <c r="CJ157">
        <v>26</v>
      </c>
      <c r="CK157">
        <v>39092.9375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-69.057705</v>
      </c>
      <c r="CZ157">
        <v>-8.64301804511287</v>
      </c>
      <c r="DA157">
        <v>0.837081908462368</v>
      </c>
      <c r="DB157">
        <v>0</v>
      </c>
      <c r="DC157">
        <v>3.2366845</v>
      </c>
      <c r="DD157">
        <v>0.0533427067669147</v>
      </c>
      <c r="DE157">
        <v>0.00542908691678445</v>
      </c>
      <c r="DF157">
        <v>1</v>
      </c>
      <c r="DG157">
        <v>1</v>
      </c>
      <c r="DH157">
        <v>2</v>
      </c>
      <c r="DI157" t="s">
        <v>353</v>
      </c>
      <c r="DJ157">
        <v>3.11906</v>
      </c>
      <c r="DK157">
        <v>2.80077</v>
      </c>
      <c r="DL157">
        <v>0.189296</v>
      </c>
      <c r="DM157">
        <v>0.199188</v>
      </c>
      <c r="DN157">
        <v>0.0864381</v>
      </c>
      <c r="DO157">
        <v>0.073525</v>
      </c>
      <c r="DP157">
        <v>22590.7</v>
      </c>
      <c r="DQ157">
        <v>20620.1</v>
      </c>
      <c r="DR157">
        <v>26659.1</v>
      </c>
      <c r="DS157">
        <v>24092.9</v>
      </c>
      <c r="DT157">
        <v>33668</v>
      </c>
      <c r="DU157">
        <v>32522.1</v>
      </c>
      <c r="DV157">
        <v>40309</v>
      </c>
      <c r="DW157">
        <v>38095.8</v>
      </c>
      <c r="DX157">
        <v>1.99793</v>
      </c>
      <c r="DY157">
        <v>2.64885</v>
      </c>
      <c r="DZ157">
        <v>0.0891499</v>
      </c>
      <c r="EA157">
        <v>0</v>
      </c>
      <c r="EB157">
        <v>24.2878</v>
      </c>
      <c r="EC157">
        <v>999.9</v>
      </c>
      <c r="ED157">
        <v>55.927</v>
      </c>
      <c r="EE157">
        <v>25.881</v>
      </c>
      <c r="EF157">
        <v>18.2581</v>
      </c>
      <c r="EG157">
        <v>64.18</v>
      </c>
      <c r="EH157">
        <v>20.8614</v>
      </c>
      <c r="EI157">
        <v>2</v>
      </c>
      <c r="EJ157">
        <v>-0.371181</v>
      </c>
      <c r="EK157">
        <v>-0.67942</v>
      </c>
      <c r="EL157">
        <v>20.2908</v>
      </c>
      <c r="EM157">
        <v>5.26236</v>
      </c>
      <c r="EN157">
        <v>12.0094</v>
      </c>
      <c r="EO157">
        <v>4.99935</v>
      </c>
      <c r="EP157">
        <v>3.28718</v>
      </c>
      <c r="EQ157">
        <v>9999</v>
      </c>
      <c r="ER157">
        <v>9999</v>
      </c>
      <c r="ES157">
        <v>9999</v>
      </c>
      <c r="ET157">
        <v>999.9</v>
      </c>
      <c r="EU157">
        <v>1.87257</v>
      </c>
      <c r="EV157">
        <v>1.87347</v>
      </c>
      <c r="EW157">
        <v>1.86966</v>
      </c>
      <c r="EX157">
        <v>1.87545</v>
      </c>
      <c r="EY157">
        <v>1.87562</v>
      </c>
      <c r="EZ157">
        <v>1.87407</v>
      </c>
      <c r="FA157">
        <v>1.87261</v>
      </c>
      <c r="FB157">
        <v>1.87167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1.77</v>
      </c>
      <c r="FQ157">
        <v>0.1105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25.1</v>
      </c>
      <c r="GE157">
        <v>25.1</v>
      </c>
      <c r="GF157">
        <v>3.09448</v>
      </c>
      <c r="GG157">
        <v>2.48657</v>
      </c>
      <c r="GH157">
        <v>2.24854</v>
      </c>
      <c r="GI157">
        <v>2.68433</v>
      </c>
      <c r="GJ157">
        <v>2.44751</v>
      </c>
      <c r="GK157">
        <v>2.40845</v>
      </c>
      <c r="GL157">
        <v>28.9859</v>
      </c>
      <c r="GM157">
        <v>14.0795</v>
      </c>
      <c r="GN157">
        <v>19</v>
      </c>
      <c r="GO157">
        <v>450.199</v>
      </c>
      <c r="GP157">
        <v>1039.58</v>
      </c>
      <c r="GQ157">
        <v>24.3887</v>
      </c>
      <c r="GR157">
        <v>22.8367</v>
      </c>
      <c r="GS157">
        <v>30.0001</v>
      </c>
      <c r="GT157">
        <v>22.8863</v>
      </c>
      <c r="GU157">
        <v>23.0063</v>
      </c>
      <c r="GV157">
        <v>62.0148</v>
      </c>
      <c r="GW157">
        <v>32.6725</v>
      </c>
      <c r="GX157">
        <v>87.9629</v>
      </c>
      <c r="GY157">
        <v>24.3865</v>
      </c>
      <c r="GZ157">
        <v>1135.15</v>
      </c>
      <c r="HA157">
        <v>12.2122</v>
      </c>
      <c r="HB157">
        <v>101.236</v>
      </c>
      <c r="HC157">
        <v>101.22</v>
      </c>
    </row>
    <row r="158" spans="1:211">
      <c r="A158">
        <v>142</v>
      </c>
      <c r="B158">
        <v>1737666634</v>
      </c>
      <c r="C158">
        <v>283</v>
      </c>
      <c r="D158" t="s">
        <v>632</v>
      </c>
      <c r="E158" t="s">
        <v>633</v>
      </c>
      <c r="F158">
        <v>2</v>
      </c>
      <c r="G158">
        <v>1737666626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1118.7004412381</v>
      </c>
      <c r="AI158">
        <v>1062.85927272727</v>
      </c>
      <c r="AJ158">
        <v>3.37223290043278</v>
      </c>
      <c r="AK158">
        <v>84.62</v>
      </c>
      <c r="AL158">
        <f>(AN158 - AM158 + BM158*1E3/(8.314*(BO158+273.15)) * AP158/BL158 * AO158) * BL158/(100*AZ158) * 1000/(1000 - AN158)</f>
        <v>0</v>
      </c>
      <c r="AM158">
        <v>12.1983027352248</v>
      </c>
      <c r="AN158">
        <v>15.4400923076923</v>
      </c>
      <c r="AO158">
        <v>1.01718355993795e-06</v>
      </c>
      <c r="AP158">
        <v>106.04</v>
      </c>
      <c r="AQ158">
        <v>18</v>
      </c>
      <c r="AR158">
        <v>4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1737666626</v>
      </c>
      <c r="BF158">
        <v>1023.29875</v>
      </c>
      <c r="BG158">
        <v>1093.12</v>
      </c>
      <c r="BH158">
        <v>15.43945</v>
      </c>
      <c r="BI158">
        <v>12.1982</v>
      </c>
      <c r="BJ158">
        <v>1021.533</v>
      </c>
      <c r="BK158">
        <v>15.328875</v>
      </c>
      <c r="BL158">
        <v>499.987</v>
      </c>
      <c r="BM158">
        <v>102.63275</v>
      </c>
      <c r="BN158">
        <v>0.099995175</v>
      </c>
      <c r="BO158">
        <v>24.9967</v>
      </c>
      <c r="BP158">
        <v>25.7528</v>
      </c>
      <c r="BQ158">
        <v>999.9</v>
      </c>
      <c r="BR158">
        <v>0</v>
      </c>
      <c r="BS158">
        <v>0</v>
      </c>
      <c r="BT158">
        <v>10006.8625</v>
      </c>
      <c r="BU158">
        <v>626.182125</v>
      </c>
      <c r="BV158">
        <v>883.403375</v>
      </c>
      <c r="BW158">
        <v>-69.8226875</v>
      </c>
      <c r="BX158">
        <v>1039.345</v>
      </c>
      <c r="BY158">
        <v>1106.61875</v>
      </c>
      <c r="BZ158">
        <v>3.24128</v>
      </c>
      <c r="CA158">
        <v>1093.12</v>
      </c>
      <c r="CB158">
        <v>12.1982</v>
      </c>
      <c r="CC158">
        <v>1.58459375</v>
      </c>
      <c r="CD158">
        <v>1.2519325</v>
      </c>
      <c r="CE158">
        <v>13.8098125</v>
      </c>
      <c r="CF158">
        <v>10.233875</v>
      </c>
      <c r="CG158">
        <v>1999.99625</v>
      </c>
      <c r="CH158">
        <v>0.8999995</v>
      </c>
      <c r="CI158">
        <v>0.100000475</v>
      </c>
      <c r="CJ158">
        <v>26</v>
      </c>
      <c r="CK158">
        <v>39092.9125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-69.34109</v>
      </c>
      <c r="CZ158">
        <v>-8.07696541353378</v>
      </c>
      <c r="DA158">
        <v>0.782143683027613</v>
      </c>
      <c r="DB158">
        <v>0</v>
      </c>
      <c r="DC158">
        <v>3.2382125</v>
      </c>
      <c r="DD158">
        <v>0.0466434586466146</v>
      </c>
      <c r="DE158">
        <v>0.00487844942066639</v>
      </c>
      <c r="DF158">
        <v>1</v>
      </c>
      <c r="DG158">
        <v>1</v>
      </c>
      <c r="DH158">
        <v>2</v>
      </c>
      <c r="DI158" t="s">
        <v>353</v>
      </c>
      <c r="DJ158">
        <v>3.11913</v>
      </c>
      <c r="DK158">
        <v>2.80065</v>
      </c>
      <c r="DL158">
        <v>0.190064</v>
      </c>
      <c r="DM158">
        <v>0.19995</v>
      </c>
      <c r="DN158">
        <v>0.0864384</v>
      </c>
      <c r="DO158">
        <v>0.0735148</v>
      </c>
      <c r="DP158">
        <v>22569.2</v>
      </c>
      <c r="DQ158">
        <v>20600.5</v>
      </c>
      <c r="DR158">
        <v>26658.9</v>
      </c>
      <c r="DS158">
        <v>24092.8</v>
      </c>
      <c r="DT158">
        <v>33667.8</v>
      </c>
      <c r="DU158">
        <v>32522.4</v>
      </c>
      <c r="DV158">
        <v>40308.7</v>
      </c>
      <c r="DW158">
        <v>38095.8</v>
      </c>
      <c r="DX158">
        <v>1.998</v>
      </c>
      <c r="DY158">
        <v>2.64957</v>
      </c>
      <c r="DZ158">
        <v>0.0890642</v>
      </c>
      <c r="EA158">
        <v>0</v>
      </c>
      <c r="EB158">
        <v>24.2869</v>
      </c>
      <c r="EC158">
        <v>999.9</v>
      </c>
      <c r="ED158">
        <v>55.927</v>
      </c>
      <c r="EE158">
        <v>25.881</v>
      </c>
      <c r="EF158">
        <v>18.2583</v>
      </c>
      <c r="EG158">
        <v>64.13</v>
      </c>
      <c r="EH158">
        <v>20.8413</v>
      </c>
      <c r="EI158">
        <v>2</v>
      </c>
      <c r="EJ158">
        <v>-0.37109</v>
      </c>
      <c r="EK158">
        <v>-0.623222</v>
      </c>
      <c r="EL158">
        <v>20.2911</v>
      </c>
      <c r="EM158">
        <v>5.26207</v>
      </c>
      <c r="EN158">
        <v>12.0095</v>
      </c>
      <c r="EO158">
        <v>4.99925</v>
      </c>
      <c r="EP158">
        <v>3.28702</v>
      </c>
      <c r="EQ158">
        <v>9999</v>
      </c>
      <c r="ER158">
        <v>9999</v>
      </c>
      <c r="ES158">
        <v>9999</v>
      </c>
      <c r="ET158">
        <v>999.9</v>
      </c>
      <c r="EU158">
        <v>1.87258</v>
      </c>
      <c r="EV158">
        <v>1.87347</v>
      </c>
      <c r="EW158">
        <v>1.86966</v>
      </c>
      <c r="EX158">
        <v>1.87545</v>
      </c>
      <c r="EY158">
        <v>1.87561</v>
      </c>
      <c r="EZ158">
        <v>1.87407</v>
      </c>
      <c r="FA158">
        <v>1.87262</v>
      </c>
      <c r="FB158">
        <v>1.87167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1.77</v>
      </c>
      <c r="FQ158">
        <v>0.1106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25.1</v>
      </c>
      <c r="GE158">
        <v>25.2</v>
      </c>
      <c r="GF158">
        <v>3.11035</v>
      </c>
      <c r="GG158">
        <v>2.49756</v>
      </c>
      <c r="GH158">
        <v>2.24854</v>
      </c>
      <c r="GI158">
        <v>2.68555</v>
      </c>
      <c r="GJ158">
        <v>2.44751</v>
      </c>
      <c r="GK158">
        <v>2.40112</v>
      </c>
      <c r="GL158">
        <v>28.9647</v>
      </c>
      <c r="GM158">
        <v>14.0795</v>
      </c>
      <c r="GN158">
        <v>19</v>
      </c>
      <c r="GO158">
        <v>450.25</v>
      </c>
      <c r="GP158">
        <v>1040.47</v>
      </c>
      <c r="GQ158">
        <v>24.3892</v>
      </c>
      <c r="GR158">
        <v>22.8377</v>
      </c>
      <c r="GS158">
        <v>30.0002</v>
      </c>
      <c r="GT158">
        <v>22.8871</v>
      </c>
      <c r="GU158">
        <v>23.0063</v>
      </c>
      <c r="GV158">
        <v>62.3163</v>
      </c>
      <c r="GW158">
        <v>32.6725</v>
      </c>
      <c r="GX158">
        <v>87.9629</v>
      </c>
      <c r="GY158">
        <v>24.3483</v>
      </c>
      <c r="GZ158">
        <v>1141.96</v>
      </c>
      <c r="HA158">
        <v>12.2122</v>
      </c>
      <c r="HB158">
        <v>101.235</v>
      </c>
      <c r="HC158">
        <v>101.219</v>
      </c>
    </row>
    <row r="159" spans="1:211">
      <c r="A159">
        <v>143</v>
      </c>
      <c r="B159">
        <v>1737666636</v>
      </c>
      <c r="C159">
        <v>285</v>
      </c>
      <c r="D159" t="s">
        <v>634</v>
      </c>
      <c r="E159" t="s">
        <v>635</v>
      </c>
      <c r="F159">
        <v>2</v>
      </c>
      <c r="G159">
        <v>1737666628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1125.62109655952</v>
      </c>
      <c r="AI159">
        <v>1069.66163636364</v>
      </c>
      <c r="AJ159">
        <v>3.3881688311688</v>
      </c>
      <c r="AK159">
        <v>84.62</v>
      </c>
      <c r="AL159">
        <f>(AN159 - AM159 + BM159*1E3/(8.314*(BO159+273.15)) * AP159/BL159 * AO159) * BL159/(100*AZ159) * 1000/(1000 - AN159)</f>
        <v>0</v>
      </c>
      <c r="AM159">
        <v>12.198099769031</v>
      </c>
      <c r="AN159">
        <v>15.4411362637363</v>
      </c>
      <c r="AO159">
        <v>5.30613298149862e-07</v>
      </c>
      <c r="AP159">
        <v>106.04</v>
      </c>
      <c r="AQ159">
        <v>18</v>
      </c>
      <c r="AR159">
        <v>4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1737666628</v>
      </c>
      <c r="BF159">
        <v>1029.905</v>
      </c>
      <c r="BG159">
        <v>1099.9575</v>
      </c>
      <c r="BH159">
        <v>15.44015</v>
      </c>
      <c r="BI159">
        <v>12.197425</v>
      </c>
      <c r="BJ159">
        <v>1028.13875</v>
      </c>
      <c r="BK159">
        <v>15.3295625</v>
      </c>
      <c r="BL159">
        <v>499.995875</v>
      </c>
      <c r="BM159">
        <v>102.63275</v>
      </c>
      <c r="BN159">
        <v>0.1000035375</v>
      </c>
      <c r="BO159">
        <v>24.9984125</v>
      </c>
      <c r="BP159">
        <v>25.7527</v>
      </c>
      <c r="BQ159">
        <v>999.9</v>
      </c>
      <c r="BR159">
        <v>0</v>
      </c>
      <c r="BS159">
        <v>0</v>
      </c>
      <c r="BT159">
        <v>10009.6875</v>
      </c>
      <c r="BU159">
        <v>626.179</v>
      </c>
      <c r="BV159">
        <v>883.355125</v>
      </c>
      <c r="BW159">
        <v>-70.0541875</v>
      </c>
      <c r="BX159">
        <v>1046.055</v>
      </c>
      <c r="BY159">
        <v>1113.54</v>
      </c>
      <c r="BZ159">
        <v>3.24275375</v>
      </c>
      <c r="CA159">
        <v>1099.9575</v>
      </c>
      <c r="CB159">
        <v>12.197425</v>
      </c>
      <c r="CC159">
        <v>1.584665</v>
      </c>
      <c r="CD159">
        <v>1.2518525</v>
      </c>
      <c r="CE159">
        <v>13.8105125</v>
      </c>
      <c r="CF159">
        <v>10.2329125</v>
      </c>
      <c r="CG159">
        <v>1999.9975</v>
      </c>
      <c r="CH159">
        <v>0.899999375</v>
      </c>
      <c r="CI159">
        <v>0.1000006125</v>
      </c>
      <c r="CJ159">
        <v>26</v>
      </c>
      <c r="CK159">
        <v>39092.9125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-69.5998</v>
      </c>
      <c r="CZ159">
        <v>-7.61844812030075</v>
      </c>
      <c r="DA159">
        <v>0.738900115712536</v>
      </c>
      <c r="DB159">
        <v>0</v>
      </c>
      <c r="DC159">
        <v>3.239876</v>
      </c>
      <c r="DD159">
        <v>0.0396667669172878</v>
      </c>
      <c r="DE159">
        <v>0.00416707979285257</v>
      </c>
      <c r="DF159">
        <v>1</v>
      </c>
      <c r="DG159">
        <v>1</v>
      </c>
      <c r="DH159">
        <v>2</v>
      </c>
      <c r="DI159" t="s">
        <v>353</v>
      </c>
      <c r="DJ159">
        <v>3.11882</v>
      </c>
      <c r="DK159">
        <v>2.80082</v>
      </c>
      <c r="DL159">
        <v>0.190833</v>
      </c>
      <c r="DM159">
        <v>0.200703</v>
      </c>
      <c r="DN159">
        <v>0.086439</v>
      </c>
      <c r="DO159">
        <v>0.0734949</v>
      </c>
      <c r="DP159">
        <v>22548</v>
      </c>
      <c r="DQ159">
        <v>20581.1</v>
      </c>
      <c r="DR159">
        <v>26659.2</v>
      </c>
      <c r="DS159">
        <v>24092.8</v>
      </c>
      <c r="DT159">
        <v>33668.2</v>
      </c>
      <c r="DU159">
        <v>32523.2</v>
      </c>
      <c r="DV159">
        <v>40309.1</v>
      </c>
      <c r="DW159">
        <v>38095.7</v>
      </c>
      <c r="DX159">
        <v>1.99735</v>
      </c>
      <c r="DY159">
        <v>2.64948</v>
      </c>
      <c r="DZ159">
        <v>0.0891872</v>
      </c>
      <c r="EA159">
        <v>0</v>
      </c>
      <c r="EB159">
        <v>24.2874</v>
      </c>
      <c r="EC159">
        <v>999.9</v>
      </c>
      <c r="ED159">
        <v>55.927</v>
      </c>
      <c r="EE159">
        <v>25.881</v>
      </c>
      <c r="EF159">
        <v>18.258</v>
      </c>
      <c r="EG159">
        <v>64.23</v>
      </c>
      <c r="EH159">
        <v>20.8534</v>
      </c>
      <c r="EI159">
        <v>2</v>
      </c>
      <c r="EJ159">
        <v>-0.371014</v>
      </c>
      <c r="EK159">
        <v>-0.534338</v>
      </c>
      <c r="EL159">
        <v>20.2915</v>
      </c>
      <c r="EM159">
        <v>5.26102</v>
      </c>
      <c r="EN159">
        <v>12.0088</v>
      </c>
      <c r="EO159">
        <v>4.999</v>
      </c>
      <c r="EP159">
        <v>3.28685</v>
      </c>
      <c r="EQ159">
        <v>9999</v>
      </c>
      <c r="ER159">
        <v>9999</v>
      </c>
      <c r="ES159">
        <v>9999</v>
      </c>
      <c r="ET159">
        <v>999.9</v>
      </c>
      <c r="EU159">
        <v>1.87258</v>
      </c>
      <c r="EV159">
        <v>1.87347</v>
      </c>
      <c r="EW159">
        <v>1.86966</v>
      </c>
      <c r="EX159">
        <v>1.87545</v>
      </c>
      <c r="EY159">
        <v>1.87561</v>
      </c>
      <c r="EZ159">
        <v>1.87408</v>
      </c>
      <c r="FA159">
        <v>1.87263</v>
      </c>
      <c r="FB159">
        <v>1.87165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1.77</v>
      </c>
      <c r="FQ159">
        <v>0.1106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25.1</v>
      </c>
      <c r="GE159">
        <v>25.2</v>
      </c>
      <c r="GF159">
        <v>3.125</v>
      </c>
      <c r="GG159">
        <v>2.51221</v>
      </c>
      <c r="GH159">
        <v>2.24854</v>
      </c>
      <c r="GI159">
        <v>2.68433</v>
      </c>
      <c r="GJ159">
        <v>2.44751</v>
      </c>
      <c r="GK159">
        <v>2.41943</v>
      </c>
      <c r="GL159">
        <v>28.9647</v>
      </c>
      <c r="GM159">
        <v>14.0795</v>
      </c>
      <c r="GN159">
        <v>19</v>
      </c>
      <c r="GO159">
        <v>449.872</v>
      </c>
      <c r="GP159">
        <v>1040.36</v>
      </c>
      <c r="GQ159">
        <v>24.3814</v>
      </c>
      <c r="GR159">
        <v>22.8385</v>
      </c>
      <c r="GS159">
        <v>30.0003</v>
      </c>
      <c r="GT159">
        <v>22.8871</v>
      </c>
      <c r="GU159">
        <v>23.0072</v>
      </c>
      <c r="GV159">
        <v>62.6122</v>
      </c>
      <c r="GW159">
        <v>32.6725</v>
      </c>
      <c r="GX159">
        <v>87.9629</v>
      </c>
      <c r="GY159">
        <v>24.3483</v>
      </c>
      <c r="GZ159">
        <v>1149.58</v>
      </c>
      <c r="HA159">
        <v>12.2122</v>
      </c>
      <c r="HB159">
        <v>101.236</v>
      </c>
      <c r="HC159">
        <v>101.219</v>
      </c>
    </row>
    <row r="160" spans="1:211">
      <c r="A160">
        <v>144</v>
      </c>
      <c r="B160">
        <v>1737666638</v>
      </c>
      <c r="C160">
        <v>287</v>
      </c>
      <c r="D160" t="s">
        <v>636</v>
      </c>
      <c r="E160" t="s">
        <v>637</v>
      </c>
      <c r="F160">
        <v>2</v>
      </c>
      <c r="G160">
        <v>1737666630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1132.55575838095</v>
      </c>
      <c r="AI160">
        <v>1076.48921212121</v>
      </c>
      <c r="AJ160">
        <v>3.40306580086583</v>
      </c>
      <c r="AK160">
        <v>84.62</v>
      </c>
      <c r="AL160">
        <f>(AN160 - AM160 + BM160*1E3/(8.314*(BO160+273.15)) * AP160/BL160 * AO160) * BL160/(100*AZ160) * 1000/(1000 - AN160)</f>
        <v>0</v>
      </c>
      <c r="AM160">
        <v>12.1974714259341</v>
      </c>
      <c r="AN160">
        <v>15.4411593406594</v>
      </c>
      <c r="AO160">
        <v>1.26807990544804e-06</v>
      </c>
      <c r="AP160">
        <v>106.04</v>
      </c>
      <c r="AQ160">
        <v>18</v>
      </c>
      <c r="AR160">
        <v>4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1737666630</v>
      </c>
      <c r="BF160">
        <v>1036.5375</v>
      </c>
      <c r="BG160">
        <v>1106.75125</v>
      </c>
      <c r="BH160">
        <v>15.4405</v>
      </c>
      <c r="BI160">
        <v>12.1959625</v>
      </c>
      <c r="BJ160">
        <v>1034.7725</v>
      </c>
      <c r="BK160">
        <v>15.3299</v>
      </c>
      <c r="BL160">
        <v>500.004625</v>
      </c>
      <c r="BM160">
        <v>102.632625</v>
      </c>
      <c r="BN160">
        <v>0.0999985375</v>
      </c>
      <c r="BO160">
        <v>24.999975</v>
      </c>
      <c r="BP160">
        <v>25.7525</v>
      </c>
      <c r="BQ160">
        <v>999.9</v>
      </c>
      <c r="BR160">
        <v>0</v>
      </c>
      <c r="BS160">
        <v>0</v>
      </c>
      <c r="BT160">
        <v>10012.1</v>
      </c>
      <c r="BU160">
        <v>626.1795</v>
      </c>
      <c r="BV160">
        <v>883.228625</v>
      </c>
      <c r="BW160">
        <v>-70.2157</v>
      </c>
      <c r="BX160">
        <v>1052.79125</v>
      </c>
      <c r="BY160">
        <v>1120.41625</v>
      </c>
      <c r="BZ160">
        <v>3.24455375</v>
      </c>
      <c r="CA160">
        <v>1106.75125</v>
      </c>
      <c r="CB160">
        <v>12.1959625</v>
      </c>
      <c r="CC160">
        <v>1.58469875</v>
      </c>
      <c r="CD160">
        <v>1.2517025</v>
      </c>
      <c r="CE160">
        <v>13.8108375</v>
      </c>
      <c r="CF160">
        <v>10.2311125</v>
      </c>
      <c r="CG160">
        <v>1999.99875</v>
      </c>
      <c r="CH160">
        <v>0.8999995</v>
      </c>
      <c r="CI160">
        <v>0.10000045</v>
      </c>
      <c r="CJ160">
        <v>26</v>
      </c>
      <c r="CK160">
        <v>39092.925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-69.844165</v>
      </c>
      <c r="CZ160">
        <v>-6.98743308270669</v>
      </c>
      <c r="DA160">
        <v>0.679208048594097</v>
      </c>
      <c r="DB160">
        <v>0</v>
      </c>
      <c r="DC160">
        <v>3.24173</v>
      </c>
      <c r="DD160">
        <v>0.0377242105263153</v>
      </c>
      <c r="DE160">
        <v>0.0039231135594066</v>
      </c>
      <c r="DF160">
        <v>1</v>
      </c>
      <c r="DG160">
        <v>1</v>
      </c>
      <c r="DH160">
        <v>2</v>
      </c>
      <c r="DI160" t="s">
        <v>353</v>
      </c>
      <c r="DJ160">
        <v>3.11889</v>
      </c>
      <c r="DK160">
        <v>2.8007</v>
      </c>
      <c r="DL160">
        <v>0.191592</v>
      </c>
      <c r="DM160">
        <v>0.201434</v>
      </c>
      <c r="DN160">
        <v>0.0864371</v>
      </c>
      <c r="DO160">
        <v>0.0734786</v>
      </c>
      <c r="DP160">
        <v>22527</v>
      </c>
      <c r="DQ160">
        <v>20562.3</v>
      </c>
      <c r="DR160">
        <v>26659.3</v>
      </c>
      <c r="DS160">
        <v>24092.6</v>
      </c>
      <c r="DT160">
        <v>33668.4</v>
      </c>
      <c r="DU160">
        <v>32524</v>
      </c>
      <c r="DV160">
        <v>40309.2</v>
      </c>
      <c r="DW160">
        <v>38095.9</v>
      </c>
      <c r="DX160">
        <v>1.9974</v>
      </c>
      <c r="DY160">
        <v>2.64845</v>
      </c>
      <c r="DZ160">
        <v>0.0892505</v>
      </c>
      <c r="EA160">
        <v>0</v>
      </c>
      <c r="EB160">
        <v>24.2884</v>
      </c>
      <c r="EC160">
        <v>999.9</v>
      </c>
      <c r="ED160">
        <v>55.927</v>
      </c>
      <c r="EE160">
        <v>25.881</v>
      </c>
      <c r="EF160">
        <v>18.2584</v>
      </c>
      <c r="EG160">
        <v>64.12</v>
      </c>
      <c r="EH160">
        <v>20.8373</v>
      </c>
      <c r="EI160">
        <v>2</v>
      </c>
      <c r="EJ160">
        <v>-0.37109</v>
      </c>
      <c r="EK160">
        <v>-0.524311</v>
      </c>
      <c r="EL160">
        <v>20.2915</v>
      </c>
      <c r="EM160">
        <v>5.26102</v>
      </c>
      <c r="EN160">
        <v>12.0088</v>
      </c>
      <c r="EO160">
        <v>4.99885</v>
      </c>
      <c r="EP160">
        <v>3.2869</v>
      </c>
      <c r="EQ160">
        <v>9999</v>
      </c>
      <c r="ER160">
        <v>9999</v>
      </c>
      <c r="ES160">
        <v>9999</v>
      </c>
      <c r="ET160">
        <v>999.9</v>
      </c>
      <c r="EU160">
        <v>1.87258</v>
      </c>
      <c r="EV160">
        <v>1.87347</v>
      </c>
      <c r="EW160">
        <v>1.86966</v>
      </c>
      <c r="EX160">
        <v>1.87544</v>
      </c>
      <c r="EY160">
        <v>1.87561</v>
      </c>
      <c r="EZ160">
        <v>1.87408</v>
      </c>
      <c r="FA160">
        <v>1.87262</v>
      </c>
      <c r="FB160">
        <v>1.87165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1.76</v>
      </c>
      <c r="FQ160">
        <v>0.1106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25.2</v>
      </c>
      <c r="GE160">
        <v>25.2</v>
      </c>
      <c r="GF160">
        <v>3.13965</v>
      </c>
      <c r="GG160">
        <v>2.52197</v>
      </c>
      <c r="GH160">
        <v>2.24854</v>
      </c>
      <c r="GI160">
        <v>2.68433</v>
      </c>
      <c r="GJ160">
        <v>2.44751</v>
      </c>
      <c r="GK160">
        <v>2.37793</v>
      </c>
      <c r="GL160">
        <v>28.9647</v>
      </c>
      <c r="GM160">
        <v>14.0707</v>
      </c>
      <c r="GN160">
        <v>19</v>
      </c>
      <c r="GO160">
        <v>449.902</v>
      </c>
      <c r="GP160">
        <v>1039.13</v>
      </c>
      <c r="GQ160">
        <v>24.3647</v>
      </c>
      <c r="GR160">
        <v>22.8385</v>
      </c>
      <c r="GS160">
        <v>30.0002</v>
      </c>
      <c r="GT160">
        <v>22.8873</v>
      </c>
      <c r="GU160">
        <v>23.0081</v>
      </c>
      <c r="GV160">
        <v>62.9107</v>
      </c>
      <c r="GW160">
        <v>32.6725</v>
      </c>
      <c r="GX160">
        <v>87.9629</v>
      </c>
      <c r="GY160">
        <v>24.3449</v>
      </c>
      <c r="GZ160">
        <v>1156.41</v>
      </c>
      <c r="HA160">
        <v>12.2122</v>
      </c>
      <c r="HB160">
        <v>101.236</v>
      </c>
      <c r="HC160">
        <v>101.219</v>
      </c>
    </row>
    <row r="161" spans="1:211">
      <c r="A161">
        <v>145</v>
      </c>
      <c r="B161">
        <v>1737666640</v>
      </c>
      <c r="C161">
        <v>289</v>
      </c>
      <c r="D161" t="s">
        <v>638</v>
      </c>
      <c r="E161" t="s">
        <v>639</v>
      </c>
      <c r="F161">
        <v>2</v>
      </c>
      <c r="G161">
        <v>1737666632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1139.42996397619</v>
      </c>
      <c r="AI161">
        <v>1083.22521212121</v>
      </c>
      <c r="AJ161">
        <v>3.38862294372293</v>
      </c>
      <c r="AK161">
        <v>84.62</v>
      </c>
      <c r="AL161">
        <f>(AN161 - AM161 + BM161*1E3/(8.314*(BO161+273.15)) * AP161/BL161 * AO161) * BL161/(100*AZ161) * 1000/(1000 - AN161)</f>
        <v>0</v>
      </c>
      <c r="AM161">
        <v>12.1950766516484</v>
      </c>
      <c r="AN161">
        <v>15.4400813186813</v>
      </c>
      <c r="AO161">
        <v>4.3236763238333e-07</v>
      </c>
      <c r="AP161">
        <v>106.04</v>
      </c>
      <c r="AQ161">
        <v>18</v>
      </c>
      <c r="AR161">
        <v>4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1737666632</v>
      </c>
      <c r="BF161">
        <v>1043.17625</v>
      </c>
      <c r="BG161">
        <v>1113.53875</v>
      </c>
      <c r="BH161">
        <v>15.4403375</v>
      </c>
      <c r="BI161">
        <v>12.1944375</v>
      </c>
      <c r="BJ161">
        <v>1041.4125</v>
      </c>
      <c r="BK161">
        <v>15.3297375</v>
      </c>
      <c r="BL161">
        <v>500.000625</v>
      </c>
      <c r="BM161">
        <v>102.6325</v>
      </c>
      <c r="BN161">
        <v>0.1000372</v>
      </c>
      <c r="BO161">
        <v>25.001275</v>
      </c>
      <c r="BP161">
        <v>25.7519875</v>
      </c>
      <c r="BQ161">
        <v>999.9</v>
      </c>
      <c r="BR161">
        <v>0</v>
      </c>
      <c r="BS161">
        <v>0</v>
      </c>
      <c r="BT161">
        <v>10008.9</v>
      </c>
      <c r="BU161">
        <v>626.18425</v>
      </c>
      <c r="BV161">
        <v>883.073875</v>
      </c>
      <c r="BW161">
        <v>-70.3631625</v>
      </c>
      <c r="BX161">
        <v>1059.53375</v>
      </c>
      <c r="BY161">
        <v>1127.285</v>
      </c>
      <c r="BZ161">
        <v>3.24591</v>
      </c>
      <c r="CA161">
        <v>1113.53875</v>
      </c>
      <c r="CB161">
        <v>12.1944375</v>
      </c>
      <c r="CC161">
        <v>1.58467875</v>
      </c>
      <c r="CD161">
        <v>1.251545</v>
      </c>
      <c r="CE161">
        <v>13.81065</v>
      </c>
      <c r="CF161">
        <v>10.229225</v>
      </c>
      <c r="CG161">
        <v>1999.99875</v>
      </c>
      <c r="CH161">
        <v>0.899999875</v>
      </c>
      <c r="CI161">
        <v>0.1000001125</v>
      </c>
      <c r="CJ161">
        <v>26</v>
      </c>
      <c r="CK161">
        <v>39092.925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-70.0538</v>
      </c>
      <c r="CZ161">
        <v>-5.90998195488731</v>
      </c>
      <c r="DA161">
        <v>0.579894136890518</v>
      </c>
      <c r="DB161">
        <v>0</v>
      </c>
      <c r="DC161">
        <v>3.243584</v>
      </c>
      <c r="DD161">
        <v>0.0427425563909749</v>
      </c>
      <c r="DE161">
        <v>0.00453279869396384</v>
      </c>
      <c r="DF161">
        <v>1</v>
      </c>
      <c r="DG161">
        <v>1</v>
      </c>
      <c r="DH161">
        <v>2</v>
      </c>
      <c r="DI161" t="s">
        <v>353</v>
      </c>
      <c r="DJ161">
        <v>3.11895</v>
      </c>
      <c r="DK161">
        <v>2.80068</v>
      </c>
      <c r="DL161">
        <v>0.192344</v>
      </c>
      <c r="DM161">
        <v>0.202169</v>
      </c>
      <c r="DN161">
        <v>0.0864249</v>
      </c>
      <c r="DO161">
        <v>0.073479</v>
      </c>
      <c r="DP161">
        <v>22505.7</v>
      </c>
      <c r="DQ161">
        <v>20543.4</v>
      </c>
      <c r="DR161">
        <v>26658.9</v>
      </c>
      <c r="DS161">
        <v>24092.6</v>
      </c>
      <c r="DT161">
        <v>33668.6</v>
      </c>
      <c r="DU161">
        <v>32524.1</v>
      </c>
      <c r="DV161">
        <v>40308.8</v>
      </c>
      <c r="DW161">
        <v>38096</v>
      </c>
      <c r="DX161">
        <v>1.99765</v>
      </c>
      <c r="DY161">
        <v>2.64835</v>
      </c>
      <c r="DZ161">
        <v>0.0891872</v>
      </c>
      <c r="EA161">
        <v>0</v>
      </c>
      <c r="EB161">
        <v>24.2889</v>
      </c>
      <c r="EC161">
        <v>999.9</v>
      </c>
      <c r="ED161">
        <v>55.927</v>
      </c>
      <c r="EE161">
        <v>25.871</v>
      </c>
      <c r="EF161">
        <v>18.2472</v>
      </c>
      <c r="EG161">
        <v>63.86</v>
      </c>
      <c r="EH161">
        <v>20.9415</v>
      </c>
      <c r="EI161">
        <v>2</v>
      </c>
      <c r="EJ161">
        <v>-0.371092</v>
      </c>
      <c r="EK161">
        <v>-0.555869</v>
      </c>
      <c r="EL161">
        <v>20.2913</v>
      </c>
      <c r="EM161">
        <v>5.26132</v>
      </c>
      <c r="EN161">
        <v>12.0088</v>
      </c>
      <c r="EO161">
        <v>4.99895</v>
      </c>
      <c r="EP161">
        <v>3.28702</v>
      </c>
      <c r="EQ161">
        <v>9999</v>
      </c>
      <c r="ER161">
        <v>9999</v>
      </c>
      <c r="ES161">
        <v>9999</v>
      </c>
      <c r="ET161">
        <v>999.9</v>
      </c>
      <c r="EU161">
        <v>1.87258</v>
      </c>
      <c r="EV161">
        <v>1.87347</v>
      </c>
      <c r="EW161">
        <v>1.86966</v>
      </c>
      <c r="EX161">
        <v>1.87543</v>
      </c>
      <c r="EY161">
        <v>1.87561</v>
      </c>
      <c r="EZ161">
        <v>1.87407</v>
      </c>
      <c r="FA161">
        <v>1.87261</v>
      </c>
      <c r="FB161">
        <v>1.87166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0.1106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25.2</v>
      </c>
      <c r="GE161">
        <v>25.3</v>
      </c>
      <c r="GF161">
        <v>3.15308</v>
      </c>
      <c r="GG161">
        <v>2.49878</v>
      </c>
      <c r="GH161">
        <v>2.24854</v>
      </c>
      <c r="GI161">
        <v>2.68433</v>
      </c>
      <c r="GJ161">
        <v>2.44751</v>
      </c>
      <c r="GK161">
        <v>2.33398</v>
      </c>
      <c r="GL161">
        <v>28.9647</v>
      </c>
      <c r="GM161">
        <v>14.0707</v>
      </c>
      <c r="GN161">
        <v>19</v>
      </c>
      <c r="GO161">
        <v>450.056</v>
      </c>
      <c r="GP161">
        <v>1039.01</v>
      </c>
      <c r="GQ161">
        <v>24.3523</v>
      </c>
      <c r="GR161">
        <v>22.8391</v>
      </c>
      <c r="GS161">
        <v>30.0002</v>
      </c>
      <c r="GT161">
        <v>22.8882</v>
      </c>
      <c r="GU161">
        <v>23.0081</v>
      </c>
      <c r="GV161">
        <v>63.2118</v>
      </c>
      <c r="GW161">
        <v>32.6725</v>
      </c>
      <c r="GX161">
        <v>87.9629</v>
      </c>
      <c r="GY161">
        <v>24.3449</v>
      </c>
      <c r="GZ161">
        <v>1163.3</v>
      </c>
      <c r="HA161">
        <v>12.2122</v>
      </c>
      <c r="HB161">
        <v>101.235</v>
      </c>
      <c r="HC161">
        <v>101.219</v>
      </c>
    </row>
    <row r="162" spans="1:211">
      <c r="A162">
        <v>146</v>
      </c>
      <c r="B162">
        <v>1737666642</v>
      </c>
      <c r="C162">
        <v>291</v>
      </c>
      <c r="D162" t="s">
        <v>640</v>
      </c>
      <c r="E162" t="s">
        <v>641</v>
      </c>
      <c r="F162">
        <v>2</v>
      </c>
      <c r="G162">
        <v>1737666634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1146.16265427381</v>
      </c>
      <c r="AI162">
        <v>1089.91296969697</v>
      </c>
      <c r="AJ162">
        <v>3.36483549783537</v>
      </c>
      <c r="AK162">
        <v>84.62</v>
      </c>
      <c r="AL162">
        <f>(AN162 - AM162 + BM162*1E3/(8.314*(BO162+273.15)) * AP162/BL162 * AO162) * BL162/(100*AZ162) * 1000/(1000 - AN162)</f>
        <v>0</v>
      </c>
      <c r="AM162">
        <v>12.1918609450949</v>
      </c>
      <c r="AN162">
        <v>15.4367967032967</v>
      </c>
      <c r="AO162">
        <v>-3.64184551908298e-06</v>
      </c>
      <c r="AP162">
        <v>106.04</v>
      </c>
      <c r="AQ162">
        <v>18</v>
      </c>
      <c r="AR162">
        <v>4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1737666634</v>
      </c>
      <c r="BF162">
        <v>1049.81875</v>
      </c>
      <c r="BG162">
        <v>1120.34</v>
      </c>
      <c r="BH162">
        <v>15.4397625</v>
      </c>
      <c r="BI162">
        <v>12.1930375</v>
      </c>
      <c r="BJ162">
        <v>1048.055</v>
      </c>
      <c r="BK162">
        <v>15.329175</v>
      </c>
      <c r="BL162">
        <v>500.02175</v>
      </c>
      <c r="BM162">
        <v>102.632375</v>
      </c>
      <c r="BN162">
        <v>0.100057725</v>
      </c>
      <c r="BO162">
        <v>25.0022375</v>
      </c>
      <c r="BP162">
        <v>25.7513625</v>
      </c>
      <c r="BQ162">
        <v>999.9</v>
      </c>
      <c r="BR162">
        <v>0</v>
      </c>
      <c r="BS162">
        <v>0</v>
      </c>
      <c r="BT162">
        <v>10008.425</v>
      </c>
      <c r="BU162">
        <v>626.1915</v>
      </c>
      <c r="BV162">
        <v>882.97325</v>
      </c>
      <c r="BW162">
        <v>-70.5212125</v>
      </c>
      <c r="BX162">
        <v>1066.28</v>
      </c>
      <c r="BY162">
        <v>1134.16875</v>
      </c>
      <c r="BZ162">
        <v>3.24672625</v>
      </c>
      <c r="CA162">
        <v>1120.34</v>
      </c>
      <c r="CB162">
        <v>12.1930375</v>
      </c>
      <c r="CC162">
        <v>1.58461875</v>
      </c>
      <c r="CD162">
        <v>1.25140125</v>
      </c>
      <c r="CE162">
        <v>13.81005</v>
      </c>
      <c r="CF162">
        <v>10.2275</v>
      </c>
      <c r="CG162">
        <v>1999.99875</v>
      </c>
      <c r="CH162">
        <v>0.899999875</v>
      </c>
      <c r="CI162">
        <v>0.100000125</v>
      </c>
      <c r="CJ162">
        <v>26</v>
      </c>
      <c r="CK162">
        <v>39092.9375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-70.21834</v>
      </c>
      <c r="CZ162">
        <v>-4.94777142857134</v>
      </c>
      <c r="DA162">
        <v>0.498223753347829</v>
      </c>
      <c r="DB162">
        <v>0</v>
      </c>
      <c r="DC162">
        <v>3.244991</v>
      </c>
      <c r="DD162">
        <v>0.043444511278198</v>
      </c>
      <c r="DE162">
        <v>0.00460480933372927</v>
      </c>
      <c r="DF162">
        <v>1</v>
      </c>
      <c r="DG162">
        <v>1</v>
      </c>
      <c r="DH162">
        <v>2</v>
      </c>
      <c r="DI162" t="s">
        <v>353</v>
      </c>
      <c r="DJ162">
        <v>3.11893</v>
      </c>
      <c r="DK162">
        <v>2.80083</v>
      </c>
      <c r="DL162">
        <v>0.193099</v>
      </c>
      <c r="DM162">
        <v>0.202914</v>
      </c>
      <c r="DN162">
        <v>0.086411</v>
      </c>
      <c r="DO162">
        <v>0.0734688</v>
      </c>
      <c r="DP162">
        <v>22484.7</v>
      </c>
      <c r="DQ162">
        <v>20524.2</v>
      </c>
      <c r="DR162">
        <v>26658.8</v>
      </c>
      <c r="DS162">
        <v>24092.6</v>
      </c>
      <c r="DT162">
        <v>33669.1</v>
      </c>
      <c r="DU162">
        <v>32524.6</v>
      </c>
      <c r="DV162">
        <v>40308.7</v>
      </c>
      <c r="DW162">
        <v>38096.1</v>
      </c>
      <c r="DX162">
        <v>1.99787</v>
      </c>
      <c r="DY162">
        <v>2.64808</v>
      </c>
      <c r="DZ162">
        <v>0.0888705</v>
      </c>
      <c r="EA162">
        <v>0</v>
      </c>
      <c r="EB162">
        <v>24.29</v>
      </c>
      <c r="EC162">
        <v>999.9</v>
      </c>
      <c r="ED162">
        <v>55.927</v>
      </c>
      <c r="EE162">
        <v>25.881</v>
      </c>
      <c r="EF162">
        <v>18.2577</v>
      </c>
      <c r="EG162">
        <v>63.96</v>
      </c>
      <c r="EH162">
        <v>20.9375</v>
      </c>
      <c r="EI162">
        <v>2</v>
      </c>
      <c r="EJ162">
        <v>-0.371019</v>
      </c>
      <c r="EK162">
        <v>-0.568769</v>
      </c>
      <c r="EL162">
        <v>20.2913</v>
      </c>
      <c r="EM162">
        <v>5.26117</v>
      </c>
      <c r="EN162">
        <v>12.0088</v>
      </c>
      <c r="EO162">
        <v>4.99905</v>
      </c>
      <c r="EP162">
        <v>3.28695</v>
      </c>
      <c r="EQ162">
        <v>9999</v>
      </c>
      <c r="ER162">
        <v>9999</v>
      </c>
      <c r="ES162">
        <v>9999</v>
      </c>
      <c r="ET162">
        <v>999.9</v>
      </c>
      <c r="EU162">
        <v>1.87259</v>
      </c>
      <c r="EV162">
        <v>1.87347</v>
      </c>
      <c r="EW162">
        <v>1.86966</v>
      </c>
      <c r="EX162">
        <v>1.87543</v>
      </c>
      <c r="EY162">
        <v>1.87561</v>
      </c>
      <c r="EZ162">
        <v>1.87407</v>
      </c>
      <c r="FA162">
        <v>1.87261</v>
      </c>
      <c r="FB162">
        <v>1.87166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0.1105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25.2</v>
      </c>
      <c r="GE162">
        <v>25.3</v>
      </c>
      <c r="GF162">
        <v>3.16895</v>
      </c>
      <c r="GG162">
        <v>2.48413</v>
      </c>
      <c r="GH162">
        <v>2.24854</v>
      </c>
      <c r="GI162">
        <v>2.68433</v>
      </c>
      <c r="GJ162">
        <v>2.44751</v>
      </c>
      <c r="GK162">
        <v>2.38647</v>
      </c>
      <c r="GL162">
        <v>28.9647</v>
      </c>
      <c r="GM162">
        <v>14.0795</v>
      </c>
      <c r="GN162">
        <v>19</v>
      </c>
      <c r="GO162">
        <v>450.194</v>
      </c>
      <c r="GP162">
        <v>1038.68</v>
      </c>
      <c r="GQ162">
        <v>24.3466</v>
      </c>
      <c r="GR162">
        <v>22.8401</v>
      </c>
      <c r="GS162">
        <v>30.0002</v>
      </c>
      <c r="GT162">
        <v>22.889</v>
      </c>
      <c r="GU162">
        <v>23.0081</v>
      </c>
      <c r="GV162">
        <v>63.5115</v>
      </c>
      <c r="GW162">
        <v>32.6725</v>
      </c>
      <c r="GX162">
        <v>87.9629</v>
      </c>
      <c r="GY162">
        <v>24.3449</v>
      </c>
      <c r="GZ162">
        <v>1170.05</v>
      </c>
      <c r="HA162">
        <v>12.2122</v>
      </c>
      <c r="HB162">
        <v>101.235</v>
      </c>
      <c r="HC162">
        <v>101.22</v>
      </c>
    </row>
    <row r="163" spans="1:211">
      <c r="A163">
        <v>147</v>
      </c>
      <c r="B163">
        <v>1737666644</v>
      </c>
      <c r="C163">
        <v>293</v>
      </c>
      <c r="D163" t="s">
        <v>642</v>
      </c>
      <c r="E163" t="s">
        <v>643</v>
      </c>
      <c r="F163">
        <v>2</v>
      </c>
      <c r="G163">
        <v>1737666636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1152.87218363095</v>
      </c>
      <c r="AI163">
        <v>1096.65418181818</v>
      </c>
      <c r="AJ163">
        <v>3.36383939393935</v>
      </c>
      <c r="AK163">
        <v>84.62</v>
      </c>
      <c r="AL163">
        <f>(AN163 - AM163 + BM163*1E3/(8.314*(BO163+273.15)) * AP163/BL163 * AO163) * BL163/(100*AZ163) * 1000/(1000 - AN163)</f>
        <v>0</v>
      </c>
      <c r="AM163">
        <v>12.1891097679321</v>
      </c>
      <c r="AN163">
        <v>15.4329285714286</v>
      </c>
      <c r="AO163">
        <v>-8.75046100850909e-06</v>
      </c>
      <c r="AP163">
        <v>106.04</v>
      </c>
      <c r="AQ163">
        <v>18</v>
      </c>
      <c r="AR163">
        <v>4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1737666636</v>
      </c>
      <c r="BF163">
        <v>1056.47</v>
      </c>
      <c r="BG163">
        <v>1127.1075</v>
      </c>
      <c r="BH163">
        <v>15.438925</v>
      </c>
      <c r="BI163">
        <v>12.1911</v>
      </c>
      <c r="BJ163">
        <v>1054.70625</v>
      </c>
      <c r="BK163">
        <v>15.32835</v>
      </c>
      <c r="BL163">
        <v>500.014</v>
      </c>
      <c r="BM163">
        <v>102.632125</v>
      </c>
      <c r="BN163">
        <v>0.099988675</v>
      </c>
      <c r="BO163">
        <v>25.003175</v>
      </c>
      <c r="BP163">
        <v>25.7504375</v>
      </c>
      <c r="BQ163">
        <v>999.9</v>
      </c>
      <c r="BR163">
        <v>0</v>
      </c>
      <c r="BS163">
        <v>0</v>
      </c>
      <c r="BT163">
        <v>10016.4</v>
      </c>
      <c r="BU163">
        <v>626.19625</v>
      </c>
      <c r="BV163">
        <v>882.8895</v>
      </c>
      <c r="BW163">
        <v>-70.6381375</v>
      </c>
      <c r="BX163">
        <v>1073.03375</v>
      </c>
      <c r="BY163">
        <v>1141.0175</v>
      </c>
      <c r="BZ163">
        <v>3.24781375</v>
      </c>
      <c r="CA163">
        <v>1127.1075</v>
      </c>
      <c r="CB163">
        <v>12.1911</v>
      </c>
      <c r="CC163">
        <v>1.58453</v>
      </c>
      <c r="CD163">
        <v>1.25120125</v>
      </c>
      <c r="CE163">
        <v>13.8091875</v>
      </c>
      <c r="CF163">
        <v>10.2251125</v>
      </c>
      <c r="CG163">
        <v>2000</v>
      </c>
      <c r="CH163">
        <v>0.89999975</v>
      </c>
      <c r="CI163">
        <v>0.10000025</v>
      </c>
      <c r="CJ163">
        <v>26</v>
      </c>
      <c r="CK163">
        <v>39092.9625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-70.363675</v>
      </c>
      <c r="CZ163">
        <v>-4.38248571428571</v>
      </c>
      <c r="DA163">
        <v>0.45014781780544</v>
      </c>
      <c r="DB163">
        <v>0</v>
      </c>
      <c r="DC163">
        <v>3.2460155</v>
      </c>
      <c r="DD163">
        <v>0.0393424060150446</v>
      </c>
      <c r="DE163">
        <v>0.00434155671965715</v>
      </c>
      <c r="DF163">
        <v>1</v>
      </c>
      <c r="DG163">
        <v>1</v>
      </c>
      <c r="DH163">
        <v>2</v>
      </c>
      <c r="DI163" t="s">
        <v>353</v>
      </c>
      <c r="DJ163">
        <v>3.11924</v>
      </c>
      <c r="DK163">
        <v>2.80081</v>
      </c>
      <c r="DL163">
        <v>0.193849</v>
      </c>
      <c r="DM163">
        <v>0.203652</v>
      </c>
      <c r="DN163">
        <v>0.0864048</v>
      </c>
      <c r="DO163">
        <v>0.0734559</v>
      </c>
      <c r="DP163">
        <v>22463.8</v>
      </c>
      <c r="DQ163">
        <v>20505.1</v>
      </c>
      <c r="DR163">
        <v>26658.7</v>
      </c>
      <c r="DS163">
        <v>24092.5</v>
      </c>
      <c r="DT163">
        <v>33669.2</v>
      </c>
      <c r="DU163">
        <v>32524.9</v>
      </c>
      <c r="DV163">
        <v>40308.5</v>
      </c>
      <c r="DW163">
        <v>38095.7</v>
      </c>
      <c r="DX163">
        <v>1.99822</v>
      </c>
      <c r="DY163">
        <v>2.64813</v>
      </c>
      <c r="DZ163">
        <v>0.0883974</v>
      </c>
      <c r="EA163">
        <v>0</v>
      </c>
      <c r="EB163">
        <v>24.2915</v>
      </c>
      <c r="EC163">
        <v>999.9</v>
      </c>
      <c r="ED163">
        <v>55.927</v>
      </c>
      <c r="EE163">
        <v>25.871</v>
      </c>
      <c r="EF163">
        <v>18.2468</v>
      </c>
      <c r="EG163">
        <v>64.27</v>
      </c>
      <c r="EH163">
        <v>20.7893</v>
      </c>
      <c r="EI163">
        <v>2</v>
      </c>
      <c r="EJ163">
        <v>-0.370955</v>
      </c>
      <c r="EK163">
        <v>-0.578913</v>
      </c>
      <c r="EL163">
        <v>20.2912</v>
      </c>
      <c r="EM163">
        <v>5.26102</v>
      </c>
      <c r="EN163">
        <v>12.0086</v>
      </c>
      <c r="EO163">
        <v>4.99895</v>
      </c>
      <c r="EP163">
        <v>3.28693</v>
      </c>
      <c r="EQ163">
        <v>9999</v>
      </c>
      <c r="ER163">
        <v>9999</v>
      </c>
      <c r="ES163">
        <v>9999</v>
      </c>
      <c r="ET163">
        <v>999.9</v>
      </c>
      <c r="EU163">
        <v>1.87259</v>
      </c>
      <c r="EV163">
        <v>1.87347</v>
      </c>
      <c r="EW163">
        <v>1.86966</v>
      </c>
      <c r="EX163">
        <v>1.87543</v>
      </c>
      <c r="EY163">
        <v>1.87561</v>
      </c>
      <c r="EZ163">
        <v>1.87405</v>
      </c>
      <c r="FA163">
        <v>1.8726</v>
      </c>
      <c r="FB163">
        <v>1.87165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0.1105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25.3</v>
      </c>
      <c r="GE163">
        <v>25.3</v>
      </c>
      <c r="GF163">
        <v>3.18481</v>
      </c>
      <c r="GG163">
        <v>2.51221</v>
      </c>
      <c r="GH163">
        <v>2.24854</v>
      </c>
      <c r="GI163">
        <v>2.68555</v>
      </c>
      <c r="GJ163">
        <v>2.44751</v>
      </c>
      <c r="GK163">
        <v>2.42065</v>
      </c>
      <c r="GL163">
        <v>28.9647</v>
      </c>
      <c r="GM163">
        <v>14.0795</v>
      </c>
      <c r="GN163">
        <v>19</v>
      </c>
      <c r="GO163">
        <v>450.398</v>
      </c>
      <c r="GP163">
        <v>1038.74</v>
      </c>
      <c r="GQ163">
        <v>24.3432</v>
      </c>
      <c r="GR163">
        <v>22.8404</v>
      </c>
      <c r="GS163">
        <v>30.0002</v>
      </c>
      <c r="GT163">
        <v>22.889</v>
      </c>
      <c r="GU163">
        <v>23.0081</v>
      </c>
      <c r="GV163">
        <v>63.8102</v>
      </c>
      <c r="GW163">
        <v>32.6725</v>
      </c>
      <c r="GX163">
        <v>87.9629</v>
      </c>
      <c r="GY163">
        <v>24.3403</v>
      </c>
      <c r="GZ163">
        <v>1176.8</v>
      </c>
      <c r="HA163">
        <v>12.2122</v>
      </c>
      <c r="HB163">
        <v>101.234</v>
      </c>
      <c r="HC163">
        <v>101.219</v>
      </c>
    </row>
    <row r="164" spans="1:211">
      <c r="A164">
        <v>148</v>
      </c>
      <c r="B164">
        <v>1737666646</v>
      </c>
      <c r="C164">
        <v>295</v>
      </c>
      <c r="D164" t="s">
        <v>644</v>
      </c>
      <c r="E164" t="s">
        <v>645</v>
      </c>
      <c r="F164">
        <v>2</v>
      </c>
      <c r="G164">
        <v>1737666638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1159.67788378571</v>
      </c>
      <c r="AI164">
        <v>1103.3483030303</v>
      </c>
      <c r="AJ164">
        <v>3.35512121212112</v>
      </c>
      <c r="AK164">
        <v>84.62</v>
      </c>
      <c r="AL164">
        <f>(AN164 - AM164 + BM164*1E3/(8.314*(BO164+273.15)) * AP164/BL164 * AO164) * BL164/(100*AZ164) * 1000/(1000 - AN164)</f>
        <v>0</v>
      </c>
      <c r="AM164">
        <v>12.1867501763237</v>
      </c>
      <c r="AN164">
        <v>15.4308648351648</v>
      </c>
      <c r="AO164">
        <v>-1.2614175859727e-05</v>
      </c>
      <c r="AP164">
        <v>106.04</v>
      </c>
      <c r="AQ164">
        <v>18</v>
      </c>
      <c r="AR164">
        <v>4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1737666638</v>
      </c>
      <c r="BF164">
        <v>1063.1125</v>
      </c>
      <c r="BG164">
        <v>1133.86125</v>
      </c>
      <c r="BH164">
        <v>15.4379</v>
      </c>
      <c r="BI164">
        <v>12.1889375</v>
      </c>
      <c r="BJ164">
        <v>1061.35</v>
      </c>
      <c r="BK164">
        <v>15.3273375</v>
      </c>
      <c r="BL164">
        <v>500.00225</v>
      </c>
      <c r="BM164">
        <v>102.631875</v>
      </c>
      <c r="BN164">
        <v>0.099963275</v>
      </c>
      <c r="BO164">
        <v>25.0042</v>
      </c>
      <c r="BP164">
        <v>25.74915</v>
      </c>
      <c r="BQ164">
        <v>999.9</v>
      </c>
      <c r="BR164">
        <v>0</v>
      </c>
      <c r="BS164">
        <v>0</v>
      </c>
      <c r="BT164">
        <v>10018.275</v>
      </c>
      <c r="BU164">
        <v>626.196</v>
      </c>
      <c r="BV164">
        <v>882.821875</v>
      </c>
      <c r="BW164">
        <v>-70.7482875</v>
      </c>
      <c r="BX164">
        <v>1079.78</v>
      </c>
      <c r="BY164">
        <v>1147.85125</v>
      </c>
      <c r="BZ164">
        <v>3.24895875</v>
      </c>
      <c r="CA164">
        <v>1133.86125</v>
      </c>
      <c r="CB164">
        <v>12.1889375</v>
      </c>
      <c r="CC164">
        <v>1.5844225</v>
      </c>
      <c r="CD164">
        <v>1.25097625</v>
      </c>
      <c r="CE164">
        <v>13.808125</v>
      </c>
      <c r="CF164">
        <v>10.2224125</v>
      </c>
      <c r="CG164">
        <v>1999.99875</v>
      </c>
      <c r="CH164">
        <v>0.9</v>
      </c>
      <c r="CI164">
        <v>0.1000000375</v>
      </c>
      <c r="CJ164">
        <v>26</v>
      </c>
      <c r="CK164">
        <v>39092.9625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-70.50358</v>
      </c>
      <c r="CZ164">
        <v>-3.6462315789473</v>
      </c>
      <c r="DA164">
        <v>0.381325125844074</v>
      </c>
      <c r="DB164">
        <v>0</v>
      </c>
      <c r="DC164">
        <v>3.246879</v>
      </c>
      <c r="DD164">
        <v>0.0384640601503787</v>
      </c>
      <c r="DE164">
        <v>0.00429307919796504</v>
      </c>
      <c r="DF164">
        <v>1</v>
      </c>
      <c r="DG164">
        <v>1</v>
      </c>
      <c r="DH164">
        <v>2</v>
      </c>
      <c r="DI164" t="s">
        <v>353</v>
      </c>
      <c r="DJ164">
        <v>3.11916</v>
      </c>
      <c r="DK164">
        <v>2.80067</v>
      </c>
      <c r="DL164">
        <v>0.19459</v>
      </c>
      <c r="DM164">
        <v>0.204398</v>
      </c>
      <c r="DN164">
        <v>0.0863962</v>
      </c>
      <c r="DO164">
        <v>0.0734513</v>
      </c>
      <c r="DP164">
        <v>22443</v>
      </c>
      <c r="DQ164">
        <v>20486</v>
      </c>
      <c r="DR164">
        <v>26658.5</v>
      </c>
      <c r="DS164">
        <v>24092.5</v>
      </c>
      <c r="DT164">
        <v>33669.3</v>
      </c>
      <c r="DU164">
        <v>32525.1</v>
      </c>
      <c r="DV164">
        <v>40308.1</v>
      </c>
      <c r="DW164">
        <v>38095.7</v>
      </c>
      <c r="DX164">
        <v>1.99813</v>
      </c>
      <c r="DY164">
        <v>2.64922</v>
      </c>
      <c r="DZ164">
        <v>0.0888668</v>
      </c>
      <c r="EA164">
        <v>0</v>
      </c>
      <c r="EB164">
        <v>24.2926</v>
      </c>
      <c r="EC164">
        <v>999.9</v>
      </c>
      <c r="ED164">
        <v>55.927</v>
      </c>
      <c r="EE164">
        <v>25.871</v>
      </c>
      <c r="EF164">
        <v>18.247</v>
      </c>
      <c r="EG164">
        <v>64.19</v>
      </c>
      <c r="EH164">
        <v>20.7812</v>
      </c>
      <c r="EI164">
        <v>2</v>
      </c>
      <c r="EJ164">
        <v>-0.370993</v>
      </c>
      <c r="EK164">
        <v>-0.579575</v>
      </c>
      <c r="EL164">
        <v>20.2911</v>
      </c>
      <c r="EM164">
        <v>5.26192</v>
      </c>
      <c r="EN164">
        <v>12.0077</v>
      </c>
      <c r="EO164">
        <v>4.99925</v>
      </c>
      <c r="EP164">
        <v>3.28705</v>
      </c>
      <c r="EQ164">
        <v>9999</v>
      </c>
      <c r="ER164">
        <v>9999</v>
      </c>
      <c r="ES164">
        <v>9999</v>
      </c>
      <c r="ET164">
        <v>999.9</v>
      </c>
      <c r="EU164">
        <v>1.8726</v>
      </c>
      <c r="EV164">
        <v>1.87347</v>
      </c>
      <c r="EW164">
        <v>1.86966</v>
      </c>
      <c r="EX164">
        <v>1.87543</v>
      </c>
      <c r="EY164">
        <v>1.87561</v>
      </c>
      <c r="EZ164">
        <v>1.87405</v>
      </c>
      <c r="FA164">
        <v>1.8726</v>
      </c>
      <c r="FB164">
        <v>1.87165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1.76</v>
      </c>
      <c r="FQ164">
        <v>0.1104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25.3</v>
      </c>
      <c r="GE164">
        <v>25.4</v>
      </c>
      <c r="GF164">
        <v>3.20068</v>
      </c>
      <c r="GG164">
        <v>2.52075</v>
      </c>
      <c r="GH164">
        <v>2.24854</v>
      </c>
      <c r="GI164">
        <v>2.68433</v>
      </c>
      <c r="GJ164">
        <v>2.44751</v>
      </c>
      <c r="GK164">
        <v>2.37671</v>
      </c>
      <c r="GL164">
        <v>28.9647</v>
      </c>
      <c r="GM164">
        <v>14.0707</v>
      </c>
      <c r="GN164">
        <v>19</v>
      </c>
      <c r="GO164">
        <v>450.34</v>
      </c>
      <c r="GP164">
        <v>1040.08</v>
      </c>
      <c r="GQ164">
        <v>24.341</v>
      </c>
      <c r="GR164">
        <v>22.8404</v>
      </c>
      <c r="GS164">
        <v>30.0002</v>
      </c>
      <c r="GT164">
        <v>22.889</v>
      </c>
      <c r="GU164">
        <v>23.0081</v>
      </c>
      <c r="GV164">
        <v>64.1399</v>
      </c>
      <c r="GW164">
        <v>32.6725</v>
      </c>
      <c r="GX164">
        <v>87.5876</v>
      </c>
      <c r="GY164">
        <v>24.3403</v>
      </c>
      <c r="GZ164">
        <v>1183.63</v>
      </c>
      <c r="HA164">
        <v>12.2122</v>
      </c>
      <c r="HB164">
        <v>101.234</v>
      </c>
      <c r="HC164">
        <v>101.219</v>
      </c>
    </row>
    <row r="165" spans="1:211">
      <c r="A165">
        <v>149</v>
      </c>
      <c r="B165">
        <v>1737666648</v>
      </c>
      <c r="C165">
        <v>297</v>
      </c>
      <c r="D165" t="s">
        <v>646</v>
      </c>
      <c r="E165" t="s">
        <v>647</v>
      </c>
      <c r="F165">
        <v>2</v>
      </c>
      <c r="G165">
        <v>1737666640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1166.50834907143</v>
      </c>
      <c r="AI165">
        <v>1109.99981818182</v>
      </c>
      <c r="AJ165">
        <v>3.33914155844142</v>
      </c>
      <c r="AK165">
        <v>84.62</v>
      </c>
      <c r="AL165">
        <f>(AN165 - AM165 + BM165*1E3/(8.314*(BO165+273.15)) * AP165/BL165 * AO165) * BL165/(100*AZ165) * 1000/(1000 - AN165)</f>
        <v>0</v>
      </c>
      <c r="AM165">
        <v>12.1849371465135</v>
      </c>
      <c r="AN165">
        <v>15.4295373626374</v>
      </c>
      <c r="AO165">
        <v>-1.49697228566423e-05</v>
      </c>
      <c r="AP165">
        <v>106.04</v>
      </c>
      <c r="AQ165">
        <v>18</v>
      </c>
      <c r="AR165">
        <v>4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1737666640</v>
      </c>
      <c r="BF165">
        <v>1069.74625</v>
      </c>
      <c r="BG165">
        <v>1140.635</v>
      </c>
      <c r="BH165">
        <v>15.436675</v>
      </c>
      <c r="BI165">
        <v>12.18665</v>
      </c>
      <c r="BJ165">
        <v>1067.985</v>
      </c>
      <c r="BK165">
        <v>15.326125</v>
      </c>
      <c r="BL165">
        <v>500.0105</v>
      </c>
      <c r="BM165">
        <v>102.6315</v>
      </c>
      <c r="BN165">
        <v>0.099956775</v>
      </c>
      <c r="BO165">
        <v>25.005375</v>
      </c>
      <c r="BP165">
        <v>25.7499375</v>
      </c>
      <c r="BQ165">
        <v>999.9</v>
      </c>
      <c r="BR165">
        <v>0</v>
      </c>
      <c r="BS165">
        <v>0</v>
      </c>
      <c r="BT165">
        <v>10014.2125</v>
      </c>
      <c r="BU165">
        <v>626.188875</v>
      </c>
      <c r="BV165">
        <v>882.744125</v>
      </c>
      <c r="BW165">
        <v>-70.8874875</v>
      </c>
      <c r="BX165">
        <v>1086.5175</v>
      </c>
      <c r="BY165">
        <v>1154.70625</v>
      </c>
      <c r="BZ165">
        <v>3.250005</v>
      </c>
      <c r="CA165">
        <v>1140.635</v>
      </c>
      <c r="CB165">
        <v>12.18665</v>
      </c>
      <c r="CC165">
        <v>1.5842925</v>
      </c>
      <c r="CD165">
        <v>1.25073875</v>
      </c>
      <c r="CE165">
        <v>13.80685</v>
      </c>
      <c r="CF165">
        <v>10.219575</v>
      </c>
      <c r="CG165">
        <v>1999.9975</v>
      </c>
      <c r="CH165">
        <v>0.90000025</v>
      </c>
      <c r="CI165">
        <v>0.0999997625</v>
      </c>
      <c r="CJ165">
        <v>26</v>
      </c>
      <c r="CK165">
        <v>39092.9375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-70.6495</v>
      </c>
      <c r="CZ165">
        <v>-3.08959398496241</v>
      </c>
      <c r="DA165">
        <v>0.316232082496383</v>
      </c>
      <c r="DB165">
        <v>0</v>
      </c>
      <c r="DC165">
        <v>3.2476685</v>
      </c>
      <c r="DD165">
        <v>0.035580902255636</v>
      </c>
      <c r="DE165">
        <v>0.00414830600968638</v>
      </c>
      <c r="DF165">
        <v>1</v>
      </c>
      <c r="DG165">
        <v>1</v>
      </c>
      <c r="DH165">
        <v>2</v>
      </c>
      <c r="DI165" t="s">
        <v>353</v>
      </c>
      <c r="DJ165">
        <v>3.11889</v>
      </c>
      <c r="DK165">
        <v>2.80053</v>
      </c>
      <c r="DL165">
        <v>0.195329</v>
      </c>
      <c r="DM165">
        <v>0.205173</v>
      </c>
      <c r="DN165">
        <v>0.0863927</v>
      </c>
      <c r="DO165">
        <v>0.0734414</v>
      </c>
      <c r="DP165">
        <v>22422.7</v>
      </c>
      <c r="DQ165">
        <v>20466.1</v>
      </c>
      <c r="DR165">
        <v>26658.8</v>
      </c>
      <c r="DS165">
        <v>24092.6</v>
      </c>
      <c r="DT165">
        <v>33669.7</v>
      </c>
      <c r="DU165">
        <v>32525.6</v>
      </c>
      <c r="DV165">
        <v>40308.4</v>
      </c>
      <c r="DW165">
        <v>38095.8</v>
      </c>
      <c r="DX165">
        <v>1.99797</v>
      </c>
      <c r="DY165">
        <v>2.649</v>
      </c>
      <c r="DZ165">
        <v>0.0894181</v>
      </c>
      <c r="EA165">
        <v>0</v>
      </c>
      <c r="EB165">
        <v>24.2946</v>
      </c>
      <c r="EC165">
        <v>999.9</v>
      </c>
      <c r="ED165">
        <v>55.909</v>
      </c>
      <c r="EE165">
        <v>25.871</v>
      </c>
      <c r="EF165">
        <v>18.242</v>
      </c>
      <c r="EG165">
        <v>63.78</v>
      </c>
      <c r="EH165">
        <v>20.8734</v>
      </c>
      <c r="EI165">
        <v>2</v>
      </c>
      <c r="EJ165">
        <v>-0.371054</v>
      </c>
      <c r="EK165">
        <v>-0.585321</v>
      </c>
      <c r="EL165">
        <v>20.2909</v>
      </c>
      <c r="EM165">
        <v>5.26236</v>
      </c>
      <c r="EN165">
        <v>12.0077</v>
      </c>
      <c r="EO165">
        <v>4.99935</v>
      </c>
      <c r="EP165">
        <v>3.28718</v>
      </c>
      <c r="EQ165">
        <v>9999</v>
      </c>
      <c r="ER165">
        <v>9999</v>
      </c>
      <c r="ES165">
        <v>9999</v>
      </c>
      <c r="ET165">
        <v>999.9</v>
      </c>
      <c r="EU165">
        <v>1.87261</v>
      </c>
      <c r="EV165">
        <v>1.87347</v>
      </c>
      <c r="EW165">
        <v>1.86966</v>
      </c>
      <c r="EX165">
        <v>1.87542</v>
      </c>
      <c r="EY165">
        <v>1.87562</v>
      </c>
      <c r="EZ165">
        <v>1.87406</v>
      </c>
      <c r="FA165">
        <v>1.8726</v>
      </c>
      <c r="FB165">
        <v>1.87166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1.76</v>
      </c>
      <c r="FQ165">
        <v>0.1105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25.3</v>
      </c>
      <c r="GE165">
        <v>25.4</v>
      </c>
      <c r="GF165">
        <v>3.21655</v>
      </c>
      <c r="GG165">
        <v>2.5061</v>
      </c>
      <c r="GH165">
        <v>2.24854</v>
      </c>
      <c r="GI165">
        <v>2.68433</v>
      </c>
      <c r="GJ165">
        <v>2.44751</v>
      </c>
      <c r="GK165">
        <v>2.32666</v>
      </c>
      <c r="GL165">
        <v>28.9647</v>
      </c>
      <c r="GM165">
        <v>14.0707</v>
      </c>
      <c r="GN165">
        <v>19</v>
      </c>
      <c r="GO165">
        <v>450.253</v>
      </c>
      <c r="GP165">
        <v>1039.8</v>
      </c>
      <c r="GQ165">
        <v>24.3389</v>
      </c>
      <c r="GR165">
        <v>22.841</v>
      </c>
      <c r="GS165">
        <v>30.0001</v>
      </c>
      <c r="GT165">
        <v>22.889</v>
      </c>
      <c r="GU165">
        <v>23.0081</v>
      </c>
      <c r="GV165">
        <v>64.452</v>
      </c>
      <c r="GW165">
        <v>32.6725</v>
      </c>
      <c r="GX165">
        <v>87.5876</v>
      </c>
      <c r="GY165">
        <v>24.3304</v>
      </c>
      <c r="GZ165">
        <v>1190.45</v>
      </c>
      <c r="HA165">
        <v>12.2122</v>
      </c>
      <c r="HB165">
        <v>101.234</v>
      </c>
      <c r="HC165">
        <v>101.219</v>
      </c>
    </row>
    <row r="166" spans="1:211">
      <c r="A166">
        <v>150</v>
      </c>
      <c r="B166">
        <v>1737666650</v>
      </c>
      <c r="C166">
        <v>299</v>
      </c>
      <c r="D166" t="s">
        <v>648</v>
      </c>
      <c r="E166" t="s">
        <v>649</v>
      </c>
      <c r="F166">
        <v>2</v>
      </c>
      <c r="G166">
        <v>1737666642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1173.38971807143</v>
      </c>
      <c r="AI166">
        <v>1116.7263030303</v>
      </c>
      <c r="AJ166">
        <v>3.34785454545455</v>
      </c>
      <c r="AK166">
        <v>84.62</v>
      </c>
      <c r="AL166">
        <f>(AN166 - AM166 + BM166*1E3/(8.314*(BO166+273.15)) * AP166/BL166 * AO166) * BL166/(100*AZ166) * 1000/(1000 - AN166)</f>
        <v>0</v>
      </c>
      <c r="AM166">
        <v>12.1834191385015</v>
      </c>
      <c r="AN166">
        <v>15.4294252747253</v>
      </c>
      <c r="AO166">
        <v>-1.40669996670018e-05</v>
      </c>
      <c r="AP166">
        <v>106.04</v>
      </c>
      <c r="AQ166">
        <v>18</v>
      </c>
      <c r="AR166">
        <v>4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1737666642</v>
      </c>
      <c r="BF166">
        <v>1076.38</v>
      </c>
      <c r="BG166">
        <v>1147.44</v>
      </c>
      <c r="BH166">
        <v>15.4353125</v>
      </c>
      <c r="BI166">
        <v>12.1842375</v>
      </c>
      <c r="BJ166">
        <v>1074.61875</v>
      </c>
      <c r="BK166">
        <v>15.3247875</v>
      </c>
      <c r="BL166">
        <v>500.006</v>
      </c>
      <c r="BM166">
        <v>102.631375</v>
      </c>
      <c r="BN166">
        <v>0.0999712875</v>
      </c>
      <c r="BO166">
        <v>25.007</v>
      </c>
      <c r="BP166">
        <v>25.751675</v>
      </c>
      <c r="BQ166">
        <v>999.9</v>
      </c>
      <c r="BR166">
        <v>0</v>
      </c>
      <c r="BS166">
        <v>0</v>
      </c>
      <c r="BT166">
        <v>10007.34375</v>
      </c>
      <c r="BU166">
        <v>626.16825</v>
      </c>
      <c r="BV166">
        <v>882.625875</v>
      </c>
      <c r="BW166">
        <v>-71.0590625</v>
      </c>
      <c r="BX166">
        <v>1093.25375</v>
      </c>
      <c r="BY166">
        <v>1161.5925</v>
      </c>
      <c r="BZ166">
        <v>3.25105375</v>
      </c>
      <c r="CA166">
        <v>1147.44</v>
      </c>
      <c r="CB166">
        <v>12.1842375</v>
      </c>
      <c r="CC166">
        <v>1.58414875</v>
      </c>
      <c r="CD166">
        <v>1.25048875</v>
      </c>
      <c r="CE166">
        <v>13.8054625</v>
      </c>
      <c r="CF166">
        <v>10.216575</v>
      </c>
      <c r="CG166">
        <v>1999.99625</v>
      </c>
      <c r="CH166">
        <v>0.90000025</v>
      </c>
      <c r="CI166">
        <v>0.0999997625</v>
      </c>
      <c r="CJ166">
        <v>26</v>
      </c>
      <c r="CK166">
        <v>39092.925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-70.812</v>
      </c>
      <c r="CZ166">
        <v>-3.43163909774443</v>
      </c>
      <c r="DA166">
        <v>0.362444312964075</v>
      </c>
      <c r="DB166">
        <v>0</v>
      </c>
      <c r="DC166">
        <v>3.248653</v>
      </c>
      <c r="DD166">
        <v>0.0286348872180454</v>
      </c>
      <c r="DE166">
        <v>0.00366205283959697</v>
      </c>
      <c r="DF166">
        <v>1</v>
      </c>
      <c r="DG166">
        <v>1</v>
      </c>
      <c r="DH166">
        <v>2</v>
      </c>
      <c r="DI166" t="s">
        <v>353</v>
      </c>
      <c r="DJ166">
        <v>3.11891</v>
      </c>
      <c r="DK166">
        <v>2.80067</v>
      </c>
      <c r="DL166">
        <v>0.196079</v>
      </c>
      <c r="DM166">
        <v>0.205965</v>
      </c>
      <c r="DN166">
        <v>0.0863921</v>
      </c>
      <c r="DO166">
        <v>0.0734151</v>
      </c>
      <c r="DP166">
        <v>22401.8</v>
      </c>
      <c r="DQ166">
        <v>20445.8</v>
      </c>
      <c r="DR166">
        <v>26658.7</v>
      </c>
      <c r="DS166">
        <v>24092.5</v>
      </c>
      <c r="DT166">
        <v>33669.8</v>
      </c>
      <c r="DU166">
        <v>32526.4</v>
      </c>
      <c r="DV166">
        <v>40308.3</v>
      </c>
      <c r="DW166">
        <v>38095.6</v>
      </c>
      <c r="DX166">
        <v>1.99778</v>
      </c>
      <c r="DY166">
        <v>2.64845</v>
      </c>
      <c r="DZ166">
        <v>0.0892244</v>
      </c>
      <c r="EA166">
        <v>0</v>
      </c>
      <c r="EB166">
        <v>24.2972</v>
      </c>
      <c r="EC166">
        <v>999.9</v>
      </c>
      <c r="ED166">
        <v>55.909</v>
      </c>
      <c r="EE166">
        <v>25.871</v>
      </c>
      <c r="EF166">
        <v>18.2411</v>
      </c>
      <c r="EG166">
        <v>64</v>
      </c>
      <c r="EH166">
        <v>20.8854</v>
      </c>
      <c r="EI166">
        <v>2</v>
      </c>
      <c r="EJ166">
        <v>-0.370948</v>
      </c>
      <c r="EK166">
        <v>-0.56908</v>
      </c>
      <c r="EL166">
        <v>20.291</v>
      </c>
      <c r="EM166">
        <v>5.26222</v>
      </c>
      <c r="EN166">
        <v>12.0079</v>
      </c>
      <c r="EO166">
        <v>4.9991</v>
      </c>
      <c r="EP166">
        <v>3.28713</v>
      </c>
      <c r="EQ166">
        <v>9999</v>
      </c>
      <c r="ER166">
        <v>9999</v>
      </c>
      <c r="ES166">
        <v>9999</v>
      </c>
      <c r="ET166">
        <v>999.9</v>
      </c>
      <c r="EU166">
        <v>1.8726</v>
      </c>
      <c r="EV166">
        <v>1.87347</v>
      </c>
      <c r="EW166">
        <v>1.86966</v>
      </c>
      <c r="EX166">
        <v>1.87543</v>
      </c>
      <c r="EY166">
        <v>1.87562</v>
      </c>
      <c r="EZ166">
        <v>1.87407</v>
      </c>
      <c r="FA166">
        <v>1.87259</v>
      </c>
      <c r="FB166">
        <v>1.87164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0.1105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25.4</v>
      </c>
      <c r="GE166">
        <v>25.4</v>
      </c>
      <c r="GF166">
        <v>3.2312</v>
      </c>
      <c r="GG166">
        <v>2.5</v>
      </c>
      <c r="GH166">
        <v>2.24854</v>
      </c>
      <c r="GI166">
        <v>2.68311</v>
      </c>
      <c r="GJ166">
        <v>2.44751</v>
      </c>
      <c r="GK166">
        <v>2.39746</v>
      </c>
      <c r="GL166">
        <v>28.9647</v>
      </c>
      <c r="GM166">
        <v>14.0795</v>
      </c>
      <c r="GN166">
        <v>19</v>
      </c>
      <c r="GO166">
        <v>450.136</v>
      </c>
      <c r="GP166">
        <v>1039.14</v>
      </c>
      <c r="GQ166">
        <v>24.3372</v>
      </c>
      <c r="GR166">
        <v>22.842</v>
      </c>
      <c r="GS166">
        <v>30.0002</v>
      </c>
      <c r="GT166">
        <v>22.889</v>
      </c>
      <c r="GU166">
        <v>23.0086</v>
      </c>
      <c r="GV166">
        <v>64.7616</v>
      </c>
      <c r="GW166">
        <v>32.6725</v>
      </c>
      <c r="GX166">
        <v>87.5876</v>
      </c>
      <c r="GY166">
        <v>24.3304</v>
      </c>
      <c r="GZ166">
        <v>1197.33</v>
      </c>
      <c r="HA166">
        <v>12.2122</v>
      </c>
      <c r="HB166">
        <v>101.234</v>
      </c>
      <c r="HC166">
        <v>101.219</v>
      </c>
    </row>
    <row r="167" spans="1:211">
      <c r="A167">
        <v>151</v>
      </c>
      <c r="B167">
        <v>1737666652</v>
      </c>
      <c r="C167">
        <v>301</v>
      </c>
      <c r="D167" t="s">
        <v>650</v>
      </c>
      <c r="E167" t="s">
        <v>651</v>
      </c>
      <c r="F167">
        <v>2</v>
      </c>
      <c r="G167">
        <v>1737666644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1180.47925669048</v>
      </c>
      <c r="AI167">
        <v>1123.562</v>
      </c>
      <c r="AJ167">
        <v>3.38341904761894</v>
      </c>
      <c r="AK167">
        <v>84.62</v>
      </c>
      <c r="AL167">
        <f>(AN167 - AM167 + BM167*1E3/(8.314*(BO167+273.15)) * AP167/BL167 * AO167) * BL167/(100*AZ167) * 1000/(1000 - AN167)</f>
        <v>0</v>
      </c>
      <c r="AM167">
        <v>12.1814590208791</v>
      </c>
      <c r="AN167">
        <v>15.4292615384616</v>
      </c>
      <c r="AO167">
        <v>-1.10553279472919e-05</v>
      </c>
      <c r="AP167">
        <v>106.04</v>
      </c>
      <c r="AQ167">
        <v>18</v>
      </c>
      <c r="AR167">
        <v>4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1737666644</v>
      </c>
      <c r="BF167">
        <v>1083.01375</v>
      </c>
      <c r="BG167">
        <v>1154.30375</v>
      </c>
      <c r="BH167">
        <v>15.43375</v>
      </c>
      <c r="BI167">
        <v>12.1813375</v>
      </c>
      <c r="BJ167">
        <v>1081.25375</v>
      </c>
      <c r="BK167">
        <v>15.32325</v>
      </c>
      <c r="BL167">
        <v>499.997125</v>
      </c>
      <c r="BM167">
        <v>102.63125</v>
      </c>
      <c r="BN167">
        <v>0.0999944</v>
      </c>
      <c r="BO167">
        <v>25.0091375</v>
      </c>
      <c r="BP167">
        <v>25.7528875</v>
      </c>
      <c r="BQ167">
        <v>999.9</v>
      </c>
      <c r="BR167">
        <v>0</v>
      </c>
      <c r="BS167">
        <v>0</v>
      </c>
      <c r="BT167">
        <v>10001.00875</v>
      </c>
      <c r="BU167">
        <v>626.132125</v>
      </c>
      <c r="BV167">
        <v>882.475</v>
      </c>
      <c r="BW167">
        <v>-71.289125</v>
      </c>
      <c r="BX167">
        <v>1099.99</v>
      </c>
      <c r="BY167">
        <v>1168.5375</v>
      </c>
      <c r="BZ167">
        <v>3.25240125</v>
      </c>
      <c r="CA167">
        <v>1154.30375</v>
      </c>
      <c r="CB167">
        <v>12.1813375</v>
      </c>
      <c r="CC167">
        <v>1.58398625</v>
      </c>
      <c r="CD167">
        <v>1.25018875</v>
      </c>
      <c r="CE167">
        <v>13.8038875</v>
      </c>
      <c r="CF167">
        <v>10.2129875</v>
      </c>
      <c r="CG167">
        <v>1999.995</v>
      </c>
      <c r="CH167">
        <v>0.9</v>
      </c>
      <c r="CI167">
        <v>0.1000000125</v>
      </c>
      <c r="CJ167">
        <v>26</v>
      </c>
      <c r="CK167">
        <v>39092.9125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-71.00057</v>
      </c>
      <c r="CZ167">
        <v>-4.56830977443603</v>
      </c>
      <c r="DA167">
        <v>0.501949221635019</v>
      </c>
      <c r="DB167">
        <v>0</v>
      </c>
      <c r="DC167">
        <v>3.249964</v>
      </c>
      <c r="DD167">
        <v>0.025558195488719</v>
      </c>
      <c r="DE167">
        <v>0.00337458204819505</v>
      </c>
      <c r="DF167">
        <v>1</v>
      </c>
      <c r="DG167">
        <v>1</v>
      </c>
      <c r="DH167">
        <v>2</v>
      </c>
      <c r="DI167" t="s">
        <v>353</v>
      </c>
      <c r="DJ167">
        <v>3.11903</v>
      </c>
      <c r="DK167">
        <v>2.8007</v>
      </c>
      <c r="DL167">
        <v>0.196829</v>
      </c>
      <c r="DM167">
        <v>0.206748</v>
      </c>
      <c r="DN167">
        <v>0.0863824</v>
      </c>
      <c r="DO167">
        <v>0.07338</v>
      </c>
      <c r="DP167">
        <v>22380.6</v>
      </c>
      <c r="DQ167">
        <v>20425.5</v>
      </c>
      <c r="DR167">
        <v>26658.3</v>
      </c>
      <c r="DS167">
        <v>24092.3</v>
      </c>
      <c r="DT167">
        <v>33669.9</v>
      </c>
      <c r="DU167">
        <v>32527.4</v>
      </c>
      <c r="DV167">
        <v>40308</v>
      </c>
      <c r="DW167">
        <v>38095.2</v>
      </c>
      <c r="DX167">
        <v>1.99805</v>
      </c>
      <c r="DY167">
        <v>2.6494</v>
      </c>
      <c r="DZ167">
        <v>0.0889041</v>
      </c>
      <c r="EA167">
        <v>0</v>
      </c>
      <c r="EB167">
        <v>24.2998</v>
      </c>
      <c r="EC167">
        <v>999.9</v>
      </c>
      <c r="ED167">
        <v>55.909</v>
      </c>
      <c r="EE167">
        <v>25.851</v>
      </c>
      <c r="EF167">
        <v>18.2206</v>
      </c>
      <c r="EG167">
        <v>64.43</v>
      </c>
      <c r="EH167">
        <v>20.8694</v>
      </c>
      <c r="EI167">
        <v>2</v>
      </c>
      <c r="EJ167">
        <v>-0.3708</v>
      </c>
      <c r="EK167">
        <v>-0.554891</v>
      </c>
      <c r="EL167">
        <v>20.2912</v>
      </c>
      <c r="EM167">
        <v>5.26236</v>
      </c>
      <c r="EN167">
        <v>12.008</v>
      </c>
      <c r="EO167">
        <v>4.99905</v>
      </c>
      <c r="EP167">
        <v>3.2871</v>
      </c>
      <c r="EQ167">
        <v>9999</v>
      </c>
      <c r="ER167">
        <v>9999</v>
      </c>
      <c r="ES167">
        <v>9999</v>
      </c>
      <c r="ET167">
        <v>999.9</v>
      </c>
      <c r="EU167">
        <v>1.8726</v>
      </c>
      <c r="EV167">
        <v>1.87347</v>
      </c>
      <c r="EW167">
        <v>1.86966</v>
      </c>
      <c r="EX167">
        <v>1.87544</v>
      </c>
      <c r="EY167">
        <v>1.87564</v>
      </c>
      <c r="EZ167">
        <v>1.87408</v>
      </c>
      <c r="FA167">
        <v>1.87259</v>
      </c>
      <c r="FB167">
        <v>1.87165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1.76</v>
      </c>
      <c r="FQ167">
        <v>0.1104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25.4</v>
      </c>
      <c r="GE167">
        <v>25.5</v>
      </c>
      <c r="GF167">
        <v>3.24707</v>
      </c>
      <c r="GG167">
        <v>2.48657</v>
      </c>
      <c r="GH167">
        <v>2.24854</v>
      </c>
      <c r="GI167">
        <v>2.68433</v>
      </c>
      <c r="GJ167">
        <v>2.44751</v>
      </c>
      <c r="GK167">
        <v>2.41211</v>
      </c>
      <c r="GL167">
        <v>28.9647</v>
      </c>
      <c r="GM167">
        <v>14.0795</v>
      </c>
      <c r="GN167">
        <v>19</v>
      </c>
      <c r="GO167">
        <v>450.301</v>
      </c>
      <c r="GP167">
        <v>1040.32</v>
      </c>
      <c r="GQ167">
        <v>24.3341</v>
      </c>
      <c r="GR167">
        <v>22.8423</v>
      </c>
      <c r="GS167">
        <v>30.0003</v>
      </c>
      <c r="GT167">
        <v>22.8896</v>
      </c>
      <c r="GU167">
        <v>23.0096</v>
      </c>
      <c r="GV167">
        <v>65.0686</v>
      </c>
      <c r="GW167">
        <v>32.6725</v>
      </c>
      <c r="GX167">
        <v>87.5876</v>
      </c>
      <c r="GY167">
        <v>24.3304</v>
      </c>
      <c r="GZ167">
        <v>1204.14</v>
      </c>
      <c r="HA167">
        <v>12.2141</v>
      </c>
      <c r="HB167">
        <v>101.233</v>
      </c>
      <c r="HC167">
        <v>101.218</v>
      </c>
    </row>
    <row r="168" spans="1:211">
      <c r="A168">
        <v>152</v>
      </c>
      <c r="B168">
        <v>1737666654</v>
      </c>
      <c r="C168">
        <v>303</v>
      </c>
      <c r="D168" t="s">
        <v>652</v>
      </c>
      <c r="E168" t="s">
        <v>653</v>
      </c>
      <c r="F168">
        <v>2</v>
      </c>
      <c r="G168">
        <v>1737666646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1187.78655340476</v>
      </c>
      <c r="AI168">
        <v>1130.47254545455</v>
      </c>
      <c r="AJ168">
        <v>3.42520865800851</v>
      </c>
      <c r="AK168">
        <v>84.62</v>
      </c>
      <c r="AL168">
        <f>(AN168 - AM168 + BM168*1E3/(8.314*(BO168+273.15)) * AP168/BL168 * AO168) * BL168/(100*AZ168) * 1000/(1000 - AN168)</f>
        <v>0</v>
      </c>
      <c r="AM168">
        <v>12.1786800719081</v>
      </c>
      <c r="AN168">
        <v>15.4268714285714</v>
      </c>
      <c r="AO168">
        <v>-9.6808935009435e-06</v>
      </c>
      <c r="AP168">
        <v>106.04</v>
      </c>
      <c r="AQ168">
        <v>18</v>
      </c>
      <c r="AR168">
        <v>4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1737666646</v>
      </c>
      <c r="BF168">
        <v>1089.66375</v>
      </c>
      <c r="BG168">
        <v>1161.2475</v>
      </c>
      <c r="BH168">
        <v>15.4319</v>
      </c>
      <c r="BI168">
        <v>12.178275</v>
      </c>
      <c r="BJ168">
        <v>1087.90375</v>
      </c>
      <c r="BK168">
        <v>15.321425</v>
      </c>
      <c r="BL168">
        <v>500.004625</v>
      </c>
      <c r="BM168">
        <v>102.631125</v>
      </c>
      <c r="BN168">
        <v>0.100032525</v>
      </c>
      <c r="BO168">
        <v>25.0116125</v>
      </c>
      <c r="BP168">
        <v>25.7535125</v>
      </c>
      <c r="BQ168">
        <v>999.9</v>
      </c>
      <c r="BR168">
        <v>0</v>
      </c>
      <c r="BS168">
        <v>0</v>
      </c>
      <c r="BT168">
        <v>9990.85625</v>
      </c>
      <c r="BU168">
        <v>626.086375</v>
      </c>
      <c r="BV168">
        <v>882.342375</v>
      </c>
      <c r="BW168">
        <v>-71.5828625</v>
      </c>
      <c r="BX168">
        <v>1106.7425</v>
      </c>
      <c r="BY168">
        <v>1175.5625</v>
      </c>
      <c r="BZ168">
        <v>3.2536175</v>
      </c>
      <c r="CA168">
        <v>1161.2475</v>
      </c>
      <c r="CB168">
        <v>12.178275</v>
      </c>
      <c r="CC168">
        <v>1.583795</v>
      </c>
      <c r="CD168">
        <v>1.2498725</v>
      </c>
      <c r="CE168">
        <v>13.8020375</v>
      </c>
      <c r="CF168">
        <v>10.2092125</v>
      </c>
      <c r="CG168">
        <v>1999.99375</v>
      </c>
      <c r="CH168">
        <v>0.899999875</v>
      </c>
      <c r="CI168">
        <v>0.100000175</v>
      </c>
      <c r="CJ168">
        <v>26</v>
      </c>
      <c r="CK168">
        <v>39092.9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-71.230165</v>
      </c>
      <c r="CZ168">
        <v>-6.35398646616541</v>
      </c>
      <c r="DA168">
        <v>0.692447479073324</v>
      </c>
      <c r="DB168">
        <v>0</v>
      </c>
      <c r="DC168">
        <v>3.251707</v>
      </c>
      <c r="DD168">
        <v>0.0296354887218004</v>
      </c>
      <c r="DE168">
        <v>0.00392887401172404</v>
      </c>
      <c r="DF168">
        <v>1</v>
      </c>
      <c r="DG168">
        <v>1</v>
      </c>
      <c r="DH168">
        <v>2</v>
      </c>
      <c r="DI168" t="s">
        <v>353</v>
      </c>
      <c r="DJ168">
        <v>3.11898</v>
      </c>
      <c r="DK168">
        <v>2.80063</v>
      </c>
      <c r="DL168">
        <v>0.197591</v>
      </c>
      <c r="DM168">
        <v>0.207516</v>
      </c>
      <c r="DN168">
        <v>0.0863723</v>
      </c>
      <c r="DO168">
        <v>0.0733671</v>
      </c>
      <c r="DP168">
        <v>22359.4</v>
      </c>
      <c r="DQ168">
        <v>20405.7</v>
      </c>
      <c r="DR168">
        <v>26658.3</v>
      </c>
      <c r="DS168">
        <v>24092.3</v>
      </c>
      <c r="DT168">
        <v>33670.3</v>
      </c>
      <c r="DU168">
        <v>32528</v>
      </c>
      <c r="DV168">
        <v>40307.9</v>
      </c>
      <c r="DW168">
        <v>38095.3</v>
      </c>
      <c r="DX168">
        <v>1.99835</v>
      </c>
      <c r="DY168">
        <v>2.6501</v>
      </c>
      <c r="DZ168">
        <v>0.0883751</v>
      </c>
      <c r="EA168">
        <v>0</v>
      </c>
      <c r="EB168">
        <v>24.3028</v>
      </c>
      <c r="EC168">
        <v>999.9</v>
      </c>
      <c r="ED168">
        <v>55.909</v>
      </c>
      <c r="EE168">
        <v>25.851</v>
      </c>
      <c r="EF168">
        <v>18.2199</v>
      </c>
      <c r="EG168">
        <v>63.99</v>
      </c>
      <c r="EH168">
        <v>20.8413</v>
      </c>
      <c r="EI168">
        <v>2</v>
      </c>
      <c r="EJ168">
        <v>-0.37061</v>
      </c>
      <c r="EK168">
        <v>-0.542742</v>
      </c>
      <c r="EL168">
        <v>20.2912</v>
      </c>
      <c r="EM168">
        <v>5.26251</v>
      </c>
      <c r="EN168">
        <v>12.0088</v>
      </c>
      <c r="EO168">
        <v>4.99915</v>
      </c>
      <c r="EP168">
        <v>3.28702</v>
      </c>
      <c r="EQ168">
        <v>9999</v>
      </c>
      <c r="ER168">
        <v>9999</v>
      </c>
      <c r="ES168">
        <v>9999</v>
      </c>
      <c r="ET168">
        <v>999.9</v>
      </c>
      <c r="EU168">
        <v>1.87261</v>
      </c>
      <c r="EV168">
        <v>1.87347</v>
      </c>
      <c r="EW168">
        <v>1.86966</v>
      </c>
      <c r="EX168">
        <v>1.87545</v>
      </c>
      <c r="EY168">
        <v>1.87565</v>
      </c>
      <c r="EZ168">
        <v>1.87408</v>
      </c>
      <c r="FA168">
        <v>1.87263</v>
      </c>
      <c r="FB168">
        <v>1.87165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1.76</v>
      </c>
      <c r="FQ168">
        <v>0.1103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25.4</v>
      </c>
      <c r="GE168">
        <v>25.5</v>
      </c>
      <c r="GF168">
        <v>3.26294</v>
      </c>
      <c r="GG168">
        <v>2.50244</v>
      </c>
      <c r="GH168">
        <v>2.24854</v>
      </c>
      <c r="GI168">
        <v>2.68433</v>
      </c>
      <c r="GJ168">
        <v>2.44751</v>
      </c>
      <c r="GK168">
        <v>2.44019</v>
      </c>
      <c r="GL168">
        <v>28.9859</v>
      </c>
      <c r="GM168">
        <v>14.0795</v>
      </c>
      <c r="GN168">
        <v>19</v>
      </c>
      <c r="GO168">
        <v>450.484</v>
      </c>
      <c r="GP168">
        <v>1041.19</v>
      </c>
      <c r="GQ168">
        <v>24.3306</v>
      </c>
      <c r="GR168">
        <v>22.8429</v>
      </c>
      <c r="GS168">
        <v>30.0002</v>
      </c>
      <c r="GT168">
        <v>22.8906</v>
      </c>
      <c r="GU168">
        <v>23.0101</v>
      </c>
      <c r="GV168">
        <v>65.3656</v>
      </c>
      <c r="GW168">
        <v>32.6725</v>
      </c>
      <c r="GX168">
        <v>87.5876</v>
      </c>
      <c r="GY168">
        <v>24.3107</v>
      </c>
      <c r="GZ168">
        <v>1210.9</v>
      </c>
      <c r="HA168">
        <v>12.2157</v>
      </c>
      <c r="HB168">
        <v>101.233</v>
      </c>
      <c r="HC168">
        <v>101.218</v>
      </c>
    </row>
    <row r="169" spans="1:211">
      <c r="A169">
        <v>153</v>
      </c>
      <c r="B169">
        <v>1737666656</v>
      </c>
      <c r="C169">
        <v>305</v>
      </c>
      <c r="D169" t="s">
        <v>654</v>
      </c>
      <c r="E169" t="s">
        <v>655</v>
      </c>
      <c r="F169">
        <v>2</v>
      </c>
      <c r="G169">
        <v>1737666648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1195.15587786905</v>
      </c>
      <c r="AI169">
        <v>1137.43981818182</v>
      </c>
      <c r="AJ169">
        <v>3.46170346320339</v>
      </c>
      <c r="AK169">
        <v>84.62</v>
      </c>
      <c r="AL169">
        <f>(AN169 - AM169 + BM169*1E3/(8.314*(BO169+273.15)) * AP169/BL169 * AO169) * BL169/(100*AZ169) * 1000/(1000 - AN169)</f>
        <v>0</v>
      </c>
      <c r="AM169">
        <v>12.1744909965435</v>
      </c>
      <c r="AN169">
        <v>15.4239725274725</v>
      </c>
      <c r="AO169">
        <v>-1.03563378202572e-05</v>
      </c>
      <c r="AP169">
        <v>106.04</v>
      </c>
      <c r="AQ169">
        <v>18</v>
      </c>
      <c r="AR169">
        <v>4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1737666648</v>
      </c>
      <c r="BF169">
        <v>1096.34</v>
      </c>
      <c r="BG169">
        <v>1168.2375</v>
      </c>
      <c r="BH169">
        <v>15.42995</v>
      </c>
      <c r="BI169">
        <v>12.175075</v>
      </c>
      <c r="BJ169">
        <v>1094.58</v>
      </c>
      <c r="BK169">
        <v>15.3195125</v>
      </c>
      <c r="BL169">
        <v>500.01525</v>
      </c>
      <c r="BM169">
        <v>102.63125</v>
      </c>
      <c r="BN169">
        <v>0.1000138375</v>
      </c>
      <c r="BO169">
        <v>25.0143625</v>
      </c>
      <c r="BP169">
        <v>25.753925</v>
      </c>
      <c r="BQ169">
        <v>999.9</v>
      </c>
      <c r="BR169">
        <v>0</v>
      </c>
      <c r="BS169">
        <v>0</v>
      </c>
      <c r="BT169">
        <v>9991.25625</v>
      </c>
      <c r="BU169">
        <v>626.034875</v>
      </c>
      <c r="BV169">
        <v>882.23775</v>
      </c>
      <c r="BW169">
        <v>-71.897525</v>
      </c>
      <c r="BX169">
        <v>1113.52125</v>
      </c>
      <c r="BY169">
        <v>1182.635</v>
      </c>
      <c r="BZ169">
        <v>3.25487125</v>
      </c>
      <c r="CA169">
        <v>1168.2375</v>
      </c>
      <c r="CB169">
        <v>12.175075</v>
      </c>
      <c r="CC169">
        <v>1.5835975</v>
      </c>
      <c r="CD169">
        <v>1.249545</v>
      </c>
      <c r="CE169">
        <v>13.8001125</v>
      </c>
      <c r="CF169">
        <v>10.2053</v>
      </c>
      <c r="CG169">
        <v>1999.9925</v>
      </c>
      <c r="CH169">
        <v>0.899999875</v>
      </c>
      <c r="CI169">
        <v>0.10000015</v>
      </c>
      <c r="CJ169">
        <v>26</v>
      </c>
      <c r="CK169">
        <v>39092.8875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-71.47614</v>
      </c>
      <c r="CZ169">
        <v>-8.21524511278199</v>
      </c>
      <c r="DA169">
        <v>0.856232881522312</v>
      </c>
      <c r="DB169">
        <v>0</v>
      </c>
      <c r="DC169">
        <v>3.2534195</v>
      </c>
      <c r="DD169">
        <v>0.0347273684210443</v>
      </c>
      <c r="DE169">
        <v>0.00450391993157077</v>
      </c>
      <c r="DF169">
        <v>1</v>
      </c>
      <c r="DG169">
        <v>1</v>
      </c>
      <c r="DH169">
        <v>2</v>
      </c>
      <c r="DI169" t="s">
        <v>353</v>
      </c>
      <c r="DJ169">
        <v>3.11907</v>
      </c>
      <c r="DK169">
        <v>2.80069</v>
      </c>
      <c r="DL169">
        <v>0.198356</v>
      </c>
      <c r="DM169">
        <v>0.208271</v>
      </c>
      <c r="DN169">
        <v>0.0863625</v>
      </c>
      <c r="DO169">
        <v>0.0733582</v>
      </c>
      <c r="DP169">
        <v>22338.1</v>
      </c>
      <c r="DQ169">
        <v>20386.4</v>
      </c>
      <c r="DR169">
        <v>26658.2</v>
      </c>
      <c r="DS169">
        <v>24092.4</v>
      </c>
      <c r="DT169">
        <v>33670.7</v>
      </c>
      <c r="DU169">
        <v>32528.6</v>
      </c>
      <c r="DV169">
        <v>40307.8</v>
      </c>
      <c r="DW169">
        <v>38095.6</v>
      </c>
      <c r="DX169">
        <v>1.9984</v>
      </c>
      <c r="DY169">
        <v>2.64902</v>
      </c>
      <c r="DZ169">
        <v>0.088498</v>
      </c>
      <c r="EA169">
        <v>0</v>
      </c>
      <c r="EB169">
        <v>24.3065</v>
      </c>
      <c r="EC169">
        <v>999.9</v>
      </c>
      <c r="ED169">
        <v>55.872</v>
      </c>
      <c r="EE169">
        <v>25.851</v>
      </c>
      <c r="EF169">
        <v>18.2063</v>
      </c>
      <c r="EG169">
        <v>64.21</v>
      </c>
      <c r="EH169">
        <v>20.7171</v>
      </c>
      <c r="EI169">
        <v>2</v>
      </c>
      <c r="EJ169">
        <v>-0.370567</v>
      </c>
      <c r="EK169">
        <v>-0.503045</v>
      </c>
      <c r="EL169">
        <v>20.2914</v>
      </c>
      <c r="EM169">
        <v>5.26207</v>
      </c>
      <c r="EN169">
        <v>12.0094</v>
      </c>
      <c r="EO169">
        <v>4.99905</v>
      </c>
      <c r="EP169">
        <v>3.2869</v>
      </c>
      <c r="EQ169">
        <v>9999</v>
      </c>
      <c r="ER169">
        <v>9999</v>
      </c>
      <c r="ES169">
        <v>9999</v>
      </c>
      <c r="ET169">
        <v>999.9</v>
      </c>
      <c r="EU169">
        <v>1.87262</v>
      </c>
      <c r="EV169">
        <v>1.87347</v>
      </c>
      <c r="EW169">
        <v>1.86967</v>
      </c>
      <c r="EX169">
        <v>1.87545</v>
      </c>
      <c r="EY169">
        <v>1.87565</v>
      </c>
      <c r="EZ169">
        <v>1.87408</v>
      </c>
      <c r="FA169">
        <v>1.87263</v>
      </c>
      <c r="FB169">
        <v>1.87165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1.76</v>
      </c>
      <c r="FQ169">
        <v>0.1103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25.5</v>
      </c>
      <c r="GE169">
        <v>25.5</v>
      </c>
      <c r="GF169">
        <v>3.27759</v>
      </c>
      <c r="GG169">
        <v>2.52075</v>
      </c>
      <c r="GH169">
        <v>2.24854</v>
      </c>
      <c r="GI169">
        <v>2.68433</v>
      </c>
      <c r="GJ169">
        <v>2.44751</v>
      </c>
      <c r="GK169">
        <v>2.40479</v>
      </c>
      <c r="GL169">
        <v>28.9647</v>
      </c>
      <c r="GM169">
        <v>14.0707</v>
      </c>
      <c r="GN169">
        <v>19</v>
      </c>
      <c r="GO169">
        <v>450.516</v>
      </c>
      <c r="GP169">
        <v>1039.9</v>
      </c>
      <c r="GQ169">
        <v>24.3259</v>
      </c>
      <c r="GR169">
        <v>22.8439</v>
      </c>
      <c r="GS169">
        <v>30.0001</v>
      </c>
      <c r="GT169">
        <v>22.8909</v>
      </c>
      <c r="GU169">
        <v>23.011</v>
      </c>
      <c r="GV169">
        <v>65.6602</v>
      </c>
      <c r="GW169">
        <v>32.6725</v>
      </c>
      <c r="GX169">
        <v>87.5876</v>
      </c>
      <c r="GY169">
        <v>24.3107</v>
      </c>
      <c r="GZ169">
        <v>1217.7</v>
      </c>
      <c r="HA169">
        <v>12.2192</v>
      </c>
      <c r="HB169">
        <v>101.233</v>
      </c>
      <c r="HC169">
        <v>101.218</v>
      </c>
    </row>
    <row r="170" spans="1:211">
      <c r="A170">
        <v>154</v>
      </c>
      <c r="B170">
        <v>1737666658</v>
      </c>
      <c r="C170">
        <v>307</v>
      </c>
      <c r="D170" t="s">
        <v>656</v>
      </c>
      <c r="E170" t="s">
        <v>657</v>
      </c>
      <c r="F170">
        <v>2</v>
      </c>
      <c r="G170">
        <v>1737666650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1202.42230167857</v>
      </c>
      <c r="AI170">
        <v>1144.42557575758</v>
      </c>
      <c r="AJ170">
        <v>3.48401125541122</v>
      </c>
      <c r="AK170">
        <v>84.62</v>
      </c>
      <c r="AL170">
        <f>(AN170 - AM170 + BM170*1E3/(8.314*(BO170+273.15)) * AP170/BL170 * AO170) * BL170/(100*AZ170) * 1000/(1000 - AN170)</f>
        <v>0</v>
      </c>
      <c r="AM170">
        <v>12.1692903024576</v>
      </c>
      <c r="AN170">
        <v>15.4211197802198</v>
      </c>
      <c r="AO170">
        <v>-1.19987861967389e-05</v>
      </c>
      <c r="AP170">
        <v>106.04</v>
      </c>
      <c r="AQ170">
        <v>18</v>
      </c>
      <c r="AR170">
        <v>4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1737666650</v>
      </c>
      <c r="BF170">
        <v>1103.04625</v>
      </c>
      <c r="BG170">
        <v>1175.2525</v>
      </c>
      <c r="BH170">
        <v>15.428125</v>
      </c>
      <c r="BI170">
        <v>12.171525</v>
      </c>
      <c r="BJ170">
        <v>1101.28625</v>
      </c>
      <c r="BK170">
        <v>15.3177125</v>
      </c>
      <c r="BL170">
        <v>500.03375</v>
      </c>
      <c r="BM170">
        <v>102.6315</v>
      </c>
      <c r="BN170">
        <v>0.0999944875</v>
      </c>
      <c r="BO170">
        <v>25.017475</v>
      </c>
      <c r="BP170">
        <v>25.7554375</v>
      </c>
      <c r="BQ170">
        <v>999.9</v>
      </c>
      <c r="BR170">
        <v>0</v>
      </c>
      <c r="BS170">
        <v>0</v>
      </c>
      <c r="BT170">
        <v>9992.20625</v>
      </c>
      <c r="BU170">
        <v>625.98125</v>
      </c>
      <c r="BV170">
        <v>882.13375</v>
      </c>
      <c r="BW170">
        <v>-72.2081625</v>
      </c>
      <c r="BX170">
        <v>1120.33</v>
      </c>
      <c r="BY170">
        <v>1189.7325</v>
      </c>
      <c r="BZ170">
        <v>3.25659125</v>
      </c>
      <c r="CA170">
        <v>1175.2525</v>
      </c>
      <c r="CB170">
        <v>12.171525</v>
      </c>
      <c r="CC170">
        <v>1.58341125</v>
      </c>
      <c r="CD170">
        <v>1.2491825</v>
      </c>
      <c r="CE170">
        <v>13.7983125</v>
      </c>
      <c r="CF170">
        <v>10.2009625</v>
      </c>
      <c r="CG170">
        <v>1999.9925</v>
      </c>
      <c r="CH170">
        <v>0.9</v>
      </c>
      <c r="CI170">
        <v>0.099999975</v>
      </c>
      <c r="CJ170">
        <v>26</v>
      </c>
      <c r="CK170">
        <v>39092.875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-71.720165</v>
      </c>
      <c r="CZ170">
        <v>-9.64051578947369</v>
      </c>
      <c r="DA170">
        <v>0.96179304129059</v>
      </c>
      <c r="DB170">
        <v>0</v>
      </c>
      <c r="DC170">
        <v>3.2546895</v>
      </c>
      <c r="DD170">
        <v>0.0411956390977444</v>
      </c>
      <c r="DE170">
        <v>0.00497952957115433</v>
      </c>
      <c r="DF170">
        <v>1</v>
      </c>
      <c r="DG170">
        <v>1</v>
      </c>
      <c r="DH170">
        <v>2</v>
      </c>
      <c r="DI170" t="s">
        <v>353</v>
      </c>
      <c r="DJ170">
        <v>3.11928</v>
      </c>
      <c r="DK170">
        <v>2.80074</v>
      </c>
      <c r="DL170">
        <v>0.199108</v>
      </c>
      <c r="DM170">
        <v>0.209004</v>
      </c>
      <c r="DN170">
        <v>0.0863517</v>
      </c>
      <c r="DO170">
        <v>0.0733331</v>
      </c>
      <c r="DP170">
        <v>22316.8</v>
      </c>
      <c r="DQ170">
        <v>20367.8</v>
      </c>
      <c r="DR170">
        <v>26657.8</v>
      </c>
      <c r="DS170">
        <v>24092.6</v>
      </c>
      <c r="DT170">
        <v>33670.8</v>
      </c>
      <c r="DU170">
        <v>32529.6</v>
      </c>
      <c r="DV170">
        <v>40307.4</v>
      </c>
      <c r="DW170">
        <v>38095.6</v>
      </c>
      <c r="DX170">
        <v>1.99875</v>
      </c>
      <c r="DY170">
        <v>2.64788</v>
      </c>
      <c r="DZ170">
        <v>0.0886135</v>
      </c>
      <c r="EA170">
        <v>0</v>
      </c>
      <c r="EB170">
        <v>24.3116</v>
      </c>
      <c r="EC170">
        <v>999.9</v>
      </c>
      <c r="ED170">
        <v>55.872</v>
      </c>
      <c r="EE170">
        <v>25.851</v>
      </c>
      <c r="EF170">
        <v>18.2066</v>
      </c>
      <c r="EG170">
        <v>63.95</v>
      </c>
      <c r="EH170">
        <v>20.7091</v>
      </c>
      <c r="EI170">
        <v>2</v>
      </c>
      <c r="EJ170">
        <v>-0.370612</v>
      </c>
      <c r="EK170">
        <v>-0.502549</v>
      </c>
      <c r="EL170">
        <v>20.2914</v>
      </c>
      <c r="EM170">
        <v>5.26207</v>
      </c>
      <c r="EN170">
        <v>12.0091</v>
      </c>
      <c r="EO170">
        <v>4.99905</v>
      </c>
      <c r="EP170">
        <v>3.287</v>
      </c>
      <c r="EQ170">
        <v>9999</v>
      </c>
      <c r="ER170">
        <v>9999</v>
      </c>
      <c r="ES170">
        <v>9999</v>
      </c>
      <c r="ET170">
        <v>999.9</v>
      </c>
      <c r="EU170">
        <v>1.87262</v>
      </c>
      <c r="EV170">
        <v>1.87347</v>
      </c>
      <c r="EW170">
        <v>1.86966</v>
      </c>
      <c r="EX170">
        <v>1.87543</v>
      </c>
      <c r="EY170">
        <v>1.87564</v>
      </c>
      <c r="EZ170">
        <v>1.87408</v>
      </c>
      <c r="FA170">
        <v>1.87262</v>
      </c>
      <c r="FB170">
        <v>1.87165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1.75</v>
      </c>
      <c r="FQ170">
        <v>0.1103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25.5</v>
      </c>
      <c r="GE170">
        <v>25.6</v>
      </c>
      <c r="GF170">
        <v>3.29224</v>
      </c>
      <c r="GG170">
        <v>2.51587</v>
      </c>
      <c r="GH170">
        <v>2.24854</v>
      </c>
      <c r="GI170">
        <v>2.68433</v>
      </c>
      <c r="GJ170">
        <v>2.44751</v>
      </c>
      <c r="GK170">
        <v>2.36938</v>
      </c>
      <c r="GL170">
        <v>28.9647</v>
      </c>
      <c r="GM170">
        <v>14.062</v>
      </c>
      <c r="GN170">
        <v>19</v>
      </c>
      <c r="GO170">
        <v>450.725</v>
      </c>
      <c r="GP170">
        <v>1038.51</v>
      </c>
      <c r="GQ170">
        <v>24.3171</v>
      </c>
      <c r="GR170">
        <v>22.8444</v>
      </c>
      <c r="GS170">
        <v>30.0001</v>
      </c>
      <c r="GT170">
        <v>22.8915</v>
      </c>
      <c r="GU170">
        <v>23.0119</v>
      </c>
      <c r="GV170">
        <v>65.9622</v>
      </c>
      <c r="GW170">
        <v>32.6725</v>
      </c>
      <c r="GX170">
        <v>87.5876</v>
      </c>
      <c r="GY170">
        <v>24.2831</v>
      </c>
      <c r="GZ170">
        <v>1224.46</v>
      </c>
      <c r="HA170">
        <v>12.2199</v>
      </c>
      <c r="HB170">
        <v>101.232</v>
      </c>
      <c r="HC170">
        <v>101.219</v>
      </c>
    </row>
    <row r="171" spans="1:211">
      <c r="A171">
        <v>155</v>
      </c>
      <c r="B171">
        <v>1737666660</v>
      </c>
      <c r="C171">
        <v>309</v>
      </c>
      <c r="D171" t="s">
        <v>658</v>
      </c>
      <c r="E171" t="s">
        <v>659</v>
      </c>
      <c r="F171">
        <v>2</v>
      </c>
      <c r="G171">
        <v>1737666652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1209.53128071429</v>
      </c>
      <c r="AI171">
        <v>1151.36866666667</v>
      </c>
      <c r="AJ171">
        <v>3.48291428571421</v>
      </c>
      <c r="AK171">
        <v>84.62</v>
      </c>
      <c r="AL171">
        <f>(AN171 - AM171 + BM171*1E3/(8.314*(BO171+273.15)) * AP171/BL171 * AO171) * BL171/(100*AZ171) * 1000/(1000 - AN171)</f>
        <v>0</v>
      </c>
      <c r="AM171">
        <v>12.1643982863137</v>
      </c>
      <c r="AN171">
        <v>15.4184362637363</v>
      </c>
      <c r="AO171">
        <v>-1.41633959261009e-05</v>
      </c>
      <c r="AP171">
        <v>106.04</v>
      </c>
      <c r="AQ171">
        <v>18</v>
      </c>
      <c r="AR171">
        <v>4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1737666652</v>
      </c>
      <c r="BF171">
        <v>1109.78</v>
      </c>
      <c r="BG171">
        <v>1182.2775</v>
      </c>
      <c r="BH171">
        <v>15.426325</v>
      </c>
      <c r="BI171">
        <v>12.167775</v>
      </c>
      <c r="BJ171">
        <v>1108.02125</v>
      </c>
      <c r="BK171">
        <v>15.3159375</v>
      </c>
      <c r="BL171">
        <v>500.049375</v>
      </c>
      <c r="BM171">
        <v>102.631625</v>
      </c>
      <c r="BN171">
        <v>0.1000251625</v>
      </c>
      <c r="BO171">
        <v>25.02055</v>
      </c>
      <c r="BP171">
        <v>25.75775</v>
      </c>
      <c r="BQ171">
        <v>999.9</v>
      </c>
      <c r="BR171">
        <v>0</v>
      </c>
      <c r="BS171">
        <v>0</v>
      </c>
      <c r="BT171">
        <v>9983.1375</v>
      </c>
      <c r="BU171">
        <v>625.932</v>
      </c>
      <c r="BV171">
        <v>882.022375</v>
      </c>
      <c r="BW171">
        <v>-72.497775</v>
      </c>
      <c r="BX171">
        <v>1127.16875</v>
      </c>
      <c r="BY171">
        <v>1196.83875</v>
      </c>
      <c r="BZ171">
        <v>3.25855125</v>
      </c>
      <c r="CA171">
        <v>1182.2775</v>
      </c>
      <c r="CB171">
        <v>12.167775</v>
      </c>
      <c r="CC171">
        <v>1.58323</v>
      </c>
      <c r="CD171">
        <v>1.24879875</v>
      </c>
      <c r="CE171">
        <v>13.7965375</v>
      </c>
      <c r="CF171">
        <v>10.1963625</v>
      </c>
      <c r="CG171">
        <v>1999.9925</v>
      </c>
      <c r="CH171">
        <v>0.900000125</v>
      </c>
      <c r="CI171">
        <v>0.0999999125</v>
      </c>
      <c r="CJ171">
        <v>26</v>
      </c>
      <c r="CK171">
        <v>39092.875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-71.98218</v>
      </c>
      <c r="CZ171">
        <v>-10.2157894736842</v>
      </c>
      <c r="DA171">
        <v>1.00439711449207</v>
      </c>
      <c r="DB171">
        <v>0</v>
      </c>
      <c r="DC171">
        <v>3.255758</v>
      </c>
      <c r="DD171">
        <v>0.0536463157894725</v>
      </c>
      <c r="DE171">
        <v>0.00567479391696299</v>
      </c>
      <c r="DF171">
        <v>1</v>
      </c>
      <c r="DG171">
        <v>1</v>
      </c>
      <c r="DH171">
        <v>2</v>
      </c>
      <c r="DI171" t="s">
        <v>353</v>
      </c>
      <c r="DJ171">
        <v>3.11896</v>
      </c>
      <c r="DK171">
        <v>2.80056</v>
      </c>
      <c r="DL171">
        <v>0.19987</v>
      </c>
      <c r="DM171">
        <v>0.209719</v>
      </c>
      <c r="DN171">
        <v>0.0863408</v>
      </c>
      <c r="DO171">
        <v>0.0733161</v>
      </c>
      <c r="DP171">
        <v>22295.5</v>
      </c>
      <c r="DQ171">
        <v>20349.5</v>
      </c>
      <c r="DR171">
        <v>26657.7</v>
      </c>
      <c r="DS171">
        <v>24092.7</v>
      </c>
      <c r="DT171">
        <v>33670.9</v>
      </c>
      <c r="DU171">
        <v>32530.3</v>
      </c>
      <c r="DV171">
        <v>40307</v>
      </c>
      <c r="DW171">
        <v>38095.6</v>
      </c>
      <c r="DX171">
        <v>1.99855</v>
      </c>
      <c r="DY171">
        <v>2.64902</v>
      </c>
      <c r="DZ171">
        <v>0.0880808</v>
      </c>
      <c r="EA171">
        <v>0</v>
      </c>
      <c r="EB171">
        <v>24.3167</v>
      </c>
      <c r="EC171">
        <v>999.9</v>
      </c>
      <c r="ED171">
        <v>55.872</v>
      </c>
      <c r="EE171">
        <v>25.851</v>
      </c>
      <c r="EF171">
        <v>18.2071</v>
      </c>
      <c r="EG171">
        <v>64.05</v>
      </c>
      <c r="EH171">
        <v>20.8614</v>
      </c>
      <c r="EI171">
        <v>2</v>
      </c>
      <c r="EJ171">
        <v>-0.370546</v>
      </c>
      <c r="EK171">
        <v>-0.461386</v>
      </c>
      <c r="EL171">
        <v>20.2914</v>
      </c>
      <c r="EM171">
        <v>5.26222</v>
      </c>
      <c r="EN171">
        <v>12.0092</v>
      </c>
      <c r="EO171">
        <v>4.9993</v>
      </c>
      <c r="EP171">
        <v>3.287</v>
      </c>
      <c r="EQ171">
        <v>9999</v>
      </c>
      <c r="ER171">
        <v>9999</v>
      </c>
      <c r="ES171">
        <v>9999</v>
      </c>
      <c r="ET171">
        <v>999.9</v>
      </c>
      <c r="EU171">
        <v>1.87262</v>
      </c>
      <c r="EV171">
        <v>1.87347</v>
      </c>
      <c r="EW171">
        <v>1.86966</v>
      </c>
      <c r="EX171">
        <v>1.87544</v>
      </c>
      <c r="EY171">
        <v>1.87564</v>
      </c>
      <c r="EZ171">
        <v>1.87408</v>
      </c>
      <c r="FA171">
        <v>1.87262</v>
      </c>
      <c r="FB171">
        <v>1.87165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1.76</v>
      </c>
      <c r="FQ171">
        <v>0.1102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25.5</v>
      </c>
      <c r="GE171">
        <v>25.6</v>
      </c>
      <c r="GF171">
        <v>3.30688</v>
      </c>
      <c r="GG171">
        <v>2.49146</v>
      </c>
      <c r="GH171">
        <v>2.24854</v>
      </c>
      <c r="GI171">
        <v>2.68555</v>
      </c>
      <c r="GJ171">
        <v>2.44751</v>
      </c>
      <c r="GK171">
        <v>2.36206</v>
      </c>
      <c r="GL171">
        <v>28.9859</v>
      </c>
      <c r="GM171">
        <v>14.0795</v>
      </c>
      <c r="GN171">
        <v>19</v>
      </c>
      <c r="GO171">
        <v>450.617</v>
      </c>
      <c r="GP171">
        <v>1039.93</v>
      </c>
      <c r="GQ171">
        <v>24.3087</v>
      </c>
      <c r="GR171">
        <v>22.8454</v>
      </c>
      <c r="GS171">
        <v>30.0001</v>
      </c>
      <c r="GT171">
        <v>22.8925</v>
      </c>
      <c r="GU171">
        <v>23.0129</v>
      </c>
      <c r="GV171">
        <v>66.2676</v>
      </c>
      <c r="GW171">
        <v>32.6725</v>
      </c>
      <c r="GX171">
        <v>87.5876</v>
      </c>
      <c r="GY171">
        <v>24.2831</v>
      </c>
      <c r="GZ171">
        <v>1231.34</v>
      </c>
      <c r="HA171">
        <v>12.2243</v>
      </c>
      <c r="HB171">
        <v>101.231</v>
      </c>
      <c r="HC171">
        <v>101.219</v>
      </c>
    </row>
    <row r="172" spans="1:211">
      <c r="A172">
        <v>156</v>
      </c>
      <c r="B172">
        <v>1737666662</v>
      </c>
      <c r="C172">
        <v>311</v>
      </c>
      <c r="D172" t="s">
        <v>660</v>
      </c>
      <c r="E172" t="s">
        <v>661</v>
      </c>
      <c r="F172">
        <v>2</v>
      </c>
      <c r="G172">
        <v>1737666654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1216.50420835714</v>
      </c>
      <c r="AI172">
        <v>1158.3743030303</v>
      </c>
      <c r="AJ172">
        <v>3.49307359307345</v>
      </c>
      <c r="AK172">
        <v>84.62</v>
      </c>
      <c r="AL172">
        <f>(AN172 - AM172 + BM172*1E3/(8.314*(BO172+273.15)) * AP172/BL172 * AO172) * BL172/(100*AZ172) * 1000/(1000 - AN172)</f>
        <v>0</v>
      </c>
      <c r="AM172">
        <v>12.1600685497902</v>
      </c>
      <c r="AN172">
        <v>15.4164043956044</v>
      </c>
      <c r="AO172">
        <v>-1.57712994076613e-05</v>
      </c>
      <c r="AP172">
        <v>106.04</v>
      </c>
      <c r="AQ172">
        <v>18</v>
      </c>
      <c r="AR172">
        <v>4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1737666654</v>
      </c>
      <c r="BF172">
        <v>1116.5575</v>
      </c>
      <c r="BG172">
        <v>1189.2925</v>
      </c>
      <c r="BH172">
        <v>15.4244375</v>
      </c>
      <c r="BI172">
        <v>12.16395</v>
      </c>
      <c r="BJ172">
        <v>1114.79875</v>
      </c>
      <c r="BK172">
        <v>15.3140875</v>
      </c>
      <c r="BL172">
        <v>500.00625</v>
      </c>
      <c r="BM172">
        <v>102.63175</v>
      </c>
      <c r="BN172">
        <v>0.100008125</v>
      </c>
      <c r="BO172">
        <v>25.023325</v>
      </c>
      <c r="BP172">
        <v>25.7600875</v>
      </c>
      <c r="BQ172">
        <v>999.9</v>
      </c>
      <c r="BR172">
        <v>0</v>
      </c>
      <c r="BS172">
        <v>0</v>
      </c>
      <c r="BT172">
        <v>9981.575</v>
      </c>
      <c r="BU172">
        <v>625.890375</v>
      </c>
      <c r="BV172">
        <v>881.8925</v>
      </c>
      <c r="BW172">
        <v>-72.736525</v>
      </c>
      <c r="BX172">
        <v>1134.04875</v>
      </c>
      <c r="BY172">
        <v>1203.93625</v>
      </c>
      <c r="BZ172">
        <v>3.2604875</v>
      </c>
      <c r="CA172">
        <v>1189.2925</v>
      </c>
      <c r="CB172">
        <v>12.16395</v>
      </c>
      <c r="CC172">
        <v>1.5830375</v>
      </c>
      <c r="CD172">
        <v>1.2484075</v>
      </c>
      <c r="CE172">
        <v>13.794675</v>
      </c>
      <c r="CF172">
        <v>10.191675</v>
      </c>
      <c r="CG172">
        <v>1999.9925</v>
      </c>
      <c r="CH172">
        <v>0.9</v>
      </c>
      <c r="CI172">
        <v>0.0999999875</v>
      </c>
      <c r="CJ172">
        <v>26</v>
      </c>
      <c r="CK172">
        <v>39092.8625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-72.227405</v>
      </c>
      <c r="CZ172">
        <v>-9.53560150375938</v>
      </c>
      <c r="DA172">
        <v>0.95813305937902</v>
      </c>
      <c r="DB172">
        <v>0</v>
      </c>
      <c r="DC172">
        <v>3.257191</v>
      </c>
      <c r="DD172">
        <v>0.0618514285714294</v>
      </c>
      <c r="DE172">
        <v>0.00621169373037662</v>
      </c>
      <c r="DF172">
        <v>1</v>
      </c>
      <c r="DG172">
        <v>1</v>
      </c>
      <c r="DH172">
        <v>2</v>
      </c>
      <c r="DI172" t="s">
        <v>353</v>
      </c>
      <c r="DJ172">
        <v>3.1187</v>
      </c>
      <c r="DK172">
        <v>2.80041</v>
      </c>
      <c r="DL172">
        <v>0.200626</v>
      </c>
      <c r="DM172">
        <v>0.210448</v>
      </c>
      <c r="DN172">
        <v>0.0863302</v>
      </c>
      <c r="DO172">
        <v>0.0733095</v>
      </c>
      <c r="DP172">
        <v>22274.5</v>
      </c>
      <c r="DQ172">
        <v>20330.7</v>
      </c>
      <c r="DR172">
        <v>26657.7</v>
      </c>
      <c r="DS172">
        <v>24092.6</v>
      </c>
      <c r="DT172">
        <v>33671.4</v>
      </c>
      <c r="DU172">
        <v>32530.4</v>
      </c>
      <c r="DV172">
        <v>40307</v>
      </c>
      <c r="DW172">
        <v>38095.4</v>
      </c>
      <c r="DX172">
        <v>1.99797</v>
      </c>
      <c r="DY172">
        <v>2.64982</v>
      </c>
      <c r="DZ172">
        <v>0.0879019</v>
      </c>
      <c r="EA172">
        <v>0</v>
      </c>
      <c r="EB172">
        <v>24.3219</v>
      </c>
      <c r="EC172">
        <v>999.9</v>
      </c>
      <c r="ED172">
        <v>55.872</v>
      </c>
      <c r="EE172">
        <v>25.841</v>
      </c>
      <c r="EF172">
        <v>18.1975</v>
      </c>
      <c r="EG172">
        <v>63.82</v>
      </c>
      <c r="EH172">
        <v>20.8253</v>
      </c>
      <c r="EI172">
        <v>2</v>
      </c>
      <c r="EJ172">
        <v>-0.370531</v>
      </c>
      <c r="EK172">
        <v>-0.428126</v>
      </c>
      <c r="EL172">
        <v>20.2917</v>
      </c>
      <c r="EM172">
        <v>5.26251</v>
      </c>
      <c r="EN172">
        <v>12.0089</v>
      </c>
      <c r="EO172">
        <v>4.99935</v>
      </c>
      <c r="EP172">
        <v>3.287</v>
      </c>
      <c r="EQ172">
        <v>9999</v>
      </c>
      <c r="ER172">
        <v>9999</v>
      </c>
      <c r="ES172">
        <v>9999</v>
      </c>
      <c r="ET172">
        <v>999.9</v>
      </c>
      <c r="EU172">
        <v>1.87261</v>
      </c>
      <c r="EV172">
        <v>1.87347</v>
      </c>
      <c r="EW172">
        <v>1.86966</v>
      </c>
      <c r="EX172">
        <v>1.87546</v>
      </c>
      <c r="EY172">
        <v>1.87564</v>
      </c>
      <c r="EZ172">
        <v>1.87408</v>
      </c>
      <c r="FA172">
        <v>1.87259</v>
      </c>
      <c r="FB172">
        <v>1.87167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1.76</v>
      </c>
      <c r="FQ172">
        <v>0.1102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25.6</v>
      </c>
      <c r="GE172">
        <v>25.6</v>
      </c>
      <c r="GF172">
        <v>3.32153</v>
      </c>
      <c r="GG172">
        <v>2.48779</v>
      </c>
      <c r="GH172">
        <v>2.24854</v>
      </c>
      <c r="GI172">
        <v>2.68311</v>
      </c>
      <c r="GJ172">
        <v>2.44751</v>
      </c>
      <c r="GK172">
        <v>2.41333</v>
      </c>
      <c r="GL172">
        <v>28.9859</v>
      </c>
      <c r="GM172">
        <v>14.0795</v>
      </c>
      <c r="GN172">
        <v>19</v>
      </c>
      <c r="GO172">
        <v>450.287</v>
      </c>
      <c r="GP172">
        <v>1040.94</v>
      </c>
      <c r="GQ172">
        <v>24.2969</v>
      </c>
      <c r="GR172">
        <v>22.8462</v>
      </c>
      <c r="GS172">
        <v>30.0002</v>
      </c>
      <c r="GT172">
        <v>22.8929</v>
      </c>
      <c r="GU172">
        <v>23.0143</v>
      </c>
      <c r="GV172">
        <v>66.5616</v>
      </c>
      <c r="GW172">
        <v>32.6725</v>
      </c>
      <c r="GX172">
        <v>87.5876</v>
      </c>
      <c r="GY172">
        <v>24.2831</v>
      </c>
      <c r="GZ172">
        <v>1238.1</v>
      </c>
      <c r="HA172">
        <v>12.228</v>
      </c>
      <c r="HB172">
        <v>101.231</v>
      </c>
      <c r="HC172">
        <v>101.219</v>
      </c>
    </row>
    <row r="173" spans="1:211">
      <c r="A173">
        <v>157</v>
      </c>
      <c r="B173">
        <v>1737666664</v>
      </c>
      <c r="C173">
        <v>313</v>
      </c>
      <c r="D173" t="s">
        <v>662</v>
      </c>
      <c r="E173" t="s">
        <v>663</v>
      </c>
      <c r="F173">
        <v>2</v>
      </c>
      <c r="G173">
        <v>1737666656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1223.35740829762</v>
      </c>
      <c r="AI173">
        <v>1165.3536969697</v>
      </c>
      <c r="AJ173">
        <v>3.49290735930717</v>
      </c>
      <c r="AK173">
        <v>84.62</v>
      </c>
      <c r="AL173">
        <f>(AN173 - AM173 + BM173*1E3/(8.314*(BO173+273.15)) * AP173/BL173 * AO173) * BL173/(100*AZ173) * 1000/(1000 - AN173)</f>
        <v>0</v>
      </c>
      <c r="AM173">
        <v>12.1566841365035</v>
      </c>
      <c r="AN173">
        <v>15.4132725274725</v>
      </c>
      <c r="AO173">
        <v>-1.69825091296528e-05</v>
      </c>
      <c r="AP173">
        <v>106.04</v>
      </c>
      <c r="AQ173">
        <v>18</v>
      </c>
      <c r="AR173">
        <v>4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1737666656</v>
      </c>
      <c r="BF173">
        <v>1123.37</v>
      </c>
      <c r="BG173">
        <v>1196.305</v>
      </c>
      <c r="BH173">
        <v>15.4222375</v>
      </c>
      <c r="BI173">
        <v>12.160175</v>
      </c>
      <c r="BJ173">
        <v>1121.6125</v>
      </c>
      <c r="BK173">
        <v>15.311925</v>
      </c>
      <c r="BL173">
        <v>499.978125</v>
      </c>
      <c r="BM173">
        <v>102.631875</v>
      </c>
      <c r="BN173">
        <v>0.0999805</v>
      </c>
      <c r="BO173">
        <v>25.02555</v>
      </c>
      <c r="BP173">
        <v>25.7606625</v>
      </c>
      <c r="BQ173">
        <v>999.9</v>
      </c>
      <c r="BR173">
        <v>0</v>
      </c>
      <c r="BS173">
        <v>0</v>
      </c>
      <c r="BT173">
        <v>9987.0375</v>
      </c>
      <c r="BU173">
        <v>625.856</v>
      </c>
      <c r="BV173">
        <v>881.82</v>
      </c>
      <c r="BW173">
        <v>-72.93585</v>
      </c>
      <c r="BX173">
        <v>1140.965</v>
      </c>
      <c r="BY173">
        <v>1211.03</v>
      </c>
      <c r="BZ173">
        <v>3.26207</v>
      </c>
      <c r="CA173">
        <v>1196.305</v>
      </c>
      <c r="CB173">
        <v>12.160175</v>
      </c>
      <c r="CC173">
        <v>1.58281375</v>
      </c>
      <c r="CD173">
        <v>1.24802125</v>
      </c>
      <c r="CE173">
        <v>13.7925</v>
      </c>
      <c r="CF173">
        <v>10.1870375</v>
      </c>
      <c r="CG173">
        <v>1999.9925</v>
      </c>
      <c r="CH173">
        <v>0.89999975</v>
      </c>
      <c r="CI173">
        <v>0.1000002625</v>
      </c>
      <c r="CJ173">
        <v>26</v>
      </c>
      <c r="CK173">
        <v>39092.8625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-72.443645</v>
      </c>
      <c r="CZ173">
        <v>-8.11696691729343</v>
      </c>
      <c r="DA173">
        <v>0.864806086631565</v>
      </c>
      <c r="DB173">
        <v>0</v>
      </c>
      <c r="DC173">
        <v>3.258808</v>
      </c>
      <c r="DD173">
        <v>0.0602842105263171</v>
      </c>
      <c r="DE173">
        <v>0.00610983764105069</v>
      </c>
      <c r="DF173">
        <v>1</v>
      </c>
      <c r="DG173">
        <v>1</v>
      </c>
      <c r="DH173">
        <v>2</v>
      </c>
      <c r="DI173" t="s">
        <v>353</v>
      </c>
      <c r="DJ173">
        <v>3.11888</v>
      </c>
      <c r="DK173">
        <v>2.80064</v>
      </c>
      <c r="DL173">
        <v>0.201369</v>
      </c>
      <c r="DM173">
        <v>0.211188</v>
      </c>
      <c r="DN173">
        <v>0.086313</v>
      </c>
      <c r="DO173">
        <v>0.0733041</v>
      </c>
      <c r="DP173">
        <v>22253.9</v>
      </c>
      <c r="DQ173">
        <v>20311.8</v>
      </c>
      <c r="DR173">
        <v>26657.8</v>
      </c>
      <c r="DS173">
        <v>24092.7</v>
      </c>
      <c r="DT173">
        <v>33672.3</v>
      </c>
      <c r="DU173">
        <v>32530.8</v>
      </c>
      <c r="DV173">
        <v>40307.2</v>
      </c>
      <c r="DW173">
        <v>38095.6</v>
      </c>
      <c r="DX173">
        <v>1.9981</v>
      </c>
      <c r="DY173">
        <v>2.64858</v>
      </c>
      <c r="DZ173">
        <v>0.0875853</v>
      </c>
      <c r="EA173">
        <v>0</v>
      </c>
      <c r="EB173">
        <v>24.3269</v>
      </c>
      <c r="EC173">
        <v>999.9</v>
      </c>
      <c r="ED173">
        <v>55.872</v>
      </c>
      <c r="EE173">
        <v>25.851</v>
      </c>
      <c r="EF173">
        <v>18.2089</v>
      </c>
      <c r="EG173">
        <v>64.19</v>
      </c>
      <c r="EH173">
        <v>20.8494</v>
      </c>
      <c r="EI173">
        <v>2</v>
      </c>
      <c r="EJ173">
        <v>-0.370584</v>
      </c>
      <c r="EK173">
        <v>-0.43506</v>
      </c>
      <c r="EL173">
        <v>20.2918</v>
      </c>
      <c r="EM173">
        <v>5.26251</v>
      </c>
      <c r="EN173">
        <v>12.008</v>
      </c>
      <c r="EO173">
        <v>4.99905</v>
      </c>
      <c r="EP173">
        <v>3.2869</v>
      </c>
      <c r="EQ173">
        <v>9999</v>
      </c>
      <c r="ER173">
        <v>9999</v>
      </c>
      <c r="ES173">
        <v>9999</v>
      </c>
      <c r="ET173">
        <v>999.9</v>
      </c>
      <c r="EU173">
        <v>1.87262</v>
      </c>
      <c r="EV173">
        <v>1.87347</v>
      </c>
      <c r="EW173">
        <v>1.86966</v>
      </c>
      <c r="EX173">
        <v>1.87546</v>
      </c>
      <c r="EY173">
        <v>1.87565</v>
      </c>
      <c r="EZ173">
        <v>1.87408</v>
      </c>
      <c r="FA173">
        <v>1.8726</v>
      </c>
      <c r="FB173">
        <v>1.87167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1.75</v>
      </c>
      <c r="FQ173">
        <v>0.1101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25.6</v>
      </c>
      <c r="GE173">
        <v>25.7</v>
      </c>
      <c r="GF173">
        <v>3.33618</v>
      </c>
      <c r="GG173">
        <v>2.49878</v>
      </c>
      <c r="GH173">
        <v>2.24854</v>
      </c>
      <c r="GI173">
        <v>2.68433</v>
      </c>
      <c r="GJ173">
        <v>2.44751</v>
      </c>
      <c r="GK173">
        <v>2.42554</v>
      </c>
      <c r="GL173">
        <v>28.9859</v>
      </c>
      <c r="GM173">
        <v>14.0795</v>
      </c>
      <c r="GN173">
        <v>19</v>
      </c>
      <c r="GO173">
        <v>450.368</v>
      </c>
      <c r="GP173">
        <v>1039.43</v>
      </c>
      <c r="GQ173">
        <v>24.2841</v>
      </c>
      <c r="GR173">
        <v>22.8468</v>
      </c>
      <c r="GS173">
        <v>30.0001</v>
      </c>
      <c r="GT173">
        <v>22.8939</v>
      </c>
      <c r="GU173">
        <v>23.0152</v>
      </c>
      <c r="GV173">
        <v>66.8558</v>
      </c>
      <c r="GW173">
        <v>32.393</v>
      </c>
      <c r="GX173">
        <v>87.2096</v>
      </c>
      <c r="GY173">
        <v>24.2529</v>
      </c>
      <c r="GZ173">
        <v>1244.93</v>
      </c>
      <c r="HA173">
        <v>12.2338</v>
      </c>
      <c r="HB173">
        <v>101.231</v>
      </c>
      <c r="HC173">
        <v>101.219</v>
      </c>
    </row>
    <row r="174" spans="1:211">
      <c r="A174">
        <v>158</v>
      </c>
      <c r="B174">
        <v>1737666666</v>
      </c>
      <c r="C174">
        <v>315</v>
      </c>
      <c r="D174" t="s">
        <v>664</v>
      </c>
      <c r="E174" t="s">
        <v>665</v>
      </c>
      <c r="F174">
        <v>2</v>
      </c>
      <c r="G174">
        <v>1737666658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1230.20926794048</v>
      </c>
      <c r="AI174">
        <v>1172.22024242424</v>
      </c>
      <c r="AJ174">
        <v>3.46381601731585</v>
      </c>
      <c r="AK174">
        <v>84.62</v>
      </c>
      <c r="AL174">
        <f>(AN174 - AM174 + BM174*1E3/(8.314*(BO174+273.15)) * AP174/BL174 * AO174) * BL174/(100*AZ174) * 1000/(1000 - AN174)</f>
        <v>0</v>
      </c>
      <c r="AM174">
        <v>12.1534503422178</v>
      </c>
      <c r="AN174">
        <v>15.4083406593407</v>
      </c>
      <c r="AO174">
        <v>-1.93512135704808e-05</v>
      </c>
      <c r="AP174">
        <v>106.04</v>
      </c>
      <c r="AQ174">
        <v>18</v>
      </c>
      <c r="AR174">
        <v>4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1737666658</v>
      </c>
      <c r="BF174">
        <v>1130.19875</v>
      </c>
      <c r="BG174">
        <v>1203.29125</v>
      </c>
      <c r="BH174">
        <v>15.419475</v>
      </c>
      <c r="BI174">
        <v>12.1565625</v>
      </c>
      <c r="BJ174">
        <v>1128.44125</v>
      </c>
      <c r="BK174">
        <v>15.3092</v>
      </c>
      <c r="BL174">
        <v>499.984375</v>
      </c>
      <c r="BM174">
        <v>102.631875</v>
      </c>
      <c r="BN174">
        <v>0.0999653</v>
      </c>
      <c r="BO174">
        <v>25.026925</v>
      </c>
      <c r="BP174">
        <v>25.7603</v>
      </c>
      <c r="BQ174">
        <v>999.9</v>
      </c>
      <c r="BR174">
        <v>0</v>
      </c>
      <c r="BS174">
        <v>0</v>
      </c>
      <c r="BT174">
        <v>9992.03125</v>
      </c>
      <c r="BU174">
        <v>625.827</v>
      </c>
      <c r="BV174">
        <v>881.770125</v>
      </c>
      <c r="BW174">
        <v>-73.0940625</v>
      </c>
      <c r="BX174">
        <v>1147.8975</v>
      </c>
      <c r="BY174">
        <v>1218.09875</v>
      </c>
      <c r="BZ174">
        <v>3.26291</v>
      </c>
      <c r="CA174">
        <v>1203.29125</v>
      </c>
      <c r="CB174">
        <v>12.1565625</v>
      </c>
      <c r="CC174">
        <v>1.58253125</v>
      </c>
      <c r="CD174">
        <v>1.2476525</v>
      </c>
      <c r="CE174">
        <v>13.78975</v>
      </c>
      <c r="CF174">
        <v>10.182625</v>
      </c>
      <c r="CG174">
        <v>1999.99375</v>
      </c>
      <c r="CH174">
        <v>0.899999625</v>
      </c>
      <c r="CI174">
        <v>0.1000003875</v>
      </c>
      <c r="CJ174">
        <v>26</v>
      </c>
      <c r="CK174">
        <v>39092.8875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-72.667755</v>
      </c>
      <c r="CZ174">
        <v>-6.29620601503765</v>
      </c>
      <c r="DA174">
        <v>0.722298806225651</v>
      </c>
      <c r="DB174">
        <v>0</v>
      </c>
      <c r="DC174">
        <v>3.2600345</v>
      </c>
      <c r="DD174">
        <v>0.0501658646616575</v>
      </c>
      <c r="DE174">
        <v>0.00553365835139826</v>
      </c>
      <c r="DF174">
        <v>1</v>
      </c>
      <c r="DG174">
        <v>1</v>
      </c>
      <c r="DH174">
        <v>2</v>
      </c>
      <c r="DI174" t="s">
        <v>353</v>
      </c>
      <c r="DJ174">
        <v>3.1191</v>
      </c>
      <c r="DK174">
        <v>2.80074</v>
      </c>
      <c r="DL174">
        <v>0.202108</v>
      </c>
      <c r="DM174">
        <v>0.211913</v>
      </c>
      <c r="DN174">
        <v>0.0862925</v>
      </c>
      <c r="DO174">
        <v>0.0733011</v>
      </c>
      <c r="DP174">
        <v>22233.4</v>
      </c>
      <c r="DQ174">
        <v>20293</v>
      </c>
      <c r="DR174">
        <v>26657.7</v>
      </c>
      <c r="DS174">
        <v>24092.6</v>
      </c>
      <c r="DT174">
        <v>33673</v>
      </c>
      <c r="DU174">
        <v>32530.8</v>
      </c>
      <c r="DV174">
        <v>40307.1</v>
      </c>
      <c r="DW174">
        <v>38095.4</v>
      </c>
      <c r="DX174">
        <v>1.9983</v>
      </c>
      <c r="DY174">
        <v>2.64805</v>
      </c>
      <c r="DZ174">
        <v>0.0870563</v>
      </c>
      <c r="EA174">
        <v>0</v>
      </c>
      <c r="EB174">
        <v>24.3316</v>
      </c>
      <c r="EC174">
        <v>999.9</v>
      </c>
      <c r="ED174">
        <v>55.872</v>
      </c>
      <c r="EE174">
        <v>25.851</v>
      </c>
      <c r="EF174">
        <v>18.208</v>
      </c>
      <c r="EG174">
        <v>63.96</v>
      </c>
      <c r="EH174">
        <v>20.7973</v>
      </c>
      <c r="EI174">
        <v>2</v>
      </c>
      <c r="EJ174">
        <v>-0.37045</v>
      </c>
      <c r="EK174">
        <v>-0.398706</v>
      </c>
      <c r="EL174">
        <v>20.292</v>
      </c>
      <c r="EM174">
        <v>5.26192</v>
      </c>
      <c r="EN174">
        <v>12.0074</v>
      </c>
      <c r="EO174">
        <v>4.9988</v>
      </c>
      <c r="EP174">
        <v>3.28683</v>
      </c>
      <c r="EQ174">
        <v>9999</v>
      </c>
      <c r="ER174">
        <v>9999</v>
      </c>
      <c r="ES174">
        <v>9999</v>
      </c>
      <c r="ET174">
        <v>999.9</v>
      </c>
      <c r="EU174">
        <v>1.87263</v>
      </c>
      <c r="EV174">
        <v>1.87347</v>
      </c>
      <c r="EW174">
        <v>1.86966</v>
      </c>
      <c r="EX174">
        <v>1.87546</v>
      </c>
      <c r="EY174">
        <v>1.87567</v>
      </c>
      <c r="EZ174">
        <v>1.87408</v>
      </c>
      <c r="FA174">
        <v>1.87262</v>
      </c>
      <c r="FB174">
        <v>1.87166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1.75</v>
      </c>
      <c r="FQ174">
        <v>0.1101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25.6</v>
      </c>
      <c r="GE174">
        <v>25.7</v>
      </c>
      <c r="GF174">
        <v>3.35205</v>
      </c>
      <c r="GG174">
        <v>2.50366</v>
      </c>
      <c r="GH174">
        <v>2.24854</v>
      </c>
      <c r="GI174">
        <v>2.68311</v>
      </c>
      <c r="GJ174">
        <v>2.44751</v>
      </c>
      <c r="GK174">
        <v>2.42676</v>
      </c>
      <c r="GL174">
        <v>28.9859</v>
      </c>
      <c r="GM174">
        <v>14.0795</v>
      </c>
      <c r="GN174">
        <v>19</v>
      </c>
      <c r="GO174">
        <v>450.492</v>
      </c>
      <c r="GP174">
        <v>1038.8</v>
      </c>
      <c r="GQ174">
        <v>24.2725</v>
      </c>
      <c r="GR174">
        <v>22.8478</v>
      </c>
      <c r="GS174">
        <v>30.0003</v>
      </c>
      <c r="GT174">
        <v>22.8948</v>
      </c>
      <c r="GU174">
        <v>23.0157</v>
      </c>
      <c r="GV174">
        <v>67.153</v>
      </c>
      <c r="GW174">
        <v>32.393</v>
      </c>
      <c r="GX174">
        <v>87.2096</v>
      </c>
      <c r="GY174">
        <v>24.2529</v>
      </c>
      <c r="GZ174">
        <v>1251.78</v>
      </c>
      <c r="HA174">
        <v>12.2378</v>
      </c>
      <c r="HB174">
        <v>101.231</v>
      </c>
      <c r="HC174">
        <v>101.218</v>
      </c>
    </row>
    <row r="175" spans="1:211">
      <c r="A175">
        <v>159</v>
      </c>
      <c r="B175">
        <v>1737666668</v>
      </c>
      <c r="C175">
        <v>317</v>
      </c>
      <c r="D175" t="s">
        <v>666</v>
      </c>
      <c r="E175" t="s">
        <v>667</v>
      </c>
      <c r="F175">
        <v>2</v>
      </c>
      <c r="G175">
        <v>1737666660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1237.19131629762</v>
      </c>
      <c r="AI175">
        <v>1179.0736969697</v>
      </c>
      <c r="AJ175">
        <v>3.4408216450215</v>
      </c>
      <c r="AK175">
        <v>84.62</v>
      </c>
      <c r="AL175">
        <f>(AN175 - AM175 + BM175*1E3/(8.314*(BO175+273.15)) * AP175/BL175 * AO175) * BL175/(100*AZ175) * 1000/(1000 - AN175)</f>
        <v>0</v>
      </c>
      <c r="AM175">
        <v>12.1501633447752</v>
      </c>
      <c r="AN175">
        <v>15.4031428571429</v>
      </c>
      <c r="AO175">
        <v>-2.26222490380719e-05</v>
      </c>
      <c r="AP175">
        <v>106.04</v>
      </c>
      <c r="AQ175">
        <v>18</v>
      </c>
      <c r="AR175">
        <v>4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1737666660</v>
      </c>
      <c r="BF175">
        <v>1137.03625</v>
      </c>
      <c r="BG175">
        <v>1210.21875</v>
      </c>
      <c r="BH175">
        <v>15.4163</v>
      </c>
      <c r="BI175">
        <v>12.1541875</v>
      </c>
      <c r="BJ175">
        <v>1135.28</v>
      </c>
      <c r="BK175">
        <v>15.306075</v>
      </c>
      <c r="BL175">
        <v>499.9845</v>
      </c>
      <c r="BM175">
        <v>102.632</v>
      </c>
      <c r="BN175">
        <v>0.0999351875</v>
      </c>
      <c r="BO175">
        <v>25.0274875</v>
      </c>
      <c r="BP175">
        <v>25.7606375</v>
      </c>
      <c r="BQ175">
        <v>999.9</v>
      </c>
      <c r="BR175">
        <v>0</v>
      </c>
      <c r="BS175">
        <v>0</v>
      </c>
      <c r="BT175">
        <v>9997.41625</v>
      </c>
      <c r="BU175">
        <v>625.814</v>
      </c>
      <c r="BV175">
        <v>881.69025</v>
      </c>
      <c r="BW175">
        <v>-73.184</v>
      </c>
      <c r="BX175">
        <v>1154.83875</v>
      </c>
      <c r="BY175">
        <v>1225.10875</v>
      </c>
      <c r="BZ175">
        <v>3.262105</v>
      </c>
      <c r="CA175">
        <v>1210.21875</v>
      </c>
      <c r="CB175">
        <v>12.1541875</v>
      </c>
      <c r="CC175">
        <v>1.58220625</v>
      </c>
      <c r="CD175">
        <v>1.24741</v>
      </c>
      <c r="CE175">
        <v>13.7865875</v>
      </c>
      <c r="CF175">
        <v>10.1797125</v>
      </c>
      <c r="CG175">
        <v>1999.995</v>
      </c>
      <c r="CH175">
        <v>0.89999975</v>
      </c>
      <c r="CI175">
        <v>0.1000002625</v>
      </c>
      <c r="CJ175">
        <v>26</v>
      </c>
      <c r="CK175">
        <v>39092.9125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-72.87971</v>
      </c>
      <c r="CZ175">
        <v>-4.26798496240596</v>
      </c>
      <c r="DA175">
        <v>0.53247025259633</v>
      </c>
      <c r="DB175">
        <v>0</v>
      </c>
      <c r="DC175">
        <v>3.260858</v>
      </c>
      <c r="DD175">
        <v>0.0288234586466202</v>
      </c>
      <c r="DE175">
        <v>0.00458398691097608</v>
      </c>
      <c r="DF175">
        <v>1</v>
      </c>
      <c r="DG175">
        <v>1</v>
      </c>
      <c r="DH175">
        <v>2</v>
      </c>
      <c r="DI175" t="s">
        <v>353</v>
      </c>
      <c r="DJ175">
        <v>3.11899</v>
      </c>
      <c r="DK175">
        <v>2.80074</v>
      </c>
      <c r="DL175">
        <v>0.202847</v>
      </c>
      <c r="DM175">
        <v>0.212634</v>
      </c>
      <c r="DN175">
        <v>0.0862793</v>
      </c>
      <c r="DO175">
        <v>0.0733195</v>
      </c>
      <c r="DP175">
        <v>22212.9</v>
      </c>
      <c r="DQ175">
        <v>20274.5</v>
      </c>
      <c r="DR175">
        <v>26657.7</v>
      </c>
      <c r="DS175">
        <v>24092.6</v>
      </c>
      <c r="DT175">
        <v>33673.7</v>
      </c>
      <c r="DU175">
        <v>32530</v>
      </c>
      <c r="DV175">
        <v>40307.2</v>
      </c>
      <c r="DW175">
        <v>38095.1</v>
      </c>
      <c r="DX175">
        <v>1.99807</v>
      </c>
      <c r="DY175">
        <v>2.6477</v>
      </c>
      <c r="DZ175">
        <v>0.0870787</v>
      </c>
      <c r="EA175">
        <v>0</v>
      </c>
      <c r="EB175">
        <v>24.3361</v>
      </c>
      <c r="EC175">
        <v>999.9</v>
      </c>
      <c r="ED175">
        <v>55.872</v>
      </c>
      <c r="EE175">
        <v>25.841</v>
      </c>
      <c r="EF175">
        <v>18.1971</v>
      </c>
      <c r="EG175">
        <v>63.73</v>
      </c>
      <c r="EH175">
        <v>20.8534</v>
      </c>
      <c r="EI175">
        <v>2</v>
      </c>
      <c r="EJ175">
        <v>-0.370295</v>
      </c>
      <c r="EK175">
        <v>-0.412914</v>
      </c>
      <c r="EL175">
        <v>20.2919</v>
      </c>
      <c r="EM175">
        <v>5.26222</v>
      </c>
      <c r="EN175">
        <v>12.0076</v>
      </c>
      <c r="EO175">
        <v>4.999</v>
      </c>
      <c r="EP175">
        <v>3.28693</v>
      </c>
      <c r="EQ175">
        <v>9999</v>
      </c>
      <c r="ER175">
        <v>9999</v>
      </c>
      <c r="ES175">
        <v>9999</v>
      </c>
      <c r="ET175">
        <v>999.9</v>
      </c>
      <c r="EU175">
        <v>1.87261</v>
      </c>
      <c r="EV175">
        <v>1.87347</v>
      </c>
      <c r="EW175">
        <v>1.86966</v>
      </c>
      <c r="EX175">
        <v>1.87546</v>
      </c>
      <c r="EY175">
        <v>1.87567</v>
      </c>
      <c r="EZ175">
        <v>1.87408</v>
      </c>
      <c r="FA175">
        <v>1.87263</v>
      </c>
      <c r="FB175">
        <v>1.87166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0.11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25.7</v>
      </c>
      <c r="GE175">
        <v>25.7</v>
      </c>
      <c r="GF175">
        <v>3.3667</v>
      </c>
      <c r="GG175">
        <v>2.51831</v>
      </c>
      <c r="GH175">
        <v>2.24854</v>
      </c>
      <c r="GI175">
        <v>2.68555</v>
      </c>
      <c r="GJ175">
        <v>2.44751</v>
      </c>
      <c r="GK175">
        <v>2.34253</v>
      </c>
      <c r="GL175">
        <v>28.9859</v>
      </c>
      <c r="GM175">
        <v>14.062</v>
      </c>
      <c r="GN175">
        <v>19</v>
      </c>
      <c r="GO175">
        <v>450.37</v>
      </c>
      <c r="GP175">
        <v>1038.39</v>
      </c>
      <c r="GQ175">
        <v>24.2576</v>
      </c>
      <c r="GR175">
        <v>22.8483</v>
      </c>
      <c r="GS175">
        <v>30.0004</v>
      </c>
      <c r="GT175">
        <v>22.8958</v>
      </c>
      <c r="GU175">
        <v>23.0166</v>
      </c>
      <c r="GV175">
        <v>67.4502</v>
      </c>
      <c r="GW175">
        <v>32.393</v>
      </c>
      <c r="GX175">
        <v>87.2096</v>
      </c>
      <c r="GY175">
        <v>24.2275</v>
      </c>
      <c r="GZ175">
        <v>1258.65</v>
      </c>
      <c r="HA175">
        <v>12.2396</v>
      </c>
      <c r="HB175">
        <v>101.231</v>
      </c>
      <c r="HC175">
        <v>101.218</v>
      </c>
    </row>
    <row r="176" spans="1:211">
      <c r="A176">
        <v>160</v>
      </c>
      <c r="B176">
        <v>1737666670</v>
      </c>
      <c r="C176">
        <v>319</v>
      </c>
      <c r="D176" t="s">
        <v>668</v>
      </c>
      <c r="E176" t="s">
        <v>669</v>
      </c>
      <c r="F176">
        <v>2</v>
      </c>
      <c r="G176">
        <v>1737666662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1244.21056060714</v>
      </c>
      <c r="AI176">
        <v>1186.00721212121</v>
      </c>
      <c r="AJ176">
        <v>3.44947532467525</v>
      </c>
      <c r="AK176">
        <v>84.62</v>
      </c>
      <c r="AL176">
        <f>(AN176 - AM176 + BM176*1E3/(8.314*(BO176+273.15)) * AP176/BL176 * AO176) * BL176/(100*AZ176) * 1000/(1000 - AN176)</f>
        <v>0</v>
      </c>
      <c r="AM176">
        <v>12.1483013576623</v>
      </c>
      <c r="AN176">
        <v>15.4000494505495</v>
      </c>
      <c r="AO176">
        <v>-2.39037814644345e-05</v>
      </c>
      <c r="AP176">
        <v>106.04</v>
      </c>
      <c r="AQ176">
        <v>18</v>
      </c>
      <c r="AR176">
        <v>4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1737666662</v>
      </c>
      <c r="BF176">
        <v>1143.875</v>
      </c>
      <c r="BG176">
        <v>1217.10125</v>
      </c>
      <c r="BH176">
        <v>15.413225</v>
      </c>
      <c r="BI176">
        <v>12.1532625</v>
      </c>
      <c r="BJ176">
        <v>1142.12</v>
      </c>
      <c r="BK176">
        <v>15.30305</v>
      </c>
      <c r="BL176">
        <v>499.983375</v>
      </c>
      <c r="BM176">
        <v>102.632</v>
      </c>
      <c r="BN176">
        <v>0.0999240625</v>
      </c>
      <c r="BO176">
        <v>25.0273125</v>
      </c>
      <c r="BP176">
        <v>25.7620625</v>
      </c>
      <c r="BQ176">
        <v>999.9</v>
      </c>
      <c r="BR176">
        <v>0</v>
      </c>
      <c r="BS176">
        <v>0</v>
      </c>
      <c r="BT176">
        <v>10002.3375</v>
      </c>
      <c r="BU176">
        <v>625.8155</v>
      </c>
      <c r="BV176">
        <v>881.612125</v>
      </c>
      <c r="BW176">
        <v>-73.227325</v>
      </c>
      <c r="BX176">
        <v>1161.78125</v>
      </c>
      <c r="BY176">
        <v>1232.07625</v>
      </c>
      <c r="BZ176">
        <v>3.25995375</v>
      </c>
      <c r="CA176">
        <v>1217.10125</v>
      </c>
      <c r="CB176">
        <v>12.1532625</v>
      </c>
      <c r="CC176">
        <v>1.58189125</v>
      </c>
      <c r="CD176">
        <v>1.24731625</v>
      </c>
      <c r="CE176">
        <v>13.7835125</v>
      </c>
      <c r="CF176">
        <v>10.1785875</v>
      </c>
      <c r="CG176">
        <v>1999.99625</v>
      </c>
      <c r="CH176">
        <v>0.89999975</v>
      </c>
      <c r="CI176">
        <v>0.1000002625</v>
      </c>
      <c r="CJ176">
        <v>26</v>
      </c>
      <c r="CK176">
        <v>39092.925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-73.051515</v>
      </c>
      <c r="CZ176">
        <v>-2.55998345864652</v>
      </c>
      <c r="DA176">
        <v>0.347296939628036</v>
      </c>
      <c r="DB176">
        <v>0</v>
      </c>
      <c r="DC176">
        <v>3.2608905</v>
      </c>
      <c r="DD176">
        <v>-0.00578300751879825</v>
      </c>
      <c r="DE176">
        <v>0.00453297636768595</v>
      </c>
      <c r="DF176">
        <v>1</v>
      </c>
      <c r="DG176">
        <v>1</v>
      </c>
      <c r="DH176">
        <v>2</v>
      </c>
      <c r="DI176" t="s">
        <v>353</v>
      </c>
      <c r="DJ176">
        <v>3.11909</v>
      </c>
      <c r="DK176">
        <v>2.80082</v>
      </c>
      <c r="DL176">
        <v>0.203581</v>
      </c>
      <c r="DM176">
        <v>0.213351</v>
      </c>
      <c r="DN176">
        <v>0.0862717</v>
      </c>
      <c r="DO176">
        <v>0.0733469</v>
      </c>
      <c r="DP176">
        <v>22192.1</v>
      </c>
      <c r="DQ176">
        <v>20255.9</v>
      </c>
      <c r="DR176">
        <v>26657.4</v>
      </c>
      <c r="DS176">
        <v>24092.4</v>
      </c>
      <c r="DT176">
        <v>33673.5</v>
      </c>
      <c r="DU176">
        <v>32528.9</v>
      </c>
      <c r="DV176">
        <v>40306.6</v>
      </c>
      <c r="DW176">
        <v>38094.9</v>
      </c>
      <c r="DX176">
        <v>1.9985</v>
      </c>
      <c r="DY176">
        <v>2.64743</v>
      </c>
      <c r="DZ176">
        <v>0.0867955</v>
      </c>
      <c r="EA176">
        <v>0</v>
      </c>
      <c r="EB176">
        <v>24.3397</v>
      </c>
      <c r="EC176">
        <v>999.9</v>
      </c>
      <c r="ED176">
        <v>55.885</v>
      </c>
      <c r="EE176">
        <v>25.831</v>
      </c>
      <c r="EF176">
        <v>18.19</v>
      </c>
      <c r="EG176">
        <v>63.8</v>
      </c>
      <c r="EH176">
        <v>20.8413</v>
      </c>
      <c r="EI176">
        <v>2</v>
      </c>
      <c r="EJ176">
        <v>-0.370135</v>
      </c>
      <c r="EK176">
        <v>-0.395899</v>
      </c>
      <c r="EL176">
        <v>20.2917</v>
      </c>
      <c r="EM176">
        <v>5.26236</v>
      </c>
      <c r="EN176">
        <v>12.0082</v>
      </c>
      <c r="EO176">
        <v>4.99915</v>
      </c>
      <c r="EP176">
        <v>3.28685</v>
      </c>
      <c r="EQ176">
        <v>9999</v>
      </c>
      <c r="ER176">
        <v>9999</v>
      </c>
      <c r="ES176">
        <v>9999</v>
      </c>
      <c r="ET176">
        <v>999.9</v>
      </c>
      <c r="EU176">
        <v>1.8726</v>
      </c>
      <c r="EV176">
        <v>1.87347</v>
      </c>
      <c r="EW176">
        <v>1.86966</v>
      </c>
      <c r="EX176">
        <v>1.87545</v>
      </c>
      <c r="EY176">
        <v>1.87567</v>
      </c>
      <c r="EZ176">
        <v>1.87408</v>
      </c>
      <c r="FA176">
        <v>1.87263</v>
      </c>
      <c r="FB176">
        <v>1.87166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1.75</v>
      </c>
      <c r="FQ176">
        <v>0.11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25.7</v>
      </c>
      <c r="GE176">
        <v>25.8</v>
      </c>
      <c r="GF176">
        <v>3.38135</v>
      </c>
      <c r="GG176">
        <v>2.50488</v>
      </c>
      <c r="GH176">
        <v>2.24854</v>
      </c>
      <c r="GI176">
        <v>2.68433</v>
      </c>
      <c r="GJ176">
        <v>2.44751</v>
      </c>
      <c r="GK176">
        <v>2.35474</v>
      </c>
      <c r="GL176">
        <v>28.9859</v>
      </c>
      <c r="GM176">
        <v>14.0707</v>
      </c>
      <c r="GN176">
        <v>19</v>
      </c>
      <c r="GO176">
        <v>450.625</v>
      </c>
      <c r="GP176">
        <v>1038.07</v>
      </c>
      <c r="GQ176">
        <v>24.2466</v>
      </c>
      <c r="GR176">
        <v>22.8492</v>
      </c>
      <c r="GS176">
        <v>30.0004</v>
      </c>
      <c r="GT176">
        <v>22.8966</v>
      </c>
      <c r="GU176">
        <v>23.0176</v>
      </c>
      <c r="GV176">
        <v>67.7453</v>
      </c>
      <c r="GW176">
        <v>32.1229</v>
      </c>
      <c r="GX176">
        <v>87.2096</v>
      </c>
      <c r="GY176">
        <v>24.2275</v>
      </c>
      <c r="GZ176">
        <v>1265.43</v>
      </c>
      <c r="HA176">
        <v>12.2458</v>
      </c>
      <c r="HB176">
        <v>101.23</v>
      </c>
      <c r="HC176">
        <v>101.217</v>
      </c>
    </row>
    <row r="177" spans="1:211">
      <c r="A177">
        <v>161</v>
      </c>
      <c r="B177">
        <v>1737666672</v>
      </c>
      <c r="C177">
        <v>321</v>
      </c>
      <c r="D177" t="s">
        <v>670</v>
      </c>
      <c r="E177" t="s">
        <v>671</v>
      </c>
      <c r="F177">
        <v>2</v>
      </c>
      <c r="G177">
        <v>1737666664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1251.16668329762</v>
      </c>
      <c r="AI177">
        <v>1192.92375757576</v>
      </c>
      <c r="AJ177">
        <v>3.45489826839836</v>
      </c>
      <c r="AK177">
        <v>84.62</v>
      </c>
      <c r="AL177">
        <f>(AN177 - AM177 + BM177*1E3/(8.314*(BO177+273.15)) * AP177/BL177 * AO177) * BL177/(100*AZ177) * 1000/(1000 - AN177)</f>
        <v>0</v>
      </c>
      <c r="AM177">
        <v>12.1487519937063</v>
      </c>
      <c r="AN177">
        <v>15.399589010989</v>
      </c>
      <c r="AO177">
        <v>-2.21305990426395e-05</v>
      </c>
      <c r="AP177">
        <v>106.04</v>
      </c>
      <c r="AQ177">
        <v>18</v>
      </c>
      <c r="AR177">
        <v>4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1737666664</v>
      </c>
      <c r="BF177">
        <v>1150.70375</v>
      </c>
      <c r="BG177">
        <v>1223.96</v>
      </c>
      <c r="BH177">
        <v>15.410375</v>
      </c>
      <c r="BI177">
        <v>12.153125</v>
      </c>
      <c r="BJ177">
        <v>1148.95</v>
      </c>
      <c r="BK177">
        <v>15.3002375</v>
      </c>
      <c r="BL177">
        <v>499.99675</v>
      </c>
      <c r="BM177">
        <v>102.631875</v>
      </c>
      <c r="BN177">
        <v>0.099963375</v>
      </c>
      <c r="BO177">
        <v>25.0266875</v>
      </c>
      <c r="BP177">
        <v>25.762825</v>
      </c>
      <c r="BQ177">
        <v>999.9</v>
      </c>
      <c r="BR177">
        <v>0</v>
      </c>
      <c r="BS177">
        <v>0</v>
      </c>
      <c r="BT177">
        <v>9999.05</v>
      </c>
      <c r="BU177">
        <v>625.812</v>
      </c>
      <c r="BV177">
        <v>881.58525</v>
      </c>
      <c r="BW177">
        <v>-73.2555875</v>
      </c>
      <c r="BX177">
        <v>1168.715</v>
      </c>
      <c r="BY177">
        <v>1239.01875</v>
      </c>
      <c r="BZ177">
        <v>3.25724</v>
      </c>
      <c r="CA177">
        <v>1223.96</v>
      </c>
      <c r="CB177">
        <v>12.153125</v>
      </c>
      <c r="CC177">
        <v>1.5815975</v>
      </c>
      <c r="CD177">
        <v>1.24730125</v>
      </c>
      <c r="CE177">
        <v>13.78065</v>
      </c>
      <c r="CF177">
        <v>10.1784</v>
      </c>
      <c r="CG177">
        <v>1999.99625</v>
      </c>
      <c r="CH177">
        <v>0.899999625</v>
      </c>
      <c r="CI177">
        <v>0.100000375</v>
      </c>
      <c r="CJ177">
        <v>26</v>
      </c>
      <c r="CK177">
        <v>39092.9125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-73.174345</v>
      </c>
      <c r="CZ177">
        <v>-1.32456090225565</v>
      </c>
      <c r="DA177">
        <v>0.185306433981663</v>
      </c>
      <c r="DB177">
        <v>0</v>
      </c>
      <c r="DC177">
        <v>3.2597855</v>
      </c>
      <c r="DD177">
        <v>-0.0454127819548883</v>
      </c>
      <c r="DE177">
        <v>0.00667232453871956</v>
      </c>
      <c r="DF177">
        <v>1</v>
      </c>
      <c r="DG177">
        <v>1</v>
      </c>
      <c r="DH177">
        <v>2</v>
      </c>
      <c r="DI177" t="s">
        <v>353</v>
      </c>
      <c r="DJ177">
        <v>3.11907</v>
      </c>
      <c r="DK177">
        <v>2.80069</v>
      </c>
      <c r="DL177">
        <v>0.204311</v>
      </c>
      <c r="DM177">
        <v>0.214059</v>
      </c>
      <c r="DN177">
        <v>0.0862723</v>
      </c>
      <c r="DO177">
        <v>0.0733707</v>
      </c>
      <c r="DP177">
        <v>22171.6</v>
      </c>
      <c r="DQ177">
        <v>20237.5</v>
      </c>
      <c r="DR177">
        <v>26657.1</v>
      </c>
      <c r="DS177">
        <v>24092.1</v>
      </c>
      <c r="DT177">
        <v>33673.1</v>
      </c>
      <c r="DU177">
        <v>32527.8</v>
      </c>
      <c r="DV177">
        <v>40306</v>
      </c>
      <c r="DW177">
        <v>38094.5</v>
      </c>
      <c r="DX177">
        <v>1.99845</v>
      </c>
      <c r="DY177">
        <v>2.64818</v>
      </c>
      <c r="DZ177">
        <v>0.0863932</v>
      </c>
      <c r="EA177">
        <v>0</v>
      </c>
      <c r="EB177">
        <v>24.3433</v>
      </c>
      <c r="EC177">
        <v>999.9</v>
      </c>
      <c r="ED177">
        <v>55.848</v>
      </c>
      <c r="EE177">
        <v>25.841</v>
      </c>
      <c r="EF177">
        <v>18.1891</v>
      </c>
      <c r="EG177">
        <v>64.14</v>
      </c>
      <c r="EH177">
        <v>20.8454</v>
      </c>
      <c r="EI177">
        <v>2</v>
      </c>
      <c r="EJ177">
        <v>-0.369967</v>
      </c>
      <c r="EK177">
        <v>-0.37408</v>
      </c>
      <c r="EL177">
        <v>20.2916</v>
      </c>
      <c r="EM177">
        <v>5.26162</v>
      </c>
      <c r="EN177">
        <v>12.0086</v>
      </c>
      <c r="EO177">
        <v>4.99905</v>
      </c>
      <c r="EP177">
        <v>3.2868</v>
      </c>
      <c r="EQ177">
        <v>9999</v>
      </c>
      <c r="ER177">
        <v>9999</v>
      </c>
      <c r="ES177">
        <v>9999</v>
      </c>
      <c r="ET177">
        <v>999.9</v>
      </c>
      <c r="EU177">
        <v>1.8726</v>
      </c>
      <c r="EV177">
        <v>1.87347</v>
      </c>
      <c r="EW177">
        <v>1.86967</v>
      </c>
      <c r="EX177">
        <v>1.87545</v>
      </c>
      <c r="EY177">
        <v>1.87566</v>
      </c>
      <c r="EZ177">
        <v>1.87408</v>
      </c>
      <c r="FA177">
        <v>1.87261</v>
      </c>
      <c r="FB177">
        <v>1.87166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0.11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25.7</v>
      </c>
      <c r="GE177">
        <v>25.8</v>
      </c>
      <c r="GF177">
        <v>3.396</v>
      </c>
      <c r="GG177">
        <v>2.48657</v>
      </c>
      <c r="GH177">
        <v>2.24854</v>
      </c>
      <c r="GI177">
        <v>2.68433</v>
      </c>
      <c r="GJ177">
        <v>2.44751</v>
      </c>
      <c r="GK177">
        <v>2.40845</v>
      </c>
      <c r="GL177">
        <v>28.9859</v>
      </c>
      <c r="GM177">
        <v>14.0795</v>
      </c>
      <c r="GN177">
        <v>19</v>
      </c>
      <c r="GO177">
        <v>450.601</v>
      </c>
      <c r="GP177">
        <v>1039.01</v>
      </c>
      <c r="GQ177">
        <v>24.2356</v>
      </c>
      <c r="GR177">
        <v>22.8501</v>
      </c>
      <c r="GS177">
        <v>30.0004</v>
      </c>
      <c r="GT177">
        <v>22.8972</v>
      </c>
      <c r="GU177">
        <v>23.0185</v>
      </c>
      <c r="GV177">
        <v>68.0447</v>
      </c>
      <c r="GW177">
        <v>32.1229</v>
      </c>
      <c r="GX177">
        <v>87.2096</v>
      </c>
      <c r="GY177">
        <v>24.2275</v>
      </c>
      <c r="GZ177">
        <v>1272.31</v>
      </c>
      <c r="HA177">
        <v>12.2459</v>
      </c>
      <c r="HB177">
        <v>101.228</v>
      </c>
      <c r="HC177">
        <v>101.216</v>
      </c>
    </row>
    <row r="178" spans="1:211">
      <c r="A178">
        <v>162</v>
      </c>
      <c r="B178">
        <v>1737666674</v>
      </c>
      <c r="C178">
        <v>323</v>
      </c>
      <c r="D178" t="s">
        <v>672</v>
      </c>
      <c r="E178" t="s">
        <v>673</v>
      </c>
      <c r="F178">
        <v>2</v>
      </c>
      <c r="G178">
        <v>1737666666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1258.09231733333</v>
      </c>
      <c r="AI178">
        <v>1199.7883030303</v>
      </c>
      <c r="AJ178">
        <v>3.44469740259721</v>
      </c>
      <c r="AK178">
        <v>84.62</v>
      </c>
      <c r="AL178">
        <f>(AN178 - AM178 + BM178*1E3/(8.314*(BO178+273.15)) * AP178/BL178 * AO178) * BL178/(100*AZ178) * 1000/(1000 - AN178)</f>
        <v>0</v>
      </c>
      <c r="AM178">
        <v>12.1507980723676</v>
      </c>
      <c r="AN178">
        <v>15.4010384615385</v>
      </c>
      <c r="AO178">
        <v>-1.72752425567776e-05</v>
      </c>
      <c r="AP178">
        <v>106.04</v>
      </c>
      <c r="AQ178">
        <v>18</v>
      </c>
      <c r="AR178">
        <v>4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1737666666</v>
      </c>
      <c r="BF178">
        <v>1157.5225</v>
      </c>
      <c r="BG178">
        <v>1230.78625</v>
      </c>
      <c r="BH178">
        <v>15.4078375</v>
      </c>
      <c r="BI178">
        <v>12.1547625</v>
      </c>
      <c r="BJ178">
        <v>1155.77</v>
      </c>
      <c r="BK178">
        <v>15.2977375</v>
      </c>
      <c r="BL178">
        <v>499.985375</v>
      </c>
      <c r="BM178">
        <v>102.631625</v>
      </c>
      <c r="BN178">
        <v>0.09996045</v>
      </c>
      <c r="BO178">
        <v>25.025975</v>
      </c>
      <c r="BP178">
        <v>25.762425</v>
      </c>
      <c r="BQ178">
        <v>999.9</v>
      </c>
      <c r="BR178">
        <v>0</v>
      </c>
      <c r="BS178">
        <v>0</v>
      </c>
      <c r="BT178">
        <v>10000.45</v>
      </c>
      <c r="BU178">
        <v>625.799</v>
      </c>
      <c r="BV178">
        <v>881.592125</v>
      </c>
      <c r="BW178">
        <v>-73.2618625</v>
      </c>
      <c r="BX178">
        <v>1175.6375</v>
      </c>
      <c r="BY178">
        <v>1245.93125</v>
      </c>
      <c r="BZ178">
        <v>3.25307125</v>
      </c>
      <c r="CA178">
        <v>1230.78625</v>
      </c>
      <c r="CB178">
        <v>12.1547625</v>
      </c>
      <c r="CC178">
        <v>1.58133375</v>
      </c>
      <c r="CD178">
        <v>1.24746625</v>
      </c>
      <c r="CE178">
        <v>13.778075</v>
      </c>
      <c r="CF178">
        <v>10.1803625</v>
      </c>
      <c r="CG178">
        <v>1999.99625</v>
      </c>
      <c r="CH178">
        <v>0.899999625</v>
      </c>
      <c r="CI178">
        <v>0.1000003625</v>
      </c>
      <c r="CJ178">
        <v>26</v>
      </c>
      <c r="CK178">
        <v>39092.9125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-73.23677</v>
      </c>
      <c r="CZ178">
        <v>-0.820285714285682</v>
      </c>
      <c r="DA178">
        <v>0.126214809352946</v>
      </c>
      <c r="DB178">
        <v>0</v>
      </c>
      <c r="DC178">
        <v>3.257624</v>
      </c>
      <c r="DD178">
        <v>-0.0776634586466114</v>
      </c>
      <c r="DE178">
        <v>0.00910319581246056</v>
      </c>
      <c r="DF178">
        <v>1</v>
      </c>
      <c r="DG178">
        <v>1</v>
      </c>
      <c r="DH178">
        <v>2</v>
      </c>
      <c r="DI178" t="s">
        <v>353</v>
      </c>
      <c r="DJ178">
        <v>3.11883</v>
      </c>
      <c r="DK178">
        <v>2.80062</v>
      </c>
      <c r="DL178">
        <v>0.205043</v>
      </c>
      <c r="DM178">
        <v>0.214766</v>
      </c>
      <c r="DN178">
        <v>0.0862707</v>
      </c>
      <c r="DO178">
        <v>0.0734585</v>
      </c>
      <c r="DP178">
        <v>22151.5</v>
      </c>
      <c r="DQ178">
        <v>20219.5</v>
      </c>
      <c r="DR178">
        <v>26657.4</v>
      </c>
      <c r="DS178">
        <v>24092.3</v>
      </c>
      <c r="DT178">
        <v>33673.6</v>
      </c>
      <c r="DU178">
        <v>32524.8</v>
      </c>
      <c r="DV178">
        <v>40306.5</v>
      </c>
      <c r="DW178">
        <v>38094.5</v>
      </c>
      <c r="DX178">
        <v>1.99802</v>
      </c>
      <c r="DY178">
        <v>2.64908</v>
      </c>
      <c r="DZ178">
        <v>0.0859983</v>
      </c>
      <c r="EA178">
        <v>0</v>
      </c>
      <c r="EB178">
        <v>24.3463</v>
      </c>
      <c r="EC178">
        <v>999.9</v>
      </c>
      <c r="ED178">
        <v>55.86</v>
      </c>
      <c r="EE178">
        <v>25.831</v>
      </c>
      <c r="EF178">
        <v>18.1834</v>
      </c>
      <c r="EG178">
        <v>63.94</v>
      </c>
      <c r="EH178">
        <v>20.9014</v>
      </c>
      <c r="EI178">
        <v>2</v>
      </c>
      <c r="EJ178">
        <v>-0.369888</v>
      </c>
      <c r="EK178">
        <v>-0.395033</v>
      </c>
      <c r="EL178">
        <v>20.2914</v>
      </c>
      <c r="EM178">
        <v>5.26132</v>
      </c>
      <c r="EN178">
        <v>12.0088</v>
      </c>
      <c r="EO178">
        <v>4.9991</v>
      </c>
      <c r="EP178">
        <v>3.2869</v>
      </c>
      <c r="EQ178">
        <v>9999</v>
      </c>
      <c r="ER178">
        <v>9999</v>
      </c>
      <c r="ES178">
        <v>9999</v>
      </c>
      <c r="ET178">
        <v>999.9</v>
      </c>
      <c r="EU178">
        <v>1.87258</v>
      </c>
      <c r="EV178">
        <v>1.87347</v>
      </c>
      <c r="EW178">
        <v>1.86967</v>
      </c>
      <c r="EX178">
        <v>1.87545</v>
      </c>
      <c r="EY178">
        <v>1.87564</v>
      </c>
      <c r="EZ178">
        <v>1.87408</v>
      </c>
      <c r="FA178">
        <v>1.8726</v>
      </c>
      <c r="FB178">
        <v>1.87165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1.75</v>
      </c>
      <c r="FQ178">
        <v>0.11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25.8</v>
      </c>
      <c r="GE178">
        <v>25.8</v>
      </c>
      <c r="GF178">
        <v>3.41064</v>
      </c>
      <c r="GG178">
        <v>2.49146</v>
      </c>
      <c r="GH178">
        <v>2.24854</v>
      </c>
      <c r="GI178">
        <v>2.68311</v>
      </c>
      <c r="GJ178">
        <v>2.44751</v>
      </c>
      <c r="GK178">
        <v>2.39746</v>
      </c>
      <c r="GL178">
        <v>29.0071</v>
      </c>
      <c r="GM178">
        <v>14.0795</v>
      </c>
      <c r="GN178">
        <v>19</v>
      </c>
      <c r="GO178">
        <v>450.362</v>
      </c>
      <c r="GP178">
        <v>1040.14</v>
      </c>
      <c r="GQ178">
        <v>24.2243</v>
      </c>
      <c r="GR178">
        <v>22.8511</v>
      </c>
      <c r="GS178">
        <v>30.0003</v>
      </c>
      <c r="GT178">
        <v>22.8981</v>
      </c>
      <c r="GU178">
        <v>23.0199</v>
      </c>
      <c r="GV178">
        <v>68.3446</v>
      </c>
      <c r="GW178">
        <v>32.1229</v>
      </c>
      <c r="GX178">
        <v>87.2096</v>
      </c>
      <c r="GY178">
        <v>24.2054</v>
      </c>
      <c r="GZ178">
        <v>1279.1</v>
      </c>
      <c r="HA178">
        <v>12.253</v>
      </c>
      <c r="HB178">
        <v>101.229</v>
      </c>
      <c r="HC178">
        <v>101.216</v>
      </c>
    </row>
    <row r="179" spans="1:211">
      <c r="A179">
        <v>163</v>
      </c>
      <c r="B179">
        <v>1737666676</v>
      </c>
      <c r="C179">
        <v>325</v>
      </c>
      <c r="D179" t="s">
        <v>674</v>
      </c>
      <c r="E179" t="s">
        <v>675</v>
      </c>
      <c r="F179">
        <v>2</v>
      </c>
      <c r="G179">
        <v>1737666668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1264.9723124881</v>
      </c>
      <c r="AI179">
        <v>1206.6823030303</v>
      </c>
      <c r="AJ179">
        <v>3.44360692640678</v>
      </c>
      <c r="AK179">
        <v>84.62</v>
      </c>
      <c r="AL179">
        <f>(AN179 - AM179 + BM179*1E3/(8.314*(BO179+273.15)) * AP179/BL179 * AO179) * BL179/(100*AZ179) * 1000/(1000 - AN179)</f>
        <v>0</v>
      </c>
      <c r="AM179">
        <v>12.1543871556444</v>
      </c>
      <c r="AN179">
        <v>15.4018164835165</v>
      </c>
      <c r="AO179">
        <v>-1.06972384528678e-05</v>
      </c>
      <c r="AP179">
        <v>106.04</v>
      </c>
      <c r="AQ179">
        <v>18</v>
      </c>
      <c r="AR179">
        <v>4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1737666668</v>
      </c>
      <c r="BF179">
        <v>1164.33375</v>
      </c>
      <c r="BG179">
        <v>1237.61375</v>
      </c>
      <c r="BH179">
        <v>15.405625</v>
      </c>
      <c r="BI179">
        <v>12.1601125</v>
      </c>
      <c r="BJ179">
        <v>1162.58125</v>
      </c>
      <c r="BK179">
        <v>15.2955625</v>
      </c>
      <c r="BL179">
        <v>499.967875</v>
      </c>
      <c r="BM179">
        <v>102.631375</v>
      </c>
      <c r="BN179">
        <v>0.099960325</v>
      </c>
      <c r="BO179">
        <v>25.0254625</v>
      </c>
      <c r="BP179">
        <v>25.7618875</v>
      </c>
      <c r="BQ179">
        <v>999.9</v>
      </c>
      <c r="BR179">
        <v>0</v>
      </c>
      <c r="BS179">
        <v>0</v>
      </c>
      <c r="BT179">
        <v>10002.48125</v>
      </c>
      <c r="BU179">
        <v>625.791</v>
      </c>
      <c r="BV179">
        <v>881.6</v>
      </c>
      <c r="BW179">
        <v>-73.2785125</v>
      </c>
      <c r="BX179">
        <v>1182.55125</v>
      </c>
      <c r="BY179">
        <v>1252.85</v>
      </c>
      <c r="BZ179">
        <v>3.24550375</v>
      </c>
      <c r="CA179">
        <v>1237.61375</v>
      </c>
      <c r="CB179">
        <v>12.1601125</v>
      </c>
      <c r="CC179">
        <v>1.58110125</v>
      </c>
      <c r="CD179">
        <v>1.2480125</v>
      </c>
      <c r="CE179">
        <v>13.775825</v>
      </c>
      <c r="CF179">
        <v>10.1869</v>
      </c>
      <c r="CG179">
        <v>1999.99625</v>
      </c>
      <c r="CH179">
        <v>0.89999975</v>
      </c>
      <c r="CI179">
        <v>0.1000001625</v>
      </c>
      <c r="CJ179">
        <v>26</v>
      </c>
      <c r="CK179">
        <v>39092.9125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-73.263625</v>
      </c>
      <c r="CZ179">
        <v>-0.750906766917291</v>
      </c>
      <c r="DA179">
        <v>0.12167846923347</v>
      </c>
      <c r="DB179">
        <v>0</v>
      </c>
      <c r="DC179">
        <v>3.2537405</v>
      </c>
      <c r="DD179">
        <v>-0.123478646616544</v>
      </c>
      <c r="DE179">
        <v>0.0135633032388869</v>
      </c>
      <c r="DF179">
        <v>1</v>
      </c>
      <c r="DG179">
        <v>1</v>
      </c>
      <c r="DH179">
        <v>2</v>
      </c>
      <c r="DI179" t="s">
        <v>353</v>
      </c>
      <c r="DJ179">
        <v>3.11885</v>
      </c>
      <c r="DK179">
        <v>2.80068</v>
      </c>
      <c r="DL179">
        <v>0.205765</v>
      </c>
      <c r="DM179">
        <v>0.215465</v>
      </c>
      <c r="DN179">
        <v>0.0862727</v>
      </c>
      <c r="DO179">
        <v>0.0735726</v>
      </c>
      <c r="DP179">
        <v>22131.6</v>
      </c>
      <c r="DQ179">
        <v>20201.4</v>
      </c>
      <c r="DR179">
        <v>26657.5</v>
      </c>
      <c r="DS179">
        <v>24092.1</v>
      </c>
      <c r="DT179">
        <v>33673.9</v>
      </c>
      <c r="DU179">
        <v>32520.7</v>
      </c>
      <c r="DV179">
        <v>40306.9</v>
      </c>
      <c r="DW179">
        <v>38094.4</v>
      </c>
      <c r="DX179">
        <v>1.99805</v>
      </c>
      <c r="DY179">
        <v>2.6492</v>
      </c>
      <c r="DZ179">
        <v>0.0860505</v>
      </c>
      <c r="EA179">
        <v>0</v>
      </c>
      <c r="EB179">
        <v>24.3495</v>
      </c>
      <c r="EC179">
        <v>999.9</v>
      </c>
      <c r="ED179">
        <v>55.86</v>
      </c>
      <c r="EE179">
        <v>25.831</v>
      </c>
      <c r="EF179">
        <v>18.1834</v>
      </c>
      <c r="EG179">
        <v>64.34</v>
      </c>
      <c r="EH179">
        <v>20.7853</v>
      </c>
      <c r="EI179">
        <v>2</v>
      </c>
      <c r="EJ179">
        <v>-0.36982</v>
      </c>
      <c r="EK179">
        <v>-0.380174</v>
      </c>
      <c r="EL179">
        <v>20.2913</v>
      </c>
      <c r="EM179">
        <v>5.26177</v>
      </c>
      <c r="EN179">
        <v>12.0085</v>
      </c>
      <c r="EO179">
        <v>4.9991</v>
      </c>
      <c r="EP179">
        <v>3.2869</v>
      </c>
      <c r="EQ179">
        <v>9999</v>
      </c>
      <c r="ER179">
        <v>9999</v>
      </c>
      <c r="ES179">
        <v>9999</v>
      </c>
      <c r="ET179">
        <v>999.9</v>
      </c>
      <c r="EU179">
        <v>1.87259</v>
      </c>
      <c r="EV179">
        <v>1.87347</v>
      </c>
      <c r="EW179">
        <v>1.86966</v>
      </c>
      <c r="EX179">
        <v>1.87546</v>
      </c>
      <c r="EY179">
        <v>1.87563</v>
      </c>
      <c r="EZ179">
        <v>1.87408</v>
      </c>
      <c r="FA179">
        <v>1.87259</v>
      </c>
      <c r="FB179">
        <v>1.87167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1.74</v>
      </c>
      <c r="FQ179">
        <v>0.11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25.8</v>
      </c>
      <c r="GE179">
        <v>25.9</v>
      </c>
      <c r="GF179">
        <v>3.42651</v>
      </c>
      <c r="GG179">
        <v>2.5061</v>
      </c>
      <c r="GH179">
        <v>2.24854</v>
      </c>
      <c r="GI179">
        <v>2.68433</v>
      </c>
      <c r="GJ179">
        <v>2.44751</v>
      </c>
      <c r="GK179">
        <v>2.41821</v>
      </c>
      <c r="GL179">
        <v>29.0071</v>
      </c>
      <c r="GM179">
        <v>14.0707</v>
      </c>
      <c r="GN179">
        <v>19</v>
      </c>
      <c r="GO179">
        <v>450.385</v>
      </c>
      <c r="GP179">
        <v>1040.31</v>
      </c>
      <c r="GQ179">
        <v>24.215</v>
      </c>
      <c r="GR179">
        <v>22.8521</v>
      </c>
      <c r="GS179">
        <v>30.0003</v>
      </c>
      <c r="GT179">
        <v>22.8991</v>
      </c>
      <c r="GU179">
        <v>23.0209</v>
      </c>
      <c r="GV179">
        <v>68.6469</v>
      </c>
      <c r="GW179">
        <v>32.1229</v>
      </c>
      <c r="GX179">
        <v>87.2096</v>
      </c>
      <c r="GY179">
        <v>24.2054</v>
      </c>
      <c r="GZ179">
        <v>1285.88</v>
      </c>
      <c r="HA179">
        <v>12.2509</v>
      </c>
      <c r="HB179">
        <v>101.23</v>
      </c>
      <c r="HC179">
        <v>101.216</v>
      </c>
    </row>
    <row r="180" spans="1:211">
      <c r="A180">
        <v>164</v>
      </c>
      <c r="B180">
        <v>1737666678</v>
      </c>
      <c r="C180">
        <v>327</v>
      </c>
      <c r="D180" t="s">
        <v>676</v>
      </c>
      <c r="E180" t="s">
        <v>677</v>
      </c>
      <c r="F180">
        <v>2</v>
      </c>
      <c r="G180">
        <v>1737666670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1271.82859378571</v>
      </c>
      <c r="AI180">
        <v>1213.56472727273</v>
      </c>
      <c r="AJ180">
        <v>3.44235281385272</v>
      </c>
      <c r="AK180">
        <v>84.62</v>
      </c>
      <c r="AL180">
        <f>(AN180 - AM180 + BM180*1E3/(8.314*(BO180+273.15)) * AP180/BL180 * AO180) * BL180/(100*AZ180) * 1000/(1000 - AN180)</f>
        <v>0</v>
      </c>
      <c r="AM180">
        <v>12.1629474709491</v>
      </c>
      <c r="AN180">
        <v>15.4029197802198</v>
      </c>
      <c r="AO180">
        <v>-3.70241898676094e-06</v>
      </c>
      <c r="AP180">
        <v>106.04</v>
      </c>
      <c r="AQ180">
        <v>18</v>
      </c>
      <c r="AR180">
        <v>4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1737666670</v>
      </c>
      <c r="BF180">
        <v>1171.1275</v>
      </c>
      <c r="BG180">
        <v>1244.44875</v>
      </c>
      <c r="BH180">
        <v>15.403875</v>
      </c>
      <c r="BI180">
        <v>12.168375</v>
      </c>
      <c r="BJ180">
        <v>1169.37625</v>
      </c>
      <c r="BK180">
        <v>15.2938375</v>
      </c>
      <c r="BL180">
        <v>499.983</v>
      </c>
      <c r="BM180">
        <v>102.631125</v>
      </c>
      <c r="BN180">
        <v>0.0999991375</v>
      </c>
      <c r="BO180">
        <v>25.0250875</v>
      </c>
      <c r="BP180">
        <v>25.7615375</v>
      </c>
      <c r="BQ180">
        <v>999.9</v>
      </c>
      <c r="BR180">
        <v>0</v>
      </c>
      <c r="BS180">
        <v>0</v>
      </c>
      <c r="BT180">
        <v>9999.2</v>
      </c>
      <c r="BU180">
        <v>625.77875</v>
      </c>
      <c r="BV180">
        <v>881.592375</v>
      </c>
      <c r="BW180">
        <v>-73.319625</v>
      </c>
      <c r="BX180">
        <v>1189.45</v>
      </c>
      <c r="BY180">
        <v>1259.78</v>
      </c>
      <c r="BZ180">
        <v>3.23549375</v>
      </c>
      <c r="CA180">
        <v>1244.44875</v>
      </c>
      <c r="CB180">
        <v>12.168375</v>
      </c>
      <c r="CC180">
        <v>1.58091875</v>
      </c>
      <c r="CD180">
        <v>1.2488575</v>
      </c>
      <c r="CE180">
        <v>13.77405</v>
      </c>
      <c r="CF180">
        <v>10.1970125</v>
      </c>
      <c r="CG180">
        <v>1999.99625</v>
      </c>
      <c r="CH180">
        <v>0.9</v>
      </c>
      <c r="CI180">
        <v>0.0999999375</v>
      </c>
      <c r="CJ180">
        <v>26</v>
      </c>
      <c r="CK180">
        <v>39092.9125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-73.276055</v>
      </c>
      <c r="CZ180">
        <v>-0.757087218045184</v>
      </c>
      <c r="DA180">
        <v>0.120789045343527</v>
      </c>
      <c r="DB180">
        <v>0</v>
      </c>
      <c r="DC180">
        <v>3.247438</v>
      </c>
      <c r="DD180">
        <v>-0.195725413533838</v>
      </c>
      <c r="DE180">
        <v>0.0209310605560253</v>
      </c>
      <c r="DF180">
        <v>1</v>
      </c>
      <c r="DG180">
        <v>1</v>
      </c>
      <c r="DH180">
        <v>2</v>
      </c>
      <c r="DI180" t="s">
        <v>353</v>
      </c>
      <c r="DJ180">
        <v>3.11892</v>
      </c>
      <c r="DK180">
        <v>2.80073</v>
      </c>
      <c r="DL180">
        <v>0.206481</v>
      </c>
      <c r="DM180">
        <v>0.216179</v>
      </c>
      <c r="DN180">
        <v>0.0862888</v>
      </c>
      <c r="DO180">
        <v>0.0736327</v>
      </c>
      <c r="DP180">
        <v>22111.6</v>
      </c>
      <c r="DQ180">
        <v>20182.9</v>
      </c>
      <c r="DR180">
        <v>26657.4</v>
      </c>
      <c r="DS180">
        <v>24091.9</v>
      </c>
      <c r="DT180">
        <v>33673.3</v>
      </c>
      <c r="DU180">
        <v>32518.5</v>
      </c>
      <c r="DV180">
        <v>40306.7</v>
      </c>
      <c r="DW180">
        <v>38094.3</v>
      </c>
      <c r="DX180">
        <v>1.99807</v>
      </c>
      <c r="DY180">
        <v>2.64905</v>
      </c>
      <c r="DZ180">
        <v>0.0858866</v>
      </c>
      <c r="EA180">
        <v>0</v>
      </c>
      <c r="EB180">
        <v>24.3535</v>
      </c>
      <c r="EC180">
        <v>999.9</v>
      </c>
      <c r="ED180">
        <v>55.86</v>
      </c>
      <c r="EE180">
        <v>25.831</v>
      </c>
      <c r="EF180">
        <v>18.1829</v>
      </c>
      <c r="EG180">
        <v>64.47</v>
      </c>
      <c r="EH180">
        <v>20.8974</v>
      </c>
      <c r="EI180">
        <v>2</v>
      </c>
      <c r="EJ180">
        <v>-0.369746</v>
      </c>
      <c r="EK180">
        <v>-0.396008</v>
      </c>
      <c r="EL180">
        <v>20.2912</v>
      </c>
      <c r="EM180">
        <v>5.26162</v>
      </c>
      <c r="EN180">
        <v>12.0085</v>
      </c>
      <c r="EO180">
        <v>4.99905</v>
      </c>
      <c r="EP180">
        <v>3.28683</v>
      </c>
      <c r="EQ180">
        <v>9999</v>
      </c>
      <c r="ER180">
        <v>9999</v>
      </c>
      <c r="ES180">
        <v>9999</v>
      </c>
      <c r="ET180">
        <v>999.9</v>
      </c>
      <c r="EU180">
        <v>1.8726</v>
      </c>
      <c r="EV180">
        <v>1.87347</v>
      </c>
      <c r="EW180">
        <v>1.86966</v>
      </c>
      <c r="EX180">
        <v>1.87546</v>
      </c>
      <c r="EY180">
        <v>1.87563</v>
      </c>
      <c r="EZ180">
        <v>1.87408</v>
      </c>
      <c r="FA180">
        <v>1.87259</v>
      </c>
      <c r="FB180">
        <v>1.87168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1.74</v>
      </c>
      <c r="FQ180">
        <v>0.11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25.8</v>
      </c>
      <c r="GE180">
        <v>25.9</v>
      </c>
      <c r="GF180">
        <v>3.44116</v>
      </c>
      <c r="GG180">
        <v>2.51221</v>
      </c>
      <c r="GH180">
        <v>2.24854</v>
      </c>
      <c r="GI180">
        <v>2.68555</v>
      </c>
      <c r="GJ180">
        <v>2.44751</v>
      </c>
      <c r="GK180">
        <v>2.38037</v>
      </c>
      <c r="GL180">
        <v>29.0071</v>
      </c>
      <c r="GM180">
        <v>14.062</v>
      </c>
      <c r="GN180">
        <v>19</v>
      </c>
      <c r="GO180">
        <v>450.409</v>
      </c>
      <c r="GP180">
        <v>1040.16</v>
      </c>
      <c r="GQ180">
        <v>24.2048</v>
      </c>
      <c r="GR180">
        <v>22.853</v>
      </c>
      <c r="GS180">
        <v>30.0003</v>
      </c>
      <c r="GT180">
        <v>22.9002</v>
      </c>
      <c r="GU180">
        <v>23.0223</v>
      </c>
      <c r="GV180">
        <v>68.9352</v>
      </c>
      <c r="GW180">
        <v>32.1229</v>
      </c>
      <c r="GX180">
        <v>87.2096</v>
      </c>
      <c r="GY180">
        <v>24.1787</v>
      </c>
      <c r="GZ180">
        <v>1292.63</v>
      </c>
      <c r="HA180">
        <v>12.2496</v>
      </c>
      <c r="HB180">
        <v>101.23</v>
      </c>
      <c r="HC180">
        <v>101.215</v>
      </c>
    </row>
    <row r="181" spans="1:211">
      <c r="A181">
        <v>165</v>
      </c>
      <c r="B181">
        <v>1737666680</v>
      </c>
      <c r="C181">
        <v>329</v>
      </c>
      <c r="D181" t="s">
        <v>678</v>
      </c>
      <c r="E181" t="s">
        <v>679</v>
      </c>
      <c r="F181">
        <v>2</v>
      </c>
      <c r="G181">
        <v>1737666672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1278.69840647619</v>
      </c>
      <c r="AI181">
        <v>1220.34321212121</v>
      </c>
      <c r="AJ181">
        <v>3.41621818181816</v>
      </c>
      <c r="AK181">
        <v>84.62</v>
      </c>
      <c r="AL181">
        <f>(AN181 - AM181 + BM181*1E3/(8.314*(BO181+273.15)) * AP181/BL181 * AO181) * BL181/(100*AZ181) * 1000/(1000 - AN181)</f>
        <v>0</v>
      </c>
      <c r="AM181">
        <v>12.1779218916084</v>
      </c>
      <c r="AN181">
        <v>15.4071032967033</v>
      </c>
      <c r="AO181">
        <v>4.38734598735887e-06</v>
      </c>
      <c r="AP181">
        <v>106.04</v>
      </c>
      <c r="AQ181">
        <v>17</v>
      </c>
      <c r="AR181">
        <v>3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1737666672</v>
      </c>
      <c r="BF181">
        <v>1177.8975</v>
      </c>
      <c r="BG181">
        <v>1251.28375</v>
      </c>
      <c r="BH181">
        <v>15.4032875</v>
      </c>
      <c r="BI181">
        <v>12.17785</v>
      </c>
      <c r="BJ181">
        <v>1176.14625</v>
      </c>
      <c r="BK181">
        <v>15.2932625</v>
      </c>
      <c r="BL181">
        <v>500.0115</v>
      </c>
      <c r="BM181">
        <v>102.630875</v>
      </c>
      <c r="BN181">
        <v>0.1000636375</v>
      </c>
      <c r="BO181">
        <v>25.0247875</v>
      </c>
      <c r="BP181">
        <v>25.761075</v>
      </c>
      <c r="BQ181">
        <v>999.9</v>
      </c>
      <c r="BR181">
        <v>0</v>
      </c>
      <c r="BS181">
        <v>0</v>
      </c>
      <c r="BT181">
        <v>9999.9875</v>
      </c>
      <c r="BU181">
        <v>625.759125</v>
      </c>
      <c r="BV181">
        <v>881.493125</v>
      </c>
      <c r="BW181">
        <v>-73.3851875</v>
      </c>
      <c r="BX181">
        <v>1196.325</v>
      </c>
      <c r="BY181">
        <v>1266.71125</v>
      </c>
      <c r="BZ181">
        <v>3.22543</v>
      </c>
      <c r="CA181">
        <v>1251.28375</v>
      </c>
      <c r="CB181">
        <v>12.17785</v>
      </c>
      <c r="CC181">
        <v>1.580855</v>
      </c>
      <c r="CD181">
        <v>1.2498275</v>
      </c>
      <c r="CE181">
        <v>13.773425</v>
      </c>
      <c r="CF181">
        <v>10.2086125</v>
      </c>
      <c r="CG181">
        <v>1999.99625</v>
      </c>
      <c r="CH181">
        <v>0.900000125</v>
      </c>
      <c r="CI181">
        <v>0.0999998125</v>
      </c>
      <c r="CJ181">
        <v>26</v>
      </c>
      <c r="CK181">
        <v>39092.9125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-73.28541</v>
      </c>
      <c r="CZ181">
        <v>-1.08089323308276</v>
      </c>
      <c r="DA181">
        <v>0.130320408608938</v>
      </c>
      <c r="DB181">
        <v>0</v>
      </c>
      <c r="DC181">
        <v>3.239553</v>
      </c>
      <c r="DD181">
        <v>-0.264187669172932</v>
      </c>
      <c r="DE181">
        <v>0.0271384143051874</v>
      </c>
      <c r="DF181">
        <v>1</v>
      </c>
      <c r="DG181">
        <v>1</v>
      </c>
      <c r="DH181">
        <v>2</v>
      </c>
      <c r="DI181" t="s">
        <v>353</v>
      </c>
      <c r="DJ181">
        <v>3.11945</v>
      </c>
      <c r="DK181">
        <v>2.80096</v>
      </c>
      <c r="DL181">
        <v>0.207201</v>
      </c>
      <c r="DM181">
        <v>0.216892</v>
      </c>
      <c r="DN181">
        <v>0.0863101</v>
      </c>
      <c r="DO181">
        <v>0.073659</v>
      </c>
      <c r="DP181">
        <v>22091.5</v>
      </c>
      <c r="DQ181">
        <v>20164.4</v>
      </c>
      <c r="DR181">
        <v>26657.4</v>
      </c>
      <c r="DS181">
        <v>24091.7</v>
      </c>
      <c r="DT181">
        <v>33672.3</v>
      </c>
      <c r="DU181">
        <v>32517.3</v>
      </c>
      <c r="DV181">
        <v>40306.5</v>
      </c>
      <c r="DW181">
        <v>38093.8</v>
      </c>
      <c r="DX181">
        <v>1.9995</v>
      </c>
      <c r="DY181">
        <v>2.64792</v>
      </c>
      <c r="DZ181">
        <v>0.0852048</v>
      </c>
      <c r="EA181">
        <v>0</v>
      </c>
      <c r="EB181">
        <v>24.3566</v>
      </c>
      <c r="EC181">
        <v>999.9</v>
      </c>
      <c r="ED181">
        <v>55.848</v>
      </c>
      <c r="EE181">
        <v>25.841</v>
      </c>
      <c r="EF181">
        <v>18.1918</v>
      </c>
      <c r="EG181">
        <v>64.21</v>
      </c>
      <c r="EH181">
        <v>20.7051</v>
      </c>
      <c r="EI181">
        <v>2</v>
      </c>
      <c r="EJ181">
        <v>-0.36951</v>
      </c>
      <c r="EK181">
        <v>-0.366231</v>
      </c>
      <c r="EL181">
        <v>20.2922</v>
      </c>
      <c r="EM181">
        <v>5.26581</v>
      </c>
      <c r="EN181">
        <v>12.0092</v>
      </c>
      <c r="EO181">
        <v>5.0003</v>
      </c>
      <c r="EP181">
        <v>3.28788</v>
      </c>
      <c r="EQ181">
        <v>9999</v>
      </c>
      <c r="ER181">
        <v>9999</v>
      </c>
      <c r="ES181">
        <v>9999</v>
      </c>
      <c r="ET181">
        <v>999.9</v>
      </c>
      <c r="EU181">
        <v>1.87261</v>
      </c>
      <c r="EV181">
        <v>1.87347</v>
      </c>
      <c r="EW181">
        <v>1.86967</v>
      </c>
      <c r="EX181">
        <v>1.87545</v>
      </c>
      <c r="EY181">
        <v>1.87563</v>
      </c>
      <c r="EZ181">
        <v>1.87408</v>
      </c>
      <c r="FA181">
        <v>1.87261</v>
      </c>
      <c r="FB181">
        <v>1.87167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1.75</v>
      </c>
      <c r="FQ181">
        <v>0.1101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25.9</v>
      </c>
      <c r="GE181">
        <v>25.9</v>
      </c>
      <c r="GF181">
        <v>3.44604</v>
      </c>
      <c r="GG181">
        <v>2.50366</v>
      </c>
      <c r="GH181">
        <v>2.24854</v>
      </c>
      <c r="GI181">
        <v>2.68433</v>
      </c>
      <c r="GJ181">
        <v>2.44751</v>
      </c>
      <c r="GK181">
        <v>2.33643</v>
      </c>
      <c r="GL181">
        <v>29.0071</v>
      </c>
      <c r="GM181">
        <v>14.0707</v>
      </c>
      <c r="GN181">
        <v>19</v>
      </c>
      <c r="GO181">
        <v>451.251</v>
      </c>
      <c r="GP181">
        <v>1038.8</v>
      </c>
      <c r="GQ181">
        <v>24.1973</v>
      </c>
      <c r="GR181">
        <v>22.8545</v>
      </c>
      <c r="GS181">
        <v>30.0005</v>
      </c>
      <c r="GT181">
        <v>22.9014</v>
      </c>
      <c r="GU181">
        <v>23.0232</v>
      </c>
      <c r="GV181">
        <v>69.072</v>
      </c>
      <c r="GW181">
        <v>32.1229</v>
      </c>
      <c r="GX181">
        <v>87.2096</v>
      </c>
      <c r="GY181">
        <v>24.1787</v>
      </c>
      <c r="GZ181">
        <v>1299.44</v>
      </c>
      <c r="HA181">
        <v>12.2481</v>
      </c>
      <c r="HB181">
        <v>101.229</v>
      </c>
      <c r="HC181">
        <v>101.214</v>
      </c>
    </row>
    <row r="182" spans="1:211">
      <c r="A182">
        <v>166</v>
      </c>
      <c r="B182">
        <v>1737666682</v>
      </c>
      <c r="C182">
        <v>331</v>
      </c>
      <c r="D182" t="s">
        <v>680</v>
      </c>
      <c r="E182" t="s">
        <v>681</v>
      </c>
      <c r="F182">
        <v>2</v>
      </c>
      <c r="G182">
        <v>1737666674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1285.66279922619</v>
      </c>
      <c r="AI182">
        <v>1227.16339393939</v>
      </c>
      <c r="AJ182">
        <v>3.40849090909094</v>
      </c>
      <c r="AK182">
        <v>84.62</v>
      </c>
      <c r="AL182">
        <f>(AN182 - AM182 + BM182*1E3/(8.314*(BO182+273.15)) * AP182/BL182 * AO182) * BL182/(100*AZ182) * 1000/(1000 - AN182)</f>
        <v>0</v>
      </c>
      <c r="AM182">
        <v>12.196533805994</v>
      </c>
      <c r="AN182">
        <v>15.4130406593407</v>
      </c>
      <c r="AO182">
        <v>1.24222780374276e-05</v>
      </c>
      <c r="AP182">
        <v>106.04</v>
      </c>
      <c r="AQ182">
        <v>17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1737666674</v>
      </c>
      <c r="BF182">
        <v>1184.66125</v>
      </c>
      <c r="BG182">
        <v>1258.035</v>
      </c>
      <c r="BH182">
        <v>15.404</v>
      </c>
      <c r="BI182">
        <v>12.1880625</v>
      </c>
      <c r="BJ182">
        <v>1182.9125</v>
      </c>
      <c r="BK182">
        <v>15.2939625</v>
      </c>
      <c r="BL182">
        <v>500.04475</v>
      </c>
      <c r="BM182">
        <v>102.63075</v>
      </c>
      <c r="BN182">
        <v>0.1000936125</v>
      </c>
      <c r="BO182">
        <v>25.02455</v>
      </c>
      <c r="BP182">
        <v>25.7603375</v>
      </c>
      <c r="BQ182">
        <v>999.9</v>
      </c>
      <c r="BR182">
        <v>0</v>
      </c>
      <c r="BS182">
        <v>0</v>
      </c>
      <c r="BT182">
        <v>9997.1</v>
      </c>
      <c r="BU182">
        <v>625.747875</v>
      </c>
      <c r="BV182">
        <v>881.438375</v>
      </c>
      <c r="BW182">
        <v>-73.3722375</v>
      </c>
      <c r="BX182">
        <v>1203.19625</v>
      </c>
      <c r="BY182">
        <v>1273.55875</v>
      </c>
      <c r="BZ182">
        <v>3.21593625</v>
      </c>
      <c r="CA182">
        <v>1258.035</v>
      </c>
      <c r="CB182">
        <v>12.1880625</v>
      </c>
      <c r="CC182">
        <v>1.580925</v>
      </c>
      <c r="CD182">
        <v>1.2508725</v>
      </c>
      <c r="CE182">
        <v>13.7741125</v>
      </c>
      <c r="CF182">
        <v>10.2211125</v>
      </c>
      <c r="CG182">
        <v>1999.995</v>
      </c>
      <c r="CH182">
        <v>0.900000375</v>
      </c>
      <c r="CI182">
        <v>0.09999955</v>
      </c>
      <c r="CJ182">
        <v>26</v>
      </c>
      <c r="CK182">
        <v>39092.8875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-73.33454</v>
      </c>
      <c r="CZ182">
        <v>-1.37967518797001</v>
      </c>
      <c r="DA182">
        <v>0.156565256043608</v>
      </c>
      <c r="DB182">
        <v>0</v>
      </c>
      <c r="DC182">
        <v>3.231289</v>
      </c>
      <c r="DD182">
        <v>-0.30335909774436</v>
      </c>
      <c r="DE182">
        <v>0.0302628169376216</v>
      </c>
      <c r="DF182">
        <v>1</v>
      </c>
      <c r="DG182">
        <v>1</v>
      </c>
      <c r="DH182">
        <v>2</v>
      </c>
      <c r="DI182" t="s">
        <v>353</v>
      </c>
      <c r="DJ182">
        <v>3.11923</v>
      </c>
      <c r="DK182">
        <v>2.80067</v>
      </c>
      <c r="DL182">
        <v>0.207918</v>
      </c>
      <c r="DM182">
        <v>0.217438</v>
      </c>
      <c r="DN182">
        <v>0.0863342</v>
      </c>
      <c r="DO182">
        <v>0.0736779</v>
      </c>
      <c r="DP182">
        <v>22071.7</v>
      </c>
      <c r="DQ182">
        <v>20150</v>
      </c>
      <c r="DR182">
        <v>26657.5</v>
      </c>
      <c r="DS182">
        <v>24091.3</v>
      </c>
      <c r="DT182">
        <v>33671.5</v>
      </c>
      <c r="DU182">
        <v>32516.2</v>
      </c>
      <c r="DV182">
        <v>40306.4</v>
      </c>
      <c r="DW182">
        <v>38093.2</v>
      </c>
      <c r="DX182">
        <v>1.99892</v>
      </c>
      <c r="DY182">
        <v>2.64762</v>
      </c>
      <c r="DZ182">
        <v>0.0851825</v>
      </c>
      <c r="EA182">
        <v>0</v>
      </c>
      <c r="EB182">
        <v>24.3597</v>
      </c>
      <c r="EC182">
        <v>999.9</v>
      </c>
      <c r="ED182">
        <v>55.885</v>
      </c>
      <c r="EE182">
        <v>25.831</v>
      </c>
      <c r="EF182">
        <v>18.1911</v>
      </c>
      <c r="EG182">
        <v>63.71</v>
      </c>
      <c r="EH182">
        <v>20.8013</v>
      </c>
      <c r="EI182">
        <v>2</v>
      </c>
      <c r="EJ182">
        <v>-0.369383</v>
      </c>
      <c r="EK182">
        <v>-0.338709</v>
      </c>
      <c r="EL182">
        <v>20.292</v>
      </c>
      <c r="EM182">
        <v>5.26476</v>
      </c>
      <c r="EN182">
        <v>12.0091</v>
      </c>
      <c r="EO182">
        <v>4.9998</v>
      </c>
      <c r="EP182">
        <v>3.2876</v>
      </c>
      <c r="EQ182">
        <v>9999</v>
      </c>
      <c r="ER182">
        <v>9999</v>
      </c>
      <c r="ES182">
        <v>9999</v>
      </c>
      <c r="ET182">
        <v>999.9</v>
      </c>
      <c r="EU182">
        <v>1.87263</v>
      </c>
      <c r="EV182">
        <v>1.87347</v>
      </c>
      <c r="EW182">
        <v>1.86968</v>
      </c>
      <c r="EX182">
        <v>1.87545</v>
      </c>
      <c r="EY182">
        <v>1.87563</v>
      </c>
      <c r="EZ182">
        <v>1.87408</v>
      </c>
      <c r="FA182">
        <v>1.87264</v>
      </c>
      <c r="FB182">
        <v>1.87166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1.75</v>
      </c>
      <c r="FQ182">
        <v>0.1102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25.9</v>
      </c>
      <c r="GE182">
        <v>26</v>
      </c>
      <c r="GF182">
        <v>3.46558</v>
      </c>
      <c r="GG182">
        <v>2.48657</v>
      </c>
      <c r="GH182">
        <v>2.24854</v>
      </c>
      <c r="GI182">
        <v>2.68433</v>
      </c>
      <c r="GJ182">
        <v>2.44751</v>
      </c>
      <c r="GK182">
        <v>2.41089</v>
      </c>
      <c r="GL182">
        <v>29.0071</v>
      </c>
      <c r="GM182">
        <v>14.0795</v>
      </c>
      <c r="GN182">
        <v>19</v>
      </c>
      <c r="GO182">
        <v>450.925</v>
      </c>
      <c r="GP182">
        <v>1038.46</v>
      </c>
      <c r="GQ182">
        <v>24.1867</v>
      </c>
      <c r="GR182">
        <v>22.8555</v>
      </c>
      <c r="GS182">
        <v>30.0005</v>
      </c>
      <c r="GT182">
        <v>22.9024</v>
      </c>
      <c r="GU182">
        <v>23.0242</v>
      </c>
      <c r="GV182">
        <v>69.4586</v>
      </c>
      <c r="GW182">
        <v>32.1229</v>
      </c>
      <c r="GX182">
        <v>86.8298</v>
      </c>
      <c r="GY182">
        <v>24.1787</v>
      </c>
      <c r="GZ182">
        <v>1306.13</v>
      </c>
      <c r="HA182">
        <v>12.2424</v>
      </c>
      <c r="HB182">
        <v>101.229</v>
      </c>
      <c r="HC182">
        <v>101.213</v>
      </c>
    </row>
    <row r="183" spans="1:211">
      <c r="A183">
        <v>167</v>
      </c>
      <c r="B183">
        <v>1737666684</v>
      </c>
      <c r="C183">
        <v>333</v>
      </c>
      <c r="D183" t="s">
        <v>682</v>
      </c>
      <c r="E183" t="s">
        <v>683</v>
      </c>
      <c r="F183">
        <v>2</v>
      </c>
      <c r="G183">
        <v>1737666676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1292.47684490476</v>
      </c>
      <c r="AI183">
        <v>1234.04103030303</v>
      </c>
      <c r="AJ183">
        <v>3.42057402597402</v>
      </c>
      <c r="AK183">
        <v>84.62</v>
      </c>
      <c r="AL183">
        <f>(AN183 - AM183 + BM183*1E3/(8.314*(BO183+273.15)) * AP183/BL183 * AO183) * BL183/(100*AZ183) * 1000/(1000 - AN183)</f>
        <v>0</v>
      </c>
      <c r="AM183">
        <v>12.2144375571229</v>
      </c>
      <c r="AN183">
        <v>15.4202472527473</v>
      </c>
      <c r="AO183">
        <v>2.07847575622084e-05</v>
      </c>
      <c r="AP183">
        <v>106.04</v>
      </c>
      <c r="AQ183">
        <v>18</v>
      </c>
      <c r="AR183">
        <v>4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1737666676</v>
      </c>
      <c r="BF183">
        <v>1191.42</v>
      </c>
      <c r="BG183">
        <v>1264.56875</v>
      </c>
      <c r="BH183">
        <v>15.406075</v>
      </c>
      <c r="BI183">
        <v>12.1983</v>
      </c>
      <c r="BJ183">
        <v>1189.6725</v>
      </c>
      <c r="BK183">
        <v>15.296</v>
      </c>
      <c r="BL183">
        <v>500.06375</v>
      </c>
      <c r="BM183">
        <v>102.6305</v>
      </c>
      <c r="BN183">
        <v>0.1001022625</v>
      </c>
      <c r="BO183">
        <v>25.0246125</v>
      </c>
      <c r="BP183">
        <v>25.7605625</v>
      </c>
      <c r="BQ183">
        <v>999.9</v>
      </c>
      <c r="BR183">
        <v>0</v>
      </c>
      <c r="BS183">
        <v>0</v>
      </c>
      <c r="BT183">
        <v>9994.6875</v>
      </c>
      <c r="BU183">
        <v>625.7305</v>
      </c>
      <c r="BV183">
        <v>881.546375</v>
      </c>
      <c r="BW183">
        <v>-73.1471</v>
      </c>
      <c r="BX183">
        <v>1210.06375</v>
      </c>
      <c r="BY183">
        <v>1280.18625</v>
      </c>
      <c r="BZ183">
        <v>3.2077775</v>
      </c>
      <c r="CA183">
        <v>1264.56875</v>
      </c>
      <c r="CB183">
        <v>12.1983</v>
      </c>
      <c r="CC183">
        <v>1.581135</v>
      </c>
      <c r="CD183">
        <v>1.25192</v>
      </c>
      <c r="CE183">
        <v>13.77615</v>
      </c>
      <c r="CF183">
        <v>10.23365</v>
      </c>
      <c r="CG183">
        <v>1999.995</v>
      </c>
      <c r="CH183">
        <v>0.90000075</v>
      </c>
      <c r="CI183">
        <v>0.0999992125</v>
      </c>
      <c r="CJ183">
        <v>26</v>
      </c>
      <c r="CK183">
        <v>39092.875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-73.29823</v>
      </c>
      <c r="CZ183">
        <v>0.379326315789355</v>
      </c>
      <c r="DA183">
        <v>0.286249966113535</v>
      </c>
      <c r="DB183">
        <v>0</v>
      </c>
      <c r="DC183">
        <v>3.223167</v>
      </c>
      <c r="DD183">
        <v>-0.311040000000001</v>
      </c>
      <c r="DE183">
        <v>0.0308371879554541</v>
      </c>
      <c r="DF183">
        <v>1</v>
      </c>
      <c r="DG183">
        <v>1</v>
      </c>
      <c r="DH183">
        <v>2</v>
      </c>
      <c r="DI183" t="s">
        <v>353</v>
      </c>
      <c r="DJ183">
        <v>3.11893</v>
      </c>
      <c r="DK183">
        <v>2.80074</v>
      </c>
      <c r="DL183">
        <v>0.208613</v>
      </c>
      <c r="DM183">
        <v>0.218021</v>
      </c>
      <c r="DN183">
        <v>0.0863587</v>
      </c>
      <c r="DO183">
        <v>0.0736776</v>
      </c>
      <c r="DP183">
        <v>22052.4</v>
      </c>
      <c r="DQ183">
        <v>20135.1</v>
      </c>
      <c r="DR183">
        <v>26657.5</v>
      </c>
      <c r="DS183">
        <v>24091.3</v>
      </c>
      <c r="DT183">
        <v>33670.7</v>
      </c>
      <c r="DU183">
        <v>32516.4</v>
      </c>
      <c r="DV183">
        <v>40306.4</v>
      </c>
      <c r="DW183">
        <v>38093.5</v>
      </c>
      <c r="DX183">
        <v>1.998</v>
      </c>
      <c r="DY183">
        <v>2.64873</v>
      </c>
      <c r="DZ183">
        <v>0.0856221</v>
      </c>
      <c r="EA183">
        <v>0</v>
      </c>
      <c r="EB183">
        <v>24.3634</v>
      </c>
      <c r="EC183">
        <v>999.9</v>
      </c>
      <c r="ED183">
        <v>55.86</v>
      </c>
      <c r="EE183">
        <v>25.831</v>
      </c>
      <c r="EF183">
        <v>18.1832</v>
      </c>
      <c r="EG183">
        <v>63.63</v>
      </c>
      <c r="EH183">
        <v>20.7933</v>
      </c>
      <c r="EI183">
        <v>2</v>
      </c>
      <c r="EJ183">
        <v>-0.369248</v>
      </c>
      <c r="EK183">
        <v>-0.357674</v>
      </c>
      <c r="EL183">
        <v>20.2921</v>
      </c>
      <c r="EM183">
        <v>5.26446</v>
      </c>
      <c r="EN183">
        <v>12.0083</v>
      </c>
      <c r="EO183">
        <v>4.99985</v>
      </c>
      <c r="EP183">
        <v>3.2876</v>
      </c>
      <c r="EQ183">
        <v>9999</v>
      </c>
      <c r="ER183">
        <v>9999</v>
      </c>
      <c r="ES183">
        <v>9999</v>
      </c>
      <c r="ET183">
        <v>999.9</v>
      </c>
      <c r="EU183">
        <v>1.87263</v>
      </c>
      <c r="EV183">
        <v>1.87347</v>
      </c>
      <c r="EW183">
        <v>1.86969</v>
      </c>
      <c r="EX183">
        <v>1.87545</v>
      </c>
      <c r="EY183">
        <v>1.87565</v>
      </c>
      <c r="EZ183">
        <v>1.87408</v>
      </c>
      <c r="FA183">
        <v>1.87266</v>
      </c>
      <c r="FB183">
        <v>1.87168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1.75</v>
      </c>
      <c r="FQ183">
        <v>0.1104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25.9</v>
      </c>
      <c r="GE183">
        <v>26</v>
      </c>
      <c r="GF183">
        <v>3.47412</v>
      </c>
      <c r="GG183">
        <v>2.49756</v>
      </c>
      <c r="GH183">
        <v>2.24854</v>
      </c>
      <c r="GI183">
        <v>2.68433</v>
      </c>
      <c r="GJ183">
        <v>2.44751</v>
      </c>
      <c r="GK183">
        <v>2.43042</v>
      </c>
      <c r="GL183">
        <v>29.0071</v>
      </c>
      <c r="GM183">
        <v>14.0707</v>
      </c>
      <c r="GN183">
        <v>19</v>
      </c>
      <c r="GO183">
        <v>450.393</v>
      </c>
      <c r="GP183">
        <v>1039.82</v>
      </c>
      <c r="GQ183">
        <v>24.1763</v>
      </c>
      <c r="GR183">
        <v>22.8563</v>
      </c>
      <c r="GS183">
        <v>30.0005</v>
      </c>
      <c r="GT183">
        <v>22.9032</v>
      </c>
      <c r="GU183">
        <v>23.025</v>
      </c>
      <c r="GV183">
        <v>69.6167</v>
      </c>
      <c r="GW183">
        <v>32.1229</v>
      </c>
      <c r="GX183">
        <v>86.8298</v>
      </c>
      <c r="GY183">
        <v>24.1536</v>
      </c>
      <c r="GZ183">
        <v>1312.86</v>
      </c>
      <c r="HA183">
        <v>12.2401</v>
      </c>
      <c r="HB183">
        <v>101.23</v>
      </c>
      <c r="HC183">
        <v>101.213</v>
      </c>
    </row>
    <row r="184" spans="1:211">
      <c r="A184">
        <v>168</v>
      </c>
      <c r="B184">
        <v>1737666686</v>
      </c>
      <c r="C184">
        <v>335</v>
      </c>
      <c r="D184" t="s">
        <v>684</v>
      </c>
      <c r="E184" t="s">
        <v>685</v>
      </c>
      <c r="F184">
        <v>2</v>
      </c>
      <c r="G184">
        <v>1737666678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1298.54302861905</v>
      </c>
      <c r="AI184">
        <v>1240.65242424242</v>
      </c>
      <c r="AJ184">
        <v>3.36556017316006</v>
      </c>
      <c r="AK184">
        <v>84.62</v>
      </c>
      <c r="AL184">
        <f>(AN184 - AM184 + BM184*1E3/(8.314*(BO184+273.15)) * AP184/BL184 * AO184) * BL184/(100*AZ184) * 1000/(1000 - AN184)</f>
        <v>0</v>
      </c>
      <c r="AM184">
        <v>12.2266119477922</v>
      </c>
      <c r="AN184">
        <v>15.426456043956</v>
      </c>
      <c r="AO184">
        <v>2.8181139732544e-05</v>
      </c>
      <c r="AP184">
        <v>106.04</v>
      </c>
      <c r="AQ184">
        <v>18</v>
      </c>
      <c r="AR184">
        <v>4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1737666678</v>
      </c>
      <c r="BF184">
        <v>1198.13125</v>
      </c>
      <c r="BG184">
        <v>1271.0125</v>
      </c>
      <c r="BH184">
        <v>15.40905</v>
      </c>
      <c r="BI184">
        <v>12.207575</v>
      </c>
      <c r="BJ184">
        <v>1196.38375</v>
      </c>
      <c r="BK184">
        <v>15.298925</v>
      </c>
      <c r="BL184">
        <v>500.057</v>
      </c>
      <c r="BM184">
        <v>102.6305</v>
      </c>
      <c r="BN184">
        <v>0.1000898875</v>
      </c>
      <c r="BO184">
        <v>25.02505</v>
      </c>
      <c r="BP184">
        <v>25.7610875</v>
      </c>
      <c r="BQ184">
        <v>999.9</v>
      </c>
      <c r="BR184">
        <v>0</v>
      </c>
      <c r="BS184">
        <v>0</v>
      </c>
      <c r="BT184">
        <v>9997.50625</v>
      </c>
      <c r="BU184">
        <v>625.70575</v>
      </c>
      <c r="BV184">
        <v>881.62925</v>
      </c>
      <c r="BW184">
        <v>-72.8795375</v>
      </c>
      <c r="BX184">
        <v>1216.88375</v>
      </c>
      <c r="BY184">
        <v>1286.72</v>
      </c>
      <c r="BZ184">
        <v>3.20147</v>
      </c>
      <c r="CA184">
        <v>1271.0125</v>
      </c>
      <c r="CB184">
        <v>12.207575</v>
      </c>
      <c r="CC184">
        <v>1.5814375</v>
      </c>
      <c r="CD184">
        <v>1.25287</v>
      </c>
      <c r="CE184">
        <v>13.7791</v>
      </c>
      <c r="CF184">
        <v>10.2450125</v>
      </c>
      <c r="CG184">
        <v>1999.995</v>
      </c>
      <c r="CH184">
        <v>0.900001125</v>
      </c>
      <c r="CI184">
        <v>0.099998825</v>
      </c>
      <c r="CJ184">
        <v>26</v>
      </c>
      <c r="CK184">
        <v>39092.8875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-73.123505</v>
      </c>
      <c r="CZ184">
        <v>3.69278345864668</v>
      </c>
      <c r="DA184">
        <v>0.63452196374515</v>
      </c>
      <c r="DB184">
        <v>0</v>
      </c>
      <c r="DC184">
        <v>3.2158155</v>
      </c>
      <c r="DD184">
        <v>-0.287197443609022</v>
      </c>
      <c r="DE184">
        <v>0.0292413796656382</v>
      </c>
      <c r="DF184">
        <v>1</v>
      </c>
      <c r="DG184">
        <v>1</v>
      </c>
      <c r="DH184">
        <v>2</v>
      </c>
      <c r="DI184" t="s">
        <v>353</v>
      </c>
      <c r="DJ184">
        <v>3.11915</v>
      </c>
      <c r="DK184">
        <v>2.80092</v>
      </c>
      <c r="DL184">
        <v>0.209282</v>
      </c>
      <c r="DM184">
        <v>0.21868</v>
      </c>
      <c r="DN184">
        <v>0.0863761</v>
      </c>
      <c r="DO184">
        <v>0.0736575</v>
      </c>
      <c r="DP184">
        <v>22033.8</v>
      </c>
      <c r="DQ184">
        <v>20118.2</v>
      </c>
      <c r="DR184">
        <v>26657.5</v>
      </c>
      <c r="DS184">
        <v>24091.3</v>
      </c>
      <c r="DT184">
        <v>33670.1</v>
      </c>
      <c r="DU184">
        <v>32517.2</v>
      </c>
      <c r="DV184">
        <v>40306.5</v>
      </c>
      <c r="DW184">
        <v>38093.5</v>
      </c>
      <c r="DX184">
        <v>1.99863</v>
      </c>
      <c r="DY184">
        <v>2.64855</v>
      </c>
      <c r="DZ184">
        <v>0.0855364</v>
      </c>
      <c r="EA184">
        <v>0</v>
      </c>
      <c r="EB184">
        <v>24.3665</v>
      </c>
      <c r="EC184">
        <v>999.9</v>
      </c>
      <c r="ED184">
        <v>55.848</v>
      </c>
      <c r="EE184">
        <v>25.811</v>
      </c>
      <c r="EF184">
        <v>18.1578</v>
      </c>
      <c r="EG184">
        <v>63.64</v>
      </c>
      <c r="EH184">
        <v>20.7091</v>
      </c>
      <c r="EI184">
        <v>2</v>
      </c>
      <c r="EJ184">
        <v>-0.368986</v>
      </c>
      <c r="EK184">
        <v>-0.334507</v>
      </c>
      <c r="EL184">
        <v>20.2927</v>
      </c>
      <c r="EM184">
        <v>5.26641</v>
      </c>
      <c r="EN184">
        <v>12.0077</v>
      </c>
      <c r="EO184">
        <v>5.00055</v>
      </c>
      <c r="EP184">
        <v>3.288</v>
      </c>
      <c r="EQ184">
        <v>9999</v>
      </c>
      <c r="ER184">
        <v>9999</v>
      </c>
      <c r="ES184">
        <v>9999</v>
      </c>
      <c r="ET184">
        <v>999.9</v>
      </c>
      <c r="EU184">
        <v>1.87262</v>
      </c>
      <c r="EV184">
        <v>1.87347</v>
      </c>
      <c r="EW184">
        <v>1.86969</v>
      </c>
      <c r="EX184">
        <v>1.87545</v>
      </c>
      <c r="EY184">
        <v>1.87565</v>
      </c>
      <c r="EZ184">
        <v>1.87408</v>
      </c>
      <c r="FA184">
        <v>1.87267</v>
      </c>
      <c r="FB184">
        <v>1.8717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1.74</v>
      </c>
      <c r="FQ184">
        <v>0.1103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26</v>
      </c>
      <c r="GE184">
        <v>26</v>
      </c>
      <c r="GF184">
        <v>3.48633</v>
      </c>
      <c r="GG184">
        <v>2.49023</v>
      </c>
      <c r="GH184">
        <v>2.24854</v>
      </c>
      <c r="GI184">
        <v>2.68311</v>
      </c>
      <c r="GJ184">
        <v>2.44751</v>
      </c>
      <c r="GK184">
        <v>2.42554</v>
      </c>
      <c r="GL184">
        <v>29.0071</v>
      </c>
      <c r="GM184">
        <v>14.0707</v>
      </c>
      <c r="GN184">
        <v>19</v>
      </c>
      <c r="GO184">
        <v>450.765</v>
      </c>
      <c r="GP184">
        <v>1039.62</v>
      </c>
      <c r="GQ184">
        <v>24.1671</v>
      </c>
      <c r="GR184">
        <v>22.8573</v>
      </c>
      <c r="GS184">
        <v>30.0005</v>
      </c>
      <c r="GT184">
        <v>22.9042</v>
      </c>
      <c r="GU184">
        <v>23.0259</v>
      </c>
      <c r="GV184">
        <v>69.8717</v>
      </c>
      <c r="GW184">
        <v>32.1229</v>
      </c>
      <c r="GX184">
        <v>86.8298</v>
      </c>
      <c r="GY184">
        <v>24.1536</v>
      </c>
      <c r="GZ184">
        <v>1319.68</v>
      </c>
      <c r="HA184">
        <v>12.2397</v>
      </c>
      <c r="HB184">
        <v>101.23</v>
      </c>
      <c r="HC184">
        <v>101.213</v>
      </c>
    </row>
    <row r="185" spans="1:211">
      <c r="A185">
        <v>169</v>
      </c>
      <c r="B185">
        <v>1737666688</v>
      </c>
      <c r="C185">
        <v>337</v>
      </c>
      <c r="D185" t="s">
        <v>686</v>
      </c>
      <c r="E185" t="s">
        <v>687</v>
      </c>
      <c r="F185">
        <v>2</v>
      </c>
      <c r="G185">
        <v>1737666680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1304.18745820238</v>
      </c>
      <c r="AI185">
        <v>1246.95248484848</v>
      </c>
      <c r="AJ185">
        <v>3.25061298701289</v>
      </c>
      <c r="AK185">
        <v>84.62</v>
      </c>
      <c r="AL185">
        <f>(AN185 - AM185 + BM185*1E3/(8.314*(BO185+273.15)) * AP185/BL185 * AO185) * BL185/(100*AZ185) * 1000/(1000 - AN185)</f>
        <v>0</v>
      </c>
      <c r="AM185">
        <v>12.2312925416783</v>
      </c>
      <c r="AN185">
        <v>15.4295010989011</v>
      </c>
      <c r="AO185">
        <v>3.11240338608854e-05</v>
      </c>
      <c r="AP185">
        <v>106.04</v>
      </c>
      <c r="AQ185">
        <v>17</v>
      </c>
      <c r="AR185">
        <v>3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1737666680</v>
      </c>
      <c r="BF185">
        <v>1204.77875</v>
      </c>
      <c r="BG185">
        <v>1277.3725</v>
      </c>
      <c r="BH185">
        <v>15.4124</v>
      </c>
      <c r="BI185">
        <v>12.2155625</v>
      </c>
      <c r="BJ185">
        <v>1203.0325</v>
      </c>
      <c r="BK185">
        <v>15.302225</v>
      </c>
      <c r="BL185">
        <v>500.0315</v>
      </c>
      <c r="BM185">
        <v>102.6305</v>
      </c>
      <c r="BN185">
        <v>0.1000641375</v>
      </c>
      <c r="BO185">
        <v>25.0255625</v>
      </c>
      <c r="BP185">
        <v>25.7609375</v>
      </c>
      <c r="BQ185">
        <v>999.9</v>
      </c>
      <c r="BR185">
        <v>0</v>
      </c>
      <c r="BS185">
        <v>0</v>
      </c>
      <c r="BT185">
        <v>9995.08375</v>
      </c>
      <c r="BU185">
        <v>625.684125</v>
      </c>
      <c r="BV185">
        <v>881.4645</v>
      </c>
      <c r="BW185">
        <v>-72.5923</v>
      </c>
      <c r="BX185">
        <v>1223.63875</v>
      </c>
      <c r="BY185">
        <v>1293.16875</v>
      </c>
      <c r="BZ185">
        <v>3.1968325</v>
      </c>
      <c r="CA185">
        <v>1277.3725</v>
      </c>
      <c r="CB185">
        <v>12.2155625</v>
      </c>
      <c r="CC185">
        <v>1.58178</v>
      </c>
      <c r="CD185">
        <v>1.25368875</v>
      </c>
      <c r="CE185">
        <v>13.7824375</v>
      </c>
      <c r="CF185">
        <v>10.2548</v>
      </c>
      <c r="CG185">
        <v>1999.99625</v>
      </c>
      <c r="CH185">
        <v>0.90000125</v>
      </c>
      <c r="CI185">
        <v>0.0999987375</v>
      </c>
      <c r="CJ185">
        <v>26</v>
      </c>
      <c r="CK185">
        <v>39092.9125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-72.92824</v>
      </c>
      <c r="CZ185">
        <v>6.32340451127816</v>
      </c>
      <c r="DA185">
        <v>0.829407612335456</v>
      </c>
      <c r="DB185">
        <v>0</v>
      </c>
      <c r="DC185">
        <v>3.2096815</v>
      </c>
      <c r="DD185">
        <v>-0.231849473684216</v>
      </c>
      <c r="DE185">
        <v>0.0258542113155671</v>
      </c>
      <c r="DF185">
        <v>1</v>
      </c>
      <c r="DG185">
        <v>1</v>
      </c>
      <c r="DH185">
        <v>2</v>
      </c>
      <c r="DI185" t="s">
        <v>353</v>
      </c>
      <c r="DJ185">
        <v>3.11892</v>
      </c>
      <c r="DK185">
        <v>2.80054</v>
      </c>
      <c r="DL185">
        <v>0.20994</v>
      </c>
      <c r="DM185">
        <v>0.219242</v>
      </c>
      <c r="DN185">
        <v>0.0863844</v>
      </c>
      <c r="DO185">
        <v>0.0736353</v>
      </c>
      <c r="DP185">
        <v>22015.4</v>
      </c>
      <c r="DQ185">
        <v>20103.4</v>
      </c>
      <c r="DR185">
        <v>26657.4</v>
      </c>
      <c r="DS185">
        <v>24090.9</v>
      </c>
      <c r="DT185">
        <v>33669.8</v>
      </c>
      <c r="DU185">
        <v>32517.3</v>
      </c>
      <c r="DV185">
        <v>40306.4</v>
      </c>
      <c r="DW185">
        <v>38092.7</v>
      </c>
      <c r="DX185">
        <v>1.99853</v>
      </c>
      <c r="DY185">
        <v>2.64818</v>
      </c>
      <c r="DZ185">
        <v>0.08462</v>
      </c>
      <c r="EA185">
        <v>0</v>
      </c>
      <c r="EB185">
        <v>24.37</v>
      </c>
      <c r="EC185">
        <v>999.9</v>
      </c>
      <c r="ED185">
        <v>55.86</v>
      </c>
      <c r="EE185">
        <v>25.831</v>
      </c>
      <c r="EF185">
        <v>18.1826</v>
      </c>
      <c r="EG185">
        <v>63.98</v>
      </c>
      <c r="EH185">
        <v>20.8253</v>
      </c>
      <c r="EI185">
        <v>2</v>
      </c>
      <c r="EJ185">
        <v>-0.368933</v>
      </c>
      <c r="EK185">
        <v>-0.343548</v>
      </c>
      <c r="EL185">
        <v>20.2918</v>
      </c>
      <c r="EM185">
        <v>5.26251</v>
      </c>
      <c r="EN185">
        <v>12.0073</v>
      </c>
      <c r="EO185">
        <v>4.9995</v>
      </c>
      <c r="EP185">
        <v>3.28705</v>
      </c>
      <c r="EQ185">
        <v>9999</v>
      </c>
      <c r="ER185">
        <v>9999</v>
      </c>
      <c r="ES185">
        <v>9999</v>
      </c>
      <c r="ET185">
        <v>999.9</v>
      </c>
      <c r="EU185">
        <v>1.87263</v>
      </c>
      <c r="EV185">
        <v>1.87347</v>
      </c>
      <c r="EW185">
        <v>1.86969</v>
      </c>
      <c r="EX185">
        <v>1.87545</v>
      </c>
      <c r="EY185">
        <v>1.87565</v>
      </c>
      <c r="EZ185">
        <v>1.87408</v>
      </c>
      <c r="FA185">
        <v>1.87265</v>
      </c>
      <c r="FB185">
        <v>1.87171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0.1104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26</v>
      </c>
      <c r="GE185">
        <v>26.1</v>
      </c>
      <c r="GF185">
        <v>3.50098</v>
      </c>
      <c r="GG185">
        <v>2.51709</v>
      </c>
      <c r="GH185">
        <v>2.24854</v>
      </c>
      <c r="GI185">
        <v>2.68433</v>
      </c>
      <c r="GJ185">
        <v>2.44751</v>
      </c>
      <c r="GK185">
        <v>2.39136</v>
      </c>
      <c r="GL185">
        <v>29.0071</v>
      </c>
      <c r="GM185">
        <v>14.062</v>
      </c>
      <c r="GN185">
        <v>19</v>
      </c>
      <c r="GO185">
        <v>450.716</v>
      </c>
      <c r="GP185">
        <v>1039.19</v>
      </c>
      <c r="GQ185">
        <v>24.1551</v>
      </c>
      <c r="GR185">
        <v>22.8588</v>
      </c>
      <c r="GS185">
        <v>30.0004</v>
      </c>
      <c r="GT185">
        <v>22.9052</v>
      </c>
      <c r="GU185">
        <v>23.0269</v>
      </c>
      <c r="GV185">
        <v>70.141</v>
      </c>
      <c r="GW185">
        <v>32.1229</v>
      </c>
      <c r="GX185">
        <v>86.8298</v>
      </c>
      <c r="GY185">
        <v>24.128</v>
      </c>
      <c r="GZ185">
        <v>1326.4</v>
      </c>
      <c r="HA185">
        <v>12.2397</v>
      </c>
      <c r="HB185">
        <v>101.229</v>
      </c>
      <c r="HC185">
        <v>101.211</v>
      </c>
    </row>
    <row r="186" spans="1:211">
      <c r="A186">
        <v>170</v>
      </c>
      <c r="B186">
        <v>1737666690</v>
      </c>
      <c r="C186">
        <v>339</v>
      </c>
      <c r="D186" t="s">
        <v>688</v>
      </c>
      <c r="E186" t="s">
        <v>689</v>
      </c>
      <c r="F186">
        <v>2</v>
      </c>
      <c r="G186">
        <v>1737666682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1310.14235640476</v>
      </c>
      <c r="AI186">
        <v>1253.23527272727</v>
      </c>
      <c r="AJ186">
        <v>3.17644718614711</v>
      </c>
      <c r="AK186">
        <v>84.62</v>
      </c>
      <c r="AL186">
        <f>(AN186 - AM186 + BM186*1E3/(8.314*(BO186+273.15)) * AP186/BL186 * AO186) * BL186/(100*AZ186) * 1000/(1000 - AN186)</f>
        <v>0</v>
      </c>
      <c r="AM186">
        <v>12.2313386516284</v>
      </c>
      <c r="AN186">
        <v>15.4304098901099</v>
      </c>
      <c r="AO186">
        <v>2.88219718742982e-05</v>
      </c>
      <c r="AP186">
        <v>106.04</v>
      </c>
      <c r="AQ186">
        <v>17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1737666682</v>
      </c>
      <c r="BF186">
        <v>1211.35875</v>
      </c>
      <c r="BG186">
        <v>1283.5675</v>
      </c>
      <c r="BH186">
        <v>15.41595</v>
      </c>
      <c r="BI186">
        <v>12.2217625</v>
      </c>
      <c r="BJ186">
        <v>1209.61375</v>
      </c>
      <c r="BK186">
        <v>15.305725</v>
      </c>
      <c r="BL186">
        <v>500.02375</v>
      </c>
      <c r="BM186">
        <v>102.63025</v>
      </c>
      <c r="BN186">
        <v>0.1000941625</v>
      </c>
      <c r="BO186">
        <v>25.02575</v>
      </c>
      <c r="BP186">
        <v>25.7608</v>
      </c>
      <c r="BQ186">
        <v>999.9</v>
      </c>
      <c r="BR186">
        <v>0</v>
      </c>
      <c r="BS186">
        <v>0</v>
      </c>
      <c r="BT186">
        <v>9990.78625</v>
      </c>
      <c r="BU186">
        <v>625.66975</v>
      </c>
      <c r="BV186">
        <v>881.2055</v>
      </c>
      <c r="BW186">
        <v>-72.207325</v>
      </c>
      <c r="BX186">
        <v>1230.32625</v>
      </c>
      <c r="BY186">
        <v>1299.4475</v>
      </c>
      <c r="BZ186">
        <v>3.1941775</v>
      </c>
      <c r="CA186">
        <v>1283.5675</v>
      </c>
      <c r="CB186">
        <v>12.2217625</v>
      </c>
      <c r="CC186">
        <v>1.5821425</v>
      </c>
      <c r="CD186">
        <v>1.25432375</v>
      </c>
      <c r="CE186">
        <v>13.785975</v>
      </c>
      <c r="CF186">
        <v>10.2624</v>
      </c>
      <c r="CG186">
        <v>1999.99625</v>
      </c>
      <c r="CH186">
        <v>0.900001</v>
      </c>
      <c r="CI186">
        <v>0.09999905</v>
      </c>
      <c r="CJ186">
        <v>26</v>
      </c>
      <c r="CK186">
        <v>39092.9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-72.67804</v>
      </c>
      <c r="CZ186">
        <v>8.86886616541345</v>
      </c>
      <c r="DA186">
        <v>1.02146003612476</v>
      </c>
      <c r="DB186">
        <v>0</v>
      </c>
      <c r="DC186">
        <v>3.2050455</v>
      </c>
      <c r="DD186">
        <v>-0.156040150375936</v>
      </c>
      <c r="DE186">
        <v>0.0217804677348766</v>
      </c>
      <c r="DF186">
        <v>1</v>
      </c>
      <c r="DG186">
        <v>1</v>
      </c>
      <c r="DH186">
        <v>2</v>
      </c>
      <c r="DI186" t="s">
        <v>353</v>
      </c>
      <c r="DJ186">
        <v>3.11895</v>
      </c>
      <c r="DK186">
        <v>2.80086</v>
      </c>
      <c r="DL186">
        <v>0.210585</v>
      </c>
      <c r="DM186">
        <v>0.21984</v>
      </c>
      <c r="DN186">
        <v>0.0863872</v>
      </c>
      <c r="DO186">
        <v>0.0736246</v>
      </c>
      <c r="DP186">
        <v>21997.2</v>
      </c>
      <c r="DQ186">
        <v>20087.7</v>
      </c>
      <c r="DR186">
        <v>26657.1</v>
      </c>
      <c r="DS186">
        <v>24090.5</v>
      </c>
      <c r="DT186">
        <v>33669.3</v>
      </c>
      <c r="DU186">
        <v>32517.2</v>
      </c>
      <c r="DV186">
        <v>40305.9</v>
      </c>
      <c r="DW186">
        <v>38092</v>
      </c>
      <c r="DX186">
        <v>1.99883</v>
      </c>
      <c r="DY186">
        <v>2.64848</v>
      </c>
      <c r="DZ186">
        <v>0.0846647</v>
      </c>
      <c r="EA186">
        <v>0</v>
      </c>
      <c r="EB186">
        <v>24.3741</v>
      </c>
      <c r="EC186">
        <v>999.9</v>
      </c>
      <c r="ED186">
        <v>55.86</v>
      </c>
      <c r="EE186">
        <v>25.831</v>
      </c>
      <c r="EF186">
        <v>18.1824</v>
      </c>
      <c r="EG186">
        <v>63.72</v>
      </c>
      <c r="EH186">
        <v>20.8053</v>
      </c>
      <c r="EI186">
        <v>2</v>
      </c>
      <c r="EJ186">
        <v>-0.36891</v>
      </c>
      <c r="EK186">
        <v>-0.317448</v>
      </c>
      <c r="EL186">
        <v>20.2921</v>
      </c>
      <c r="EM186">
        <v>5.26296</v>
      </c>
      <c r="EN186">
        <v>12.008</v>
      </c>
      <c r="EO186">
        <v>4.9996</v>
      </c>
      <c r="EP186">
        <v>3.28723</v>
      </c>
      <c r="EQ186">
        <v>9999</v>
      </c>
      <c r="ER186">
        <v>9999</v>
      </c>
      <c r="ES186">
        <v>9999</v>
      </c>
      <c r="ET186">
        <v>999.9</v>
      </c>
      <c r="EU186">
        <v>1.87265</v>
      </c>
      <c r="EV186">
        <v>1.87347</v>
      </c>
      <c r="EW186">
        <v>1.8697</v>
      </c>
      <c r="EX186">
        <v>1.87545</v>
      </c>
      <c r="EY186">
        <v>1.87568</v>
      </c>
      <c r="EZ186">
        <v>1.87408</v>
      </c>
      <c r="FA186">
        <v>1.87263</v>
      </c>
      <c r="FB186">
        <v>1.87173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1.74</v>
      </c>
      <c r="FQ186">
        <v>0.1104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26</v>
      </c>
      <c r="GE186">
        <v>26.1</v>
      </c>
      <c r="GF186">
        <v>3.51318</v>
      </c>
      <c r="GG186">
        <v>2.50488</v>
      </c>
      <c r="GH186">
        <v>2.24854</v>
      </c>
      <c r="GI186">
        <v>2.68433</v>
      </c>
      <c r="GJ186">
        <v>2.44751</v>
      </c>
      <c r="GK186">
        <v>2.33765</v>
      </c>
      <c r="GL186">
        <v>29.0071</v>
      </c>
      <c r="GM186">
        <v>14.0707</v>
      </c>
      <c r="GN186">
        <v>19</v>
      </c>
      <c r="GO186">
        <v>450.898</v>
      </c>
      <c r="GP186">
        <v>1039.55</v>
      </c>
      <c r="GQ186">
        <v>24.1466</v>
      </c>
      <c r="GR186">
        <v>22.8598</v>
      </c>
      <c r="GS186">
        <v>30.0004</v>
      </c>
      <c r="GT186">
        <v>22.906</v>
      </c>
      <c r="GU186">
        <v>23.027</v>
      </c>
      <c r="GV186">
        <v>70.4161</v>
      </c>
      <c r="GW186">
        <v>32.1229</v>
      </c>
      <c r="GX186">
        <v>86.8298</v>
      </c>
      <c r="GY186">
        <v>24.128</v>
      </c>
      <c r="GZ186">
        <v>1326.4</v>
      </c>
      <c r="HA186">
        <v>12.2397</v>
      </c>
      <c r="HB186">
        <v>101.228</v>
      </c>
      <c r="HC186">
        <v>101.209</v>
      </c>
    </row>
    <row r="187" spans="1:211">
      <c r="A187">
        <v>171</v>
      </c>
      <c r="B187">
        <v>1737666692</v>
      </c>
      <c r="C187">
        <v>341</v>
      </c>
      <c r="D187" t="s">
        <v>690</v>
      </c>
      <c r="E187" t="s">
        <v>691</v>
      </c>
      <c r="F187">
        <v>2</v>
      </c>
      <c r="G187">
        <v>1737666684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1316.18537267857</v>
      </c>
      <c r="AI187">
        <v>1259.452</v>
      </c>
      <c r="AJ187">
        <v>3.12840476190471</v>
      </c>
      <c r="AK187">
        <v>84.62</v>
      </c>
      <c r="AL187">
        <f>(AN187 - AM187 + BM187*1E3/(8.314*(BO187+273.15)) * AP187/BL187 * AO187) * BL187/(100*AZ187) * 1000/(1000 - AN187)</f>
        <v>0</v>
      </c>
      <c r="AM187">
        <v>12.229009746034</v>
      </c>
      <c r="AN187">
        <v>15.4302901098901</v>
      </c>
      <c r="AO187">
        <v>2.28565929483502e-05</v>
      </c>
      <c r="AP187">
        <v>106.04</v>
      </c>
      <c r="AQ187">
        <v>17</v>
      </c>
      <c r="AR187">
        <v>3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1737666684</v>
      </c>
      <c r="BF187">
        <v>1217.84625</v>
      </c>
      <c r="BG187">
        <v>1289.6975</v>
      </c>
      <c r="BH187">
        <v>15.4196</v>
      </c>
      <c r="BI187">
        <v>12.2247125</v>
      </c>
      <c r="BJ187">
        <v>1216.10125</v>
      </c>
      <c r="BK187">
        <v>15.3093125</v>
      </c>
      <c r="BL187">
        <v>500.0445</v>
      </c>
      <c r="BM187">
        <v>102.630125</v>
      </c>
      <c r="BN187">
        <v>0.1000593375</v>
      </c>
      <c r="BO187">
        <v>25.02545</v>
      </c>
      <c r="BP187">
        <v>25.7622375</v>
      </c>
      <c r="BQ187">
        <v>999.9</v>
      </c>
      <c r="BR187">
        <v>0</v>
      </c>
      <c r="BS187">
        <v>0</v>
      </c>
      <c r="BT187">
        <v>9993.67375</v>
      </c>
      <c r="BU187">
        <v>625.661625</v>
      </c>
      <c r="BV187">
        <v>881.208875</v>
      </c>
      <c r="BW187">
        <v>-71.851425</v>
      </c>
      <c r="BX187">
        <v>1236.92</v>
      </c>
      <c r="BY187">
        <v>1305.65875</v>
      </c>
      <c r="BZ187">
        <v>3.1948825</v>
      </c>
      <c r="CA187">
        <v>1289.6975</v>
      </c>
      <c r="CB187">
        <v>12.2247125</v>
      </c>
      <c r="CC187">
        <v>1.58251625</v>
      </c>
      <c r="CD187">
        <v>1.254625</v>
      </c>
      <c r="CE187">
        <v>13.7896</v>
      </c>
      <c r="CF187">
        <v>10.266</v>
      </c>
      <c r="CG187">
        <v>1999.99625</v>
      </c>
      <c r="CH187">
        <v>0.900000875</v>
      </c>
      <c r="CI187">
        <v>0.09999925</v>
      </c>
      <c r="CJ187">
        <v>26</v>
      </c>
      <c r="CK187">
        <v>39092.8875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-72.370825</v>
      </c>
      <c r="CZ187">
        <v>11.2887744360904</v>
      </c>
      <c r="DA187">
        <v>1.20649911349947</v>
      </c>
      <c r="DB187">
        <v>0</v>
      </c>
      <c r="DC187">
        <v>3.201568</v>
      </c>
      <c r="DD187">
        <v>-0.0720469172932317</v>
      </c>
      <c r="DE187">
        <v>0.0176834709828133</v>
      </c>
      <c r="DF187">
        <v>1</v>
      </c>
      <c r="DG187">
        <v>1</v>
      </c>
      <c r="DH187">
        <v>2</v>
      </c>
      <c r="DI187" t="s">
        <v>353</v>
      </c>
      <c r="DJ187">
        <v>3.11908</v>
      </c>
      <c r="DK187">
        <v>2.80065</v>
      </c>
      <c r="DL187">
        <v>0.211213</v>
      </c>
      <c r="DM187">
        <v>0.220479</v>
      </c>
      <c r="DN187">
        <v>0.0863922</v>
      </c>
      <c r="DO187">
        <v>0.0736138</v>
      </c>
      <c r="DP187">
        <v>21979.6</v>
      </c>
      <c r="DQ187">
        <v>20070.9</v>
      </c>
      <c r="DR187">
        <v>26656.9</v>
      </c>
      <c r="DS187">
        <v>24090</v>
      </c>
      <c r="DT187">
        <v>33668.8</v>
      </c>
      <c r="DU187">
        <v>32517.2</v>
      </c>
      <c r="DV187">
        <v>40305.4</v>
      </c>
      <c r="DW187">
        <v>38091.5</v>
      </c>
      <c r="DX187">
        <v>1.9988</v>
      </c>
      <c r="DY187">
        <v>2.6488</v>
      </c>
      <c r="DZ187">
        <v>0.0849441</v>
      </c>
      <c r="EA187">
        <v>0</v>
      </c>
      <c r="EB187">
        <v>24.3776</v>
      </c>
      <c r="EC187">
        <v>999.9</v>
      </c>
      <c r="ED187">
        <v>55.848</v>
      </c>
      <c r="EE187">
        <v>25.811</v>
      </c>
      <c r="EF187">
        <v>18.1573</v>
      </c>
      <c r="EG187">
        <v>64.21</v>
      </c>
      <c r="EH187">
        <v>20.7332</v>
      </c>
      <c r="EI187">
        <v>2</v>
      </c>
      <c r="EJ187">
        <v>-0.368709</v>
      </c>
      <c r="EK187">
        <v>-0.296928</v>
      </c>
      <c r="EL187">
        <v>20.2922</v>
      </c>
      <c r="EM187">
        <v>5.26311</v>
      </c>
      <c r="EN187">
        <v>12.0079</v>
      </c>
      <c r="EO187">
        <v>4.99955</v>
      </c>
      <c r="EP187">
        <v>3.28733</v>
      </c>
      <c r="EQ187">
        <v>9999</v>
      </c>
      <c r="ER187">
        <v>9999</v>
      </c>
      <c r="ES187">
        <v>9999</v>
      </c>
      <c r="ET187">
        <v>999.9</v>
      </c>
      <c r="EU187">
        <v>1.87266</v>
      </c>
      <c r="EV187">
        <v>1.87347</v>
      </c>
      <c r="EW187">
        <v>1.8697</v>
      </c>
      <c r="EX187">
        <v>1.87546</v>
      </c>
      <c r="EY187">
        <v>1.87569</v>
      </c>
      <c r="EZ187">
        <v>1.87408</v>
      </c>
      <c r="FA187">
        <v>1.87265</v>
      </c>
      <c r="FB187">
        <v>1.87172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0.1105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26.1</v>
      </c>
      <c r="GE187">
        <v>26.1</v>
      </c>
      <c r="GF187">
        <v>3.52783</v>
      </c>
      <c r="GG187">
        <v>2.49268</v>
      </c>
      <c r="GH187">
        <v>2.24854</v>
      </c>
      <c r="GI187">
        <v>2.68433</v>
      </c>
      <c r="GJ187">
        <v>2.44873</v>
      </c>
      <c r="GK187">
        <v>2.42065</v>
      </c>
      <c r="GL187">
        <v>29.0282</v>
      </c>
      <c r="GM187">
        <v>14.0795</v>
      </c>
      <c r="GN187">
        <v>19</v>
      </c>
      <c r="GO187">
        <v>450.889</v>
      </c>
      <c r="GP187">
        <v>1039.97</v>
      </c>
      <c r="GQ187">
        <v>24.1354</v>
      </c>
      <c r="GR187">
        <v>22.8607</v>
      </c>
      <c r="GS187">
        <v>30.0004</v>
      </c>
      <c r="GT187">
        <v>22.9066</v>
      </c>
      <c r="GU187">
        <v>23.0279</v>
      </c>
      <c r="GV187">
        <v>70.697</v>
      </c>
      <c r="GW187">
        <v>32.1229</v>
      </c>
      <c r="GX187">
        <v>86.8298</v>
      </c>
      <c r="GY187">
        <v>24.128</v>
      </c>
      <c r="GZ187">
        <v>1333.17</v>
      </c>
      <c r="HA187">
        <v>12.2397</v>
      </c>
      <c r="HB187">
        <v>101.227</v>
      </c>
      <c r="HC187">
        <v>101.208</v>
      </c>
    </row>
    <row r="188" spans="1:211">
      <c r="A188">
        <v>172</v>
      </c>
      <c r="B188">
        <v>1737666694</v>
      </c>
      <c r="C188">
        <v>343</v>
      </c>
      <c r="D188" t="s">
        <v>692</v>
      </c>
      <c r="E188" t="s">
        <v>693</v>
      </c>
      <c r="F188">
        <v>2</v>
      </c>
      <c r="G188">
        <v>1737666686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1322.04048129762</v>
      </c>
      <c r="AI188">
        <v>1265.50351515151</v>
      </c>
      <c r="AJ188">
        <v>3.06858225108212</v>
      </c>
      <c r="AK188">
        <v>84.62</v>
      </c>
      <c r="AL188">
        <f>(AN188 - AM188 + BM188*1E3/(8.314*(BO188+273.15)) * AP188/BL188 * AO188) * BL188/(100*AZ188) * 1000/(1000 - AN188)</f>
        <v>0</v>
      </c>
      <c r="AM188">
        <v>12.2251132675724</v>
      </c>
      <c r="AN188">
        <v>15.4305901098901</v>
      </c>
      <c r="AO188">
        <v>1.62422015674372e-05</v>
      </c>
      <c r="AP188">
        <v>106.04</v>
      </c>
      <c r="AQ188">
        <v>18</v>
      </c>
      <c r="AR188">
        <v>4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1737666686</v>
      </c>
      <c r="BF188">
        <v>1224.235</v>
      </c>
      <c r="BG188">
        <v>1295.775</v>
      </c>
      <c r="BH188">
        <v>15.423175</v>
      </c>
      <c r="BI188">
        <v>12.2248</v>
      </c>
      <c r="BJ188">
        <v>1222.49125</v>
      </c>
      <c r="BK188">
        <v>15.3128375</v>
      </c>
      <c r="BL188">
        <v>500.06675</v>
      </c>
      <c r="BM188">
        <v>102.630125</v>
      </c>
      <c r="BN188">
        <v>0.100029075</v>
      </c>
      <c r="BO188">
        <v>25.024925</v>
      </c>
      <c r="BP188">
        <v>25.7633375</v>
      </c>
      <c r="BQ188">
        <v>999.9</v>
      </c>
      <c r="BR188">
        <v>0</v>
      </c>
      <c r="BS188">
        <v>0</v>
      </c>
      <c r="BT188">
        <v>9995.315</v>
      </c>
      <c r="BU188">
        <v>625.657625</v>
      </c>
      <c r="BV188">
        <v>881.360375</v>
      </c>
      <c r="BW188">
        <v>-71.5397125</v>
      </c>
      <c r="BX188">
        <v>1243.41375</v>
      </c>
      <c r="BY188">
        <v>1311.81125</v>
      </c>
      <c r="BZ188">
        <v>3.19836875</v>
      </c>
      <c r="CA188">
        <v>1295.775</v>
      </c>
      <c r="CB188">
        <v>12.2248</v>
      </c>
      <c r="CC188">
        <v>1.58288125</v>
      </c>
      <c r="CD188">
        <v>1.25463375</v>
      </c>
      <c r="CE188">
        <v>13.7931625</v>
      </c>
      <c r="CF188">
        <v>10.2661</v>
      </c>
      <c r="CG188">
        <v>1999.9975</v>
      </c>
      <c r="CH188">
        <v>0.900000875</v>
      </c>
      <c r="CI188">
        <v>0.09999925</v>
      </c>
      <c r="CJ188">
        <v>26</v>
      </c>
      <c r="CK188">
        <v>39092.9125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-72.088215</v>
      </c>
      <c r="CZ188">
        <v>12.228184962406</v>
      </c>
      <c r="DA188">
        <v>1.26644659550847</v>
      </c>
      <c r="DB188">
        <v>0</v>
      </c>
      <c r="DC188">
        <v>3.1988735</v>
      </c>
      <c r="DD188">
        <v>0.0196885714285725</v>
      </c>
      <c r="DE188">
        <v>0.01326557283912</v>
      </c>
      <c r="DF188">
        <v>1</v>
      </c>
      <c r="DG188">
        <v>1</v>
      </c>
      <c r="DH188">
        <v>2</v>
      </c>
      <c r="DI188" t="s">
        <v>353</v>
      </c>
      <c r="DJ188">
        <v>3.11891</v>
      </c>
      <c r="DK188">
        <v>2.80049</v>
      </c>
      <c r="DL188">
        <v>0.211837</v>
      </c>
      <c r="DM188">
        <v>0.221127</v>
      </c>
      <c r="DN188">
        <v>0.0863963</v>
      </c>
      <c r="DO188">
        <v>0.073605</v>
      </c>
      <c r="DP188">
        <v>21962</v>
      </c>
      <c r="DQ188">
        <v>20054.1</v>
      </c>
      <c r="DR188">
        <v>26656.6</v>
      </c>
      <c r="DS188">
        <v>24089.8</v>
      </c>
      <c r="DT188">
        <v>33668.4</v>
      </c>
      <c r="DU188">
        <v>32517.3</v>
      </c>
      <c r="DV188">
        <v>40305.1</v>
      </c>
      <c r="DW188">
        <v>38091.1</v>
      </c>
      <c r="DX188">
        <v>1.9982</v>
      </c>
      <c r="DY188">
        <v>2.64897</v>
      </c>
      <c r="DZ188">
        <v>0.0845939</v>
      </c>
      <c r="EA188">
        <v>0</v>
      </c>
      <c r="EB188">
        <v>24.3807</v>
      </c>
      <c r="EC188">
        <v>999.9</v>
      </c>
      <c r="ED188">
        <v>55.848</v>
      </c>
      <c r="EE188">
        <v>25.811</v>
      </c>
      <c r="EF188">
        <v>18.1583</v>
      </c>
      <c r="EG188">
        <v>63.8</v>
      </c>
      <c r="EH188">
        <v>20.7652</v>
      </c>
      <c r="EI188">
        <v>2</v>
      </c>
      <c r="EJ188">
        <v>-0.368562</v>
      </c>
      <c r="EK188">
        <v>-0.315267</v>
      </c>
      <c r="EL188">
        <v>20.2919</v>
      </c>
      <c r="EM188">
        <v>5.26236</v>
      </c>
      <c r="EN188">
        <v>12.0077</v>
      </c>
      <c r="EO188">
        <v>4.9992</v>
      </c>
      <c r="EP188">
        <v>3.28705</v>
      </c>
      <c r="EQ188">
        <v>9999</v>
      </c>
      <c r="ER188">
        <v>9999</v>
      </c>
      <c r="ES188">
        <v>9999</v>
      </c>
      <c r="ET188">
        <v>999.9</v>
      </c>
      <c r="EU188">
        <v>1.87268</v>
      </c>
      <c r="EV188">
        <v>1.87348</v>
      </c>
      <c r="EW188">
        <v>1.86974</v>
      </c>
      <c r="EX188">
        <v>1.87546</v>
      </c>
      <c r="EY188">
        <v>1.87569</v>
      </c>
      <c r="EZ188">
        <v>1.87408</v>
      </c>
      <c r="FA188">
        <v>1.87268</v>
      </c>
      <c r="FB188">
        <v>1.87173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1.74</v>
      </c>
      <c r="FQ188">
        <v>0.1105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26.1</v>
      </c>
      <c r="GE188">
        <v>26.2</v>
      </c>
      <c r="GF188">
        <v>3.54248</v>
      </c>
      <c r="GG188">
        <v>2.50366</v>
      </c>
      <c r="GH188">
        <v>2.24854</v>
      </c>
      <c r="GI188">
        <v>2.68433</v>
      </c>
      <c r="GJ188">
        <v>2.44751</v>
      </c>
      <c r="GK188">
        <v>2.42554</v>
      </c>
      <c r="GL188">
        <v>29.0282</v>
      </c>
      <c r="GM188">
        <v>14.0795</v>
      </c>
      <c r="GN188">
        <v>19</v>
      </c>
      <c r="GO188">
        <v>450.548</v>
      </c>
      <c r="GP188">
        <v>1040.21</v>
      </c>
      <c r="GQ188">
        <v>24.1243</v>
      </c>
      <c r="GR188">
        <v>22.8622</v>
      </c>
      <c r="GS188">
        <v>30.0003</v>
      </c>
      <c r="GT188">
        <v>22.9076</v>
      </c>
      <c r="GU188">
        <v>23.0288</v>
      </c>
      <c r="GV188">
        <v>70.9808</v>
      </c>
      <c r="GW188">
        <v>32.1229</v>
      </c>
      <c r="GX188">
        <v>86.8298</v>
      </c>
      <c r="GY188">
        <v>24.104</v>
      </c>
      <c r="GZ188">
        <v>1339.92</v>
      </c>
      <c r="HA188">
        <v>12.2397</v>
      </c>
      <c r="HB188">
        <v>101.226</v>
      </c>
      <c r="HC188">
        <v>101.207</v>
      </c>
    </row>
    <row r="189" spans="1:211">
      <c r="A189">
        <v>173</v>
      </c>
      <c r="B189">
        <v>1737666696</v>
      </c>
      <c r="C189">
        <v>345</v>
      </c>
      <c r="D189" t="s">
        <v>694</v>
      </c>
      <c r="E189" t="s">
        <v>695</v>
      </c>
      <c r="F189">
        <v>2</v>
      </c>
      <c r="G189">
        <v>1737666688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1328.17606146429</v>
      </c>
      <c r="AI189">
        <v>1271.60139393939</v>
      </c>
      <c r="AJ189">
        <v>3.04786709956706</v>
      </c>
      <c r="AK189">
        <v>84.62</v>
      </c>
      <c r="AL189">
        <f>(AN189 - AM189 + BM189*1E3/(8.314*(BO189+273.15)) * AP189/BL189 * AO189) * BL189/(100*AZ189) * 1000/(1000 - AN189)</f>
        <v>0</v>
      </c>
      <c r="AM189">
        <v>12.2210459283916</v>
      </c>
      <c r="AN189">
        <v>15.4311593406594</v>
      </c>
      <c r="AO189">
        <v>9.97971213077648e-06</v>
      </c>
      <c r="AP189">
        <v>106.04</v>
      </c>
      <c r="AQ189">
        <v>17</v>
      </c>
      <c r="AR189">
        <v>3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1737666688</v>
      </c>
      <c r="BF189">
        <v>1230.54875</v>
      </c>
      <c r="BG189">
        <v>1301.76875</v>
      </c>
      <c r="BH189">
        <v>15.4260875</v>
      </c>
      <c r="BI189">
        <v>12.2237</v>
      </c>
      <c r="BJ189">
        <v>1228.80625</v>
      </c>
      <c r="BK189">
        <v>15.3157</v>
      </c>
      <c r="BL189">
        <v>500.043625</v>
      </c>
      <c r="BM189">
        <v>102.630125</v>
      </c>
      <c r="BN189">
        <v>0.100005325</v>
      </c>
      <c r="BO189">
        <v>25.024375</v>
      </c>
      <c r="BP189">
        <v>25.764225</v>
      </c>
      <c r="BQ189">
        <v>999.9</v>
      </c>
      <c r="BR189">
        <v>0</v>
      </c>
      <c r="BS189">
        <v>0</v>
      </c>
      <c r="BT189">
        <v>9989.84625</v>
      </c>
      <c r="BU189">
        <v>625.656375</v>
      </c>
      <c r="BV189">
        <v>881.2815</v>
      </c>
      <c r="BW189">
        <v>-71.219775</v>
      </c>
      <c r="BX189">
        <v>1249.83</v>
      </c>
      <c r="BY189">
        <v>1317.8775</v>
      </c>
      <c r="BZ189">
        <v>3.20237875</v>
      </c>
      <c r="CA189">
        <v>1301.76875</v>
      </c>
      <c r="CB189">
        <v>12.2237</v>
      </c>
      <c r="CC189">
        <v>1.58318</v>
      </c>
      <c r="CD189">
        <v>1.25452</v>
      </c>
      <c r="CE189">
        <v>13.796075</v>
      </c>
      <c r="CF189">
        <v>10.2647625</v>
      </c>
      <c r="CG189">
        <v>1999.99875</v>
      </c>
      <c r="CH189">
        <v>0.900000875</v>
      </c>
      <c r="CI189">
        <v>0.09999925</v>
      </c>
      <c r="CJ189">
        <v>26</v>
      </c>
      <c r="CK189">
        <v>39092.925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-71.84368</v>
      </c>
      <c r="CZ189">
        <v>11.5746586466165</v>
      </c>
      <c r="DA189">
        <v>1.23184127816858</v>
      </c>
      <c r="DB189">
        <v>0</v>
      </c>
      <c r="DC189">
        <v>3.1980315</v>
      </c>
      <c r="DD189">
        <v>0.0963189473684236</v>
      </c>
      <c r="DE189">
        <v>0.011702496859645</v>
      </c>
      <c r="DF189">
        <v>1</v>
      </c>
      <c r="DG189">
        <v>1</v>
      </c>
      <c r="DH189">
        <v>2</v>
      </c>
      <c r="DI189" t="s">
        <v>353</v>
      </c>
      <c r="DJ189">
        <v>3.11891</v>
      </c>
      <c r="DK189">
        <v>2.80081</v>
      </c>
      <c r="DL189">
        <v>0.212473</v>
      </c>
      <c r="DM189">
        <v>0.221774</v>
      </c>
      <c r="DN189">
        <v>0.0863878</v>
      </c>
      <c r="DO189">
        <v>0.0736059</v>
      </c>
      <c r="DP189">
        <v>21944.2</v>
      </c>
      <c r="DQ189">
        <v>20037.5</v>
      </c>
      <c r="DR189">
        <v>26656.4</v>
      </c>
      <c r="DS189">
        <v>24089.9</v>
      </c>
      <c r="DT189">
        <v>33668.6</v>
      </c>
      <c r="DU189">
        <v>32517.5</v>
      </c>
      <c r="DV189">
        <v>40304.8</v>
      </c>
      <c r="DW189">
        <v>38091.4</v>
      </c>
      <c r="DX189">
        <v>1.9985</v>
      </c>
      <c r="DY189">
        <v>2.64918</v>
      </c>
      <c r="DZ189">
        <v>0.0841543</v>
      </c>
      <c r="EA189">
        <v>0</v>
      </c>
      <c r="EB189">
        <v>24.3843</v>
      </c>
      <c r="EC189">
        <v>999.9</v>
      </c>
      <c r="ED189">
        <v>55.848</v>
      </c>
      <c r="EE189">
        <v>25.811</v>
      </c>
      <c r="EF189">
        <v>18.1572</v>
      </c>
      <c r="EG189">
        <v>64.11</v>
      </c>
      <c r="EH189">
        <v>20.7732</v>
      </c>
      <c r="EI189">
        <v>2</v>
      </c>
      <c r="EJ189">
        <v>-0.368521</v>
      </c>
      <c r="EK189">
        <v>-0.29168</v>
      </c>
      <c r="EL189">
        <v>20.2919</v>
      </c>
      <c r="EM189">
        <v>5.26236</v>
      </c>
      <c r="EN189">
        <v>12.008</v>
      </c>
      <c r="EO189">
        <v>4.99925</v>
      </c>
      <c r="EP189">
        <v>3.28708</v>
      </c>
      <c r="EQ189">
        <v>9999</v>
      </c>
      <c r="ER189">
        <v>9999</v>
      </c>
      <c r="ES189">
        <v>9999</v>
      </c>
      <c r="ET189">
        <v>999.9</v>
      </c>
      <c r="EU189">
        <v>1.87269</v>
      </c>
      <c r="EV189">
        <v>1.87347</v>
      </c>
      <c r="EW189">
        <v>1.86977</v>
      </c>
      <c r="EX189">
        <v>1.87546</v>
      </c>
      <c r="EY189">
        <v>1.8757</v>
      </c>
      <c r="EZ189">
        <v>1.87408</v>
      </c>
      <c r="FA189">
        <v>1.87269</v>
      </c>
      <c r="FB189">
        <v>1.87176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1.74</v>
      </c>
      <c r="FQ189">
        <v>0.1104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26.1</v>
      </c>
      <c r="GE189">
        <v>26.2</v>
      </c>
      <c r="GF189">
        <v>3.55713</v>
      </c>
      <c r="GG189">
        <v>2.51831</v>
      </c>
      <c r="GH189">
        <v>2.24854</v>
      </c>
      <c r="GI189">
        <v>2.68433</v>
      </c>
      <c r="GJ189">
        <v>2.44751</v>
      </c>
      <c r="GK189">
        <v>2.38647</v>
      </c>
      <c r="GL189">
        <v>29.0282</v>
      </c>
      <c r="GM189">
        <v>14.062</v>
      </c>
      <c r="GN189">
        <v>19</v>
      </c>
      <c r="GO189">
        <v>450.726</v>
      </c>
      <c r="GP189">
        <v>1040.45</v>
      </c>
      <c r="GQ189">
        <v>24.1157</v>
      </c>
      <c r="GR189">
        <v>22.8631</v>
      </c>
      <c r="GS189">
        <v>30.0003</v>
      </c>
      <c r="GT189">
        <v>22.9079</v>
      </c>
      <c r="GU189">
        <v>23.0288</v>
      </c>
      <c r="GV189">
        <v>71.2786</v>
      </c>
      <c r="GW189">
        <v>32.1229</v>
      </c>
      <c r="GX189">
        <v>86.8298</v>
      </c>
      <c r="GY189">
        <v>24.104</v>
      </c>
      <c r="GZ189">
        <v>1346.78</v>
      </c>
      <c r="HA189">
        <v>12.2397</v>
      </c>
      <c r="HB189">
        <v>101.225</v>
      </c>
      <c r="HC189">
        <v>101.207</v>
      </c>
    </row>
    <row r="190" spans="1:211">
      <c r="A190">
        <v>174</v>
      </c>
      <c r="B190">
        <v>1737666698</v>
      </c>
      <c r="C190">
        <v>347</v>
      </c>
      <c r="D190" t="s">
        <v>696</v>
      </c>
      <c r="E190" t="s">
        <v>697</v>
      </c>
      <c r="F190">
        <v>2</v>
      </c>
      <c r="G190">
        <v>1737666690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1334.63592607143</v>
      </c>
      <c r="AI190">
        <v>1277.84127272727</v>
      </c>
      <c r="AJ190">
        <v>3.07890432900428</v>
      </c>
      <c r="AK190">
        <v>84.62</v>
      </c>
      <c r="AL190">
        <f>(AN190 - AM190 + BM190*1E3/(8.314*(BO190+273.15)) * AP190/BL190 * AO190) * BL190/(100*AZ190) * 1000/(1000 - AN190)</f>
        <v>0</v>
      </c>
      <c r="AM190">
        <v>12.2183560767433</v>
      </c>
      <c r="AN190">
        <v>15.4299472527473</v>
      </c>
      <c r="AO190">
        <v>4.34939234941762e-06</v>
      </c>
      <c r="AP190">
        <v>106.04</v>
      </c>
      <c r="AQ190">
        <v>17</v>
      </c>
      <c r="AR190">
        <v>3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1737666690</v>
      </c>
      <c r="BF190">
        <v>1236.7825</v>
      </c>
      <c r="BG190">
        <v>1307.815</v>
      </c>
      <c r="BH190">
        <v>15.42815</v>
      </c>
      <c r="BI190">
        <v>12.22185</v>
      </c>
      <c r="BJ190">
        <v>1235.04125</v>
      </c>
      <c r="BK190">
        <v>15.3177375</v>
      </c>
      <c r="BL190">
        <v>499.999375</v>
      </c>
      <c r="BM190">
        <v>102.63</v>
      </c>
      <c r="BN190">
        <v>0.0999917375</v>
      </c>
      <c r="BO190">
        <v>25.023725</v>
      </c>
      <c r="BP190">
        <v>25.7657125</v>
      </c>
      <c r="BQ190">
        <v>999.9</v>
      </c>
      <c r="BR190">
        <v>0</v>
      </c>
      <c r="BS190">
        <v>0</v>
      </c>
      <c r="BT190">
        <v>9991.33375</v>
      </c>
      <c r="BU190">
        <v>625.650375</v>
      </c>
      <c r="BV190">
        <v>878.6235</v>
      </c>
      <c r="BW190">
        <v>-71.0312625</v>
      </c>
      <c r="BX190">
        <v>1256.16375</v>
      </c>
      <c r="BY190">
        <v>1323.995</v>
      </c>
      <c r="BZ190">
        <v>3.206295</v>
      </c>
      <c r="CA190">
        <v>1307.815</v>
      </c>
      <c r="CB190">
        <v>12.22185</v>
      </c>
      <c r="CC190">
        <v>1.58339125</v>
      </c>
      <c r="CD190">
        <v>1.25432875</v>
      </c>
      <c r="CE190">
        <v>13.798125</v>
      </c>
      <c r="CF190">
        <v>10.2624875</v>
      </c>
      <c r="CG190">
        <v>1999.99375</v>
      </c>
      <c r="CH190">
        <v>0.900000625</v>
      </c>
      <c r="CI190">
        <v>0.0999995125</v>
      </c>
      <c r="CJ190">
        <v>26</v>
      </c>
      <c r="CK190">
        <v>39092.8375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-71.628545</v>
      </c>
      <c r="CZ190">
        <v>9.6747744360902</v>
      </c>
      <c r="DA190">
        <v>1.13720580392249</v>
      </c>
      <c r="DB190">
        <v>0</v>
      </c>
      <c r="DC190">
        <v>3.1995805</v>
      </c>
      <c r="DD190">
        <v>0.126198045112778</v>
      </c>
      <c r="DE190">
        <v>0.0125918681993579</v>
      </c>
      <c r="DF190">
        <v>1</v>
      </c>
      <c r="DG190">
        <v>1</v>
      </c>
      <c r="DH190">
        <v>2</v>
      </c>
      <c r="DI190" t="s">
        <v>353</v>
      </c>
      <c r="DJ190">
        <v>3.11909</v>
      </c>
      <c r="DK190">
        <v>2.80061</v>
      </c>
      <c r="DL190">
        <v>0.21311</v>
      </c>
      <c r="DM190">
        <v>0.222457</v>
      </c>
      <c r="DN190">
        <v>0.0863848</v>
      </c>
      <c r="DO190">
        <v>0.0735997</v>
      </c>
      <c r="DP190">
        <v>21926.5</v>
      </c>
      <c r="DQ190">
        <v>20020.2</v>
      </c>
      <c r="DR190">
        <v>26656.4</v>
      </c>
      <c r="DS190">
        <v>24090.1</v>
      </c>
      <c r="DT190">
        <v>33668.9</v>
      </c>
      <c r="DU190">
        <v>32518.1</v>
      </c>
      <c r="DV190">
        <v>40304.9</v>
      </c>
      <c r="DW190">
        <v>38091.7</v>
      </c>
      <c r="DX190">
        <v>1.99905</v>
      </c>
      <c r="DY190">
        <v>2.6493</v>
      </c>
      <c r="DZ190">
        <v>0.0838973</v>
      </c>
      <c r="EA190">
        <v>0</v>
      </c>
      <c r="EB190">
        <v>24.3873</v>
      </c>
      <c r="EC190">
        <v>999.9</v>
      </c>
      <c r="ED190">
        <v>55.872</v>
      </c>
      <c r="EE190">
        <v>25.811</v>
      </c>
      <c r="EF190">
        <v>18.1652</v>
      </c>
      <c r="EG190">
        <v>63.67</v>
      </c>
      <c r="EH190">
        <v>20.7452</v>
      </c>
      <c r="EI190">
        <v>2</v>
      </c>
      <c r="EJ190">
        <v>-0.368407</v>
      </c>
      <c r="EK190">
        <v>-0.303478</v>
      </c>
      <c r="EL190">
        <v>20.292</v>
      </c>
      <c r="EM190">
        <v>5.26266</v>
      </c>
      <c r="EN190">
        <v>12.0082</v>
      </c>
      <c r="EO190">
        <v>4.99945</v>
      </c>
      <c r="EP190">
        <v>3.2872</v>
      </c>
      <c r="EQ190">
        <v>9999</v>
      </c>
      <c r="ER190">
        <v>9999</v>
      </c>
      <c r="ES190">
        <v>9999</v>
      </c>
      <c r="ET190">
        <v>999.9</v>
      </c>
      <c r="EU190">
        <v>1.87269</v>
      </c>
      <c r="EV190">
        <v>1.87347</v>
      </c>
      <c r="EW190">
        <v>1.86977</v>
      </c>
      <c r="EX190">
        <v>1.87546</v>
      </c>
      <c r="EY190">
        <v>1.8757</v>
      </c>
      <c r="EZ190">
        <v>1.87408</v>
      </c>
      <c r="FA190">
        <v>1.87269</v>
      </c>
      <c r="FB190">
        <v>1.87178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1.73</v>
      </c>
      <c r="FQ190">
        <v>0.1105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26.2</v>
      </c>
      <c r="GE190">
        <v>26.2</v>
      </c>
      <c r="GF190">
        <v>3.57178</v>
      </c>
      <c r="GG190">
        <v>2.51221</v>
      </c>
      <c r="GH190">
        <v>2.24854</v>
      </c>
      <c r="GI190">
        <v>2.68433</v>
      </c>
      <c r="GJ190">
        <v>2.44751</v>
      </c>
      <c r="GK190">
        <v>2.3584</v>
      </c>
      <c r="GL190">
        <v>29.0282</v>
      </c>
      <c r="GM190">
        <v>14.062</v>
      </c>
      <c r="GN190">
        <v>19</v>
      </c>
      <c r="GO190">
        <v>451.051</v>
      </c>
      <c r="GP190">
        <v>1040.6</v>
      </c>
      <c r="GQ190">
        <v>24.1051</v>
      </c>
      <c r="GR190">
        <v>22.8641</v>
      </c>
      <c r="GS190">
        <v>30.0003</v>
      </c>
      <c r="GT190">
        <v>22.9085</v>
      </c>
      <c r="GU190">
        <v>23.0288</v>
      </c>
      <c r="GV190">
        <v>71.5644</v>
      </c>
      <c r="GW190">
        <v>32.1229</v>
      </c>
      <c r="GX190">
        <v>86.4527</v>
      </c>
      <c r="GY190">
        <v>24.0835</v>
      </c>
      <c r="GZ190">
        <v>1353.59</v>
      </c>
      <c r="HA190">
        <v>12.2397</v>
      </c>
      <c r="HB190">
        <v>101.226</v>
      </c>
      <c r="HC190">
        <v>101.208</v>
      </c>
    </row>
    <row r="191" spans="1:211">
      <c r="A191">
        <v>175</v>
      </c>
      <c r="B191">
        <v>1737666700</v>
      </c>
      <c r="C191">
        <v>349</v>
      </c>
      <c r="D191" t="s">
        <v>698</v>
      </c>
      <c r="E191" t="s">
        <v>699</v>
      </c>
      <c r="F191">
        <v>2</v>
      </c>
      <c r="G191">
        <v>1737666692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1341.13537160714</v>
      </c>
      <c r="AI191">
        <v>1284.0883030303</v>
      </c>
      <c r="AJ191">
        <v>3.10505930735926</v>
      </c>
      <c r="AK191">
        <v>84.62</v>
      </c>
      <c r="AL191">
        <f>(AN191 - AM191 + BM191*1E3/(8.314*(BO191+273.15)) * AP191/BL191 * AO191) * BL191/(100*AZ191) * 1000/(1000 - AN191)</f>
        <v>0</v>
      </c>
      <c r="AM191">
        <v>12.2169900171828</v>
      </c>
      <c r="AN191">
        <v>15.4285857142857</v>
      </c>
      <c r="AO191">
        <v>4.81023454175969e-07</v>
      </c>
      <c r="AP191">
        <v>106.04</v>
      </c>
      <c r="AQ191">
        <v>17</v>
      </c>
      <c r="AR191">
        <v>3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1737666692</v>
      </c>
      <c r="BF191">
        <v>1242.9375</v>
      </c>
      <c r="BG191">
        <v>1314.07625</v>
      </c>
      <c r="BH191">
        <v>15.429275</v>
      </c>
      <c r="BI191">
        <v>12.2194</v>
      </c>
      <c r="BJ191">
        <v>1241.1975</v>
      </c>
      <c r="BK191">
        <v>15.3188375</v>
      </c>
      <c r="BL191">
        <v>499.9715</v>
      </c>
      <c r="BM191">
        <v>102.630125</v>
      </c>
      <c r="BN191">
        <v>0.099971475</v>
      </c>
      <c r="BO191">
        <v>25.0224875</v>
      </c>
      <c r="BP191">
        <v>25.7655875</v>
      </c>
      <c r="BQ191">
        <v>999.9</v>
      </c>
      <c r="BR191">
        <v>0</v>
      </c>
      <c r="BS191">
        <v>0</v>
      </c>
      <c r="BT191">
        <v>9994.69625</v>
      </c>
      <c r="BU191">
        <v>625.651875</v>
      </c>
      <c r="BV191">
        <v>855.149375</v>
      </c>
      <c r="BW191">
        <v>-71.1371</v>
      </c>
      <c r="BX191">
        <v>1262.4175</v>
      </c>
      <c r="BY191">
        <v>1330.33125</v>
      </c>
      <c r="BZ191">
        <v>3.20986125</v>
      </c>
      <c r="CA191">
        <v>1314.07625</v>
      </c>
      <c r="CB191">
        <v>12.2194</v>
      </c>
      <c r="CC191">
        <v>1.5835075</v>
      </c>
      <c r="CD191">
        <v>1.25407875</v>
      </c>
      <c r="CE191">
        <v>13.7992625</v>
      </c>
      <c r="CF191">
        <v>10.2595125</v>
      </c>
      <c r="CG191">
        <v>1999.9925</v>
      </c>
      <c r="CH191">
        <v>0.90000025</v>
      </c>
      <c r="CI191">
        <v>0.09999985</v>
      </c>
      <c r="CJ191">
        <v>26</v>
      </c>
      <c r="CK191">
        <v>39092.825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-71.464875</v>
      </c>
      <c r="CZ191">
        <v>5.8818</v>
      </c>
      <c r="DA191">
        <v>0.975205012740911</v>
      </c>
      <c r="DB191">
        <v>0</v>
      </c>
      <c r="DC191">
        <v>3.2025615</v>
      </c>
      <c r="DD191">
        <v>0.122640451127819</v>
      </c>
      <c r="DE191">
        <v>0.0123438244782563</v>
      </c>
      <c r="DF191">
        <v>1</v>
      </c>
      <c r="DG191">
        <v>1</v>
      </c>
      <c r="DH191">
        <v>2</v>
      </c>
      <c r="DI191" t="s">
        <v>353</v>
      </c>
      <c r="DJ191">
        <v>3.11888</v>
      </c>
      <c r="DK191">
        <v>2.80059</v>
      </c>
      <c r="DL191">
        <v>0.213752</v>
      </c>
      <c r="DM191">
        <v>0.223159</v>
      </c>
      <c r="DN191">
        <v>0.086384</v>
      </c>
      <c r="DO191">
        <v>0.0735961</v>
      </c>
      <c r="DP191">
        <v>21908.7</v>
      </c>
      <c r="DQ191">
        <v>20002.3</v>
      </c>
      <c r="DR191">
        <v>26656.4</v>
      </c>
      <c r="DS191">
        <v>24090.3</v>
      </c>
      <c r="DT191">
        <v>33669</v>
      </c>
      <c r="DU191">
        <v>32518.3</v>
      </c>
      <c r="DV191">
        <v>40305</v>
      </c>
      <c r="DW191">
        <v>38091.8</v>
      </c>
      <c r="DX191">
        <v>1.99863</v>
      </c>
      <c r="DY191">
        <v>2.6493</v>
      </c>
      <c r="DZ191">
        <v>0.0838302</v>
      </c>
      <c r="EA191">
        <v>0</v>
      </c>
      <c r="EB191">
        <v>24.3888</v>
      </c>
      <c r="EC191">
        <v>999.9</v>
      </c>
      <c r="ED191">
        <v>55.848</v>
      </c>
      <c r="EE191">
        <v>25.801</v>
      </c>
      <c r="EF191">
        <v>18.1457</v>
      </c>
      <c r="EG191">
        <v>64.01</v>
      </c>
      <c r="EH191">
        <v>20.8133</v>
      </c>
      <c r="EI191">
        <v>2</v>
      </c>
      <c r="EJ191">
        <v>-0.368371</v>
      </c>
      <c r="EK191">
        <v>-0.2929</v>
      </c>
      <c r="EL191">
        <v>20.2923</v>
      </c>
      <c r="EM191">
        <v>5.26251</v>
      </c>
      <c r="EN191">
        <v>12.0082</v>
      </c>
      <c r="EO191">
        <v>4.9992</v>
      </c>
      <c r="EP191">
        <v>3.28713</v>
      </c>
      <c r="EQ191">
        <v>9999</v>
      </c>
      <c r="ER191">
        <v>9999</v>
      </c>
      <c r="ES191">
        <v>9999</v>
      </c>
      <c r="ET191">
        <v>999.9</v>
      </c>
      <c r="EU191">
        <v>1.87268</v>
      </c>
      <c r="EV191">
        <v>1.87347</v>
      </c>
      <c r="EW191">
        <v>1.86976</v>
      </c>
      <c r="EX191">
        <v>1.87546</v>
      </c>
      <c r="EY191">
        <v>1.8757</v>
      </c>
      <c r="EZ191">
        <v>1.87408</v>
      </c>
      <c r="FA191">
        <v>1.87268</v>
      </c>
      <c r="FB191">
        <v>1.87176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1.74</v>
      </c>
      <c r="FQ191">
        <v>0.1104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26.2</v>
      </c>
      <c r="GE191">
        <v>26.3</v>
      </c>
      <c r="GF191">
        <v>3.58521</v>
      </c>
      <c r="GG191">
        <v>2.5</v>
      </c>
      <c r="GH191">
        <v>2.24854</v>
      </c>
      <c r="GI191">
        <v>2.68433</v>
      </c>
      <c r="GJ191">
        <v>2.44751</v>
      </c>
      <c r="GK191">
        <v>2.35596</v>
      </c>
      <c r="GL191">
        <v>29.0282</v>
      </c>
      <c r="GM191">
        <v>14.0707</v>
      </c>
      <c r="GN191">
        <v>19</v>
      </c>
      <c r="GO191">
        <v>450.812</v>
      </c>
      <c r="GP191">
        <v>1040.6</v>
      </c>
      <c r="GQ191">
        <v>24.0966</v>
      </c>
      <c r="GR191">
        <v>22.8651</v>
      </c>
      <c r="GS191">
        <v>30.0003</v>
      </c>
      <c r="GT191">
        <v>22.9095</v>
      </c>
      <c r="GU191">
        <v>23.0288</v>
      </c>
      <c r="GV191">
        <v>71.848</v>
      </c>
      <c r="GW191">
        <v>32.1229</v>
      </c>
      <c r="GX191">
        <v>86.4527</v>
      </c>
      <c r="GY191">
        <v>24.0835</v>
      </c>
      <c r="GZ191">
        <v>1360.39</v>
      </c>
      <c r="HA191">
        <v>12.2397</v>
      </c>
      <c r="HB191">
        <v>101.226</v>
      </c>
      <c r="HC191">
        <v>101.209</v>
      </c>
    </row>
    <row r="192" spans="1:211">
      <c r="A192">
        <v>176</v>
      </c>
      <c r="B192">
        <v>1737666702</v>
      </c>
      <c r="C192">
        <v>351</v>
      </c>
      <c r="D192" t="s">
        <v>700</v>
      </c>
      <c r="E192" t="s">
        <v>701</v>
      </c>
      <c r="F192">
        <v>2</v>
      </c>
      <c r="G192">
        <v>1737666694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1347.87795975</v>
      </c>
      <c r="AI192">
        <v>1290.45236363636</v>
      </c>
      <c r="AJ192">
        <v>3.14672164502147</v>
      </c>
      <c r="AK192">
        <v>84.62</v>
      </c>
      <c r="AL192">
        <f>(AN192 - AM192 + BM192*1E3/(8.314*(BO192+273.15)) * AP192/BL192 * AO192) * BL192/(100*AZ192) * 1000/(1000 - AN192)</f>
        <v>0</v>
      </c>
      <c r="AM192">
        <v>12.2156452111688</v>
      </c>
      <c r="AN192">
        <v>15.4280505494505</v>
      </c>
      <c r="AO192">
        <v>-1.89128379039106e-06</v>
      </c>
      <c r="AP192">
        <v>106.04</v>
      </c>
      <c r="AQ192">
        <v>17</v>
      </c>
      <c r="AR192">
        <v>3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1737666694</v>
      </c>
      <c r="BF192">
        <v>1249.07625</v>
      </c>
      <c r="BG192">
        <v>1320.425</v>
      </c>
      <c r="BH192">
        <v>15.4297375</v>
      </c>
      <c r="BI192">
        <v>12.2172125</v>
      </c>
      <c r="BJ192">
        <v>1247.33875</v>
      </c>
      <c r="BK192">
        <v>15.3193</v>
      </c>
      <c r="BL192">
        <v>499.96475</v>
      </c>
      <c r="BM192">
        <v>102.63025</v>
      </c>
      <c r="BN192">
        <v>0.099929425</v>
      </c>
      <c r="BO192">
        <v>25.020675</v>
      </c>
      <c r="BP192">
        <v>25.7643125</v>
      </c>
      <c r="BQ192">
        <v>999.9</v>
      </c>
      <c r="BR192">
        <v>0</v>
      </c>
      <c r="BS192">
        <v>0</v>
      </c>
      <c r="BT192">
        <v>9997.03375</v>
      </c>
      <c r="BU192">
        <v>625.660125</v>
      </c>
      <c r="BV192">
        <v>833.50675</v>
      </c>
      <c r="BW192">
        <v>-71.3466875</v>
      </c>
      <c r="BX192">
        <v>1268.6525</v>
      </c>
      <c r="BY192">
        <v>1336.75625</v>
      </c>
      <c r="BZ192">
        <v>3.21251875</v>
      </c>
      <c r="CA192">
        <v>1320.425</v>
      </c>
      <c r="CB192">
        <v>12.2172125</v>
      </c>
      <c r="CC192">
        <v>1.5835575</v>
      </c>
      <c r="CD192">
        <v>1.25385625</v>
      </c>
      <c r="CE192">
        <v>13.79975</v>
      </c>
      <c r="CF192">
        <v>10.25685</v>
      </c>
      <c r="CG192">
        <v>1999.9975</v>
      </c>
      <c r="CH192">
        <v>0.899999875</v>
      </c>
      <c r="CI192">
        <v>0.1000002375</v>
      </c>
      <c r="CJ192">
        <v>26</v>
      </c>
      <c r="CK192">
        <v>39092.925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-71.355945</v>
      </c>
      <c r="CZ192">
        <v>-0.200566917293091</v>
      </c>
      <c r="DA192">
        <v>0.765914907463616</v>
      </c>
      <c r="DB192">
        <v>0</v>
      </c>
      <c r="DC192">
        <v>3.205801</v>
      </c>
      <c r="DD192">
        <v>0.105526917293231</v>
      </c>
      <c r="DE192">
        <v>0.0110323115891458</v>
      </c>
      <c r="DF192">
        <v>1</v>
      </c>
      <c r="DG192">
        <v>1</v>
      </c>
      <c r="DH192">
        <v>2</v>
      </c>
      <c r="DI192" t="s">
        <v>353</v>
      </c>
      <c r="DJ192">
        <v>3.11889</v>
      </c>
      <c r="DK192">
        <v>2.8008</v>
      </c>
      <c r="DL192">
        <v>0.21441</v>
      </c>
      <c r="DM192">
        <v>0.223842</v>
      </c>
      <c r="DN192">
        <v>0.0863814</v>
      </c>
      <c r="DO192">
        <v>0.0735817</v>
      </c>
      <c r="DP192">
        <v>21890.6</v>
      </c>
      <c r="DQ192">
        <v>19984.8</v>
      </c>
      <c r="DR192">
        <v>26656.6</v>
      </c>
      <c r="DS192">
        <v>24090.4</v>
      </c>
      <c r="DT192">
        <v>33669.4</v>
      </c>
      <c r="DU192">
        <v>32518.9</v>
      </c>
      <c r="DV192">
        <v>40305.3</v>
      </c>
      <c r="DW192">
        <v>38091.8</v>
      </c>
      <c r="DX192">
        <v>1.99832</v>
      </c>
      <c r="DY192">
        <v>2.64852</v>
      </c>
      <c r="DZ192">
        <v>0.0835285</v>
      </c>
      <c r="EA192">
        <v>0</v>
      </c>
      <c r="EB192">
        <v>24.3903</v>
      </c>
      <c r="EC192">
        <v>999.9</v>
      </c>
      <c r="ED192">
        <v>55.848</v>
      </c>
      <c r="EE192">
        <v>25.811</v>
      </c>
      <c r="EF192">
        <v>18.1568</v>
      </c>
      <c r="EG192">
        <v>63.96</v>
      </c>
      <c r="EH192">
        <v>20.7893</v>
      </c>
      <c r="EI192">
        <v>2</v>
      </c>
      <c r="EJ192">
        <v>-0.368354</v>
      </c>
      <c r="EK192">
        <v>-0.281574</v>
      </c>
      <c r="EL192">
        <v>20.2922</v>
      </c>
      <c r="EM192">
        <v>5.26207</v>
      </c>
      <c r="EN192">
        <v>12.0083</v>
      </c>
      <c r="EO192">
        <v>4.99885</v>
      </c>
      <c r="EP192">
        <v>3.28698</v>
      </c>
      <c r="EQ192">
        <v>9999</v>
      </c>
      <c r="ER192">
        <v>9999</v>
      </c>
      <c r="ES192">
        <v>9999</v>
      </c>
      <c r="ET192">
        <v>999.9</v>
      </c>
      <c r="EU192">
        <v>1.87265</v>
      </c>
      <c r="EV192">
        <v>1.87347</v>
      </c>
      <c r="EW192">
        <v>1.86974</v>
      </c>
      <c r="EX192">
        <v>1.87546</v>
      </c>
      <c r="EY192">
        <v>1.87571</v>
      </c>
      <c r="EZ192">
        <v>1.87408</v>
      </c>
      <c r="FA192">
        <v>1.87268</v>
      </c>
      <c r="FB192">
        <v>1.87176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1.73</v>
      </c>
      <c r="FQ192">
        <v>0.1104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26.2</v>
      </c>
      <c r="GE192">
        <v>26.3</v>
      </c>
      <c r="GF192">
        <v>3.59985</v>
      </c>
      <c r="GG192">
        <v>2.49756</v>
      </c>
      <c r="GH192">
        <v>2.24854</v>
      </c>
      <c r="GI192">
        <v>2.68311</v>
      </c>
      <c r="GJ192">
        <v>2.44751</v>
      </c>
      <c r="GK192">
        <v>2.39624</v>
      </c>
      <c r="GL192">
        <v>29.0494</v>
      </c>
      <c r="GM192">
        <v>14.0795</v>
      </c>
      <c r="GN192">
        <v>19</v>
      </c>
      <c r="GO192">
        <v>450.641</v>
      </c>
      <c r="GP192">
        <v>1039.66</v>
      </c>
      <c r="GQ192">
        <v>24.0874</v>
      </c>
      <c r="GR192">
        <v>22.866</v>
      </c>
      <c r="GS192">
        <v>30.0003</v>
      </c>
      <c r="GT192">
        <v>22.9098</v>
      </c>
      <c r="GU192">
        <v>23.0293</v>
      </c>
      <c r="GV192">
        <v>72.1354</v>
      </c>
      <c r="GW192">
        <v>32.1229</v>
      </c>
      <c r="GX192">
        <v>86.4527</v>
      </c>
      <c r="GY192">
        <v>24.0835</v>
      </c>
      <c r="GZ192">
        <v>1373.94</v>
      </c>
      <c r="HA192">
        <v>12.2397</v>
      </c>
      <c r="HB192">
        <v>101.227</v>
      </c>
      <c r="HC192">
        <v>101.209</v>
      </c>
    </row>
    <row r="193" spans="1:211">
      <c r="A193">
        <v>177</v>
      </c>
      <c r="B193">
        <v>1737666704</v>
      </c>
      <c r="C193">
        <v>353</v>
      </c>
      <c r="D193" t="s">
        <v>702</v>
      </c>
      <c r="E193" t="s">
        <v>703</v>
      </c>
      <c r="F193">
        <v>2</v>
      </c>
      <c r="G193">
        <v>1737666696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1354.83884604762</v>
      </c>
      <c r="AI193">
        <v>1297.01012121212</v>
      </c>
      <c r="AJ193">
        <v>3.21894372294371</v>
      </c>
      <c r="AK193">
        <v>84.62</v>
      </c>
      <c r="AL193">
        <f>(AN193 - AM193 + BM193*1E3/(8.314*(BO193+273.15)) * AP193/BL193 * AO193) * BL193/(100*AZ193) * 1000/(1000 - AN193)</f>
        <v>0</v>
      </c>
      <c r="AM193">
        <v>12.214672058042</v>
      </c>
      <c r="AN193">
        <v>15.4278307692308</v>
      </c>
      <c r="AO193">
        <v>-3.40236754395474e-06</v>
      </c>
      <c r="AP193">
        <v>106.04</v>
      </c>
      <c r="AQ193">
        <v>17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1737666696</v>
      </c>
      <c r="BF193">
        <v>1255.23875</v>
      </c>
      <c r="BG193">
        <v>1326.8725</v>
      </c>
      <c r="BH193">
        <v>15.429825</v>
      </c>
      <c r="BI193">
        <v>12.2153375</v>
      </c>
      <c r="BJ193">
        <v>1253.5025</v>
      </c>
      <c r="BK193">
        <v>15.3193875</v>
      </c>
      <c r="BL193">
        <v>499.9765</v>
      </c>
      <c r="BM193">
        <v>102.63025</v>
      </c>
      <c r="BN193">
        <v>0.099949925</v>
      </c>
      <c r="BO193">
        <v>25.018775</v>
      </c>
      <c r="BP193">
        <v>25.763875</v>
      </c>
      <c r="BQ193">
        <v>999.9</v>
      </c>
      <c r="BR193">
        <v>0</v>
      </c>
      <c r="BS193">
        <v>0</v>
      </c>
      <c r="BT193">
        <v>10001.33125</v>
      </c>
      <c r="BU193">
        <v>625.660375</v>
      </c>
      <c r="BV193">
        <v>832.19925</v>
      </c>
      <c r="BW193">
        <v>-71.6315875</v>
      </c>
      <c r="BX193">
        <v>1274.9125</v>
      </c>
      <c r="BY193">
        <v>1343.28125</v>
      </c>
      <c r="BZ193">
        <v>3.214475</v>
      </c>
      <c r="CA193">
        <v>1326.8725</v>
      </c>
      <c r="CB193">
        <v>12.2153375</v>
      </c>
      <c r="CC193">
        <v>1.58356625</v>
      </c>
      <c r="CD193">
        <v>1.25366375</v>
      </c>
      <c r="CE193">
        <v>13.7998375</v>
      </c>
      <c r="CF193">
        <v>10.2545625</v>
      </c>
      <c r="CG193">
        <v>1999.9975</v>
      </c>
      <c r="CH193">
        <v>0.899999625</v>
      </c>
      <c r="CI193">
        <v>0.10000045</v>
      </c>
      <c r="CJ193">
        <v>26</v>
      </c>
      <c r="CK193">
        <v>39092.925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-71.393025</v>
      </c>
      <c r="CZ193">
        <v>-5.5615533834586</v>
      </c>
      <c r="DA193">
        <v>0.820755808919438</v>
      </c>
      <c r="DB193">
        <v>0</v>
      </c>
      <c r="DC193">
        <v>3.209055</v>
      </c>
      <c r="DD193">
        <v>0.0813581954887243</v>
      </c>
      <c r="DE193">
        <v>0.00883868061420935</v>
      </c>
      <c r="DF193">
        <v>1</v>
      </c>
      <c r="DG193">
        <v>1</v>
      </c>
      <c r="DH193">
        <v>2</v>
      </c>
      <c r="DI193" t="s">
        <v>353</v>
      </c>
      <c r="DJ193">
        <v>3.11918</v>
      </c>
      <c r="DK193">
        <v>2.80098</v>
      </c>
      <c r="DL193">
        <v>0.215071</v>
      </c>
      <c r="DM193">
        <v>0.224531</v>
      </c>
      <c r="DN193">
        <v>0.086382</v>
      </c>
      <c r="DO193">
        <v>0.0735574</v>
      </c>
      <c r="DP193">
        <v>21872.2</v>
      </c>
      <c r="DQ193">
        <v>19967.3</v>
      </c>
      <c r="DR193">
        <v>26656.7</v>
      </c>
      <c r="DS193">
        <v>24090.5</v>
      </c>
      <c r="DT193">
        <v>33669.5</v>
      </c>
      <c r="DU193">
        <v>32519.8</v>
      </c>
      <c r="DV193">
        <v>40305.4</v>
      </c>
      <c r="DW193">
        <v>38091.8</v>
      </c>
      <c r="DX193">
        <v>1.99888</v>
      </c>
      <c r="DY193">
        <v>2.64823</v>
      </c>
      <c r="DZ193">
        <v>0.0830628</v>
      </c>
      <c r="EA193">
        <v>0</v>
      </c>
      <c r="EB193">
        <v>24.3919</v>
      </c>
      <c r="EC193">
        <v>999.9</v>
      </c>
      <c r="ED193">
        <v>55.848</v>
      </c>
      <c r="EE193">
        <v>25.811</v>
      </c>
      <c r="EF193">
        <v>18.1581</v>
      </c>
      <c r="EG193">
        <v>64.15</v>
      </c>
      <c r="EH193">
        <v>20.7212</v>
      </c>
      <c r="EI193">
        <v>2</v>
      </c>
      <c r="EJ193">
        <v>-0.368214</v>
      </c>
      <c r="EK193">
        <v>-0.308535</v>
      </c>
      <c r="EL193">
        <v>20.2921</v>
      </c>
      <c r="EM193">
        <v>5.26251</v>
      </c>
      <c r="EN193">
        <v>12.0086</v>
      </c>
      <c r="EO193">
        <v>4.99915</v>
      </c>
      <c r="EP193">
        <v>3.28702</v>
      </c>
      <c r="EQ193">
        <v>9999</v>
      </c>
      <c r="ER193">
        <v>9999</v>
      </c>
      <c r="ES193">
        <v>9999</v>
      </c>
      <c r="ET193">
        <v>999.9</v>
      </c>
      <c r="EU193">
        <v>1.87267</v>
      </c>
      <c r="EV193">
        <v>1.87347</v>
      </c>
      <c r="EW193">
        <v>1.86974</v>
      </c>
      <c r="EX193">
        <v>1.87546</v>
      </c>
      <c r="EY193">
        <v>1.87572</v>
      </c>
      <c r="EZ193">
        <v>1.87408</v>
      </c>
      <c r="FA193">
        <v>1.87268</v>
      </c>
      <c r="FB193">
        <v>1.87178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1.74</v>
      </c>
      <c r="FQ193">
        <v>0.1104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26.3</v>
      </c>
      <c r="GE193">
        <v>26.3</v>
      </c>
      <c r="GF193">
        <v>3.61328</v>
      </c>
      <c r="GG193">
        <v>2.48413</v>
      </c>
      <c r="GH193">
        <v>2.24854</v>
      </c>
      <c r="GI193">
        <v>2.68311</v>
      </c>
      <c r="GJ193">
        <v>2.44751</v>
      </c>
      <c r="GK193">
        <v>2.39746</v>
      </c>
      <c r="GL193">
        <v>29.0494</v>
      </c>
      <c r="GM193">
        <v>14.0795</v>
      </c>
      <c r="GN193">
        <v>19</v>
      </c>
      <c r="GO193">
        <v>450.961</v>
      </c>
      <c r="GP193">
        <v>1039.31</v>
      </c>
      <c r="GQ193">
        <v>24.0785</v>
      </c>
      <c r="GR193">
        <v>22.867</v>
      </c>
      <c r="GS193">
        <v>30.0003</v>
      </c>
      <c r="GT193">
        <v>22.9098</v>
      </c>
      <c r="GU193">
        <v>23.0303</v>
      </c>
      <c r="GV193">
        <v>72.4169</v>
      </c>
      <c r="GW193">
        <v>32.1229</v>
      </c>
      <c r="GX193">
        <v>86.4527</v>
      </c>
      <c r="GY193">
        <v>24.0714</v>
      </c>
      <c r="GZ193">
        <v>1373.94</v>
      </c>
      <c r="HA193">
        <v>12.2397</v>
      </c>
      <c r="HB193">
        <v>101.227</v>
      </c>
      <c r="HC193">
        <v>101.209</v>
      </c>
    </row>
    <row r="194" spans="1:211">
      <c r="A194">
        <v>178</v>
      </c>
      <c r="B194">
        <v>1737666706</v>
      </c>
      <c r="C194">
        <v>355</v>
      </c>
      <c r="D194" t="s">
        <v>704</v>
      </c>
      <c r="E194" t="s">
        <v>705</v>
      </c>
      <c r="F194">
        <v>2</v>
      </c>
      <c r="G194">
        <v>1737666698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1361.82237464286</v>
      </c>
      <c r="AI194">
        <v>1303.61903030303</v>
      </c>
      <c r="AJ194">
        <v>3.27462640692638</v>
      </c>
      <c r="AK194">
        <v>84.62</v>
      </c>
      <c r="AL194">
        <f>(AN194 - AM194 + BM194*1E3/(8.314*(BO194+273.15)) * AP194/BL194 * AO194) * BL194/(100*AZ194) * 1000/(1000 - AN194)</f>
        <v>0</v>
      </c>
      <c r="AM194">
        <v>12.2136511136464</v>
      </c>
      <c r="AN194">
        <v>15.4281285714286</v>
      </c>
      <c r="AO194">
        <v>-3.63650425820338e-06</v>
      </c>
      <c r="AP194">
        <v>106.04</v>
      </c>
      <c r="AQ194">
        <v>17</v>
      </c>
      <c r="AR194">
        <v>3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1737666698</v>
      </c>
      <c r="BF194">
        <v>1261.4325</v>
      </c>
      <c r="BG194">
        <v>1333.48875</v>
      </c>
      <c r="BH194">
        <v>15.4296125</v>
      </c>
      <c r="BI194">
        <v>12.2131375</v>
      </c>
      <c r="BJ194">
        <v>1259.69625</v>
      </c>
      <c r="BK194">
        <v>15.319175</v>
      </c>
      <c r="BL194">
        <v>500.026</v>
      </c>
      <c r="BM194">
        <v>102.63025</v>
      </c>
      <c r="BN194">
        <v>0.09996155</v>
      </c>
      <c r="BO194">
        <v>25.016975</v>
      </c>
      <c r="BP194">
        <v>25.7640125</v>
      </c>
      <c r="BQ194">
        <v>999.9</v>
      </c>
      <c r="BR194">
        <v>0</v>
      </c>
      <c r="BS194">
        <v>0</v>
      </c>
      <c r="BT194">
        <v>10003.75375</v>
      </c>
      <c r="BU194">
        <v>625.656375</v>
      </c>
      <c r="BV194">
        <v>830.801</v>
      </c>
      <c r="BW194">
        <v>-72.0549</v>
      </c>
      <c r="BX194">
        <v>1281.2025</v>
      </c>
      <c r="BY194">
        <v>1349.9775</v>
      </c>
      <c r="BZ194">
        <v>3.2164625</v>
      </c>
      <c r="CA194">
        <v>1333.48875</v>
      </c>
      <c r="CB194">
        <v>12.2131375</v>
      </c>
      <c r="CC194">
        <v>1.58354375</v>
      </c>
      <c r="CD194">
        <v>1.2534375</v>
      </c>
      <c r="CE194">
        <v>13.7996125</v>
      </c>
      <c r="CF194">
        <v>10.2518625</v>
      </c>
      <c r="CG194">
        <v>1999.99625</v>
      </c>
      <c r="CH194">
        <v>0.899999625</v>
      </c>
      <c r="CI194">
        <v>0.10000045</v>
      </c>
      <c r="CJ194">
        <v>26</v>
      </c>
      <c r="CK194">
        <v>39092.9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-71.598755</v>
      </c>
      <c r="CZ194">
        <v>-9.03729473684224</v>
      </c>
      <c r="DA194">
        <v>1.03288082297766</v>
      </c>
      <c r="DB194">
        <v>0</v>
      </c>
      <c r="DC194">
        <v>3.212256</v>
      </c>
      <c r="DD194">
        <v>0.061958796992478</v>
      </c>
      <c r="DE194">
        <v>0.00661488805649802</v>
      </c>
      <c r="DF194">
        <v>1</v>
      </c>
      <c r="DG194">
        <v>1</v>
      </c>
      <c r="DH194">
        <v>2</v>
      </c>
      <c r="DI194" t="s">
        <v>353</v>
      </c>
      <c r="DJ194">
        <v>3.11927</v>
      </c>
      <c r="DK194">
        <v>2.80074</v>
      </c>
      <c r="DL194">
        <v>0.215732</v>
      </c>
      <c r="DM194">
        <v>0.225195</v>
      </c>
      <c r="DN194">
        <v>0.0863753</v>
      </c>
      <c r="DO194">
        <v>0.0735422</v>
      </c>
      <c r="DP194">
        <v>21853.6</v>
      </c>
      <c r="DQ194">
        <v>19950.2</v>
      </c>
      <c r="DR194">
        <v>26656.4</v>
      </c>
      <c r="DS194">
        <v>24090.5</v>
      </c>
      <c r="DT194">
        <v>33669.5</v>
      </c>
      <c r="DU194">
        <v>32520.3</v>
      </c>
      <c r="DV194">
        <v>40305</v>
      </c>
      <c r="DW194">
        <v>38091.6</v>
      </c>
      <c r="DX194">
        <v>1.9994</v>
      </c>
      <c r="DY194">
        <v>2.64845</v>
      </c>
      <c r="DZ194">
        <v>0.0834018</v>
      </c>
      <c r="EA194">
        <v>0</v>
      </c>
      <c r="EB194">
        <v>24.3929</v>
      </c>
      <c r="EC194">
        <v>999.9</v>
      </c>
      <c r="ED194">
        <v>55.848</v>
      </c>
      <c r="EE194">
        <v>25.811</v>
      </c>
      <c r="EF194">
        <v>18.1565</v>
      </c>
      <c r="EG194">
        <v>63.8</v>
      </c>
      <c r="EH194">
        <v>20.637</v>
      </c>
      <c r="EI194">
        <v>2</v>
      </c>
      <c r="EJ194">
        <v>-0.368034</v>
      </c>
      <c r="EK194">
        <v>-0.308785</v>
      </c>
      <c r="EL194">
        <v>20.2921</v>
      </c>
      <c r="EM194">
        <v>5.26281</v>
      </c>
      <c r="EN194">
        <v>12.0086</v>
      </c>
      <c r="EO194">
        <v>4.9995</v>
      </c>
      <c r="EP194">
        <v>3.28715</v>
      </c>
      <c r="EQ194">
        <v>9999</v>
      </c>
      <c r="ER194">
        <v>9999</v>
      </c>
      <c r="ES194">
        <v>9999</v>
      </c>
      <c r="ET194">
        <v>999.9</v>
      </c>
      <c r="EU194">
        <v>1.8727</v>
      </c>
      <c r="EV194">
        <v>1.87347</v>
      </c>
      <c r="EW194">
        <v>1.86976</v>
      </c>
      <c r="EX194">
        <v>1.87546</v>
      </c>
      <c r="EY194">
        <v>1.87574</v>
      </c>
      <c r="EZ194">
        <v>1.87408</v>
      </c>
      <c r="FA194">
        <v>1.87269</v>
      </c>
      <c r="FB194">
        <v>1.87177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1.73</v>
      </c>
      <c r="FQ194">
        <v>0.1104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26.3</v>
      </c>
      <c r="GE194">
        <v>26.4</v>
      </c>
      <c r="GF194">
        <v>3.62915</v>
      </c>
      <c r="GG194">
        <v>2.49512</v>
      </c>
      <c r="GH194">
        <v>2.24854</v>
      </c>
      <c r="GI194">
        <v>2.68311</v>
      </c>
      <c r="GJ194">
        <v>2.44751</v>
      </c>
      <c r="GK194">
        <v>2.42188</v>
      </c>
      <c r="GL194">
        <v>29.0494</v>
      </c>
      <c r="GM194">
        <v>14.0795</v>
      </c>
      <c r="GN194">
        <v>19</v>
      </c>
      <c r="GO194">
        <v>451.272</v>
      </c>
      <c r="GP194">
        <v>1039.6</v>
      </c>
      <c r="GQ194">
        <v>24.0731</v>
      </c>
      <c r="GR194">
        <v>22.8675</v>
      </c>
      <c r="GS194">
        <v>30.0002</v>
      </c>
      <c r="GT194">
        <v>22.9104</v>
      </c>
      <c r="GU194">
        <v>23.0307</v>
      </c>
      <c r="GV194">
        <v>72.7099</v>
      </c>
      <c r="GW194">
        <v>32.1229</v>
      </c>
      <c r="GX194">
        <v>86.4527</v>
      </c>
      <c r="GY194">
        <v>24.0714</v>
      </c>
      <c r="GZ194">
        <v>1380.86</v>
      </c>
      <c r="HA194">
        <v>12.241</v>
      </c>
      <c r="HB194">
        <v>101.226</v>
      </c>
      <c r="HC194">
        <v>101.209</v>
      </c>
    </row>
    <row r="195" spans="1:211">
      <c r="A195">
        <v>179</v>
      </c>
      <c r="B195">
        <v>1737666708</v>
      </c>
      <c r="C195">
        <v>357</v>
      </c>
      <c r="D195" t="s">
        <v>706</v>
      </c>
      <c r="E195" t="s">
        <v>707</v>
      </c>
      <c r="F195">
        <v>2</v>
      </c>
      <c r="G195">
        <v>1737666700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1368.75554934524</v>
      </c>
      <c r="AI195">
        <v>1310.248</v>
      </c>
      <c r="AJ195">
        <v>3.30560952380948</v>
      </c>
      <c r="AK195">
        <v>84.62</v>
      </c>
      <c r="AL195">
        <f>(AN195 - AM195 + BM195*1E3/(8.314*(BO195+273.15)) * AP195/BL195 * AO195) * BL195/(100*AZ195) * 1000/(1000 - AN195)</f>
        <v>0</v>
      </c>
      <c r="AM195">
        <v>12.211070533986</v>
      </c>
      <c r="AN195">
        <v>15.4270065934066</v>
      </c>
      <c r="AO195">
        <v>-3.50039464908904e-06</v>
      </c>
      <c r="AP195">
        <v>106.04</v>
      </c>
      <c r="AQ195">
        <v>17</v>
      </c>
      <c r="AR195">
        <v>3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1737666700</v>
      </c>
      <c r="BF195">
        <v>1267.6875</v>
      </c>
      <c r="BG195">
        <v>1340.15</v>
      </c>
      <c r="BH195">
        <v>15.4291</v>
      </c>
      <c r="BI195">
        <v>12.2109625</v>
      </c>
      <c r="BJ195">
        <v>1265.9525</v>
      </c>
      <c r="BK195">
        <v>15.318675</v>
      </c>
      <c r="BL195">
        <v>500.027375</v>
      </c>
      <c r="BM195">
        <v>102.630125</v>
      </c>
      <c r="BN195">
        <v>0.0999914875</v>
      </c>
      <c r="BO195">
        <v>25.01535</v>
      </c>
      <c r="BP195">
        <v>25.76295</v>
      </c>
      <c r="BQ195">
        <v>999.9</v>
      </c>
      <c r="BR195">
        <v>0</v>
      </c>
      <c r="BS195">
        <v>0</v>
      </c>
      <c r="BT195">
        <v>10005.07875</v>
      </c>
      <c r="BU195">
        <v>625.64825</v>
      </c>
      <c r="BV195">
        <v>829.230625</v>
      </c>
      <c r="BW195">
        <v>-72.46025</v>
      </c>
      <c r="BX195">
        <v>1287.555</v>
      </c>
      <c r="BY195">
        <v>1356.7175</v>
      </c>
      <c r="BZ195">
        <v>3.2181175</v>
      </c>
      <c r="CA195">
        <v>1340.15</v>
      </c>
      <c r="CB195">
        <v>12.2109625</v>
      </c>
      <c r="CC195">
        <v>1.58348875</v>
      </c>
      <c r="CD195">
        <v>1.2532125</v>
      </c>
      <c r="CE195">
        <v>13.7990875</v>
      </c>
      <c r="CF195">
        <v>10.2491875</v>
      </c>
      <c r="CG195">
        <v>1999.995</v>
      </c>
      <c r="CH195">
        <v>0.899999625</v>
      </c>
      <c r="CI195">
        <v>0.1000004</v>
      </c>
      <c r="CJ195">
        <v>26</v>
      </c>
      <c r="CK195">
        <v>39092.8875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-71.84233</v>
      </c>
      <c r="CZ195">
        <v>-11.9862135338347</v>
      </c>
      <c r="DA195">
        <v>1.21032676996752</v>
      </c>
      <c r="DB195">
        <v>0</v>
      </c>
      <c r="DC195">
        <v>3.215</v>
      </c>
      <c r="DD195">
        <v>0.0524517293233089</v>
      </c>
      <c r="DE195">
        <v>0.00538735927890462</v>
      </c>
      <c r="DF195">
        <v>1</v>
      </c>
      <c r="DG195">
        <v>1</v>
      </c>
      <c r="DH195">
        <v>2</v>
      </c>
      <c r="DI195" t="s">
        <v>353</v>
      </c>
      <c r="DJ195">
        <v>3.11906</v>
      </c>
      <c r="DK195">
        <v>2.80051</v>
      </c>
      <c r="DL195">
        <v>0.216404</v>
      </c>
      <c r="DM195">
        <v>0.225849</v>
      </c>
      <c r="DN195">
        <v>0.0863657</v>
      </c>
      <c r="DO195">
        <v>0.0735468</v>
      </c>
      <c r="DP195">
        <v>21834.7</v>
      </c>
      <c r="DQ195">
        <v>19933.3</v>
      </c>
      <c r="DR195">
        <v>26656</v>
      </c>
      <c r="DS195">
        <v>24090.4</v>
      </c>
      <c r="DT195">
        <v>33669.4</v>
      </c>
      <c r="DU195">
        <v>32520.2</v>
      </c>
      <c r="DV195">
        <v>40304.4</v>
      </c>
      <c r="DW195">
        <v>38091.6</v>
      </c>
      <c r="DX195">
        <v>1.99912</v>
      </c>
      <c r="DY195">
        <v>2.64842</v>
      </c>
      <c r="DZ195">
        <v>0.0834167</v>
      </c>
      <c r="EA195">
        <v>0</v>
      </c>
      <c r="EB195">
        <v>24.3939</v>
      </c>
      <c r="EC195">
        <v>999.9</v>
      </c>
      <c r="ED195">
        <v>55.848</v>
      </c>
      <c r="EE195">
        <v>25.801</v>
      </c>
      <c r="EF195">
        <v>18.1473</v>
      </c>
      <c r="EG195">
        <v>63.96</v>
      </c>
      <c r="EH195">
        <v>20.7492</v>
      </c>
      <c r="EI195">
        <v>2</v>
      </c>
      <c r="EJ195">
        <v>-0.368044</v>
      </c>
      <c r="EK195">
        <v>-0.322413</v>
      </c>
      <c r="EL195">
        <v>20.2922</v>
      </c>
      <c r="EM195">
        <v>5.26192</v>
      </c>
      <c r="EN195">
        <v>12.0091</v>
      </c>
      <c r="EO195">
        <v>4.99925</v>
      </c>
      <c r="EP195">
        <v>3.28708</v>
      </c>
      <c r="EQ195">
        <v>9999</v>
      </c>
      <c r="ER195">
        <v>9999</v>
      </c>
      <c r="ES195">
        <v>9999</v>
      </c>
      <c r="ET195">
        <v>999.9</v>
      </c>
      <c r="EU195">
        <v>1.8727</v>
      </c>
      <c r="EV195">
        <v>1.87347</v>
      </c>
      <c r="EW195">
        <v>1.86976</v>
      </c>
      <c r="EX195">
        <v>1.87546</v>
      </c>
      <c r="EY195">
        <v>1.87575</v>
      </c>
      <c r="EZ195">
        <v>1.87408</v>
      </c>
      <c r="FA195">
        <v>1.87269</v>
      </c>
      <c r="FB195">
        <v>1.87177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1.73</v>
      </c>
      <c r="FQ195">
        <v>0.1103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26.3</v>
      </c>
      <c r="GE195">
        <v>26.4</v>
      </c>
      <c r="GF195">
        <v>3.6438</v>
      </c>
      <c r="GG195">
        <v>2.50732</v>
      </c>
      <c r="GH195">
        <v>2.24854</v>
      </c>
      <c r="GI195">
        <v>2.68555</v>
      </c>
      <c r="GJ195">
        <v>2.44751</v>
      </c>
      <c r="GK195">
        <v>2.37549</v>
      </c>
      <c r="GL195">
        <v>29.0494</v>
      </c>
      <c r="GM195">
        <v>14.062</v>
      </c>
      <c r="GN195">
        <v>19</v>
      </c>
      <c r="GO195">
        <v>451.121</v>
      </c>
      <c r="GP195">
        <v>1039.57</v>
      </c>
      <c r="GQ195">
        <v>24.0679</v>
      </c>
      <c r="GR195">
        <v>22.8684</v>
      </c>
      <c r="GS195">
        <v>30.0002</v>
      </c>
      <c r="GT195">
        <v>22.9114</v>
      </c>
      <c r="GU195">
        <v>23.0307</v>
      </c>
      <c r="GV195">
        <v>73.0012</v>
      </c>
      <c r="GW195">
        <v>32.1229</v>
      </c>
      <c r="GX195">
        <v>86.4527</v>
      </c>
      <c r="GY195">
        <v>24.0607</v>
      </c>
      <c r="GZ195">
        <v>1387.63</v>
      </c>
      <c r="HA195">
        <v>12.2446</v>
      </c>
      <c r="HB195">
        <v>101.224</v>
      </c>
      <c r="HC195">
        <v>101.209</v>
      </c>
    </row>
    <row r="196" spans="1:211">
      <c r="A196">
        <v>180</v>
      </c>
      <c r="B196">
        <v>1737666710</v>
      </c>
      <c r="C196">
        <v>359</v>
      </c>
      <c r="D196" t="s">
        <v>708</v>
      </c>
      <c r="E196" t="s">
        <v>709</v>
      </c>
      <c r="F196">
        <v>2</v>
      </c>
      <c r="G196">
        <v>1737666702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1375.59161171429</v>
      </c>
      <c r="AI196">
        <v>1316.83812121212</v>
      </c>
      <c r="AJ196">
        <v>3.30671515151507</v>
      </c>
      <c r="AK196">
        <v>84.62</v>
      </c>
      <c r="AL196">
        <f>(AN196 - AM196 + BM196*1E3/(8.314*(BO196+273.15)) * AP196/BL196 * AO196) * BL196/(100*AZ196) * 1000/(1000 - AN196)</f>
        <v>0</v>
      </c>
      <c r="AM196">
        <v>12.2075581851349</v>
      </c>
      <c r="AN196">
        <v>15.4244483516484</v>
      </c>
      <c r="AO196">
        <v>-4.8088375392593e-06</v>
      </c>
      <c r="AP196">
        <v>106.04</v>
      </c>
      <c r="AQ196">
        <v>17</v>
      </c>
      <c r="AR196">
        <v>3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1737666702</v>
      </c>
      <c r="BF196">
        <v>1274.0025</v>
      </c>
      <c r="BG196">
        <v>1346.8725</v>
      </c>
      <c r="BH196">
        <v>15.428175</v>
      </c>
      <c r="BI196">
        <v>12.209225</v>
      </c>
      <c r="BJ196">
        <v>1272.26875</v>
      </c>
      <c r="BK196">
        <v>15.31775</v>
      </c>
      <c r="BL196">
        <v>500.00025</v>
      </c>
      <c r="BM196">
        <v>102.63</v>
      </c>
      <c r="BN196">
        <v>0.1000009125</v>
      </c>
      <c r="BO196">
        <v>25.0139875</v>
      </c>
      <c r="BP196">
        <v>25.7617125</v>
      </c>
      <c r="BQ196">
        <v>999.9</v>
      </c>
      <c r="BR196">
        <v>0</v>
      </c>
      <c r="BS196">
        <v>0</v>
      </c>
      <c r="BT196">
        <v>10003.67125</v>
      </c>
      <c r="BU196">
        <v>625.62925</v>
      </c>
      <c r="BV196">
        <v>825.517875</v>
      </c>
      <c r="BW196">
        <v>-72.8676375</v>
      </c>
      <c r="BX196">
        <v>1293.9675</v>
      </c>
      <c r="BY196">
        <v>1363.52</v>
      </c>
      <c r="BZ196">
        <v>3.21891875</v>
      </c>
      <c r="CA196">
        <v>1346.8725</v>
      </c>
      <c r="CB196">
        <v>12.209225</v>
      </c>
      <c r="CC196">
        <v>1.5833925</v>
      </c>
      <c r="CD196">
        <v>1.25303375</v>
      </c>
      <c r="CE196">
        <v>13.7981375</v>
      </c>
      <c r="CF196">
        <v>10.24705</v>
      </c>
      <c r="CG196">
        <v>1999.97875</v>
      </c>
      <c r="CH196">
        <v>0.8999995</v>
      </c>
      <c r="CI196">
        <v>0.100000475</v>
      </c>
      <c r="CJ196">
        <v>26</v>
      </c>
      <c r="CK196">
        <v>39092.575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-72.13512</v>
      </c>
      <c r="CZ196">
        <v>-13.1931879699248</v>
      </c>
      <c r="DA196">
        <v>1.28513853595634</v>
      </c>
      <c r="DB196">
        <v>0</v>
      </c>
      <c r="DC196">
        <v>3.2167845</v>
      </c>
      <c r="DD196">
        <v>0.0455336842105291</v>
      </c>
      <c r="DE196">
        <v>0.00472566765124245</v>
      </c>
      <c r="DF196">
        <v>1</v>
      </c>
      <c r="DG196">
        <v>1</v>
      </c>
      <c r="DH196">
        <v>2</v>
      </c>
      <c r="DI196" t="s">
        <v>353</v>
      </c>
      <c r="DJ196">
        <v>3.11877</v>
      </c>
      <c r="DK196">
        <v>2.80057</v>
      </c>
      <c r="DL196">
        <v>0.217068</v>
      </c>
      <c r="DM196">
        <v>0.226541</v>
      </c>
      <c r="DN196">
        <v>0.0863615</v>
      </c>
      <c r="DO196">
        <v>0.0735502</v>
      </c>
      <c r="DP196">
        <v>21815.9</v>
      </c>
      <c r="DQ196">
        <v>19915.3</v>
      </c>
      <c r="DR196">
        <v>26655.7</v>
      </c>
      <c r="DS196">
        <v>24090.1</v>
      </c>
      <c r="DT196">
        <v>33669.1</v>
      </c>
      <c r="DU196">
        <v>32519.9</v>
      </c>
      <c r="DV196">
        <v>40303.8</v>
      </c>
      <c r="DW196">
        <v>38091.3</v>
      </c>
      <c r="DX196">
        <v>1.99842</v>
      </c>
      <c r="DY196">
        <v>2.64862</v>
      </c>
      <c r="DZ196">
        <v>0.0830404</v>
      </c>
      <c r="EA196">
        <v>0</v>
      </c>
      <c r="EB196">
        <v>24.3955</v>
      </c>
      <c r="EC196">
        <v>999.9</v>
      </c>
      <c r="ED196">
        <v>55.848</v>
      </c>
      <c r="EE196">
        <v>25.801</v>
      </c>
      <c r="EF196">
        <v>18.1456</v>
      </c>
      <c r="EG196">
        <v>64.06</v>
      </c>
      <c r="EH196">
        <v>20.8213</v>
      </c>
      <c r="EI196">
        <v>2</v>
      </c>
      <c r="EJ196">
        <v>-0.368059</v>
      </c>
      <c r="EK196">
        <v>-0.318325</v>
      </c>
      <c r="EL196">
        <v>20.2922</v>
      </c>
      <c r="EM196">
        <v>5.26147</v>
      </c>
      <c r="EN196">
        <v>12.0083</v>
      </c>
      <c r="EO196">
        <v>4.99915</v>
      </c>
      <c r="EP196">
        <v>3.28698</v>
      </c>
      <c r="EQ196">
        <v>9999</v>
      </c>
      <c r="ER196">
        <v>9999</v>
      </c>
      <c r="ES196">
        <v>9999</v>
      </c>
      <c r="ET196">
        <v>999.9</v>
      </c>
      <c r="EU196">
        <v>1.87269</v>
      </c>
      <c r="EV196">
        <v>1.87347</v>
      </c>
      <c r="EW196">
        <v>1.86976</v>
      </c>
      <c r="EX196">
        <v>1.87546</v>
      </c>
      <c r="EY196">
        <v>1.87573</v>
      </c>
      <c r="EZ196">
        <v>1.87408</v>
      </c>
      <c r="FA196">
        <v>1.87269</v>
      </c>
      <c r="FB196">
        <v>1.87176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1.74</v>
      </c>
      <c r="FQ196">
        <v>0.1103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26.4</v>
      </c>
      <c r="GE196">
        <v>26.4</v>
      </c>
      <c r="GF196">
        <v>3.65723</v>
      </c>
      <c r="GG196">
        <v>2.51587</v>
      </c>
      <c r="GH196">
        <v>2.24854</v>
      </c>
      <c r="GI196">
        <v>2.68555</v>
      </c>
      <c r="GJ196">
        <v>2.44751</v>
      </c>
      <c r="GK196">
        <v>2.34253</v>
      </c>
      <c r="GL196">
        <v>29.0494</v>
      </c>
      <c r="GM196">
        <v>14.062</v>
      </c>
      <c r="GN196">
        <v>19</v>
      </c>
      <c r="GO196">
        <v>450.717</v>
      </c>
      <c r="GP196">
        <v>1039.82</v>
      </c>
      <c r="GQ196">
        <v>24.0645</v>
      </c>
      <c r="GR196">
        <v>22.8692</v>
      </c>
      <c r="GS196">
        <v>30.0002</v>
      </c>
      <c r="GT196">
        <v>22.9117</v>
      </c>
      <c r="GU196">
        <v>23.0307</v>
      </c>
      <c r="GV196">
        <v>73.2849</v>
      </c>
      <c r="GW196">
        <v>32.1229</v>
      </c>
      <c r="GX196">
        <v>86.4527</v>
      </c>
      <c r="GY196">
        <v>24.0607</v>
      </c>
      <c r="GZ196">
        <v>1394.45</v>
      </c>
      <c r="HA196">
        <v>12.243</v>
      </c>
      <c r="HB196">
        <v>101.223</v>
      </c>
      <c r="HC196">
        <v>101.208</v>
      </c>
    </row>
    <row r="197" spans="1:211">
      <c r="A197">
        <v>181</v>
      </c>
      <c r="B197">
        <v>1737666712</v>
      </c>
      <c r="C197">
        <v>361</v>
      </c>
      <c r="D197" t="s">
        <v>710</v>
      </c>
      <c r="E197" t="s">
        <v>711</v>
      </c>
      <c r="F197">
        <v>2</v>
      </c>
      <c r="G197">
        <v>1737666704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1382.34783455952</v>
      </c>
      <c r="AI197">
        <v>1323.39739393939</v>
      </c>
      <c r="AJ197">
        <v>3.2947718614717</v>
      </c>
      <c r="AK197">
        <v>84.62</v>
      </c>
      <c r="AL197">
        <f>(AN197 - AM197 + BM197*1E3/(8.314*(BO197+273.15)) * AP197/BL197 * AO197) * BL197/(100*AZ197) * 1000/(1000 - AN197)</f>
        <v>0</v>
      </c>
      <c r="AM197">
        <v>12.204553922977</v>
      </c>
      <c r="AN197">
        <v>15.422543956044</v>
      </c>
      <c r="AO197">
        <v>-6.29533003019024e-06</v>
      </c>
      <c r="AP197">
        <v>106.04</v>
      </c>
      <c r="AQ197">
        <v>17</v>
      </c>
      <c r="AR197">
        <v>3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1737666704</v>
      </c>
      <c r="BF197">
        <v>1280.36875</v>
      </c>
      <c r="BG197">
        <v>1353.675</v>
      </c>
      <c r="BH197">
        <v>15.4271375</v>
      </c>
      <c r="BI197">
        <v>12.2075375</v>
      </c>
      <c r="BJ197">
        <v>1278.635</v>
      </c>
      <c r="BK197">
        <v>15.3167375</v>
      </c>
      <c r="BL197">
        <v>500.00175</v>
      </c>
      <c r="BM197">
        <v>102.630125</v>
      </c>
      <c r="BN197">
        <v>0.0999649125</v>
      </c>
      <c r="BO197">
        <v>25.0128375</v>
      </c>
      <c r="BP197">
        <v>25.7605</v>
      </c>
      <c r="BQ197">
        <v>999.9</v>
      </c>
      <c r="BR197">
        <v>0</v>
      </c>
      <c r="BS197">
        <v>0</v>
      </c>
      <c r="BT197">
        <v>10003.28</v>
      </c>
      <c r="BU197">
        <v>625.615</v>
      </c>
      <c r="BV197">
        <v>801.61675</v>
      </c>
      <c r="BW197">
        <v>-73.3043125</v>
      </c>
      <c r="BX197">
        <v>1300.4325</v>
      </c>
      <c r="BY197">
        <v>1370.405</v>
      </c>
      <c r="BZ197">
        <v>3.219575</v>
      </c>
      <c r="CA197">
        <v>1353.675</v>
      </c>
      <c r="CB197">
        <v>12.2075375</v>
      </c>
      <c r="CC197">
        <v>1.5832875</v>
      </c>
      <c r="CD197">
        <v>1.2528625</v>
      </c>
      <c r="CE197">
        <v>13.7971125</v>
      </c>
      <c r="CF197">
        <v>10.2449875</v>
      </c>
      <c r="CG197">
        <v>1999.97875</v>
      </c>
      <c r="CH197">
        <v>0.8999995</v>
      </c>
      <c r="CI197">
        <v>0.100000475</v>
      </c>
      <c r="CJ197">
        <v>26</v>
      </c>
      <c r="CK197">
        <v>39092.5875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-72.52209</v>
      </c>
      <c r="CZ197">
        <v>-12.9254075187971</v>
      </c>
      <c r="DA197">
        <v>1.26229911625573</v>
      </c>
      <c r="DB197">
        <v>0</v>
      </c>
      <c r="DC197">
        <v>3.217904</v>
      </c>
      <c r="DD197">
        <v>0.0360342857142879</v>
      </c>
      <c r="DE197">
        <v>0.00405889319889051</v>
      </c>
      <c r="DF197">
        <v>1</v>
      </c>
      <c r="DG197">
        <v>1</v>
      </c>
      <c r="DH197">
        <v>2</v>
      </c>
      <c r="DI197" t="s">
        <v>353</v>
      </c>
      <c r="DJ197">
        <v>3.11884</v>
      </c>
      <c r="DK197">
        <v>2.80059</v>
      </c>
      <c r="DL197">
        <v>0.217734</v>
      </c>
      <c r="DM197">
        <v>0.227231</v>
      </c>
      <c r="DN197">
        <v>0.0863584</v>
      </c>
      <c r="DO197">
        <v>0.0735428</v>
      </c>
      <c r="DP197">
        <v>21797.3</v>
      </c>
      <c r="DQ197">
        <v>19897.8</v>
      </c>
      <c r="DR197">
        <v>26655.6</v>
      </c>
      <c r="DS197">
        <v>24090.3</v>
      </c>
      <c r="DT197">
        <v>33668.9</v>
      </c>
      <c r="DU197">
        <v>32520.4</v>
      </c>
      <c r="DV197">
        <v>40303.3</v>
      </c>
      <c r="DW197">
        <v>38091.5</v>
      </c>
      <c r="DX197">
        <v>1.99828</v>
      </c>
      <c r="DY197">
        <v>2.6491</v>
      </c>
      <c r="DZ197">
        <v>0.0828393</v>
      </c>
      <c r="EA197">
        <v>0</v>
      </c>
      <c r="EB197">
        <v>24.3976</v>
      </c>
      <c r="EC197">
        <v>999.9</v>
      </c>
      <c r="ED197">
        <v>55.848</v>
      </c>
      <c r="EE197">
        <v>25.801</v>
      </c>
      <c r="EF197">
        <v>18.1469</v>
      </c>
      <c r="EG197">
        <v>64.01</v>
      </c>
      <c r="EH197">
        <v>20.7853</v>
      </c>
      <c r="EI197">
        <v>2</v>
      </c>
      <c r="EJ197">
        <v>-0.368051</v>
      </c>
      <c r="EK197">
        <v>-0.309668</v>
      </c>
      <c r="EL197">
        <v>20.2921</v>
      </c>
      <c r="EM197">
        <v>5.26132</v>
      </c>
      <c r="EN197">
        <v>12.0068</v>
      </c>
      <c r="EO197">
        <v>4.9991</v>
      </c>
      <c r="EP197">
        <v>3.28698</v>
      </c>
      <c r="EQ197">
        <v>9999</v>
      </c>
      <c r="ER197">
        <v>9999</v>
      </c>
      <c r="ES197">
        <v>9999</v>
      </c>
      <c r="ET197">
        <v>999.9</v>
      </c>
      <c r="EU197">
        <v>1.87269</v>
      </c>
      <c r="EV197">
        <v>1.87347</v>
      </c>
      <c r="EW197">
        <v>1.86974</v>
      </c>
      <c r="EX197">
        <v>1.87546</v>
      </c>
      <c r="EY197">
        <v>1.87571</v>
      </c>
      <c r="EZ197">
        <v>1.87408</v>
      </c>
      <c r="FA197">
        <v>1.87269</v>
      </c>
      <c r="FB197">
        <v>1.87175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1.73</v>
      </c>
      <c r="FQ197">
        <v>0.1103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26.4</v>
      </c>
      <c r="GE197">
        <v>26.5</v>
      </c>
      <c r="GF197">
        <v>3.67188</v>
      </c>
      <c r="GG197">
        <v>2.5061</v>
      </c>
      <c r="GH197">
        <v>2.24854</v>
      </c>
      <c r="GI197">
        <v>2.68433</v>
      </c>
      <c r="GJ197">
        <v>2.44751</v>
      </c>
      <c r="GK197">
        <v>2.3938</v>
      </c>
      <c r="GL197">
        <v>29.0706</v>
      </c>
      <c r="GM197">
        <v>14.0707</v>
      </c>
      <c r="GN197">
        <v>19</v>
      </c>
      <c r="GO197">
        <v>450.63</v>
      </c>
      <c r="GP197">
        <v>1040.4</v>
      </c>
      <c r="GQ197">
        <v>24.0611</v>
      </c>
      <c r="GR197">
        <v>22.8694</v>
      </c>
      <c r="GS197">
        <v>30.0002</v>
      </c>
      <c r="GT197">
        <v>22.9117</v>
      </c>
      <c r="GU197">
        <v>23.0312</v>
      </c>
      <c r="GV197">
        <v>73.5685</v>
      </c>
      <c r="GW197">
        <v>32.1229</v>
      </c>
      <c r="GX197">
        <v>86.4527</v>
      </c>
      <c r="GY197">
        <v>24.0607</v>
      </c>
      <c r="GZ197">
        <v>1401.23</v>
      </c>
      <c r="HA197">
        <v>12.2446</v>
      </c>
      <c r="HB197">
        <v>101.222</v>
      </c>
      <c r="HC197">
        <v>101.208</v>
      </c>
    </row>
    <row r="198" spans="1:211">
      <c r="A198">
        <v>182</v>
      </c>
      <c r="B198">
        <v>1737666714</v>
      </c>
      <c r="C198">
        <v>363</v>
      </c>
      <c r="D198" t="s">
        <v>712</v>
      </c>
      <c r="E198" t="s">
        <v>713</v>
      </c>
      <c r="F198">
        <v>2</v>
      </c>
      <c r="G198">
        <v>1737666706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1389.22240025</v>
      </c>
      <c r="AI198">
        <v>1330.08339393939</v>
      </c>
      <c r="AJ198">
        <v>3.31605757575748</v>
      </c>
      <c r="AK198">
        <v>84.62</v>
      </c>
      <c r="AL198">
        <f>(AN198 - AM198 + BM198*1E3/(8.314*(BO198+273.15)) * AP198/BL198 * AO198) * BL198/(100*AZ198) * 1000/(1000 - AN198)</f>
        <v>0</v>
      </c>
      <c r="AM198">
        <v>12.2026783425774</v>
      </c>
      <c r="AN198">
        <v>15.4219428571429</v>
      </c>
      <c r="AO198">
        <v>-6.95882913647446e-06</v>
      </c>
      <c r="AP198">
        <v>106.04</v>
      </c>
      <c r="AQ198">
        <v>17</v>
      </c>
      <c r="AR198">
        <v>3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1737666706</v>
      </c>
      <c r="BF198">
        <v>1286.80375</v>
      </c>
      <c r="BG198">
        <v>1360.49875</v>
      </c>
      <c r="BH198">
        <v>15.426275</v>
      </c>
      <c r="BI198">
        <v>12.2059375</v>
      </c>
      <c r="BJ198">
        <v>1285.06875</v>
      </c>
      <c r="BK198">
        <v>15.3158875</v>
      </c>
      <c r="BL198">
        <v>499.995375</v>
      </c>
      <c r="BM198">
        <v>102.630125</v>
      </c>
      <c r="BN198">
        <v>0.0999675375</v>
      </c>
      <c r="BO198">
        <v>25.0118875</v>
      </c>
      <c r="BP198">
        <v>25.75945</v>
      </c>
      <c r="BQ198">
        <v>999.9</v>
      </c>
      <c r="BR198">
        <v>0</v>
      </c>
      <c r="BS198">
        <v>0</v>
      </c>
      <c r="BT198">
        <v>10000.93</v>
      </c>
      <c r="BU198">
        <v>625.6015</v>
      </c>
      <c r="BV198">
        <v>782.8185</v>
      </c>
      <c r="BW198">
        <v>-73.6948375</v>
      </c>
      <c r="BX198">
        <v>1306.96625</v>
      </c>
      <c r="BY198">
        <v>1377.31125</v>
      </c>
      <c r="BZ198">
        <v>3.22031</v>
      </c>
      <c r="CA198">
        <v>1360.49875</v>
      </c>
      <c r="CB198">
        <v>12.2059375</v>
      </c>
      <c r="CC198">
        <v>1.58319875</v>
      </c>
      <c r="CD198">
        <v>1.25269875</v>
      </c>
      <c r="CE198">
        <v>13.7962375</v>
      </c>
      <c r="CF198">
        <v>10.2430125</v>
      </c>
      <c r="CG198">
        <v>2000</v>
      </c>
      <c r="CH198">
        <v>0.899999625</v>
      </c>
      <c r="CI198">
        <v>0.10000035</v>
      </c>
      <c r="CJ198">
        <v>26</v>
      </c>
      <c r="CK198">
        <v>39092.9875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-72.93088</v>
      </c>
      <c r="CZ198">
        <v>-12.4654195488721</v>
      </c>
      <c r="DA198">
        <v>1.2202830764212</v>
      </c>
      <c r="DB198">
        <v>0</v>
      </c>
      <c r="DC198">
        <v>3.2187615</v>
      </c>
      <c r="DD198">
        <v>0.0288942857142855</v>
      </c>
      <c r="DE198">
        <v>0.00360383445097022</v>
      </c>
      <c r="DF198">
        <v>1</v>
      </c>
      <c r="DG198">
        <v>1</v>
      </c>
      <c r="DH198">
        <v>2</v>
      </c>
      <c r="DI198" t="s">
        <v>353</v>
      </c>
      <c r="DJ198">
        <v>3.11888</v>
      </c>
      <c r="DK198">
        <v>2.80075</v>
      </c>
      <c r="DL198">
        <v>0.218406</v>
      </c>
      <c r="DM198">
        <v>0.227893</v>
      </c>
      <c r="DN198">
        <v>0.0863579</v>
      </c>
      <c r="DO198">
        <v>0.0735431</v>
      </c>
      <c r="DP198">
        <v>21778.5</v>
      </c>
      <c r="DQ198">
        <v>19881</v>
      </c>
      <c r="DR198">
        <v>26655.3</v>
      </c>
      <c r="DS198">
        <v>24090.6</v>
      </c>
      <c r="DT198">
        <v>33668.9</v>
      </c>
      <c r="DU198">
        <v>32520.8</v>
      </c>
      <c r="DV198">
        <v>40303.2</v>
      </c>
      <c r="DW198">
        <v>38092</v>
      </c>
      <c r="DX198">
        <v>1.9986</v>
      </c>
      <c r="DY198">
        <v>2.64935</v>
      </c>
      <c r="DZ198">
        <v>0.0827201</v>
      </c>
      <c r="EA198">
        <v>0</v>
      </c>
      <c r="EB198">
        <v>24.4002</v>
      </c>
      <c r="EC198">
        <v>999.9</v>
      </c>
      <c r="ED198">
        <v>55.848</v>
      </c>
      <c r="EE198">
        <v>25.801</v>
      </c>
      <c r="EF198">
        <v>18.1463</v>
      </c>
      <c r="EG198">
        <v>63.69</v>
      </c>
      <c r="EH198">
        <v>20.8534</v>
      </c>
      <c r="EI198">
        <v>2</v>
      </c>
      <c r="EJ198">
        <v>-0.36795</v>
      </c>
      <c r="EK198">
        <v>-0.315365</v>
      </c>
      <c r="EL198">
        <v>20.2921</v>
      </c>
      <c r="EM198">
        <v>5.26162</v>
      </c>
      <c r="EN198">
        <v>12.0071</v>
      </c>
      <c r="EO198">
        <v>4.99925</v>
      </c>
      <c r="EP198">
        <v>3.28705</v>
      </c>
      <c r="EQ198">
        <v>9999</v>
      </c>
      <c r="ER198">
        <v>9999</v>
      </c>
      <c r="ES198">
        <v>9999</v>
      </c>
      <c r="ET198">
        <v>999.9</v>
      </c>
      <c r="EU198">
        <v>1.87269</v>
      </c>
      <c r="EV198">
        <v>1.87347</v>
      </c>
      <c r="EW198">
        <v>1.86971</v>
      </c>
      <c r="EX198">
        <v>1.87546</v>
      </c>
      <c r="EY198">
        <v>1.87571</v>
      </c>
      <c r="EZ198">
        <v>1.87408</v>
      </c>
      <c r="FA198">
        <v>1.87269</v>
      </c>
      <c r="FB198">
        <v>1.87174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1.73</v>
      </c>
      <c r="FQ198">
        <v>0.1103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26.4</v>
      </c>
      <c r="GE198">
        <v>26.5</v>
      </c>
      <c r="GF198">
        <v>3.68652</v>
      </c>
      <c r="GG198">
        <v>2.5061</v>
      </c>
      <c r="GH198">
        <v>2.24854</v>
      </c>
      <c r="GI198">
        <v>2.68311</v>
      </c>
      <c r="GJ198">
        <v>2.44751</v>
      </c>
      <c r="GK198">
        <v>2.41699</v>
      </c>
      <c r="GL198">
        <v>29.0706</v>
      </c>
      <c r="GM198">
        <v>14.0795</v>
      </c>
      <c r="GN198">
        <v>19</v>
      </c>
      <c r="GO198">
        <v>450.823</v>
      </c>
      <c r="GP198">
        <v>1040.73</v>
      </c>
      <c r="GQ198">
        <v>24.057</v>
      </c>
      <c r="GR198">
        <v>22.8703</v>
      </c>
      <c r="GS198">
        <v>30.0002</v>
      </c>
      <c r="GT198">
        <v>22.9123</v>
      </c>
      <c r="GU198">
        <v>23.0322</v>
      </c>
      <c r="GV198">
        <v>73.8578</v>
      </c>
      <c r="GW198">
        <v>32.1229</v>
      </c>
      <c r="GX198">
        <v>86.4527</v>
      </c>
      <c r="GY198">
        <v>24.0481</v>
      </c>
      <c r="GZ198">
        <v>1408.07</v>
      </c>
      <c r="HA198">
        <v>12.2429</v>
      </c>
      <c r="HB198">
        <v>101.221</v>
      </c>
      <c r="HC198">
        <v>101.21</v>
      </c>
    </row>
    <row r="199" spans="1:211">
      <c r="A199">
        <v>183</v>
      </c>
      <c r="B199">
        <v>1737666716</v>
      </c>
      <c r="C199">
        <v>365</v>
      </c>
      <c r="D199" t="s">
        <v>714</v>
      </c>
      <c r="E199" t="s">
        <v>715</v>
      </c>
      <c r="F199">
        <v>2</v>
      </c>
      <c r="G199">
        <v>1737666708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1396.22855221429</v>
      </c>
      <c r="AI199">
        <v>1336.88745454545</v>
      </c>
      <c r="AJ199">
        <v>3.3615294372294</v>
      </c>
      <c r="AK199">
        <v>84.62</v>
      </c>
      <c r="AL199">
        <f>(AN199 - AM199 + BM199*1E3/(8.314*(BO199+273.15)) * AP199/BL199 * AO199) * BL199/(100*AZ199) * 1000/(1000 - AN199)</f>
        <v>0</v>
      </c>
      <c r="AM199">
        <v>12.2021748714486</v>
      </c>
      <c r="AN199">
        <v>15.4226043956044</v>
      </c>
      <c r="AO199">
        <v>-6.23632777477778e-06</v>
      </c>
      <c r="AP199">
        <v>106.04</v>
      </c>
      <c r="AQ199">
        <v>17</v>
      </c>
      <c r="AR199">
        <v>3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1737666708</v>
      </c>
      <c r="BF199">
        <v>1293.305</v>
      </c>
      <c r="BG199">
        <v>1367.31</v>
      </c>
      <c r="BH199">
        <v>15.4255375</v>
      </c>
      <c r="BI199">
        <v>12.2046875</v>
      </c>
      <c r="BJ199">
        <v>1291.57</v>
      </c>
      <c r="BK199">
        <v>15.3151625</v>
      </c>
      <c r="BL199">
        <v>500.007625</v>
      </c>
      <c r="BM199">
        <v>102.629875</v>
      </c>
      <c r="BN199">
        <v>0.1000053875</v>
      </c>
      <c r="BO199">
        <v>25.0113</v>
      </c>
      <c r="BP199">
        <v>25.759025</v>
      </c>
      <c r="BQ199">
        <v>999.9</v>
      </c>
      <c r="BR199">
        <v>0</v>
      </c>
      <c r="BS199">
        <v>0</v>
      </c>
      <c r="BT199">
        <v>9999.98</v>
      </c>
      <c r="BU199">
        <v>625.565125</v>
      </c>
      <c r="BV199">
        <v>805.971375</v>
      </c>
      <c r="BW199">
        <v>-74.0056125</v>
      </c>
      <c r="BX199">
        <v>1313.5675</v>
      </c>
      <c r="BY199">
        <v>1384.205</v>
      </c>
      <c r="BZ199">
        <v>3.220825</v>
      </c>
      <c r="CA199">
        <v>1367.31</v>
      </c>
      <c r="CB199">
        <v>12.2046875</v>
      </c>
      <c r="CC199">
        <v>1.58311875</v>
      </c>
      <c r="CD199">
        <v>1.25256625</v>
      </c>
      <c r="CE199">
        <v>13.7954625</v>
      </c>
      <c r="CF199">
        <v>10.241425</v>
      </c>
      <c r="CG199">
        <v>2000</v>
      </c>
      <c r="CH199">
        <v>0.899999625</v>
      </c>
      <c r="CI199">
        <v>0.10000035</v>
      </c>
      <c r="CJ199">
        <v>26</v>
      </c>
      <c r="CK199">
        <v>39092.9875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-73.317155</v>
      </c>
      <c r="CZ199">
        <v>-11.4816947368422</v>
      </c>
      <c r="DA199">
        <v>1.13091752991763</v>
      </c>
      <c r="DB199">
        <v>0</v>
      </c>
      <c r="DC199">
        <v>3.2193185</v>
      </c>
      <c r="DD199">
        <v>0.0253375939849618</v>
      </c>
      <c r="DE199">
        <v>0.00344033613910033</v>
      </c>
      <c r="DF199">
        <v>1</v>
      </c>
      <c r="DG199">
        <v>1</v>
      </c>
      <c r="DH199">
        <v>2</v>
      </c>
      <c r="DI199" t="s">
        <v>353</v>
      </c>
      <c r="DJ199">
        <v>3.11924</v>
      </c>
      <c r="DK199">
        <v>2.8009</v>
      </c>
      <c r="DL199">
        <v>0.219074</v>
      </c>
      <c r="DM199">
        <v>0.22856</v>
      </c>
      <c r="DN199">
        <v>0.0863556</v>
      </c>
      <c r="DO199">
        <v>0.0735461</v>
      </c>
      <c r="DP199">
        <v>21759.9</v>
      </c>
      <c r="DQ199">
        <v>19863.7</v>
      </c>
      <c r="DR199">
        <v>26655.4</v>
      </c>
      <c r="DS199">
        <v>24090.4</v>
      </c>
      <c r="DT199">
        <v>33669.3</v>
      </c>
      <c r="DU199">
        <v>32520.6</v>
      </c>
      <c r="DV199">
        <v>40303.5</v>
      </c>
      <c r="DW199">
        <v>38091.8</v>
      </c>
      <c r="DX199">
        <v>1.99935</v>
      </c>
      <c r="DY199">
        <v>2.64893</v>
      </c>
      <c r="DZ199">
        <v>0.0827312</v>
      </c>
      <c r="EA199">
        <v>0</v>
      </c>
      <c r="EB199">
        <v>24.4033</v>
      </c>
      <c r="EC199">
        <v>999.9</v>
      </c>
      <c r="ED199">
        <v>55.848</v>
      </c>
      <c r="EE199">
        <v>25.801</v>
      </c>
      <c r="EF199">
        <v>18.145</v>
      </c>
      <c r="EG199">
        <v>64.12</v>
      </c>
      <c r="EH199">
        <v>20.6771</v>
      </c>
      <c r="EI199">
        <v>2</v>
      </c>
      <c r="EJ199">
        <v>-0.367823</v>
      </c>
      <c r="EK199">
        <v>-0.304208</v>
      </c>
      <c r="EL199">
        <v>20.2921</v>
      </c>
      <c r="EM199">
        <v>5.26207</v>
      </c>
      <c r="EN199">
        <v>12.0074</v>
      </c>
      <c r="EO199">
        <v>4.99935</v>
      </c>
      <c r="EP199">
        <v>3.287</v>
      </c>
      <c r="EQ199">
        <v>9999</v>
      </c>
      <c r="ER199">
        <v>9999</v>
      </c>
      <c r="ES199">
        <v>9999</v>
      </c>
      <c r="ET199">
        <v>999.9</v>
      </c>
      <c r="EU199">
        <v>1.87269</v>
      </c>
      <c r="EV199">
        <v>1.87347</v>
      </c>
      <c r="EW199">
        <v>1.86973</v>
      </c>
      <c r="EX199">
        <v>1.87546</v>
      </c>
      <c r="EY199">
        <v>1.87574</v>
      </c>
      <c r="EZ199">
        <v>1.87408</v>
      </c>
      <c r="FA199">
        <v>1.87268</v>
      </c>
      <c r="FB199">
        <v>1.87175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1.73</v>
      </c>
      <c r="FQ199">
        <v>0.1103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26.5</v>
      </c>
      <c r="GE199">
        <v>26.5</v>
      </c>
      <c r="GF199">
        <v>3.69995</v>
      </c>
      <c r="GG199">
        <v>2.50244</v>
      </c>
      <c r="GH199">
        <v>2.24854</v>
      </c>
      <c r="GI199">
        <v>2.68311</v>
      </c>
      <c r="GJ199">
        <v>2.44751</v>
      </c>
      <c r="GK199">
        <v>2.41821</v>
      </c>
      <c r="GL199">
        <v>29.0706</v>
      </c>
      <c r="GM199">
        <v>14.0795</v>
      </c>
      <c r="GN199">
        <v>19</v>
      </c>
      <c r="GO199">
        <v>451.268</v>
      </c>
      <c r="GP199">
        <v>1040.22</v>
      </c>
      <c r="GQ199">
        <v>24.0529</v>
      </c>
      <c r="GR199">
        <v>22.8713</v>
      </c>
      <c r="GS199">
        <v>30.0003</v>
      </c>
      <c r="GT199">
        <v>22.9132</v>
      </c>
      <c r="GU199">
        <v>23.0326</v>
      </c>
      <c r="GV199">
        <v>74.1454</v>
      </c>
      <c r="GW199">
        <v>32.1229</v>
      </c>
      <c r="GX199">
        <v>86.0819</v>
      </c>
      <c r="GY199">
        <v>24.0481</v>
      </c>
      <c r="GZ199">
        <v>1414.9</v>
      </c>
      <c r="HA199">
        <v>12.2469</v>
      </c>
      <c r="HB199">
        <v>101.222</v>
      </c>
      <c r="HC199">
        <v>101.209</v>
      </c>
    </row>
    <row r="200" spans="1:211">
      <c r="A200">
        <v>184</v>
      </c>
      <c r="B200">
        <v>1737666718</v>
      </c>
      <c r="C200">
        <v>367</v>
      </c>
      <c r="D200" t="s">
        <v>716</v>
      </c>
      <c r="E200" t="s">
        <v>717</v>
      </c>
      <c r="F200">
        <v>2</v>
      </c>
      <c r="G200">
        <v>1737666710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1403.16413878572</v>
      </c>
      <c r="AI200">
        <v>1343.63466666667</v>
      </c>
      <c r="AJ200">
        <v>3.3758095238094</v>
      </c>
      <c r="AK200">
        <v>84.62</v>
      </c>
      <c r="AL200">
        <f>(AN200 - AM200 + BM200*1E3/(8.314*(BO200+273.15)) * AP200/BL200 * AO200) * BL200/(100*AZ200) * 1000/(1000 - AN200)</f>
        <v>0</v>
      </c>
      <c r="AM200">
        <v>12.2024704213187</v>
      </c>
      <c r="AN200">
        <v>15.4225065934066</v>
      </c>
      <c r="AO200">
        <v>-4.93028784246739e-06</v>
      </c>
      <c r="AP200">
        <v>106.04</v>
      </c>
      <c r="AQ200">
        <v>17</v>
      </c>
      <c r="AR200">
        <v>3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1737666710</v>
      </c>
      <c r="BF200">
        <v>1299.8475</v>
      </c>
      <c r="BG200">
        <v>1374.12875</v>
      </c>
      <c r="BH200">
        <v>15.424675</v>
      </c>
      <c r="BI200">
        <v>12.2036375</v>
      </c>
      <c r="BJ200">
        <v>1298.1125</v>
      </c>
      <c r="BK200">
        <v>15.3143125</v>
      </c>
      <c r="BL200">
        <v>500.040625</v>
      </c>
      <c r="BM200">
        <v>102.629625</v>
      </c>
      <c r="BN200">
        <v>0.1000554375</v>
      </c>
      <c r="BO200">
        <v>25.0111375</v>
      </c>
      <c r="BP200">
        <v>25.758825</v>
      </c>
      <c r="BQ200">
        <v>999.9</v>
      </c>
      <c r="BR200">
        <v>0</v>
      </c>
      <c r="BS200">
        <v>0</v>
      </c>
      <c r="BT200">
        <v>9993.495</v>
      </c>
      <c r="BU200">
        <v>625.518</v>
      </c>
      <c r="BV200">
        <v>827.895625</v>
      </c>
      <c r="BW200">
        <v>-74.2824375</v>
      </c>
      <c r="BX200">
        <v>1320.21125</v>
      </c>
      <c r="BY200">
        <v>1391.10625</v>
      </c>
      <c r="BZ200">
        <v>3.22101875</v>
      </c>
      <c r="CA200">
        <v>1374.12875</v>
      </c>
      <c r="CB200">
        <v>12.2036375</v>
      </c>
      <c r="CC200">
        <v>1.5830275</v>
      </c>
      <c r="CD200">
        <v>1.25245625</v>
      </c>
      <c r="CE200">
        <v>13.794575</v>
      </c>
      <c r="CF200">
        <v>10.2401</v>
      </c>
      <c r="CG200">
        <v>1999.995</v>
      </c>
      <c r="CH200">
        <v>0.899999625</v>
      </c>
      <c r="CI200">
        <v>0.10000035</v>
      </c>
      <c r="CJ200">
        <v>26</v>
      </c>
      <c r="CK200">
        <v>39092.875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-73.693335</v>
      </c>
      <c r="CZ200">
        <v>-9.88785112781961</v>
      </c>
      <c r="DA200">
        <v>0.973072220482632</v>
      </c>
      <c r="DB200">
        <v>0</v>
      </c>
      <c r="DC200">
        <v>3.219827</v>
      </c>
      <c r="DD200">
        <v>0.0169389473684244</v>
      </c>
      <c r="DE200">
        <v>0.00307065970110653</v>
      </c>
      <c r="DF200">
        <v>1</v>
      </c>
      <c r="DG200">
        <v>1</v>
      </c>
      <c r="DH200">
        <v>2</v>
      </c>
      <c r="DI200" t="s">
        <v>353</v>
      </c>
      <c r="DJ200">
        <v>3.11924</v>
      </c>
      <c r="DK200">
        <v>2.80073</v>
      </c>
      <c r="DL200">
        <v>0.219744</v>
      </c>
      <c r="DM200">
        <v>0.229238</v>
      </c>
      <c r="DN200">
        <v>0.0863499</v>
      </c>
      <c r="DO200">
        <v>0.0735464</v>
      </c>
      <c r="DP200">
        <v>21741.3</v>
      </c>
      <c r="DQ200">
        <v>19846</v>
      </c>
      <c r="DR200">
        <v>26655.4</v>
      </c>
      <c r="DS200">
        <v>24090.1</v>
      </c>
      <c r="DT200">
        <v>33669.5</v>
      </c>
      <c r="DU200">
        <v>32520.6</v>
      </c>
      <c r="DV200">
        <v>40303.4</v>
      </c>
      <c r="DW200">
        <v>38091.6</v>
      </c>
      <c r="DX200">
        <v>1.9994</v>
      </c>
      <c r="DY200">
        <v>2.6493</v>
      </c>
      <c r="DZ200">
        <v>0.0823662</v>
      </c>
      <c r="EA200">
        <v>0</v>
      </c>
      <c r="EB200">
        <v>24.4063</v>
      </c>
      <c r="EC200">
        <v>999.9</v>
      </c>
      <c r="ED200">
        <v>55.848</v>
      </c>
      <c r="EE200">
        <v>25.801</v>
      </c>
      <c r="EF200">
        <v>18.1464</v>
      </c>
      <c r="EG200">
        <v>63.68</v>
      </c>
      <c r="EH200">
        <v>20.7212</v>
      </c>
      <c r="EI200">
        <v>2</v>
      </c>
      <c r="EJ200">
        <v>-0.367848</v>
      </c>
      <c r="EK200">
        <v>-0.31159</v>
      </c>
      <c r="EL200">
        <v>20.2921</v>
      </c>
      <c r="EM200">
        <v>5.26207</v>
      </c>
      <c r="EN200">
        <v>12.0071</v>
      </c>
      <c r="EO200">
        <v>4.9992</v>
      </c>
      <c r="EP200">
        <v>3.28695</v>
      </c>
      <c r="EQ200">
        <v>9999</v>
      </c>
      <c r="ER200">
        <v>9999</v>
      </c>
      <c r="ES200">
        <v>9999</v>
      </c>
      <c r="ET200">
        <v>999.9</v>
      </c>
      <c r="EU200">
        <v>1.87269</v>
      </c>
      <c r="EV200">
        <v>1.87347</v>
      </c>
      <c r="EW200">
        <v>1.86974</v>
      </c>
      <c r="EX200">
        <v>1.87546</v>
      </c>
      <c r="EY200">
        <v>1.87575</v>
      </c>
      <c r="EZ200">
        <v>1.87408</v>
      </c>
      <c r="FA200">
        <v>1.87269</v>
      </c>
      <c r="FB200">
        <v>1.87175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1.73</v>
      </c>
      <c r="FQ200">
        <v>0.1103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26.5</v>
      </c>
      <c r="GE200">
        <v>26.6</v>
      </c>
      <c r="GF200">
        <v>3.7146</v>
      </c>
      <c r="GG200">
        <v>2.48901</v>
      </c>
      <c r="GH200">
        <v>2.24854</v>
      </c>
      <c r="GI200">
        <v>2.68433</v>
      </c>
      <c r="GJ200">
        <v>2.44751</v>
      </c>
      <c r="GK200">
        <v>2.40845</v>
      </c>
      <c r="GL200">
        <v>29.0918</v>
      </c>
      <c r="GM200">
        <v>14.0707</v>
      </c>
      <c r="GN200">
        <v>19</v>
      </c>
      <c r="GO200">
        <v>451.302</v>
      </c>
      <c r="GP200">
        <v>1040.7</v>
      </c>
      <c r="GQ200">
        <v>24.0476</v>
      </c>
      <c r="GR200">
        <v>22.8723</v>
      </c>
      <c r="GS200">
        <v>30.0002</v>
      </c>
      <c r="GT200">
        <v>22.9137</v>
      </c>
      <c r="GU200">
        <v>23.0336</v>
      </c>
      <c r="GV200">
        <v>74.4292</v>
      </c>
      <c r="GW200">
        <v>32.1229</v>
      </c>
      <c r="GX200">
        <v>86.0819</v>
      </c>
      <c r="GY200">
        <v>24.0378</v>
      </c>
      <c r="GZ200">
        <v>1421.66</v>
      </c>
      <c r="HA200">
        <v>12.2484</v>
      </c>
      <c r="HB200">
        <v>101.222</v>
      </c>
      <c r="HC200">
        <v>101.208</v>
      </c>
    </row>
    <row r="201" spans="1:211">
      <c r="A201">
        <v>185</v>
      </c>
      <c r="B201">
        <v>1737666720</v>
      </c>
      <c r="C201">
        <v>369</v>
      </c>
      <c r="D201" t="s">
        <v>718</v>
      </c>
      <c r="E201" t="s">
        <v>719</v>
      </c>
      <c r="F201">
        <v>2</v>
      </c>
      <c r="G201">
        <v>1737666712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1410.04767582143</v>
      </c>
      <c r="AI201">
        <v>1350.37157575758</v>
      </c>
      <c r="AJ201">
        <v>3.37547316017307</v>
      </c>
      <c r="AK201">
        <v>84.62</v>
      </c>
      <c r="AL201">
        <f>(AN201 - AM201 + BM201*1E3/(8.314*(BO201+273.15)) * AP201/BL201 * AO201) * BL201/(100*AZ201) * 1000/(1000 - AN201)</f>
        <v>0</v>
      </c>
      <c r="AM201">
        <v>12.2027806623576</v>
      </c>
      <c r="AN201">
        <v>15.4208989010989</v>
      </c>
      <c r="AO201">
        <v>-4.24209030405497e-06</v>
      </c>
      <c r="AP201">
        <v>106.04</v>
      </c>
      <c r="AQ201">
        <v>17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1737666712</v>
      </c>
      <c r="BF201">
        <v>1306.4175</v>
      </c>
      <c r="BG201">
        <v>1380.9525</v>
      </c>
      <c r="BH201">
        <v>15.42365</v>
      </c>
      <c r="BI201">
        <v>12.2026125</v>
      </c>
      <c r="BJ201">
        <v>1304.6825</v>
      </c>
      <c r="BK201">
        <v>15.3133</v>
      </c>
      <c r="BL201">
        <v>500.052625</v>
      </c>
      <c r="BM201">
        <v>102.6295</v>
      </c>
      <c r="BN201">
        <v>0.1000380625</v>
      </c>
      <c r="BO201">
        <v>25.011125</v>
      </c>
      <c r="BP201">
        <v>25.758325</v>
      </c>
      <c r="BQ201">
        <v>999.9</v>
      </c>
      <c r="BR201">
        <v>0</v>
      </c>
      <c r="BS201">
        <v>0</v>
      </c>
      <c r="BT201">
        <v>9990.6825</v>
      </c>
      <c r="BU201">
        <v>625.477375</v>
      </c>
      <c r="BV201">
        <v>829.5975</v>
      </c>
      <c r="BW201">
        <v>-74.537225</v>
      </c>
      <c r="BX201">
        <v>1326.88125</v>
      </c>
      <c r="BY201">
        <v>1398.01375</v>
      </c>
      <c r="BZ201">
        <v>3.2210225</v>
      </c>
      <c r="CA201">
        <v>1380.9525</v>
      </c>
      <c r="CB201">
        <v>12.2026125</v>
      </c>
      <c r="CC201">
        <v>1.58292125</v>
      </c>
      <c r="CD201">
        <v>1.25235125</v>
      </c>
      <c r="CE201">
        <v>13.79355</v>
      </c>
      <c r="CF201">
        <v>10.2388375</v>
      </c>
      <c r="CG201">
        <v>1999.99375</v>
      </c>
      <c r="CH201">
        <v>0.89999975</v>
      </c>
      <c r="CI201">
        <v>0.100000225</v>
      </c>
      <c r="CJ201">
        <v>26</v>
      </c>
      <c r="CK201">
        <v>39092.85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-74.0362</v>
      </c>
      <c r="CZ201">
        <v>-8.53541052631577</v>
      </c>
      <c r="DA201">
        <v>0.830428060099127</v>
      </c>
      <c r="DB201">
        <v>0</v>
      </c>
      <c r="DC201">
        <v>3.2201145</v>
      </c>
      <c r="DD201">
        <v>0.00409398496241443</v>
      </c>
      <c r="DE201">
        <v>0.00271485814546537</v>
      </c>
      <c r="DF201">
        <v>1</v>
      </c>
      <c r="DG201">
        <v>1</v>
      </c>
      <c r="DH201">
        <v>2</v>
      </c>
      <c r="DI201" t="s">
        <v>353</v>
      </c>
      <c r="DJ201">
        <v>3.11881</v>
      </c>
      <c r="DK201">
        <v>2.80049</v>
      </c>
      <c r="DL201">
        <v>0.220414</v>
      </c>
      <c r="DM201">
        <v>0.229914</v>
      </c>
      <c r="DN201">
        <v>0.0863403</v>
      </c>
      <c r="DO201">
        <v>0.0735242</v>
      </c>
      <c r="DP201">
        <v>21722.5</v>
      </c>
      <c r="DQ201">
        <v>19828.5</v>
      </c>
      <c r="DR201">
        <v>26655.1</v>
      </c>
      <c r="DS201">
        <v>24089.8</v>
      </c>
      <c r="DT201">
        <v>33669.6</v>
      </c>
      <c r="DU201">
        <v>32521.1</v>
      </c>
      <c r="DV201">
        <v>40303</v>
      </c>
      <c r="DW201">
        <v>38091.3</v>
      </c>
      <c r="DX201">
        <v>1.9988</v>
      </c>
      <c r="DY201">
        <v>2.6492</v>
      </c>
      <c r="DZ201">
        <v>0.0816695</v>
      </c>
      <c r="EA201">
        <v>0</v>
      </c>
      <c r="EB201">
        <v>24.4094</v>
      </c>
      <c r="EC201">
        <v>999.9</v>
      </c>
      <c r="ED201">
        <v>55.848</v>
      </c>
      <c r="EE201">
        <v>25.78</v>
      </c>
      <c r="EF201">
        <v>18.1257</v>
      </c>
      <c r="EG201">
        <v>63.84</v>
      </c>
      <c r="EH201">
        <v>20.8093</v>
      </c>
      <c r="EI201">
        <v>2</v>
      </c>
      <c r="EJ201">
        <v>-0.367782</v>
      </c>
      <c r="EK201">
        <v>-0.306612</v>
      </c>
      <c r="EL201">
        <v>20.292</v>
      </c>
      <c r="EM201">
        <v>5.26251</v>
      </c>
      <c r="EN201">
        <v>12.0083</v>
      </c>
      <c r="EO201">
        <v>4.9994</v>
      </c>
      <c r="EP201">
        <v>3.28705</v>
      </c>
      <c r="EQ201">
        <v>9999</v>
      </c>
      <c r="ER201">
        <v>9999</v>
      </c>
      <c r="ES201">
        <v>9999</v>
      </c>
      <c r="ET201">
        <v>999.9</v>
      </c>
      <c r="EU201">
        <v>1.8727</v>
      </c>
      <c r="EV201">
        <v>1.87347</v>
      </c>
      <c r="EW201">
        <v>1.86972</v>
      </c>
      <c r="EX201">
        <v>1.87546</v>
      </c>
      <c r="EY201">
        <v>1.87575</v>
      </c>
      <c r="EZ201">
        <v>1.87408</v>
      </c>
      <c r="FA201">
        <v>1.87269</v>
      </c>
      <c r="FB201">
        <v>1.87172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1.73</v>
      </c>
      <c r="FQ201">
        <v>0.1103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26.5</v>
      </c>
      <c r="GE201">
        <v>26.6</v>
      </c>
      <c r="GF201">
        <v>3.72925</v>
      </c>
      <c r="GG201">
        <v>2.49512</v>
      </c>
      <c r="GH201">
        <v>2.24854</v>
      </c>
      <c r="GI201">
        <v>2.68433</v>
      </c>
      <c r="GJ201">
        <v>2.44751</v>
      </c>
      <c r="GK201">
        <v>2.3645</v>
      </c>
      <c r="GL201">
        <v>29.0918</v>
      </c>
      <c r="GM201">
        <v>14.062</v>
      </c>
      <c r="GN201">
        <v>19</v>
      </c>
      <c r="GO201">
        <v>450.96</v>
      </c>
      <c r="GP201">
        <v>1040.6</v>
      </c>
      <c r="GQ201">
        <v>24.0437</v>
      </c>
      <c r="GR201">
        <v>22.8732</v>
      </c>
      <c r="GS201">
        <v>30.0003</v>
      </c>
      <c r="GT201">
        <v>22.9146</v>
      </c>
      <c r="GU201">
        <v>23.035</v>
      </c>
      <c r="GV201">
        <v>74.7106</v>
      </c>
      <c r="GW201">
        <v>32.1229</v>
      </c>
      <c r="GX201">
        <v>86.0819</v>
      </c>
      <c r="GY201">
        <v>24.0378</v>
      </c>
      <c r="GZ201">
        <v>1428.58</v>
      </c>
      <c r="HA201">
        <v>12.2534</v>
      </c>
      <c r="HB201">
        <v>101.221</v>
      </c>
      <c r="HC201">
        <v>101.207</v>
      </c>
    </row>
    <row r="202" spans="1:211">
      <c r="A202">
        <v>186</v>
      </c>
      <c r="B202">
        <v>1737666722</v>
      </c>
      <c r="C202">
        <v>371</v>
      </c>
      <c r="D202" t="s">
        <v>720</v>
      </c>
      <c r="E202" t="s">
        <v>721</v>
      </c>
      <c r="F202">
        <v>2</v>
      </c>
      <c r="G202">
        <v>1737666714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1417.00914380952</v>
      </c>
      <c r="AI202">
        <v>1357.18036363636</v>
      </c>
      <c r="AJ202">
        <v>3.39070259740257</v>
      </c>
      <c r="AK202">
        <v>84.62</v>
      </c>
      <c r="AL202">
        <f>(AN202 - AM202 + BM202*1E3/(8.314*(BO202+273.15)) * AP202/BL202 * AO202) * BL202/(100*AZ202) * 1000/(1000 - AN202)</f>
        <v>0</v>
      </c>
      <c r="AM202">
        <v>12.2030585344655</v>
      </c>
      <c r="AN202">
        <v>15.4180626373626</v>
      </c>
      <c r="AO202">
        <v>-5.21001687387106e-06</v>
      </c>
      <c r="AP202">
        <v>106.04</v>
      </c>
      <c r="AQ202">
        <v>17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1737666714</v>
      </c>
      <c r="BF202">
        <v>1313.01375</v>
      </c>
      <c r="BG202">
        <v>1387.78375</v>
      </c>
      <c r="BH202">
        <v>15.4223875</v>
      </c>
      <c r="BI202">
        <v>12.2015625</v>
      </c>
      <c r="BJ202">
        <v>1311.28</v>
      </c>
      <c r="BK202">
        <v>15.3120625</v>
      </c>
      <c r="BL202">
        <v>499.99325</v>
      </c>
      <c r="BM202">
        <v>102.6295</v>
      </c>
      <c r="BN202">
        <v>0.099988875</v>
      </c>
      <c r="BO202">
        <v>25.01095</v>
      </c>
      <c r="BP202">
        <v>25.7572125</v>
      </c>
      <c r="BQ202">
        <v>999.9</v>
      </c>
      <c r="BR202">
        <v>0</v>
      </c>
      <c r="BS202">
        <v>0</v>
      </c>
      <c r="BT202">
        <v>9995.295</v>
      </c>
      <c r="BU202">
        <v>625.43</v>
      </c>
      <c r="BV202">
        <v>831.02475</v>
      </c>
      <c r="BW202">
        <v>-74.771875</v>
      </c>
      <c r="BX202">
        <v>1333.58</v>
      </c>
      <c r="BY202">
        <v>1404.9275</v>
      </c>
      <c r="BZ202">
        <v>3.22081875</v>
      </c>
      <c r="CA202">
        <v>1387.78375</v>
      </c>
      <c r="CB202">
        <v>12.2015625</v>
      </c>
      <c r="CC202">
        <v>1.5827925</v>
      </c>
      <c r="CD202">
        <v>1.25224375</v>
      </c>
      <c r="CE202">
        <v>13.7923</v>
      </c>
      <c r="CF202">
        <v>10.23755</v>
      </c>
      <c r="CG202">
        <v>1999.995</v>
      </c>
      <c r="CH202">
        <v>0.9</v>
      </c>
      <c r="CI202">
        <v>0.0999999375</v>
      </c>
      <c r="CJ202">
        <v>26</v>
      </c>
      <c r="CK202">
        <v>39092.8875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-74.32777</v>
      </c>
      <c r="CZ202">
        <v>-7.89082105263159</v>
      </c>
      <c r="DA202">
        <v>0.764858280402324</v>
      </c>
      <c r="DB202">
        <v>0</v>
      </c>
      <c r="DC202">
        <v>3.2205405</v>
      </c>
      <c r="DD202">
        <v>-0.00503142857142669</v>
      </c>
      <c r="DE202">
        <v>0.00228509184716933</v>
      </c>
      <c r="DF202">
        <v>1</v>
      </c>
      <c r="DG202">
        <v>1</v>
      </c>
      <c r="DH202">
        <v>2</v>
      </c>
      <c r="DI202" t="s">
        <v>353</v>
      </c>
      <c r="DJ202">
        <v>3.11907</v>
      </c>
      <c r="DK202">
        <v>2.80076</v>
      </c>
      <c r="DL202">
        <v>0.221085</v>
      </c>
      <c r="DM202">
        <v>0.23058</v>
      </c>
      <c r="DN202">
        <v>0.0863325</v>
      </c>
      <c r="DO202">
        <v>0.0734968</v>
      </c>
      <c r="DP202">
        <v>21703.8</v>
      </c>
      <c r="DQ202">
        <v>19811.2</v>
      </c>
      <c r="DR202">
        <v>26655.1</v>
      </c>
      <c r="DS202">
        <v>24089.6</v>
      </c>
      <c r="DT202">
        <v>33669.9</v>
      </c>
      <c r="DU202">
        <v>32521.7</v>
      </c>
      <c r="DV202">
        <v>40303</v>
      </c>
      <c r="DW202">
        <v>38090.8</v>
      </c>
      <c r="DX202">
        <v>1.99912</v>
      </c>
      <c r="DY202">
        <v>2.64848</v>
      </c>
      <c r="DZ202">
        <v>0.0816956</v>
      </c>
      <c r="EA202">
        <v>0</v>
      </c>
      <c r="EB202">
        <v>24.413</v>
      </c>
      <c r="EC202">
        <v>999.9</v>
      </c>
      <c r="ED202">
        <v>55.848</v>
      </c>
      <c r="EE202">
        <v>25.78</v>
      </c>
      <c r="EF202">
        <v>18.1234</v>
      </c>
      <c r="EG202">
        <v>64.18</v>
      </c>
      <c r="EH202">
        <v>20.649</v>
      </c>
      <c r="EI202">
        <v>2</v>
      </c>
      <c r="EJ202">
        <v>-0.367487</v>
      </c>
      <c r="EK202">
        <v>-0.299929</v>
      </c>
      <c r="EL202">
        <v>20.2921</v>
      </c>
      <c r="EM202">
        <v>5.26281</v>
      </c>
      <c r="EN202">
        <v>12.0089</v>
      </c>
      <c r="EO202">
        <v>4.9996</v>
      </c>
      <c r="EP202">
        <v>3.28713</v>
      </c>
      <c r="EQ202">
        <v>9999</v>
      </c>
      <c r="ER202">
        <v>9999</v>
      </c>
      <c r="ES202">
        <v>9999</v>
      </c>
      <c r="ET202">
        <v>999.9</v>
      </c>
      <c r="EU202">
        <v>1.8727</v>
      </c>
      <c r="EV202">
        <v>1.87348</v>
      </c>
      <c r="EW202">
        <v>1.86972</v>
      </c>
      <c r="EX202">
        <v>1.87546</v>
      </c>
      <c r="EY202">
        <v>1.87573</v>
      </c>
      <c r="EZ202">
        <v>1.87408</v>
      </c>
      <c r="FA202">
        <v>1.87268</v>
      </c>
      <c r="FB202">
        <v>1.87171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1.73</v>
      </c>
      <c r="FQ202">
        <v>0.1102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26.6</v>
      </c>
      <c r="GE202">
        <v>26.6</v>
      </c>
      <c r="GF202">
        <v>3.7439</v>
      </c>
      <c r="GG202">
        <v>2.50854</v>
      </c>
      <c r="GH202">
        <v>2.24854</v>
      </c>
      <c r="GI202">
        <v>2.68311</v>
      </c>
      <c r="GJ202">
        <v>2.44751</v>
      </c>
      <c r="GK202">
        <v>2.36694</v>
      </c>
      <c r="GL202">
        <v>29.0918</v>
      </c>
      <c r="GM202">
        <v>14.062</v>
      </c>
      <c r="GN202">
        <v>19</v>
      </c>
      <c r="GO202">
        <v>451.158</v>
      </c>
      <c r="GP202">
        <v>1039.74</v>
      </c>
      <c r="GQ202">
        <v>24.0395</v>
      </c>
      <c r="GR202">
        <v>22.8742</v>
      </c>
      <c r="GS202">
        <v>30.0003</v>
      </c>
      <c r="GT202">
        <v>22.9156</v>
      </c>
      <c r="GU202">
        <v>23.0359</v>
      </c>
      <c r="GV202">
        <v>74.9995</v>
      </c>
      <c r="GW202">
        <v>32.1229</v>
      </c>
      <c r="GX202">
        <v>86.0819</v>
      </c>
      <c r="GY202">
        <v>24.0378</v>
      </c>
      <c r="GZ202">
        <v>1442.28</v>
      </c>
      <c r="HA202">
        <v>12.2524</v>
      </c>
      <c r="HB202">
        <v>101.221</v>
      </c>
      <c r="HC202">
        <v>101.206</v>
      </c>
    </row>
    <row r="203" spans="1:211">
      <c r="A203">
        <v>187</v>
      </c>
      <c r="B203">
        <v>1737666724</v>
      </c>
      <c r="C203">
        <v>373</v>
      </c>
      <c r="D203" t="s">
        <v>722</v>
      </c>
      <c r="E203" t="s">
        <v>723</v>
      </c>
      <c r="F203">
        <v>2</v>
      </c>
      <c r="G203">
        <v>1737666716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1424.01096332143</v>
      </c>
      <c r="AI203">
        <v>1363.99115151515</v>
      </c>
      <c r="AJ203">
        <v>3.4011653679652</v>
      </c>
      <c r="AK203">
        <v>84.62</v>
      </c>
      <c r="AL203">
        <f>(AN203 - AM203 + BM203*1E3/(8.314*(BO203+273.15)) * AP203/BL203 * AO203) * BL203/(100*AZ203) * 1000/(1000 - AN203)</f>
        <v>0</v>
      </c>
      <c r="AM203">
        <v>12.2023780037762</v>
      </c>
      <c r="AN203">
        <v>15.415143956044</v>
      </c>
      <c r="AO203">
        <v>-7.42216001267875e-06</v>
      </c>
      <c r="AP203">
        <v>106.04</v>
      </c>
      <c r="AQ203">
        <v>17</v>
      </c>
      <c r="AR203">
        <v>3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1737666716</v>
      </c>
      <c r="BF203">
        <v>1319.6275</v>
      </c>
      <c r="BG203">
        <v>1394.645</v>
      </c>
      <c r="BH203">
        <v>15.4209875</v>
      </c>
      <c r="BI203">
        <v>12.2002625</v>
      </c>
      <c r="BJ203">
        <v>1317.895</v>
      </c>
      <c r="BK203">
        <v>15.3106875</v>
      </c>
      <c r="BL203">
        <v>499.97775</v>
      </c>
      <c r="BM203">
        <v>102.629625</v>
      </c>
      <c r="BN203">
        <v>0.1000103875</v>
      </c>
      <c r="BO203">
        <v>25.0106</v>
      </c>
      <c r="BP203">
        <v>25.7571875</v>
      </c>
      <c r="BQ203">
        <v>999.9</v>
      </c>
      <c r="BR203">
        <v>0</v>
      </c>
      <c r="BS203">
        <v>0</v>
      </c>
      <c r="BT203">
        <v>9993.895</v>
      </c>
      <c r="BU203">
        <v>625.365125</v>
      </c>
      <c r="BV203">
        <v>832.113625</v>
      </c>
      <c r="BW203">
        <v>-75.0186875</v>
      </c>
      <c r="BX203">
        <v>1340.29625</v>
      </c>
      <c r="BY203">
        <v>1411.87</v>
      </c>
      <c r="BZ203">
        <v>3.22073625</v>
      </c>
      <c r="CA203">
        <v>1394.645</v>
      </c>
      <c r="CB203">
        <v>12.2002625</v>
      </c>
      <c r="CC203">
        <v>1.5826525</v>
      </c>
      <c r="CD203">
        <v>1.25211125</v>
      </c>
      <c r="CE203">
        <v>13.790925</v>
      </c>
      <c r="CF203">
        <v>10.2359625</v>
      </c>
      <c r="CG203">
        <v>1999.995</v>
      </c>
      <c r="CH203">
        <v>0.9</v>
      </c>
      <c r="CI203">
        <v>0.099999925</v>
      </c>
      <c r="CJ203">
        <v>26</v>
      </c>
      <c r="CK203">
        <v>39092.8875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-74.586885</v>
      </c>
      <c r="CZ203">
        <v>-7.41437142857151</v>
      </c>
      <c r="DA203">
        <v>0.718685088390597</v>
      </c>
      <c r="DB203">
        <v>0</v>
      </c>
      <c r="DC203">
        <v>3.221214</v>
      </c>
      <c r="DD203">
        <v>-0.00687699248119752</v>
      </c>
      <c r="DE203">
        <v>0.00213343947652607</v>
      </c>
      <c r="DF203">
        <v>1</v>
      </c>
      <c r="DG203">
        <v>1</v>
      </c>
      <c r="DH203">
        <v>2</v>
      </c>
      <c r="DI203" t="s">
        <v>353</v>
      </c>
      <c r="DJ203">
        <v>3.11913</v>
      </c>
      <c r="DK203">
        <v>2.80096</v>
      </c>
      <c r="DL203">
        <v>0.221756</v>
      </c>
      <c r="DM203">
        <v>0.231256</v>
      </c>
      <c r="DN203">
        <v>0.0863232</v>
      </c>
      <c r="DO203">
        <v>0.0734937</v>
      </c>
      <c r="DP203">
        <v>21685.2</v>
      </c>
      <c r="DQ203">
        <v>19793.7</v>
      </c>
      <c r="DR203">
        <v>26655.1</v>
      </c>
      <c r="DS203">
        <v>24089.4</v>
      </c>
      <c r="DT203">
        <v>33670.4</v>
      </c>
      <c r="DU203">
        <v>32521.8</v>
      </c>
      <c r="DV203">
        <v>40303</v>
      </c>
      <c r="DW203">
        <v>38090.7</v>
      </c>
      <c r="DX203">
        <v>1.9993</v>
      </c>
      <c r="DY203">
        <v>2.64928</v>
      </c>
      <c r="DZ203">
        <v>0.0821911</v>
      </c>
      <c r="EA203">
        <v>0</v>
      </c>
      <c r="EB203">
        <v>24.4161</v>
      </c>
      <c r="EC203">
        <v>999.9</v>
      </c>
      <c r="ED203">
        <v>55.848</v>
      </c>
      <c r="EE203">
        <v>25.801</v>
      </c>
      <c r="EF203">
        <v>18.1465</v>
      </c>
      <c r="EG203">
        <v>63.77</v>
      </c>
      <c r="EH203">
        <v>20.6771</v>
      </c>
      <c r="EI203">
        <v>2</v>
      </c>
      <c r="EJ203">
        <v>-0.367383</v>
      </c>
      <c r="EK203">
        <v>-0.30857</v>
      </c>
      <c r="EL203">
        <v>20.2921</v>
      </c>
      <c r="EM203">
        <v>5.26266</v>
      </c>
      <c r="EN203">
        <v>12.0085</v>
      </c>
      <c r="EO203">
        <v>4.9997</v>
      </c>
      <c r="EP203">
        <v>3.2871</v>
      </c>
      <c r="EQ203">
        <v>9999</v>
      </c>
      <c r="ER203">
        <v>9999</v>
      </c>
      <c r="ES203">
        <v>9999</v>
      </c>
      <c r="ET203">
        <v>999.9</v>
      </c>
      <c r="EU203">
        <v>1.87268</v>
      </c>
      <c r="EV203">
        <v>1.87348</v>
      </c>
      <c r="EW203">
        <v>1.86972</v>
      </c>
      <c r="EX203">
        <v>1.87546</v>
      </c>
      <c r="EY203">
        <v>1.87572</v>
      </c>
      <c r="EZ203">
        <v>1.87408</v>
      </c>
      <c r="FA203">
        <v>1.87269</v>
      </c>
      <c r="FB203">
        <v>1.87174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1.72</v>
      </c>
      <c r="FQ203">
        <v>0.1102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26.6</v>
      </c>
      <c r="GE203">
        <v>26.7</v>
      </c>
      <c r="GF203">
        <v>3.75732</v>
      </c>
      <c r="GG203">
        <v>2.5061</v>
      </c>
      <c r="GH203">
        <v>2.24854</v>
      </c>
      <c r="GI203">
        <v>2.68433</v>
      </c>
      <c r="GJ203">
        <v>2.44751</v>
      </c>
      <c r="GK203">
        <v>2.41211</v>
      </c>
      <c r="GL203">
        <v>29.0918</v>
      </c>
      <c r="GM203">
        <v>14.0707</v>
      </c>
      <c r="GN203">
        <v>19</v>
      </c>
      <c r="GO203">
        <v>451.269</v>
      </c>
      <c r="GP203">
        <v>1040.74</v>
      </c>
      <c r="GQ203">
        <v>24.0353</v>
      </c>
      <c r="GR203">
        <v>22.8751</v>
      </c>
      <c r="GS203">
        <v>30.0003</v>
      </c>
      <c r="GT203">
        <v>22.9165</v>
      </c>
      <c r="GU203">
        <v>23.0369</v>
      </c>
      <c r="GV203">
        <v>75.2749</v>
      </c>
      <c r="GW203">
        <v>32.1229</v>
      </c>
      <c r="GX203">
        <v>86.0819</v>
      </c>
      <c r="GY203">
        <v>24.0288</v>
      </c>
      <c r="GZ203">
        <v>1442.28</v>
      </c>
      <c r="HA203">
        <v>12.2555</v>
      </c>
      <c r="HB203">
        <v>101.221</v>
      </c>
      <c r="HC203">
        <v>101.206</v>
      </c>
    </row>
    <row r="204" spans="1:211">
      <c r="A204">
        <v>188</v>
      </c>
      <c r="B204">
        <v>1737666726</v>
      </c>
      <c r="C204">
        <v>375</v>
      </c>
      <c r="D204" t="s">
        <v>724</v>
      </c>
      <c r="E204" t="s">
        <v>725</v>
      </c>
      <c r="F204">
        <v>2</v>
      </c>
      <c r="G204">
        <v>1737666718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1430.96993277381</v>
      </c>
      <c r="AI204">
        <v>1370.806</v>
      </c>
      <c r="AJ204">
        <v>3.40679523809511</v>
      </c>
      <c r="AK204">
        <v>84.62</v>
      </c>
      <c r="AL204">
        <f>(AN204 - AM204 + BM204*1E3/(8.314*(BO204+273.15)) * AP204/BL204 * AO204) * BL204/(100*AZ204) * 1000/(1000 - AN204)</f>
        <v>0</v>
      </c>
      <c r="AM204">
        <v>12.199541917962</v>
      </c>
      <c r="AN204">
        <v>15.4128153846154</v>
      </c>
      <c r="AO204">
        <v>-9.91114149008793e-06</v>
      </c>
      <c r="AP204">
        <v>106.04</v>
      </c>
      <c r="AQ204">
        <v>17</v>
      </c>
      <c r="AR204">
        <v>3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1737666718</v>
      </c>
      <c r="BF204">
        <v>1326.275</v>
      </c>
      <c r="BG204">
        <v>1401.5325</v>
      </c>
      <c r="BH204">
        <v>15.4196125</v>
      </c>
      <c r="BI204">
        <v>12.198875</v>
      </c>
      <c r="BJ204">
        <v>1324.54375</v>
      </c>
      <c r="BK204">
        <v>15.3093375</v>
      </c>
      <c r="BL204">
        <v>500.019375</v>
      </c>
      <c r="BM204">
        <v>102.629625</v>
      </c>
      <c r="BN204">
        <v>0.1000231</v>
      </c>
      <c r="BO204">
        <v>25.0101375</v>
      </c>
      <c r="BP204">
        <v>25.75765</v>
      </c>
      <c r="BQ204">
        <v>999.9</v>
      </c>
      <c r="BR204">
        <v>0</v>
      </c>
      <c r="BS204">
        <v>0</v>
      </c>
      <c r="BT204">
        <v>9999.5175</v>
      </c>
      <c r="BU204">
        <v>625.30825</v>
      </c>
      <c r="BV204">
        <v>835.27025</v>
      </c>
      <c r="BW204">
        <v>-75.25825</v>
      </c>
      <c r="BX204">
        <v>1347.04625</v>
      </c>
      <c r="BY204">
        <v>1418.84125</v>
      </c>
      <c r="BZ204">
        <v>3.22075</v>
      </c>
      <c r="CA204">
        <v>1401.5325</v>
      </c>
      <c r="CB204">
        <v>12.198875</v>
      </c>
      <c r="CC204">
        <v>1.58251125</v>
      </c>
      <c r="CD204">
        <v>1.25196875</v>
      </c>
      <c r="CE204">
        <v>13.78955</v>
      </c>
      <c r="CF204">
        <v>10.2342625</v>
      </c>
      <c r="CG204">
        <v>2000.00875</v>
      </c>
      <c r="CH204">
        <v>0.89999975</v>
      </c>
      <c r="CI204">
        <v>0.1000002125</v>
      </c>
      <c r="CJ204">
        <v>26</v>
      </c>
      <c r="CK204">
        <v>39093.15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-74.820315</v>
      </c>
      <c r="CZ204">
        <v>-7.21347518797004</v>
      </c>
      <c r="DA204">
        <v>0.700236778722026</v>
      </c>
      <c r="DB204">
        <v>0</v>
      </c>
      <c r="DC204">
        <v>3.2214115</v>
      </c>
      <c r="DD204">
        <v>-0.00363383458646643</v>
      </c>
      <c r="DE204">
        <v>0.00212737226408538</v>
      </c>
      <c r="DF204">
        <v>1</v>
      </c>
      <c r="DG204">
        <v>1</v>
      </c>
      <c r="DH204">
        <v>2</v>
      </c>
      <c r="DI204" t="s">
        <v>353</v>
      </c>
      <c r="DJ204">
        <v>3.11899</v>
      </c>
      <c r="DK204">
        <v>2.80073</v>
      </c>
      <c r="DL204">
        <v>0.22243</v>
      </c>
      <c r="DM204">
        <v>0.23192</v>
      </c>
      <c r="DN204">
        <v>0.0863092</v>
      </c>
      <c r="DO204">
        <v>0.0735034</v>
      </c>
      <c r="DP204">
        <v>21666.5</v>
      </c>
      <c r="DQ204">
        <v>19777.1</v>
      </c>
      <c r="DR204">
        <v>26655.1</v>
      </c>
      <c r="DS204">
        <v>24089.9</v>
      </c>
      <c r="DT204">
        <v>33670.8</v>
      </c>
      <c r="DU204">
        <v>32522.1</v>
      </c>
      <c r="DV204">
        <v>40302.8</v>
      </c>
      <c r="DW204">
        <v>38091.3</v>
      </c>
      <c r="DX204">
        <v>1.99923</v>
      </c>
      <c r="DY204">
        <v>2.6495</v>
      </c>
      <c r="DZ204">
        <v>0.0821128</v>
      </c>
      <c r="EA204">
        <v>0</v>
      </c>
      <c r="EB204">
        <v>24.4192</v>
      </c>
      <c r="EC204">
        <v>999.9</v>
      </c>
      <c r="ED204">
        <v>55.848</v>
      </c>
      <c r="EE204">
        <v>25.78</v>
      </c>
      <c r="EF204">
        <v>18.1254</v>
      </c>
      <c r="EG204">
        <v>64.17</v>
      </c>
      <c r="EH204">
        <v>20.7011</v>
      </c>
      <c r="EI204">
        <v>2</v>
      </c>
      <c r="EJ204">
        <v>-0.367459</v>
      </c>
      <c r="EK204">
        <v>-0.301068</v>
      </c>
      <c r="EL204">
        <v>20.2922</v>
      </c>
      <c r="EM204">
        <v>5.26251</v>
      </c>
      <c r="EN204">
        <v>12.0082</v>
      </c>
      <c r="EO204">
        <v>4.9997</v>
      </c>
      <c r="EP204">
        <v>3.28713</v>
      </c>
      <c r="EQ204">
        <v>9999</v>
      </c>
      <c r="ER204">
        <v>9999</v>
      </c>
      <c r="ES204">
        <v>9999</v>
      </c>
      <c r="ET204">
        <v>999.9</v>
      </c>
      <c r="EU204">
        <v>1.87268</v>
      </c>
      <c r="EV204">
        <v>1.87348</v>
      </c>
      <c r="EW204">
        <v>1.86972</v>
      </c>
      <c r="EX204">
        <v>1.87546</v>
      </c>
      <c r="EY204">
        <v>1.87572</v>
      </c>
      <c r="EZ204">
        <v>1.87408</v>
      </c>
      <c r="FA204">
        <v>1.8727</v>
      </c>
      <c r="FB204">
        <v>1.87176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1.73</v>
      </c>
      <c r="FQ204">
        <v>0.1101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26.6</v>
      </c>
      <c r="GE204">
        <v>26.7</v>
      </c>
      <c r="GF204">
        <v>3.77197</v>
      </c>
      <c r="GG204">
        <v>2.50366</v>
      </c>
      <c r="GH204">
        <v>2.24854</v>
      </c>
      <c r="GI204">
        <v>2.68555</v>
      </c>
      <c r="GJ204">
        <v>2.44751</v>
      </c>
      <c r="GK204">
        <v>2.39746</v>
      </c>
      <c r="GL204">
        <v>29.0918</v>
      </c>
      <c r="GM204">
        <v>14.0795</v>
      </c>
      <c r="GN204">
        <v>19</v>
      </c>
      <c r="GO204">
        <v>451.234</v>
      </c>
      <c r="GP204">
        <v>1041.03</v>
      </c>
      <c r="GQ204">
        <v>24.0321</v>
      </c>
      <c r="GR204">
        <v>22.8761</v>
      </c>
      <c r="GS204">
        <v>30.0002</v>
      </c>
      <c r="GT204">
        <v>22.9175</v>
      </c>
      <c r="GU204">
        <v>23.0378</v>
      </c>
      <c r="GV204">
        <v>75.5632</v>
      </c>
      <c r="GW204">
        <v>32.1229</v>
      </c>
      <c r="GX204">
        <v>86.0819</v>
      </c>
      <c r="GY204">
        <v>24.0288</v>
      </c>
      <c r="GZ204">
        <v>1449.11</v>
      </c>
      <c r="HA204">
        <v>12.2585</v>
      </c>
      <c r="HB204">
        <v>101.22</v>
      </c>
      <c r="HC204">
        <v>101.207</v>
      </c>
    </row>
    <row r="205" spans="1:211">
      <c r="A205">
        <v>189</v>
      </c>
      <c r="B205">
        <v>1737666728</v>
      </c>
      <c r="C205">
        <v>377</v>
      </c>
      <c r="D205" t="s">
        <v>726</v>
      </c>
      <c r="E205" t="s">
        <v>727</v>
      </c>
      <c r="F205">
        <v>2</v>
      </c>
      <c r="G205">
        <v>1737666720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1437.95997727381</v>
      </c>
      <c r="AI205">
        <v>1377.69375757576</v>
      </c>
      <c r="AJ205">
        <v>3.42560303030299</v>
      </c>
      <c r="AK205">
        <v>84.62</v>
      </c>
      <c r="AL205">
        <f>(AN205 - AM205 + BM205*1E3/(8.314*(BO205+273.15)) * AP205/BL205 * AO205) * BL205/(100*AZ205) * 1000/(1000 - AN205)</f>
        <v>0</v>
      </c>
      <c r="AM205">
        <v>12.1955610264935</v>
      </c>
      <c r="AN205">
        <v>15.4104857142857</v>
      </c>
      <c r="AO205">
        <v>-1.18335989079749e-05</v>
      </c>
      <c r="AP205">
        <v>106.04</v>
      </c>
      <c r="AQ205">
        <v>17</v>
      </c>
      <c r="AR205">
        <v>3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1737666720</v>
      </c>
      <c r="BF205">
        <v>1332.96</v>
      </c>
      <c r="BG205">
        <v>1408.39125</v>
      </c>
      <c r="BH205">
        <v>15.4181</v>
      </c>
      <c r="BI205">
        <v>12.1978625</v>
      </c>
      <c r="BJ205">
        <v>1331.23125</v>
      </c>
      <c r="BK205">
        <v>15.30785</v>
      </c>
      <c r="BL205">
        <v>500.03775</v>
      </c>
      <c r="BM205">
        <v>102.629375</v>
      </c>
      <c r="BN205">
        <v>0.1000155125</v>
      </c>
      <c r="BO205">
        <v>25.009825</v>
      </c>
      <c r="BP205">
        <v>25.758625</v>
      </c>
      <c r="BQ205">
        <v>999.9</v>
      </c>
      <c r="BR205">
        <v>0</v>
      </c>
      <c r="BS205">
        <v>0</v>
      </c>
      <c r="BT205">
        <v>10004.28375</v>
      </c>
      <c r="BU205">
        <v>625.247</v>
      </c>
      <c r="BV205">
        <v>859.03575</v>
      </c>
      <c r="BW205">
        <v>-75.4312375</v>
      </c>
      <c r="BX205">
        <v>1353.83375</v>
      </c>
      <c r="BY205">
        <v>1425.7825</v>
      </c>
      <c r="BZ205">
        <v>3.22024625</v>
      </c>
      <c r="CA205">
        <v>1408.39125</v>
      </c>
      <c r="CB205">
        <v>12.1978625</v>
      </c>
      <c r="CC205">
        <v>1.58235125</v>
      </c>
      <c r="CD205">
        <v>1.25186125</v>
      </c>
      <c r="CE205">
        <v>13.788</v>
      </c>
      <c r="CF205">
        <v>10.2329875</v>
      </c>
      <c r="CG205">
        <v>2000.0075</v>
      </c>
      <c r="CH205">
        <v>0.89999975</v>
      </c>
      <c r="CI205">
        <v>0.1000002125</v>
      </c>
      <c r="CJ205">
        <v>26</v>
      </c>
      <c r="CK205">
        <v>39093.1375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-75.04539</v>
      </c>
      <c r="CZ205">
        <v>-7.02041503759415</v>
      </c>
      <c r="DA205">
        <v>0.683066738247441</v>
      </c>
      <c r="DB205">
        <v>0</v>
      </c>
      <c r="DC205">
        <v>3.220856</v>
      </c>
      <c r="DD205">
        <v>-0.000730827067663642</v>
      </c>
      <c r="DE205">
        <v>0.00195829875146769</v>
      </c>
      <c r="DF205">
        <v>1</v>
      </c>
      <c r="DG205">
        <v>1</v>
      </c>
      <c r="DH205">
        <v>2</v>
      </c>
      <c r="DI205" t="s">
        <v>353</v>
      </c>
      <c r="DJ205">
        <v>3.11887</v>
      </c>
      <c r="DK205">
        <v>2.80062</v>
      </c>
      <c r="DL205">
        <v>0.223099</v>
      </c>
      <c r="DM205">
        <v>0.232557</v>
      </c>
      <c r="DN205">
        <v>0.0863015</v>
      </c>
      <c r="DO205">
        <v>0.0735033</v>
      </c>
      <c r="DP205">
        <v>21647.8</v>
      </c>
      <c r="DQ205">
        <v>19760.9</v>
      </c>
      <c r="DR205">
        <v>26655</v>
      </c>
      <c r="DS205">
        <v>24090.2</v>
      </c>
      <c r="DT205">
        <v>33671.1</v>
      </c>
      <c r="DU205">
        <v>32522.5</v>
      </c>
      <c r="DV205">
        <v>40302.8</v>
      </c>
      <c r="DW205">
        <v>38091.8</v>
      </c>
      <c r="DX205">
        <v>1.99923</v>
      </c>
      <c r="DY205">
        <v>2.64878</v>
      </c>
      <c r="DZ205">
        <v>0.0817478</v>
      </c>
      <c r="EA205">
        <v>0</v>
      </c>
      <c r="EB205">
        <v>24.4233</v>
      </c>
      <c r="EC205">
        <v>999.9</v>
      </c>
      <c r="ED205">
        <v>55.848</v>
      </c>
      <c r="EE205">
        <v>25.78</v>
      </c>
      <c r="EF205">
        <v>18.1257</v>
      </c>
      <c r="EG205">
        <v>63.7</v>
      </c>
      <c r="EH205">
        <v>20.7692</v>
      </c>
      <c r="EI205">
        <v>2</v>
      </c>
      <c r="EJ205">
        <v>-0.367482</v>
      </c>
      <c r="EK205">
        <v>-0.306607</v>
      </c>
      <c r="EL205">
        <v>20.2922</v>
      </c>
      <c r="EM205">
        <v>5.26207</v>
      </c>
      <c r="EN205">
        <v>12.0079</v>
      </c>
      <c r="EO205">
        <v>4.9995</v>
      </c>
      <c r="EP205">
        <v>3.28705</v>
      </c>
      <c r="EQ205">
        <v>9999</v>
      </c>
      <c r="ER205">
        <v>9999</v>
      </c>
      <c r="ES205">
        <v>9999</v>
      </c>
      <c r="ET205">
        <v>999.9</v>
      </c>
      <c r="EU205">
        <v>1.87268</v>
      </c>
      <c r="EV205">
        <v>1.87348</v>
      </c>
      <c r="EW205">
        <v>1.86975</v>
      </c>
      <c r="EX205">
        <v>1.87546</v>
      </c>
      <c r="EY205">
        <v>1.87573</v>
      </c>
      <c r="EZ205">
        <v>1.87408</v>
      </c>
      <c r="FA205">
        <v>1.87269</v>
      </c>
      <c r="FB205">
        <v>1.87176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1.72</v>
      </c>
      <c r="FQ205">
        <v>0.1102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26.7</v>
      </c>
      <c r="GE205">
        <v>26.7</v>
      </c>
      <c r="GF205">
        <v>3.7854</v>
      </c>
      <c r="GG205">
        <v>2.50732</v>
      </c>
      <c r="GH205">
        <v>2.24854</v>
      </c>
      <c r="GI205">
        <v>2.68311</v>
      </c>
      <c r="GJ205">
        <v>2.44751</v>
      </c>
      <c r="GK205">
        <v>2.39136</v>
      </c>
      <c r="GL205">
        <v>29.113</v>
      </c>
      <c r="GM205">
        <v>14.0707</v>
      </c>
      <c r="GN205">
        <v>19</v>
      </c>
      <c r="GO205">
        <v>451.242</v>
      </c>
      <c r="GP205">
        <v>1040.16</v>
      </c>
      <c r="GQ205">
        <v>24.0282</v>
      </c>
      <c r="GR205">
        <v>22.8769</v>
      </c>
      <c r="GS205">
        <v>30.0002</v>
      </c>
      <c r="GT205">
        <v>22.9184</v>
      </c>
      <c r="GU205">
        <v>23.0387</v>
      </c>
      <c r="GV205">
        <v>75.845</v>
      </c>
      <c r="GW205">
        <v>32.1229</v>
      </c>
      <c r="GX205">
        <v>86.0819</v>
      </c>
      <c r="GY205">
        <v>24.0188</v>
      </c>
      <c r="GZ205">
        <v>1455.94</v>
      </c>
      <c r="HA205">
        <v>12.263</v>
      </c>
      <c r="HB205">
        <v>101.22</v>
      </c>
      <c r="HC205">
        <v>101.209</v>
      </c>
    </row>
    <row r="206" spans="1:211">
      <c r="A206">
        <v>190</v>
      </c>
      <c r="B206">
        <v>1737666730</v>
      </c>
      <c r="C206">
        <v>379</v>
      </c>
      <c r="D206" t="s">
        <v>728</v>
      </c>
      <c r="E206" t="s">
        <v>729</v>
      </c>
      <c r="F206">
        <v>2</v>
      </c>
      <c r="G206">
        <v>1737666722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1444.93687241667</v>
      </c>
      <c r="AI206">
        <v>1384.59278787879</v>
      </c>
      <c r="AJ206">
        <v>3.43990086580068</v>
      </c>
      <c r="AK206">
        <v>84.62</v>
      </c>
      <c r="AL206">
        <f>(AN206 - AM206 + BM206*1E3/(8.314*(BO206+273.15)) * AP206/BL206 * AO206) * BL206/(100*AZ206) * 1000/(1000 - AN206)</f>
        <v>0</v>
      </c>
      <c r="AM206">
        <v>12.1927250618382</v>
      </c>
      <c r="AN206">
        <v>15.4088934065934</v>
      </c>
      <c r="AO206">
        <v>-1.2103053111262e-05</v>
      </c>
      <c r="AP206">
        <v>106.04</v>
      </c>
      <c r="AQ206">
        <v>17</v>
      </c>
      <c r="AR206">
        <v>3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1737666722</v>
      </c>
      <c r="BF206">
        <v>1339.6625</v>
      </c>
      <c r="BG206">
        <v>1415.22875</v>
      </c>
      <c r="BH206">
        <v>15.4163875</v>
      </c>
      <c r="BI206">
        <v>12.1969</v>
      </c>
      <c r="BJ206">
        <v>1337.93625</v>
      </c>
      <c r="BK206">
        <v>15.3061625</v>
      </c>
      <c r="BL206">
        <v>500.03875</v>
      </c>
      <c r="BM206">
        <v>102.629125</v>
      </c>
      <c r="BN206">
        <v>0.1000141625</v>
      </c>
      <c r="BO206">
        <v>25.010125</v>
      </c>
      <c r="BP206">
        <v>25.7594625</v>
      </c>
      <c r="BQ206">
        <v>999.9</v>
      </c>
      <c r="BR206">
        <v>0</v>
      </c>
      <c r="BS206">
        <v>0</v>
      </c>
      <c r="BT206">
        <v>10003.43125</v>
      </c>
      <c r="BU206">
        <v>625.178125</v>
      </c>
      <c r="BV206">
        <v>880.25425</v>
      </c>
      <c r="BW206">
        <v>-75.5651875</v>
      </c>
      <c r="BX206">
        <v>1360.64</v>
      </c>
      <c r="BY206">
        <v>1432.70375</v>
      </c>
      <c r="BZ206">
        <v>3.21949625</v>
      </c>
      <c r="CA206">
        <v>1415.22875</v>
      </c>
      <c r="CB206">
        <v>12.1969</v>
      </c>
      <c r="CC206">
        <v>1.5821725</v>
      </c>
      <c r="CD206">
        <v>1.25176</v>
      </c>
      <c r="CE206">
        <v>13.7862625</v>
      </c>
      <c r="CF206">
        <v>10.2317875</v>
      </c>
      <c r="CG206">
        <v>1999.99125</v>
      </c>
      <c r="CH206">
        <v>0.9</v>
      </c>
      <c r="CI206">
        <v>0.09999995</v>
      </c>
      <c r="CJ206">
        <v>26</v>
      </c>
      <c r="CK206">
        <v>39092.8375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-75.259375</v>
      </c>
      <c r="CZ206">
        <v>-5.92324962406031</v>
      </c>
      <c r="DA206">
        <v>0.580748976645675</v>
      </c>
      <c r="DB206">
        <v>0</v>
      </c>
      <c r="DC206">
        <v>3.2201775</v>
      </c>
      <c r="DD206">
        <v>-0.00406781954887051</v>
      </c>
      <c r="DE206">
        <v>0.00223459811823065</v>
      </c>
      <c r="DF206">
        <v>1</v>
      </c>
      <c r="DG206">
        <v>1</v>
      </c>
      <c r="DH206">
        <v>2</v>
      </c>
      <c r="DI206" t="s">
        <v>353</v>
      </c>
      <c r="DJ206">
        <v>3.11896</v>
      </c>
      <c r="DK206">
        <v>2.80065</v>
      </c>
      <c r="DL206">
        <v>0.223767</v>
      </c>
      <c r="DM206">
        <v>0.233201</v>
      </c>
      <c r="DN206">
        <v>0.0862962</v>
      </c>
      <c r="DO206">
        <v>0.0735013</v>
      </c>
      <c r="DP206">
        <v>21629.4</v>
      </c>
      <c r="DQ206">
        <v>19743.9</v>
      </c>
      <c r="DR206">
        <v>26655.1</v>
      </c>
      <c r="DS206">
        <v>24089.7</v>
      </c>
      <c r="DT206">
        <v>33671.3</v>
      </c>
      <c r="DU206">
        <v>32522.2</v>
      </c>
      <c r="DV206">
        <v>40302.7</v>
      </c>
      <c r="DW206">
        <v>38091.3</v>
      </c>
      <c r="DX206">
        <v>1.9992</v>
      </c>
      <c r="DY206">
        <v>2.64897</v>
      </c>
      <c r="DZ206">
        <v>0.0811964</v>
      </c>
      <c r="EA206">
        <v>0</v>
      </c>
      <c r="EB206">
        <v>24.4274</v>
      </c>
      <c r="EC206">
        <v>999.9</v>
      </c>
      <c r="ED206">
        <v>55.848</v>
      </c>
      <c r="EE206">
        <v>25.78</v>
      </c>
      <c r="EF206">
        <v>18.1235</v>
      </c>
      <c r="EG206">
        <v>64.13</v>
      </c>
      <c r="EH206">
        <v>20.7933</v>
      </c>
      <c r="EI206">
        <v>2</v>
      </c>
      <c r="EJ206">
        <v>-0.367406</v>
      </c>
      <c r="EK206">
        <v>-0.296362</v>
      </c>
      <c r="EL206">
        <v>20.2922</v>
      </c>
      <c r="EM206">
        <v>5.26207</v>
      </c>
      <c r="EN206">
        <v>12.008</v>
      </c>
      <c r="EO206">
        <v>4.9995</v>
      </c>
      <c r="EP206">
        <v>3.28705</v>
      </c>
      <c r="EQ206">
        <v>9999</v>
      </c>
      <c r="ER206">
        <v>9999</v>
      </c>
      <c r="ES206">
        <v>9999</v>
      </c>
      <c r="ET206">
        <v>999.9</v>
      </c>
      <c r="EU206">
        <v>1.87269</v>
      </c>
      <c r="EV206">
        <v>1.87348</v>
      </c>
      <c r="EW206">
        <v>1.86976</v>
      </c>
      <c r="EX206">
        <v>1.87546</v>
      </c>
      <c r="EY206">
        <v>1.87575</v>
      </c>
      <c r="EZ206">
        <v>1.87408</v>
      </c>
      <c r="FA206">
        <v>1.87268</v>
      </c>
      <c r="FB206">
        <v>1.87176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1.73</v>
      </c>
      <c r="FQ206">
        <v>0.1101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26.7</v>
      </c>
      <c r="GE206">
        <v>26.8</v>
      </c>
      <c r="GF206">
        <v>3.80005</v>
      </c>
      <c r="GG206">
        <v>2.4939</v>
      </c>
      <c r="GH206">
        <v>2.24854</v>
      </c>
      <c r="GI206">
        <v>2.68433</v>
      </c>
      <c r="GJ206">
        <v>2.44751</v>
      </c>
      <c r="GK206">
        <v>2.36572</v>
      </c>
      <c r="GL206">
        <v>29.113</v>
      </c>
      <c r="GM206">
        <v>14.062</v>
      </c>
      <c r="GN206">
        <v>19</v>
      </c>
      <c r="GO206">
        <v>451.235</v>
      </c>
      <c r="GP206">
        <v>1040.43</v>
      </c>
      <c r="GQ206">
        <v>24.0253</v>
      </c>
      <c r="GR206">
        <v>22.8775</v>
      </c>
      <c r="GS206">
        <v>30.0002</v>
      </c>
      <c r="GT206">
        <v>22.9192</v>
      </c>
      <c r="GU206">
        <v>23.0397</v>
      </c>
      <c r="GV206">
        <v>76.137</v>
      </c>
      <c r="GW206">
        <v>32.1229</v>
      </c>
      <c r="GX206">
        <v>86.0819</v>
      </c>
      <c r="GY206">
        <v>24.0188</v>
      </c>
      <c r="GZ206">
        <v>1462.75</v>
      </c>
      <c r="HA206">
        <v>12.2664</v>
      </c>
      <c r="HB206">
        <v>101.22</v>
      </c>
      <c r="HC206">
        <v>101.207</v>
      </c>
    </row>
    <row r="207" spans="1:211">
      <c r="A207">
        <v>191</v>
      </c>
      <c r="B207">
        <v>1737666732</v>
      </c>
      <c r="C207">
        <v>381</v>
      </c>
      <c r="D207" t="s">
        <v>730</v>
      </c>
      <c r="E207" t="s">
        <v>731</v>
      </c>
      <c r="F207">
        <v>2</v>
      </c>
      <c r="G207">
        <v>1737666724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1451.78100461905</v>
      </c>
      <c r="AI207">
        <v>1391.40903030303</v>
      </c>
      <c r="AJ207">
        <v>3.42686926406925</v>
      </c>
      <c r="AK207">
        <v>84.62</v>
      </c>
      <c r="AL207">
        <f>(AN207 - AM207 + BM207*1E3/(8.314*(BO207+273.15)) * AP207/BL207 * AO207) * BL207/(100*AZ207) * 1000/(1000 - AN207)</f>
        <v>0</v>
      </c>
      <c r="AM207">
        <v>12.1922965585015</v>
      </c>
      <c r="AN207">
        <v>15.4078703296703</v>
      </c>
      <c r="AO207">
        <v>-1.12489363497364e-05</v>
      </c>
      <c r="AP207">
        <v>106.04</v>
      </c>
      <c r="AQ207">
        <v>17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1737666724</v>
      </c>
      <c r="BF207">
        <v>1346.3775</v>
      </c>
      <c r="BG207">
        <v>1422.075</v>
      </c>
      <c r="BH207">
        <v>15.4145375</v>
      </c>
      <c r="BI207">
        <v>12.195775</v>
      </c>
      <c r="BJ207">
        <v>1344.65125</v>
      </c>
      <c r="BK207">
        <v>15.30435</v>
      </c>
      <c r="BL207">
        <v>500.031625</v>
      </c>
      <c r="BM207">
        <v>102.629125</v>
      </c>
      <c r="BN207">
        <v>0.100005475</v>
      </c>
      <c r="BO207">
        <v>25.010875</v>
      </c>
      <c r="BP207">
        <v>25.75905</v>
      </c>
      <c r="BQ207">
        <v>999.9</v>
      </c>
      <c r="BR207">
        <v>0</v>
      </c>
      <c r="BS207">
        <v>0</v>
      </c>
      <c r="BT207">
        <v>9999.68125</v>
      </c>
      <c r="BU207">
        <v>625.124375</v>
      </c>
      <c r="BV207">
        <v>880.2295</v>
      </c>
      <c r="BW207">
        <v>-75.696725</v>
      </c>
      <c r="BX207">
        <v>1367.45625</v>
      </c>
      <c r="BY207">
        <v>1439.6325</v>
      </c>
      <c r="BZ207">
        <v>3.21876625</v>
      </c>
      <c r="CA207">
        <v>1422.075</v>
      </c>
      <c r="CB207">
        <v>12.195775</v>
      </c>
      <c r="CC207">
        <v>1.58198375</v>
      </c>
      <c r="CD207">
        <v>1.25164625</v>
      </c>
      <c r="CE207">
        <v>13.7844125</v>
      </c>
      <c r="CF207">
        <v>10.230425</v>
      </c>
      <c r="CG207">
        <v>1999.9925</v>
      </c>
      <c r="CH207">
        <v>0.900000375</v>
      </c>
      <c r="CI207">
        <v>0.0999996</v>
      </c>
      <c r="CJ207">
        <v>26</v>
      </c>
      <c r="CK207">
        <v>39092.8625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-75.423315</v>
      </c>
      <c r="CZ207">
        <v>-4.70710827067664</v>
      </c>
      <c r="DA207">
        <v>0.476085370784484</v>
      </c>
      <c r="DB207">
        <v>0</v>
      </c>
      <c r="DC207">
        <v>3.2196435</v>
      </c>
      <c r="DD207">
        <v>-0.0121466165413517</v>
      </c>
      <c r="DE207">
        <v>0.00271602333384674</v>
      </c>
      <c r="DF207">
        <v>1</v>
      </c>
      <c r="DG207">
        <v>1</v>
      </c>
      <c r="DH207">
        <v>2</v>
      </c>
      <c r="DI207" t="s">
        <v>353</v>
      </c>
      <c r="DJ207">
        <v>3.11904</v>
      </c>
      <c r="DK207">
        <v>2.80063</v>
      </c>
      <c r="DL207">
        <v>0.224433</v>
      </c>
      <c r="DM207">
        <v>0.23386</v>
      </c>
      <c r="DN207">
        <v>0.0862918</v>
      </c>
      <c r="DO207">
        <v>0.0735083</v>
      </c>
      <c r="DP207">
        <v>21611.1</v>
      </c>
      <c r="DQ207">
        <v>19726.9</v>
      </c>
      <c r="DR207">
        <v>26655.4</v>
      </c>
      <c r="DS207">
        <v>24089.5</v>
      </c>
      <c r="DT207">
        <v>33672</v>
      </c>
      <c r="DU207">
        <v>32521.8</v>
      </c>
      <c r="DV207">
        <v>40303.2</v>
      </c>
      <c r="DW207">
        <v>38091.1</v>
      </c>
      <c r="DX207">
        <v>1.99902</v>
      </c>
      <c r="DY207">
        <v>2.6492</v>
      </c>
      <c r="DZ207">
        <v>0.0807457</v>
      </c>
      <c r="EA207">
        <v>0</v>
      </c>
      <c r="EB207">
        <v>24.4316</v>
      </c>
      <c r="EC207">
        <v>999.9</v>
      </c>
      <c r="ED207">
        <v>55.848</v>
      </c>
      <c r="EE207">
        <v>25.78</v>
      </c>
      <c r="EF207">
        <v>18.1238</v>
      </c>
      <c r="EG207">
        <v>64.17</v>
      </c>
      <c r="EH207">
        <v>20.7973</v>
      </c>
      <c r="EI207">
        <v>2</v>
      </c>
      <c r="EJ207">
        <v>-0.367279</v>
      </c>
      <c r="EK207">
        <v>-0.285825</v>
      </c>
      <c r="EL207">
        <v>20.2922</v>
      </c>
      <c r="EM207">
        <v>5.26222</v>
      </c>
      <c r="EN207">
        <v>12.0079</v>
      </c>
      <c r="EO207">
        <v>4.9995</v>
      </c>
      <c r="EP207">
        <v>3.28708</v>
      </c>
      <c r="EQ207">
        <v>9999</v>
      </c>
      <c r="ER207">
        <v>9999</v>
      </c>
      <c r="ES207">
        <v>9999</v>
      </c>
      <c r="ET207">
        <v>999.9</v>
      </c>
      <c r="EU207">
        <v>1.87269</v>
      </c>
      <c r="EV207">
        <v>1.87348</v>
      </c>
      <c r="EW207">
        <v>1.86974</v>
      </c>
      <c r="EX207">
        <v>1.87546</v>
      </c>
      <c r="EY207">
        <v>1.87574</v>
      </c>
      <c r="EZ207">
        <v>1.87408</v>
      </c>
      <c r="FA207">
        <v>1.87267</v>
      </c>
      <c r="FB207">
        <v>1.87171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1.72</v>
      </c>
      <c r="FQ207">
        <v>0.1101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26.7</v>
      </c>
      <c r="GE207">
        <v>26.8</v>
      </c>
      <c r="GF207">
        <v>3.8147</v>
      </c>
      <c r="GG207">
        <v>2.5061</v>
      </c>
      <c r="GH207">
        <v>2.24854</v>
      </c>
      <c r="GI207">
        <v>2.68433</v>
      </c>
      <c r="GJ207">
        <v>2.44751</v>
      </c>
      <c r="GK207">
        <v>2.31567</v>
      </c>
      <c r="GL207">
        <v>29.113</v>
      </c>
      <c r="GM207">
        <v>14.062</v>
      </c>
      <c r="GN207">
        <v>19</v>
      </c>
      <c r="GO207">
        <v>451.138</v>
      </c>
      <c r="GP207">
        <v>1040.71</v>
      </c>
      <c r="GQ207">
        <v>24.0217</v>
      </c>
      <c r="GR207">
        <v>22.8785</v>
      </c>
      <c r="GS207">
        <v>30.0003</v>
      </c>
      <c r="GT207">
        <v>22.9199</v>
      </c>
      <c r="GU207">
        <v>23.0401</v>
      </c>
      <c r="GV207">
        <v>76.4184</v>
      </c>
      <c r="GW207">
        <v>31.8484</v>
      </c>
      <c r="GX207">
        <v>86.0819</v>
      </c>
      <c r="GY207">
        <v>24.0188</v>
      </c>
      <c r="GZ207">
        <v>1469.5</v>
      </c>
      <c r="HA207">
        <v>12.2699</v>
      </c>
      <c r="HB207">
        <v>101.221</v>
      </c>
      <c r="HC207">
        <v>101.206</v>
      </c>
    </row>
    <row r="208" spans="1:211">
      <c r="A208">
        <v>192</v>
      </c>
      <c r="B208">
        <v>1737666734</v>
      </c>
      <c r="C208">
        <v>383</v>
      </c>
      <c r="D208" t="s">
        <v>732</v>
      </c>
      <c r="E208" t="s">
        <v>733</v>
      </c>
      <c r="F208">
        <v>2</v>
      </c>
      <c r="G208">
        <v>1737666726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1458.53750963095</v>
      </c>
      <c r="AI208">
        <v>1398.16636363636</v>
      </c>
      <c r="AJ208">
        <v>3.40103593073588</v>
      </c>
      <c r="AK208">
        <v>84.62</v>
      </c>
      <c r="AL208">
        <f>(AN208 - AM208 + BM208*1E3/(8.314*(BO208+273.15)) * AP208/BL208 * AO208) * BL208/(100*AZ208) * 1000/(1000 - AN208)</f>
        <v>0</v>
      </c>
      <c r="AM208">
        <v>12.1932262116084</v>
      </c>
      <c r="AN208">
        <v>15.4063714285714</v>
      </c>
      <c r="AO208">
        <v>-1.02720910525613e-05</v>
      </c>
      <c r="AP208">
        <v>106.04</v>
      </c>
      <c r="AQ208">
        <v>17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1737666726</v>
      </c>
      <c r="BF208">
        <v>1353.0925</v>
      </c>
      <c r="BG208">
        <v>1428.90875</v>
      </c>
      <c r="BH208">
        <v>15.41255</v>
      </c>
      <c r="BI208">
        <v>12.1947125</v>
      </c>
      <c r="BJ208">
        <v>1351.36625</v>
      </c>
      <c r="BK208">
        <v>15.3023875</v>
      </c>
      <c r="BL208">
        <v>500.010875</v>
      </c>
      <c r="BM208">
        <v>102.629125</v>
      </c>
      <c r="BN208">
        <v>0.1000016</v>
      </c>
      <c r="BO208">
        <v>25.011675</v>
      </c>
      <c r="BP208">
        <v>25.758525</v>
      </c>
      <c r="BQ208">
        <v>999.9</v>
      </c>
      <c r="BR208">
        <v>0</v>
      </c>
      <c r="BS208">
        <v>0</v>
      </c>
      <c r="BT208">
        <v>9997.80625</v>
      </c>
      <c r="BU208">
        <v>625.07775</v>
      </c>
      <c r="BV208">
        <v>879.67775</v>
      </c>
      <c r="BW208">
        <v>-75.8164875</v>
      </c>
      <c r="BX208">
        <v>1374.27375</v>
      </c>
      <c r="BY208">
        <v>1446.55</v>
      </c>
      <c r="BZ208">
        <v>3.21783375</v>
      </c>
      <c r="CA208">
        <v>1428.90875</v>
      </c>
      <c r="CB208">
        <v>12.1947125</v>
      </c>
      <c r="CC208">
        <v>1.58177875</v>
      </c>
      <c r="CD208">
        <v>1.25153625</v>
      </c>
      <c r="CE208">
        <v>13.782425</v>
      </c>
      <c r="CF208">
        <v>10.229125</v>
      </c>
      <c r="CG208">
        <v>1999.9925</v>
      </c>
      <c r="CH208">
        <v>0.900000625</v>
      </c>
      <c r="CI208">
        <v>0.0999993625</v>
      </c>
      <c r="CJ208">
        <v>26</v>
      </c>
      <c r="CK208">
        <v>39092.8625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-75.553315</v>
      </c>
      <c r="CZ208">
        <v>-3.99445263157891</v>
      </c>
      <c r="DA208">
        <v>0.418689933333725</v>
      </c>
      <c r="DB208">
        <v>0</v>
      </c>
      <c r="DC208">
        <v>3.2188995</v>
      </c>
      <c r="DD208">
        <v>-0.020625112781954</v>
      </c>
      <c r="DE208">
        <v>0.00330739243967206</v>
      </c>
      <c r="DF208">
        <v>1</v>
      </c>
      <c r="DG208">
        <v>1</v>
      </c>
      <c r="DH208">
        <v>2</v>
      </c>
      <c r="DI208" t="s">
        <v>353</v>
      </c>
      <c r="DJ208">
        <v>3.11909</v>
      </c>
      <c r="DK208">
        <v>2.8007</v>
      </c>
      <c r="DL208">
        <v>0.225084</v>
      </c>
      <c r="DM208">
        <v>0.23453</v>
      </c>
      <c r="DN208">
        <v>0.0862846</v>
      </c>
      <c r="DO208">
        <v>0.0735275</v>
      </c>
      <c r="DP208">
        <v>21592.9</v>
      </c>
      <c r="DQ208">
        <v>19710</v>
      </c>
      <c r="DR208">
        <v>26655.3</v>
      </c>
      <c r="DS208">
        <v>24089.9</v>
      </c>
      <c r="DT208">
        <v>33672.5</v>
      </c>
      <c r="DU208">
        <v>32521.4</v>
      </c>
      <c r="DV208">
        <v>40303.5</v>
      </c>
      <c r="DW208">
        <v>38091.2</v>
      </c>
      <c r="DX208">
        <v>1.99925</v>
      </c>
      <c r="DY208">
        <v>2.64912</v>
      </c>
      <c r="DZ208">
        <v>0.0803769</v>
      </c>
      <c r="EA208">
        <v>0</v>
      </c>
      <c r="EB208">
        <v>24.4357</v>
      </c>
      <c r="EC208">
        <v>999.9</v>
      </c>
      <c r="ED208">
        <v>55.848</v>
      </c>
      <c r="EE208">
        <v>25.78</v>
      </c>
      <c r="EF208">
        <v>18.1233</v>
      </c>
      <c r="EG208">
        <v>63.88</v>
      </c>
      <c r="EH208">
        <v>20.649</v>
      </c>
      <c r="EI208">
        <v>2</v>
      </c>
      <c r="EJ208">
        <v>-0.367172</v>
      </c>
      <c r="EK208">
        <v>-0.281386</v>
      </c>
      <c r="EL208">
        <v>20.292</v>
      </c>
      <c r="EM208">
        <v>5.26236</v>
      </c>
      <c r="EN208">
        <v>12.0085</v>
      </c>
      <c r="EO208">
        <v>4.99945</v>
      </c>
      <c r="EP208">
        <v>3.28702</v>
      </c>
      <c r="EQ208">
        <v>9999</v>
      </c>
      <c r="ER208">
        <v>9999</v>
      </c>
      <c r="ES208">
        <v>9999</v>
      </c>
      <c r="ET208">
        <v>999.9</v>
      </c>
      <c r="EU208">
        <v>1.87266</v>
      </c>
      <c r="EV208">
        <v>1.87348</v>
      </c>
      <c r="EW208">
        <v>1.8697</v>
      </c>
      <c r="EX208">
        <v>1.87546</v>
      </c>
      <c r="EY208">
        <v>1.87569</v>
      </c>
      <c r="EZ208">
        <v>1.87408</v>
      </c>
      <c r="FA208">
        <v>1.87265</v>
      </c>
      <c r="FB208">
        <v>1.87168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1.72</v>
      </c>
      <c r="FQ208">
        <v>0.1101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26.8</v>
      </c>
      <c r="GE208">
        <v>26.8</v>
      </c>
      <c r="GF208">
        <v>3.82812</v>
      </c>
      <c r="GG208">
        <v>2.49756</v>
      </c>
      <c r="GH208">
        <v>2.24854</v>
      </c>
      <c r="GI208">
        <v>2.68433</v>
      </c>
      <c r="GJ208">
        <v>2.44751</v>
      </c>
      <c r="GK208">
        <v>2.4231</v>
      </c>
      <c r="GL208">
        <v>29.1342</v>
      </c>
      <c r="GM208">
        <v>14.0707</v>
      </c>
      <c r="GN208">
        <v>19</v>
      </c>
      <c r="GO208">
        <v>451.278</v>
      </c>
      <c r="GP208">
        <v>1040.63</v>
      </c>
      <c r="GQ208">
        <v>24.018</v>
      </c>
      <c r="GR208">
        <v>22.8795</v>
      </c>
      <c r="GS208">
        <v>30.0003</v>
      </c>
      <c r="GT208">
        <v>22.9208</v>
      </c>
      <c r="GU208">
        <v>23.0406</v>
      </c>
      <c r="GV208">
        <v>76.6977</v>
      </c>
      <c r="GW208">
        <v>31.8484</v>
      </c>
      <c r="GX208">
        <v>85.7022</v>
      </c>
      <c r="GY208">
        <v>24.0031</v>
      </c>
      <c r="GZ208">
        <v>1476.27</v>
      </c>
      <c r="HA208">
        <v>12.272</v>
      </c>
      <c r="HB208">
        <v>101.222</v>
      </c>
      <c r="HC208">
        <v>101.207</v>
      </c>
    </row>
    <row r="209" spans="1:211">
      <c r="A209">
        <v>193</v>
      </c>
      <c r="B209">
        <v>1737666736</v>
      </c>
      <c r="C209">
        <v>385</v>
      </c>
      <c r="D209" t="s">
        <v>734</v>
      </c>
      <c r="E209" t="s">
        <v>735</v>
      </c>
      <c r="F209">
        <v>2</v>
      </c>
      <c r="G209">
        <v>1737666728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1465.40389677381</v>
      </c>
      <c r="AI209">
        <v>1404.8876969697</v>
      </c>
      <c r="AJ209">
        <v>3.37685021645007</v>
      </c>
      <c r="AK209">
        <v>84.62</v>
      </c>
      <c r="AL209">
        <f>(AN209 - AM209 + BM209*1E3/(8.314*(BO209+273.15)) * AP209/BL209 * AO209) * BL209/(100*AZ209) * 1000/(1000 - AN209)</f>
        <v>0</v>
      </c>
      <c r="AM209">
        <v>12.1936815884915</v>
      </c>
      <c r="AN209">
        <v>15.4050307692308</v>
      </c>
      <c r="AO209">
        <v>-9.04992581542518e-06</v>
      </c>
      <c r="AP209">
        <v>106.04</v>
      </c>
      <c r="AQ209">
        <v>17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1737666728</v>
      </c>
      <c r="BF209">
        <v>1359.80375</v>
      </c>
      <c r="BG209">
        <v>1435.74375</v>
      </c>
      <c r="BH209">
        <v>15.4106625</v>
      </c>
      <c r="BI209">
        <v>12.19515</v>
      </c>
      <c r="BJ209">
        <v>1358.07875</v>
      </c>
      <c r="BK209">
        <v>15.300525</v>
      </c>
      <c r="BL209">
        <v>500.018375</v>
      </c>
      <c r="BM209">
        <v>102.629125</v>
      </c>
      <c r="BN209">
        <v>0.100009475</v>
      </c>
      <c r="BO209">
        <v>25.0125</v>
      </c>
      <c r="BP209">
        <v>25.7584875</v>
      </c>
      <c r="BQ209">
        <v>999.9</v>
      </c>
      <c r="BR209">
        <v>0</v>
      </c>
      <c r="BS209">
        <v>0</v>
      </c>
      <c r="BT209">
        <v>10000.22875</v>
      </c>
      <c r="BU209">
        <v>625.027625</v>
      </c>
      <c r="BV209">
        <v>879.17875</v>
      </c>
      <c r="BW209">
        <v>-75.9395375</v>
      </c>
      <c r="BX209">
        <v>1381.0875</v>
      </c>
      <c r="BY209">
        <v>1453.46875</v>
      </c>
      <c r="BZ209">
        <v>3.21550625</v>
      </c>
      <c r="CA209">
        <v>1435.74375</v>
      </c>
      <c r="CB209">
        <v>12.19515</v>
      </c>
      <c r="CC209">
        <v>1.58158375</v>
      </c>
      <c r="CD209">
        <v>1.25158</v>
      </c>
      <c r="CE209">
        <v>13.780525</v>
      </c>
      <c r="CF209">
        <v>10.22965</v>
      </c>
      <c r="CG209">
        <v>1999.9925</v>
      </c>
      <c r="CH209">
        <v>0.900000625</v>
      </c>
      <c r="CI209">
        <v>0.0999993625</v>
      </c>
      <c r="CJ209">
        <v>26</v>
      </c>
      <c r="CK209">
        <v>39092.8625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-75.696035</v>
      </c>
      <c r="CZ209">
        <v>-3.54402857142849</v>
      </c>
      <c r="DA209">
        <v>0.374371681988635</v>
      </c>
      <c r="DB209">
        <v>0</v>
      </c>
      <c r="DC209">
        <v>3.2176395</v>
      </c>
      <c r="DD209">
        <v>-0.034136390977441</v>
      </c>
      <c r="DE209">
        <v>0.00454569848868137</v>
      </c>
      <c r="DF209">
        <v>1</v>
      </c>
      <c r="DG209">
        <v>1</v>
      </c>
      <c r="DH209">
        <v>2</v>
      </c>
      <c r="DI209" t="s">
        <v>353</v>
      </c>
      <c r="DJ209">
        <v>3.11904</v>
      </c>
      <c r="DK209">
        <v>2.8007</v>
      </c>
      <c r="DL209">
        <v>0.22574</v>
      </c>
      <c r="DM209">
        <v>0.235182</v>
      </c>
      <c r="DN209">
        <v>0.0862859</v>
      </c>
      <c r="DO209">
        <v>0.0735802</v>
      </c>
      <c r="DP209">
        <v>21574.5</v>
      </c>
      <c r="DQ209">
        <v>19693</v>
      </c>
      <c r="DR209">
        <v>26655</v>
      </c>
      <c r="DS209">
        <v>24089.6</v>
      </c>
      <c r="DT209">
        <v>33672.3</v>
      </c>
      <c r="DU209">
        <v>32519.3</v>
      </c>
      <c r="DV209">
        <v>40303.1</v>
      </c>
      <c r="DW209">
        <v>38090.9</v>
      </c>
      <c r="DX209">
        <v>1.99945</v>
      </c>
      <c r="DY209">
        <v>2.64815</v>
      </c>
      <c r="DZ209">
        <v>0.0800006</v>
      </c>
      <c r="EA209">
        <v>0</v>
      </c>
      <c r="EB209">
        <v>24.4398</v>
      </c>
      <c r="EC209">
        <v>999.9</v>
      </c>
      <c r="ED209">
        <v>55.848</v>
      </c>
      <c r="EE209">
        <v>25.78</v>
      </c>
      <c r="EF209">
        <v>18.123</v>
      </c>
      <c r="EG209">
        <v>64.37</v>
      </c>
      <c r="EH209">
        <v>20.7492</v>
      </c>
      <c r="EI209">
        <v>2</v>
      </c>
      <c r="EJ209">
        <v>-0.367116</v>
      </c>
      <c r="EK209">
        <v>-0.258184</v>
      </c>
      <c r="EL209">
        <v>20.2919</v>
      </c>
      <c r="EM209">
        <v>5.26281</v>
      </c>
      <c r="EN209">
        <v>12.0085</v>
      </c>
      <c r="EO209">
        <v>4.9996</v>
      </c>
      <c r="EP209">
        <v>3.28713</v>
      </c>
      <c r="EQ209">
        <v>9999</v>
      </c>
      <c r="ER209">
        <v>9999</v>
      </c>
      <c r="ES209">
        <v>9999</v>
      </c>
      <c r="ET209">
        <v>999.9</v>
      </c>
      <c r="EU209">
        <v>1.87264</v>
      </c>
      <c r="EV209">
        <v>1.87347</v>
      </c>
      <c r="EW209">
        <v>1.86969</v>
      </c>
      <c r="EX209">
        <v>1.87546</v>
      </c>
      <c r="EY209">
        <v>1.87568</v>
      </c>
      <c r="EZ209">
        <v>1.87408</v>
      </c>
      <c r="FA209">
        <v>1.87267</v>
      </c>
      <c r="FB209">
        <v>1.8717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1.72</v>
      </c>
      <c r="FQ209">
        <v>0.1101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26.8</v>
      </c>
      <c r="GE209">
        <v>26.9</v>
      </c>
      <c r="GF209">
        <v>3.84277</v>
      </c>
      <c r="GG209">
        <v>2.50732</v>
      </c>
      <c r="GH209">
        <v>2.24854</v>
      </c>
      <c r="GI209">
        <v>2.68433</v>
      </c>
      <c r="GJ209">
        <v>2.44751</v>
      </c>
      <c r="GK209">
        <v>2.40723</v>
      </c>
      <c r="GL209">
        <v>29.1342</v>
      </c>
      <c r="GM209">
        <v>14.0795</v>
      </c>
      <c r="GN209">
        <v>19</v>
      </c>
      <c r="GO209">
        <v>451.398</v>
      </c>
      <c r="GP209">
        <v>1039.46</v>
      </c>
      <c r="GQ209">
        <v>24.0131</v>
      </c>
      <c r="GR209">
        <v>22.8804</v>
      </c>
      <c r="GS209">
        <v>30.0003</v>
      </c>
      <c r="GT209">
        <v>22.9212</v>
      </c>
      <c r="GU209">
        <v>23.0415</v>
      </c>
      <c r="GV209">
        <v>76.9789</v>
      </c>
      <c r="GW209">
        <v>31.8484</v>
      </c>
      <c r="GX209">
        <v>85.7022</v>
      </c>
      <c r="GY209">
        <v>24.0031</v>
      </c>
      <c r="GZ209">
        <v>1483</v>
      </c>
      <c r="HA209">
        <v>12.2722</v>
      </c>
      <c r="HB209">
        <v>101.221</v>
      </c>
      <c r="HC209">
        <v>101.206</v>
      </c>
    </row>
    <row r="210" spans="1:211">
      <c r="A210">
        <v>194</v>
      </c>
      <c r="B210">
        <v>1737666738</v>
      </c>
      <c r="C210">
        <v>387</v>
      </c>
      <c r="D210" t="s">
        <v>736</v>
      </c>
      <c r="E210" t="s">
        <v>737</v>
      </c>
      <c r="F210">
        <v>2</v>
      </c>
      <c r="G210">
        <v>1737666730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1472.39067839286</v>
      </c>
      <c r="AI210">
        <v>1411.75406060606</v>
      </c>
      <c r="AJ210">
        <v>3.40041948051947</v>
      </c>
      <c r="AK210">
        <v>84.62</v>
      </c>
      <c r="AL210">
        <f>(AN210 - AM210 + BM210*1E3/(8.314*(BO210+273.15)) * AP210/BL210 * AO210) * BL210/(100*AZ210) * 1000/(1000 - AN210)</f>
        <v>0</v>
      </c>
      <c r="AM210">
        <v>12.1943760394406</v>
      </c>
      <c r="AN210">
        <v>15.4056472527473</v>
      </c>
      <c r="AO210">
        <v>-6.47093389183227e-06</v>
      </c>
      <c r="AP210">
        <v>106.04</v>
      </c>
      <c r="AQ210">
        <v>17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1737666730</v>
      </c>
      <c r="BF210">
        <v>1366.5275</v>
      </c>
      <c r="BG210">
        <v>1442.5775</v>
      </c>
      <c r="BH210">
        <v>15.40925</v>
      </c>
      <c r="BI210">
        <v>12.1979875</v>
      </c>
      <c r="BJ210">
        <v>1364.80375</v>
      </c>
      <c r="BK210">
        <v>15.299125</v>
      </c>
      <c r="BL210">
        <v>500.03225</v>
      </c>
      <c r="BM210">
        <v>102.62925</v>
      </c>
      <c r="BN210">
        <v>0.100017625</v>
      </c>
      <c r="BO210">
        <v>25.0136</v>
      </c>
      <c r="BP210">
        <v>25.7586</v>
      </c>
      <c r="BQ210">
        <v>999.9</v>
      </c>
      <c r="BR210">
        <v>0</v>
      </c>
      <c r="BS210">
        <v>0</v>
      </c>
      <c r="BT210">
        <v>9996.09125</v>
      </c>
      <c r="BU210">
        <v>624.98175</v>
      </c>
      <c r="BV210">
        <v>879.027875</v>
      </c>
      <c r="BW210">
        <v>-76.0485</v>
      </c>
      <c r="BX210">
        <v>1387.91375</v>
      </c>
      <c r="BY210">
        <v>1460.39125</v>
      </c>
      <c r="BZ210">
        <v>3.2112575</v>
      </c>
      <c r="CA210">
        <v>1442.5775</v>
      </c>
      <c r="CB210">
        <v>12.1979875</v>
      </c>
      <c r="CC210">
        <v>1.58144</v>
      </c>
      <c r="CD210">
        <v>1.25187125</v>
      </c>
      <c r="CE210">
        <v>13.779125</v>
      </c>
      <c r="CF210">
        <v>10.2331375</v>
      </c>
      <c r="CG210">
        <v>1999.99125</v>
      </c>
      <c r="CH210">
        <v>0.900000375</v>
      </c>
      <c r="CI210">
        <v>0.09999965</v>
      </c>
      <c r="CJ210">
        <v>26</v>
      </c>
      <c r="CK210">
        <v>39092.8375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-75.84409</v>
      </c>
      <c r="CZ210">
        <v>-3.23981954887214</v>
      </c>
      <c r="DA210">
        <v>0.33936792703495</v>
      </c>
      <c r="DB210">
        <v>0</v>
      </c>
      <c r="DC210">
        <v>3.2154435</v>
      </c>
      <c r="DD210">
        <v>-0.0623030075187962</v>
      </c>
      <c r="DE210">
        <v>0.00744750983550876</v>
      </c>
      <c r="DF210">
        <v>1</v>
      </c>
      <c r="DG210">
        <v>1</v>
      </c>
      <c r="DH210">
        <v>2</v>
      </c>
      <c r="DI210" t="s">
        <v>353</v>
      </c>
      <c r="DJ210">
        <v>3.11886</v>
      </c>
      <c r="DK210">
        <v>2.80057</v>
      </c>
      <c r="DL210">
        <v>0.226406</v>
      </c>
      <c r="DM210">
        <v>0.235828</v>
      </c>
      <c r="DN210">
        <v>0.0862903</v>
      </c>
      <c r="DO210">
        <v>0.0736255</v>
      </c>
      <c r="DP210">
        <v>21555.7</v>
      </c>
      <c r="DQ210">
        <v>19676.1</v>
      </c>
      <c r="DR210">
        <v>26654.7</v>
      </c>
      <c r="DS210">
        <v>24089.2</v>
      </c>
      <c r="DT210">
        <v>33671.7</v>
      </c>
      <c r="DU210">
        <v>32517.4</v>
      </c>
      <c r="DV210">
        <v>40302.6</v>
      </c>
      <c r="DW210">
        <v>38090.5</v>
      </c>
      <c r="DX210">
        <v>1.9991</v>
      </c>
      <c r="DY210">
        <v>2.6475</v>
      </c>
      <c r="DZ210">
        <v>0.0796355</v>
      </c>
      <c r="EA210">
        <v>0</v>
      </c>
      <c r="EB210">
        <v>24.445</v>
      </c>
      <c r="EC210">
        <v>999.9</v>
      </c>
      <c r="ED210">
        <v>55.848</v>
      </c>
      <c r="EE210">
        <v>25.78</v>
      </c>
      <c r="EF210">
        <v>18.1253</v>
      </c>
      <c r="EG210">
        <v>64.11</v>
      </c>
      <c r="EH210">
        <v>20.7812</v>
      </c>
      <c r="EI210">
        <v>2</v>
      </c>
      <c r="EJ210">
        <v>-0.366969</v>
      </c>
      <c r="EK210">
        <v>-0.264853</v>
      </c>
      <c r="EL210">
        <v>20.2918</v>
      </c>
      <c r="EM210">
        <v>5.26236</v>
      </c>
      <c r="EN210">
        <v>12.0073</v>
      </c>
      <c r="EO210">
        <v>4.9992</v>
      </c>
      <c r="EP210">
        <v>3.287</v>
      </c>
      <c r="EQ210">
        <v>9999</v>
      </c>
      <c r="ER210">
        <v>9999</v>
      </c>
      <c r="ES210">
        <v>9999</v>
      </c>
      <c r="ET210">
        <v>999.9</v>
      </c>
      <c r="EU210">
        <v>1.87266</v>
      </c>
      <c r="EV210">
        <v>1.87347</v>
      </c>
      <c r="EW210">
        <v>1.8697</v>
      </c>
      <c r="EX210">
        <v>1.87546</v>
      </c>
      <c r="EY210">
        <v>1.8757</v>
      </c>
      <c r="EZ210">
        <v>1.87408</v>
      </c>
      <c r="FA210">
        <v>1.87268</v>
      </c>
      <c r="FB210">
        <v>1.87171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1.73</v>
      </c>
      <c r="FQ210">
        <v>0.1101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26.8</v>
      </c>
      <c r="GE210">
        <v>26.9</v>
      </c>
      <c r="GF210">
        <v>3.8562</v>
      </c>
      <c r="GG210">
        <v>2.50366</v>
      </c>
      <c r="GH210">
        <v>2.24854</v>
      </c>
      <c r="GI210">
        <v>2.68433</v>
      </c>
      <c r="GJ210">
        <v>2.44751</v>
      </c>
      <c r="GK210">
        <v>2.43164</v>
      </c>
      <c r="GL210">
        <v>29.1342</v>
      </c>
      <c r="GM210">
        <v>14.0707</v>
      </c>
      <c r="GN210">
        <v>19</v>
      </c>
      <c r="GO210">
        <v>451.199</v>
      </c>
      <c r="GP210">
        <v>1038.68</v>
      </c>
      <c r="GQ210">
        <v>24.0055</v>
      </c>
      <c r="GR210">
        <v>22.8814</v>
      </c>
      <c r="GS210">
        <v>30.0003</v>
      </c>
      <c r="GT210">
        <v>22.9218</v>
      </c>
      <c r="GU210">
        <v>23.042</v>
      </c>
      <c r="GV210">
        <v>77.2565</v>
      </c>
      <c r="GW210">
        <v>31.8484</v>
      </c>
      <c r="GX210">
        <v>85.7022</v>
      </c>
      <c r="GY210">
        <v>23.9858</v>
      </c>
      <c r="GZ210">
        <v>1489.76</v>
      </c>
      <c r="HA210">
        <v>12.275</v>
      </c>
      <c r="HB210">
        <v>101.22</v>
      </c>
      <c r="HC210">
        <v>101.205</v>
      </c>
    </row>
    <row r="211" spans="1:211">
      <c r="A211">
        <v>195</v>
      </c>
      <c r="B211">
        <v>1737666740</v>
      </c>
      <c r="C211">
        <v>389</v>
      </c>
      <c r="D211" t="s">
        <v>738</v>
      </c>
      <c r="E211" t="s">
        <v>739</v>
      </c>
      <c r="F211">
        <v>2</v>
      </c>
      <c r="G211">
        <v>1737666732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1479.37944497619</v>
      </c>
      <c r="AI211">
        <v>1418.72424242424</v>
      </c>
      <c r="AJ211">
        <v>3.44559696969691</v>
      </c>
      <c r="AK211">
        <v>84.62</v>
      </c>
      <c r="AL211">
        <f>(AN211 - AM211 + BM211*1E3/(8.314*(BO211+273.15)) * AP211/BL211 * AO211) * BL211/(100*AZ211) * 1000/(1000 - AN211)</f>
        <v>0</v>
      </c>
      <c r="AM211">
        <v>12.1985865345455</v>
      </c>
      <c r="AN211">
        <v>15.4077637362637</v>
      </c>
      <c r="AO211">
        <v>-2.95002064600832e-06</v>
      </c>
      <c r="AP211">
        <v>106.04</v>
      </c>
      <c r="AQ211">
        <v>17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1737666732</v>
      </c>
      <c r="BF211">
        <v>1373.26625</v>
      </c>
      <c r="BG211">
        <v>1449.41</v>
      </c>
      <c r="BH211">
        <v>15.4084125</v>
      </c>
      <c r="BI211">
        <v>12.2019125</v>
      </c>
      <c r="BJ211">
        <v>1371.54375</v>
      </c>
      <c r="BK211">
        <v>15.2983</v>
      </c>
      <c r="BL211">
        <v>500.010875</v>
      </c>
      <c r="BM211">
        <v>102.62925</v>
      </c>
      <c r="BN211">
        <v>0.0999912625</v>
      </c>
      <c r="BO211">
        <v>25.0149</v>
      </c>
      <c r="BP211">
        <v>25.7573375</v>
      </c>
      <c r="BQ211">
        <v>999.9</v>
      </c>
      <c r="BR211">
        <v>0</v>
      </c>
      <c r="BS211">
        <v>0</v>
      </c>
      <c r="BT211">
        <v>9993.7475</v>
      </c>
      <c r="BU211">
        <v>624.94775</v>
      </c>
      <c r="BV211">
        <v>879.0745</v>
      </c>
      <c r="BW211">
        <v>-76.1425125</v>
      </c>
      <c r="BX211">
        <v>1394.75625</v>
      </c>
      <c r="BY211">
        <v>1467.315</v>
      </c>
      <c r="BZ211">
        <v>3.20648125</v>
      </c>
      <c r="CA211">
        <v>1449.41</v>
      </c>
      <c r="CB211">
        <v>12.2019125</v>
      </c>
      <c r="CC211">
        <v>1.58135125</v>
      </c>
      <c r="CD211">
        <v>1.25227375</v>
      </c>
      <c r="CE211">
        <v>13.778275</v>
      </c>
      <c r="CF211">
        <v>10.2379375</v>
      </c>
      <c r="CG211">
        <v>1999.9925</v>
      </c>
      <c r="CH211">
        <v>0.900000125</v>
      </c>
      <c r="CI211">
        <v>0.0999999</v>
      </c>
      <c r="CJ211">
        <v>26</v>
      </c>
      <c r="CK211">
        <v>39092.8625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-75.96821</v>
      </c>
      <c r="CZ211">
        <v>-2.94987067669167</v>
      </c>
      <c r="DA211">
        <v>0.308581408869685</v>
      </c>
      <c r="DB211">
        <v>0</v>
      </c>
      <c r="DC211">
        <v>3.212405</v>
      </c>
      <c r="DD211">
        <v>-0.103131428571429</v>
      </c>
      <c r="DE211">
        <v>0.0111434736505274</v>
      </c>
      <c r="DF211">
        <v>1</v>
      </c>
      <c r="DG211">
        <v>1</v>
      </c>
      <c r="DH211">
        <v>2</v>
      </c>
      <c r="DI211" t="s">
        <v>353</v>
      </c>
      <c r="DJ211">
        <v>3.11888</v>
      </c>
      <c r="DK211">
        <v>2.80065</v>
      </c>
      <c r="DL211">
        <v>0.227069</v>
      </c>
      <c r="DM211">
        <v>0.236479</v>
      </c>
      <c r="DN211">
        <v>0.0862986</v>
      </c>
      <c r="DO211">
        <v>0.0736384</v>
      </c>
      <c r="DP211">
        <v>21536.9</v>
      </c>
      <c r="DQ211">
        <v>19659.2</v>
      </c>
      <c r="DR211">
        <v>26654.2</v>
      </c>
      <c r="DS211">
        <v>24088.9</v>
      </c>
      <c r="DT211">
        <v>33670.6</v>
      </c>
      <c r="DU211">
        <v>32516.5</v>
      </c>
      <c r="DV211">
        <v>40301.6</v>
      </c>
      <c r="DW211">
        <v>38089.9</v>
      </c>
      <c r="DX211">
        <v>1.99895</v>
      </c>
      <c r="DY211">
        <v>2.6487</v>
      </c>
      <c r="DZ211">
        <v>0.0789687</v>
      </c>
      <c r="EA211">
        <v>0</v>
      </c>
      <c r="EB211">
        <v>24.4501</v>
      </c>
      <c r="EC211">
        <v>999.9</v>
      </c>
      <c r="ED211">
        <v>55.848</v>
      </c>
      <c r="EE211">
        <v>25.77</v>
      </c>
      <c r="EF211">
        <v>18.1131</v>
      </c>
      <c r="EG211">
        <v>64</v>
      </c>
      <c r="EH211">
        <v>20.7893</v>
      </c>
      <c r="EI211">
        <v>2</v>
      </c>
      <c r="EJ211">
        <v>-0.36687</v>
      </c>
      <c r="EK211">
        <v>-0.245817</v>
      </c>
      <c r="EL211">
        <v>20.2918</v>
      </c>
      <c r="EM211">
        <v>5.26192</v>
      </c>
      <c r="EN211">
        <v>12.0068</v>
      </c>
      <c r="EO211">
        <v>4.99905</v>
      </c>
      <c r="EP211">
        <v>3.28685</v>
      </c>
      <c r="EQ211">
        <v>9999</v>
      </c>
      <c r="ER211">
        <v>9999</v>
      </c>
      <c r="ES211">
        <v>9999</v>
      </c>
      <c r="ET211">
        <v>999.9</v>
      </c>
      <c r="EU211">
        <v>1.87266</v>
      </c>
      <c r="EV211">
        <v>1.87347</v>
      </c>
      <c r="EW211">
        <v>1.8697</v>
      </c>
      <c r="EX211">
        <v>1.87546</v>
      </c>
      <c r="EY211">
        <v>1.8757</v>
      </c>
      <c r="EZ211">
        <v>1.87408</v>
      </c>
      <c r="FA211">
        <v>1.87267</v>
      </c>
      <c r="FB211">
        <v>1.87168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1.72</v>
      </c>
      <c r="FQ211">
        <v>0.1101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26.9</v>
      </c>
      <c r="GE211">
        <v>26.9</v>
      </c>
      <c r="GF211">
        <v>3.86963</v>
      </c>
      <c r="GG211">
        <v>2.49634</v>
      </c>
      <c r="GH211">
        <v>2.24854</v>
      </c>
      <c r="GI211">
        <v>2.68433</v>
      </c>
      <c r="GJ211">
        <v>2.44751</v>
      </c>
      <c r="GK211">
        <v>2.38525</v>
      </c>
      <c r="GL211">
        <v>29.1342</v>
      </c>
      <c r="GM211">
        <v>14.062</v>
      </c>
      <c r="GN211">
        <v>19</v>
      </c>
      <c r="GO211">
        <v>451.12</v>
      </c>
      <c r="GP211">
        <v>1040.16</v>
      </c>
      <c r="GQ211">
        <v>23.9995</v>
      </c>
      <c r="GR211">
        <v>22.8825</v>
      </c>
      <c r="GS211">
        <v>30.0002</v>
      </c>
      <c r="GT211">
        <v>22.9227</v>
      </c>
      <c r="GU211">
        <v>23.043</v>
      </c>
      <c r="GV211">
        <v>77.537</v>
      </c>
      <c r="GW211">
        <v>31.8484</v>
      </c>
      <c r="GX211">
        <v>85.7022</v>
      </c>
      <c r="GY211">
        <v>23.9858</v>
      </c>
      <c r="GZ211">
        <v>1496.58</v>
      </c>
      <c r="HA211">
        <v>12.2731</v>
      </c>
      <c r="HB211">
        <v>101.217</v>
      </c>
      <c r="HC211">
        <v>101.204</v>
      </c>
    </row>
    <row r="212" spans="1:211">
      <c r="A212">
        <v>196</v>
      </c>
      <c r="B212">
        <v>1737666742</v>
      </c>
      <c r="C212">
        <v>391</v>
      </c>
      <c r="D212" t="s">
        <v>740</v>
      </c>
      <c r="E212" t="s">
        <v>741</v>
      </c>
      <c r="F212">
        <v>2</v>
      </c>
      <c r="G212">
        <v>1737666734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1486.34266371429</v>
      </c>
      <c r="AI212">
        <v>1425.60515151515</v>
      </c>
      <c r="AJ212">
        <v>3.45123203463178</v>
      </c>
      <c r="AK212">
        <v>84.62</v>
      </c>
      <c r="AL212">
        <f>(AN212 - AM212 + BM212*1E3/(8.314*(BO212+273.15)) * AP212/BL212 * AO212) * BL212/(100*AZ212) * 1000/(1000 - AN212)</f>
        <v>0</v>
      </c>
      <c r="AM212">
        <v>12.2066874485914</v>
      </c>
      <c r="AN212">
        <v>15.4107230769231</v>
      </c>
      <c r="AO212">
        <v>1.3936408419205e-06</v>
      </c>
      <c r="AP212">
        <v>106.04</v>
      </c>
      <c r="AQ212">
        <v>17</v>
      </c>
      <c r="AR212">
        <v>3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1737666734</v>
      </c>
      <c r="BF212">
        <v>1380.005</v>
      </c>
      <c r="BG212">
        <v>1456.215</v>
      </c>
      <c r="BH212">
        <v>15.4081125</v>
      </c>
      <c r="BI212">
        <v>12.20585</v>
      </c>
      <c r="BJ212">
        <v>1378.2825</v>
      </c>
      <c r="BK212">
        <v>15.2980125</v>
      </c>
      <c r="BL212">
        <v>499.979125</v>
      </c>
      <c r="BM212">
        <v>102.629125</v>
      </c>
      <c r="BN212">
        <v>0.0999521125</v>
      </c>
      <c r="BO212">
        <v>25.0159875</v>
      </c>
      <c r="BP212">
        <v>25.7555875</v>
      </c>
      <c r="BQ212">
        <v>999.9</v>
      </c>
      <c r="BR212">
        <v>0</v>
      </c>
      <c r="BS212">
        <v>0</v>
      </c>
      <c r="BT212">
        <v>9996.0225</v>
      </c>
      <c r="BU212">
        <v>624.908625</v>
      </c>
      <c r="BV212">
        <v>879.00475</v>
      </c>
      <c r="BW212">
        <v>-76.2089125</v>
      </c>
      <c r="BX212">
        <v>1401.6</v>
      </c>
      <c r="BY212">
        <v>1474.21</v>
      </c>
      <c r="BZ212">
        <v>3.20224875</v>
      </c>
      <c r="CA212">
        <v>1456.215</v>
      </c>
      <c r="CB212">
        <v>12.20585</v>
      </c>
      <c r="CC212">
        <v>1.58131875</v>
      </c>
      <c r="CD212">
        <v>1.252675</v>
      </c>
      <c r="CE212">
        <v>13.7779625</v>
      </c>
      <c r="CF212">
        <v>10.2427375</v>
      </c>
      <c r="CG212">
        <v>1999.995</v>
      </c>
      <c r="CH212">
        <v>0.900000125</v>
      </c>
      <c r="CI212">
        <v>0.0999999</v>
      </c>
      <c r="CJ212">
        <v>26</v>
      </c>
      <c r="CK212">
        <v>39092.9125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-76.07112</v>
      </c>
      <c r="CZ212">
        <v>-2.79520601503764</v>
      </c>
      <c r="DA212">
        <v>0.293717423044667</v>
      </c>
      <c r="DB212">
        <v>0</v>
      </c>
      <c r="DC212">
        <v>3.2089455</v>
      </c>
      <c r="DD212">
        <v>-0.132300000000003</v>
      </c>
      <c r="DE212">
        <v>0.0134149209744224</v>
      </c>
      <c r="DF212">
        <v>1</v>
      </c>
      <c r="DG212">
        <v>1</v>
      </c>
      <c r="DH212">
        <v>2</v>
      </c>
      <c r="DI212" t="s">
        <v>353</v>
      </c>
      <c r="DJ212">
        <v>3.119</v>
      </c>
      <c r="DK212">
        <v>2.8006</v>
      </c>
      <c r="DL212">
        <v>0.22772</v>
      </c>
      <c r="DM212">
        <v>0.237108</v>
      </c>
      <c r="DN212">
        <v>0.0863081</v>
      </c>
      <c r="DO212">
        <v>0.0736424</v>
      </c>
      <c r="DP212">
        <v>21518.9</v>
      </c>
      <c r="DQ212">
        <v>19642.9</v>
      </c>
      <c r="DR212">
        <v>26654.3</v>
      </c>
      <c r="DS212">
        <v>24088.7</v>
      </c>
      <c r="DT212">
        <v>33670.4</v>
      </c>
      <c r="DU212">
        <v>32515.8</v>
      </c>
      <c r="DV212">
        <v>40301.6</v>
      </c>
      <c r="DW212">
        <v>38089.2</v>
      </c>
      <c r="DX212">
        <v>1.999</v>
      </c>
      <c r="DY212">
        <v>2.6499</v>
      </c>
      <c r="DZ212">
        <v>0.0795014</v>
      </c>
      <c r="EA212">
        <v>0</v>
      </c>
      <c r="EB212">
        <v>24.4553</v>
      </c>
      <c r="EC212">
        <v>999.9</v>
      </c>
      <c r="ED212">
        <v>55.848</v>
      </c>
      <c r="EE212">
        <v>25.77</v>
      </c>
      <c r="EF212">
        <v>18.1129</v>
      </c>
      <c r="EG212">
        <v>63.74</v>
      </c>
      <c r="EH212">
        <v>20.7572</v>
      </c>
      <c r="EI212">
        <v>2</v>
      </c>
      <c r="EJ212">
        <v>-0.366817</v>
      </c>
      <c r="EK212">
        <v>-0.229077</v>
      </c>
      <c r="EL212">
        <v>20.2916</v>
      </c>
      <c r="EM212">
        <v>5.26251</v>
      </c>
      <c r="EN212">
        <v>12.0077</v>
      </c>
      <c r="EO212">
        <v>4.9995</v>
      </c>
      <c r="EP212">
        <v>3.287</v>
      </c>
      <c r="EQ212">
        <v>9999</v>
      </c>
      <c r="ER212">
        <v>9999</v>
      </c>
      <c r="ES212">
        <v>9999</v>
      </c>
      <c r="ET212">
        <v>999.9</v>
      </c>
      <c r="EU212">
        <v>1.87266</v>
      </c>
      <c r="EV212">
        <v>1.87347</v>
      </c>
      <c r="EW212">
        <v>1.86969</v>
      </c>
      <c r="EX212">
        <v>1.87546</v>
      </c>
      <c r="EY212">
        <v>1.87568</v>
      </c>
      <c r="EZ212">
        <v>1.87408</v>
      </c>
      <c r="FA212">
        <v>1.87265</v>
      </c>
      <c r="FB212">
        <v>1.87164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0.1102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26.9</v>
      </c>
      <c r="GE212">
        <v>27</v>
      </c>
      <c r="GF212">
        <v>3.88428</v>
      </c>
      <c r="GG212">
        <v>2.5</v>
      </c>
      <c r="GH212">
        <v>2.24854</v>
      </c>
      <c r="GI212">
        <v>2.68433</v>
      </c>
      <c r="GJ212">
        <v>2.44751</v>
      </c>
      <c r="GK212">
        <v>2.34131</v>
      </c>
      <c r="GL212">
        <v>29.1554</v>
      </c>
      <c r="GM212">
        <v>14.0532</v>
      </c>
      <c r="GN212">
        <v>19</v>
      </c>
      <c r="GO212">
        <v>451.157</v>
      </c>
      <c r="GP212">
        <v>1041.64</v>
      </c>
      <c r="GQ212">
        <v>23.9921</v>
      </c>
      <c r="GR212">
        <v>22.8838</v>
      </c>
      <c r="GS212">
        <v>30.0002</v>
      </c>
      <c r="GT212">
        <v>22.9236</v>
      </c>
      <c r="GU212">
        <v>23.0439</v>
      </c>
      <c r="GV212">
        <v>77.8227</v>
      </c>
      <c r="GW212">
        <v>31.8484</v>
      </c>
      <c r="GX212">
        <v>85.7022</v>
      </c>
      <c r="GY212">
        <v>23.9858</v>
      </c>
      <c r="GZ212">
        <v>1503.43</v>
      </c>
      <c r="HA212">
        <v>12.2747</v>
      </c>
      <c r="HB212">
        <v>101.217</v>
      </c>
      <c r="HC212">
        <v>101.202</v>
      </c>
    </row>
    <row r="213" spans="1:211">
      <c r="A213">
        <v>197</v>
      </c>
      <c r="B213">
        <v>1737666744</v>
      </c>
      <c r="C213">
        <v>393</v>
      </c>
      <c r="D213" t="s">
        <v>742</v>
      </c>
      <c r="E213" t="s">
        <v>743</v>
      </c>
      <c r="F213">
        <v>2</v>
      </c>
      <c r="G213">
        <v>1737666736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1493.2524844881</v>
      </c>
      <c r="AI213">
        <v>1432.37618181818</v>
      </c>
      <c r="AJ213">
        <v>3.42037272727261</v>
      </c>
      <c r="AK213">
        <v>84.62</v>
      </c>
      <c r="AL213">
        <f>(AN213 - AM213 + BM213*1E3/(8.314*(BO213+273.15)) * AP213/BL213 * AO213) * BL213/(100*AZ213) * 1000/(1000 - AN213)</f>
        <v>0</v>
      </c>
      <c r="AM213">
        <v>12.2155507293507</v>
      </c>
      <c r="AN213">
        <v>15.4134197802198</v>
      </c>
      <c r="AO213">
        <v>5.58594967038482e-06</v>
      </c>
      <c r="AP213">
        <v>106.04</v>
      </c>
      <c r="AQ213">
        <v>17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1737666736</v>
      </c>
      <c r="BF213">
        <v>1386.735</v>
      </c>
      <c r="BG213">
        <v>1463.02</v>
      </c>
      <c r="BH213">
        <v>15.408325</v>
      </c>
      <c r="BI213">
        <v>12.2097375</v>
      </c>
      <c r="BJ213">
        <v>1385.0125</v>
      </c>
      <c r="BK213">
        <v>15.2982125</v>
      </c>
      <c r="BL213">
        <v>499.9665</v>
      </c>
      <c r="BM213">
        <v>102.629</v>
      </c>
      <c r="BN213">
        <v>0.099955975</v>
      </c>
      <c r="BO213">
        <v>25.0168</v>
      </c>
      <c r="BP213">
        <v>25.755775</v>
      </c>
      <c r="BQ213">
        <v>999.9</v>
      </c>
      <c r="BR213">
        <v>0</v>
      </c>
      <c r="BS213">
        <v>0</v>
      </c>
      <c r="BT213">
        <v>9998.20375</v>
      </c>
      <c r="BU213">
        <v>624.86675</v>
      </c>
      <c r="BV213">
        <v>878.765</v>
      </c>
      <c r="BW213">
        <v>-76.2838125</v>
      </c>
      <c r="BX213">
        <v>1408.43625</v>
      </c>
      <c r="BY213">
        <v>1481.105</v>
      </c>
      <c r="BZ213">
        <v>3.1985725</v>
      </c>
      <c r="CA213">
        <v>1463.02</v>
      </c>
      <c r="CB213">
        <v>12.2097375</v>
      </c>
      <c r="CC213">
        <v>1.58133875</v>
      </c>
      <c r="CD213">
        <v>1.2530725</v>
      </c>
      <c r="CE213">
        <v>13.7781625</v>
      </c>
      <c r="CF213">
        <v>10.247475</v>
      </c>
      <c r="CG213">
        <v>1999.99625</v>
      </c>
      <c r="CH213">
        <v>0.9</v>
      </c>
      <c r="CI213">
        <v>0.100000025</v>
      </c>
      <c r="CJ213">
        <v>26</v>
      </c>
      <c r="CK213">
        <v>39092.9125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-76.160195</v>
      </c>
      <c r="CZ213">
        <v>-2.61421804511285</v>
      </c>
      <c r="DA213">
        <v>0.278367315744863</v>
      </c>
      <c r="DB213">
        <v>0</v>
      </c>
      <c r="DC213">
        <v>3.2052625</v>
      </c>
      <c r="DD213">
        <v>-0.138848571428576</v>
      </c>
      <c r="DE213">
        <v>0.0138943225365614</v>
      </c>
      <c r="DF213">
        <v>1</v>
      </c>
      <c r="DG213">
        <v>1</v>
      </c>
      <c r="DH213">
        <v>2</v>
      </c>
      <c r="DI213" t="s">
        <v>353</v>
      </c>
      <c r="DJ213">
        <v>3.11907</v>
      </c>
      <c r="DK213">
        <v>2.80075</v>
      </c>
      <c r="DL213">
        <v>0.228365</v>
      </c>
      <c r="DM213">
        <v>0.237756</v>
      </c>
      <c r="DN213">
        <v>0.0863157</v>
      </c>
      <c r="DO213">
        <v>0.073642</v>
      </c>
      <c r="DP213">
        <v>21501.2</v>
      </c>
      <c r="DQ213">
        <v>19626.2</v>
      </c>
      <c r="DR213">
        <v>26654.7</v>
      </c>
      <c r="DS213">
        <v>24088.6</v>
      </c>
      <c r="DT213">
        <v>33670.7</v>
      </c>
      <c r="DU213">
        <v>32515.6</v>
      </c>
      <c r="DV213">
        <v>40302.3</v>
      </c>
      <c r="DW213">
        <v>38088.8</v>
      </c>
      <c r="DX213">
        <v>1.999</v>
      </c>
      <c r="DY213">
        <v>2.64922</v>
      </c>
      <c r="DZ213">
        <v>0.0798777</v>
      </c>
      <c r="EA213">
        <v>0</v>
      </c>
      <c r="EB213">
        <v>24.4604</v>
      </c>
      <c r="EC213">
        <v>999.9</v>
      </c>
      <c r="ED213">
        <v>55.885</v>
      </c>
      <c r="EE213">
        <v>25.77</v>
      </c>
      <c r="EF213">
        <v>18.1245</v>
      </c>
      <c r="EG213">
        <v>63.9</v>
      </c>
      <c r="EH213">
        <v>20.6851</v>
      </c>
      <c r="EI213">
        <v>2</v>
      </c>
      <c r="EJ213">
        <v>-0.366768</v>
      </c>
      <c r="EK213">
        <v>-0.237783</v>
      </c>
      <c r="EL213">
        <v>20.2914</v>
      </c>
      <c r="EM213">
        <v>5.26281</v>
      </c>
      <c r="EN213">
        <v>12.0079</v>
      </c>
      <c r="EO213">
        <v>4.9994</v>
      </c>
      <c r="EP213">
        <v>3.28702</v>
      </c>
      <c r="EQ213">
        <v>9999</v>
      </c>
      <c r="ER213">
        <v>9999</v>
      </c>
      <c r="ES213">
        <v>9999</v>
      </c>
      <c r="ET213">
        <v>999.9</v>
      </c>
      <c r="EU213">
        <v>1.87267</v>
      </c>
      <c r="EV213">
        <v>1.87347</v>
      </c>
      <c r="EW213">
        <v>1.86971</v>
      </c>
      <c r="EX213">
        <v>1.87546</v>
      </c>
      <c r="EY213">
        <v>1.87569</v>
      </c>
      <c r="EZ213">
        <v>1.87408</v>
      </c>
      <c r="FA213">
        <v>1.87266</v>
      </c>
      <c r="FB213">
        <v>1.87166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0.1102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26.9</v>
      </c>
      <c r="GE213">
        <v>27</v>
      </c>
      <c r="GF213">
        <v>3.89893</v>
      </c>
      <c r="GG213">
        <v>2.5061</v>
      </c>
      <c r="GH213">
        <v>2.24854</v>
      </c>
      <c r="GI213">
        <v>2.68433</v>
      </c>
      <c r="GJ213">
        <v>2.44751</v>
      </c>
      <c r="GK213">
        <v>2.39502</v>
      </c>
      <c r="GL213">
        <v>29.1554</v>
      </c>
      <c r="GM213">
        <v>14.0707</v>
      </c>
      <c r="GN213">
        <v>19</v>
      </c>
      <c r="GO213">
        <v>451.165</v>
      </c>
      <c r="GP213">
        <v>1040.84</v>
      </c>
      <c r="GQ213">
        <v>23.9845</v>
      </c>
      <c r="GR213">
        <v>22.8848</v>
      </c>
      <c r="GS213">
        <v>30.0003</v>
      </c>
      <c r="GT213">
        <v>22.9246</v>
      </c>
      <c r="GU213">
        <v>23.0448</v>
      </c>
      <c r="GV213">
        <v>78.0992</v>
      </c>
      <c r="GW213">
        <v>31.8484</v>
      </c>
      <c r="GX213">
        <v>85.7022</v>
      </c>
      <c r="GY213">
        <v>23.9682</v>
      </c>
      <c r="GZ213">
        <v>1510.3</v>
      </c>
      <c r="HA213">
        <v>12.2746</v>
      </c>
      <c r="HB213">
        <v>101.219</v>
      </c>
      <c r="HC213">
        <v>101.201</v>
      </c>
    </row>
    <row r="214" spans="1:211">
      <c r="A214">
        <v>198</v>
      </c>
      <c r="B214">
        <v>1737666746</v>
      </c>
      <c r="C214">
        <v>395</v>
      </c>
      <c r="D214" t="s">
        <v>744</v>
      </c>
      <c r="E214" t="s">
        <v>745</v>
      </c>
      <c r="F214">
        <v>2</v>
      </c>
      <c r="G214">
        <v>1737666738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1500.10365538095</v>
      </c>
      <c r="AI214">
        <v>1439.12296969697</v>
      </c>
      <c r="AJ214">
        <v>3.39243549783528</v>
      </c>
      <c r="AK214">
        <v>84.62</v>
      </c>
      <c r="AL214">
        <f>(AN214 - AM214 + BM214*1E3/(8.314*(BO214+273.15)) * AP214/BL214 * AO214) * BL214/(100*AZ214) * 1000/(1000 - AN214)</f>
        <v>0</v>
      </c>
      <c r="AM214">
        <v>12.2224881948851</v>
      </c>
      <c r="AN214">
        <v>15.4150582417582</v>
      </c>
      <c r="AO214">
        <v>8.88156462960888e-06</v>
      </c>
      <c r="AP214">
        <v>106.04</v>
      </c>
      <c r="AQ214">
        <v>17</v>
      </c>
      <c r="AR214">
        <v>3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1737666738</v>
      </c>
      <c r="BF214">
        <v>1393.45</v>
      </c>
      <c r="BG214">
        <v>1469.86625</v>
      </c>
      <c r="BH214">
        <v>15.408975</v>
      </c>
      <c r="BI214">
        <v>12.213625</v>
      </c>
      <c r="BJ214">
        <v>1391.72625</v>
      </c>
      <c r="BK214">
        <v>15.29885</v>
      </c>
      <c r="BL214">
        <v>499.987125</v>
      </c>
      <c r="BM214">
        <v>102.629125</v>
      </c>
      <c r="BN214">
        <v>0.0999860375</v>
      </c>
      <c r="BO214">
        <v>25.0173625</v>
      </c>
      <c r="BP214">
        <v>25.7562625</v>
      </c>
      <c r="BQ214">
        <v>999.9</v>
      </c>
      <c r="BR214">
        <v>0</v>
      </c>
      <c r="BS214">
        <v>0</v>
      </c>
      <c r="BT214">
        <v>9999.53125</v>
      </c>
      <c r="BU214">
        <v>624.826375</v>
      </c>
      <c r="BV214">
        <v>878.566125</v>
      </c>
      <c r="BW214">
        <v>-76.4157125</v>
      </c>
      <c r="BX214">
        <v>1415.25625</v>
      </c>
      <c r="BY214">
        <v>1488.04125</v>
      </c>
      <c r="BZ214">
        <v>3.19532875</v>
      </c>
      <c r="CA214">
        <v>1469.86625</v>
      </c>
      <c r="CB214">
        <v>12.213625</v>
      </c>
      <c r="CC214">
        <v>1.58140625</v>
      </c>
      <c r="CD214">
        <v>1.2534725</v>
      </c>
      <c r="CE214">
        <v>13.778825</v>
      </c>
      <c r="CF214">
        <v>10.25225</v>
      </c>
      <c r="CG214">
        <v>1999.995</v>
      </c>
      <c r="CH214">
        <v>0.899999875</v>
      </c>
      <c r="CI214">
        <v>0.100000125</v>
      </c>
      <c r="CJ214">
        <v>26</v>
      </c>
      <c r="CK214">
        <v>39092.875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-76.241275</v>
      </c>
      <c r="CZ214">
        <v>-2.68449473684215</v>
      </c>
      <c r="DA214">
        <v>0.283304653818112</v>
      </c>
      <c r="DB214">
        <v>0</v>
      </c>
      <c r="DC214">
        <v>3.201734</v>
      </c>
      <c r="DD214">
        <v>-0.131124812030077</v>
      </c>
      <c r="DE214">
        <v>0.0133488757579056</v>
      </c>
      <c r="DF214">
        <v>1</v>
      </c>
      <c r="DG214">
        <v>1</v>
      </c>
      <c r="DH214">
        <v>2</v>
      </c>
      <c r="DI214" t="s">
        <v>353</v>
      </c>
      <c r="DJ214">
        <v>3.11909</v>
      </c>
      <c r="DK214">
        <v>2.80097</v>
      </c>
      <c r="DL214">
        <v>0.229018</v>
      </c>
      <c r="DM214">
        <v>0.238422</v>
      </c>
      <c r="DN214">
        <v>0.0863259</v>
      </c>
      <c r="DO214">
        <v>0.0736472</v>
      </c>
      <c r="DP214">
        <v>21483.2</v>
      </c>
      <c r="DQ214">
        <v>19609.3</v>
      </c>
      <c r="DR214">
        <v>26654.8</v>
      </c>
      <c r="DS214">
        <v>24088.9</v>
      </c>
      <c r="DT214">
        <v>33670.6</v>
      </c>
      <c r="DU214">
        <v>32515.7</v>
      </c>
      <c r="DV214">
        <v>40302.6</v>
      </c>
      <c r="DW214">
        <v>38089.1</v>
      </c>
      <c r="DX214">
        <v>1.9991</v>
      </c>
      <c r="DY214">
        <v>2.649</v>
      </c>
      <c r="DZ214">
        <v>0.0790283</v>
      </c>
      <c r="EA214">
        <v>0</v>
      </c>
      <c r="EB214">
        <v>24.4656</v>
      </c>
      <c r="EC214">
        <v>999.9</v>
      </c>
      <c r="ED214">
        <v>55.848</v>
      </c>
      <c r="EE214">
        <v>25.78</v>
      </c>
      <c r="EF214">
        <v>18.1243</v>
      </c>
      <c r="EG214">
        <v>63.79</v>
      </c>
      <c r="EH214">
        <v>20.7212</v>
      </c>
      <c r="EI214">
        <v>2</v>
      </c>
      <c r="EJ214">
        <v>-0.366766</v>
      </c>
      <c r="EK214">
        <v>-0.216544</v>
      </c>
      <c r="EL214">
        <v>20.2915</v>
      </c>
      <c r="EM214">
        <v>5.26207</v>
      </c>
      <c r="EN214">
        <v>12.0083</v>
      </c>
      <c r="EO214">
        <v>4.99925</v>
      </c>
      <c r="EP214">
        <v>3.28693</v>
      </c>
      <c r="EQ214">
        <v>9999</v>
      </c>
      <c r="ER214">
        <v>9999</v>
      </c>
      <c r="ES214">
        <v>9999</v>
      </c>
      <c r="ET214">
        <v>999.9</v>
      </c>
      <c r="EU214">
        <v>1.87265</v>
      </c>
      <c r="EV214">
        <v>1.87347</v>
      </c>
      <c r="EW214">
        <v>1.8697</v>
      </c>
      <c r="EX214">
        <v>1.87546</v>
      </c>
      <c r="EY214">
        <v>1.87567</v>
      </c>
      <c r="EZ214">
        <v>1.87408</v>
      </c>
      <c r="FA214">
        <v>1.87265</v>
      </c>
      <c r="FB214">
        <v>1.87167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0.1102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27</v>
      </c>
      <c r="GE214">
        <v>27</v>
      </c>
      <c r="GF214">
        <v>3.91235</v>
      </c>
      <c r="GG214">
        <v>2.5</v>
      </c>
      <c r="GH214">
        <v>2.24854</v>
      </c>
      <c r="GI214">
        <v>2.68555</v>
      </c>
      <c r="GJ214">
        <v>2.44751</v>
      </c>
      <c r="GK214">
        <v>2.44751</v>
      </c>
      <c r="GL214">
        <v>29.1554</v>
      </c>
      <c r="GM214">
        <v>14.0707</v>
      </c>
      <c r="GN214">
        <v>19</v>
      </c>
      <c r="GO214">
        <v>451.232</v>
      </c>
      <c r="GP214">
        <v>1040.58</v>
      </c>
      <c r="GQ214">
        <v>23.9784</v>
      </c>
      <c r="GR214">
        <v>22.8857</v>
      </c>
      <c r="GS214">
        <v>30.0003</v>
      </c>
      <c r="GT214">
        <v>22.9255</v>
      </c>
      <c r="GU214">
        <v>23.0458</v>
      </c>
      <c r="GV214">
        <v>78.375</v>
      </c>
      <c r="GW214">
        <v>31.8484</v>
      </c>
      <c r="GX214">
        <v>85.7022</v>
      </c>
      <c r="GY214">
        <v>23.9682</v>
      </c>
      <c r="GZ214">
        <v>1517.07</v>
      </c>
      <c r="HA214">
        <v>12.272</v>
      </c>
      <c r="HB214">
        <v>101.22</v>
      </c>
      <c r="HC214">
        <v>101.202</v>
      </c>
    </row>
    <row r="215" spans="1:211">
      <c r="A215">
        <v>199</v>
      </c>
      <c r="B215">
        <v>1737666748</v>
      </c>
      <c r="C215">
        <v>397</v>
      </c>
      <c r="D215" t="s">
        <v>746</v>
      </c>
      <c r="E215" t="s">
        <v>747</v>
      </c>
      <c r="F215">
        <v>2</v>
      </c>
      <c r="G215">
        <v>1737666740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1507.00051007143</v>
      </c>
      <c r="AI215">
        <v>1445.98309090909</v>
      </c>
      <c r="AJ215">
        <v>3.40604588744587</v>
      </c>
      <c r="AK215">
        <v>84.62</v>
      </c>
      <c r="AL215">
        <f>(AN215 - AM215 + BM215*1E3/(8.314*(BO215+273.15)) * AP215/BL215 * AO215) * BL215/(100*AZ215) * 1000/(1000 - AN215)</f>
        <v>0</v>
      </c>
      <c r="AM215">
        <v>12.2252552119281</v>
      </c>
      <c r="AN215">
        <v>15.4168307692308</v>
      </c>
      <c r="AO215">
        <v>1.05061726785125e-05</v>
      </c>
      <c r="AP215">
        <v>106.04</v>
      </c>
      <c r="AQ215">
        <v>17</v>
      </c>
      <c r="AR215">
        <v>3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1737666740</v>
      </c>
      <c r="BF215">
        <v>1400.1675</v>
      </c>
      <c r="BG215">
        <v>1476.73</v>
      </c>
      <c r="BH215">
        <v>15.410025</v>
      </c>
      <c r="BI215">
        <v>12.21765</v>
      </c>
      <c r="BJ215">
        <v>1398.445</v>
      </c>
      <c r="BK215">
        <v>15.299875</v>
      </c>
      <c r="BL215">
        <v>500.009875</v>
      </c>
      <c r="BM215">
        <v>102.629125</v>
      </c>
      <c r="BN215">
        <v>0.0999966</v>
      </c>
      <c r="BO215">
        <v>25.0178375</v>
      </c>
      <c r="BP215">
        <v>25.7568875</v>
      </c>
      <c r="BQ215">
        <v>999.9</v>
      </c>
      <c r="BR215">
        <v>0</v>
      </c>
      <c r="BS215">
        <v>0</v>
      </c>
      <c r="BT215">
        <v>10000.94375</v>
      </c>
      <c r="BU215">
        <v>624.780875</v>
      </c>
      <c r="BV215">
        <v>878.422</v>
      </c>
      <c r="BW215">
        <v>-76.56175</v>
      </c>
      <c r="BX215">
        <v>1422.08125</v>
      </c>
      <c r="BY215">
        <v>1494.99625</v>
      </c>
      <c r="BZ215">
        <v>3.1923525</v>
      </c>
      <c r="CA215">
        <v>1476.73</v>
      </c>
      <c r="CB215">
        <v>12.21765</v>
      </c>
      <c r="CC215">
        <v>1.58151375</v>
      </c>
      <c r="CD215">
        <v>1.25388625</v>
      </c>
      <c r="CE215">
        <v>13.779875</v>
      </c>
      <c r="CF215">
        <v>10.2571875</v>
      </c>
      <c r="CG215">
        <v>1999.99375</v>
      </c>
      <c r="CH215">
        <v>0.8999995</v>
      </c>
      <c r="CI215">
        <v>0.100000475</v>
      </c>
      <c r="CJ215">
        <v>26</v>
      </c>
      <c r="CK215">
        <v>39092.8375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-76.33628</v>
      </c>
      <c r="CZ215">
        <v>-3.38615639097734</v>
      </c>
      <c r="DA215">
        <v>0.342619714260578</v>
      </c>
      <c r="DB215">
        <v>0</v>
      </c>
      <c r="DC215">
        <v>3.1987755</v>
      </c>
      <c r="DD215">
        <v>-0.11591233082707</v>
      </c>
      <c r="DE215">
        <v>0.0123819721672276</v>
      </c>
      <c r="DF215">
        <v>1</v>
      </c>
      <c r="DG215">
        <v>1</v>
      </c>
      <c r="DH215">
        <v>2</v>
      </c>
      <c r="DI215" t="s">
        <v>353</v>
      </c>
      <c r="DJ215">
        <v>3.11902</v>
      </c>
      <c r="DK215">
        <v>2.80073</v>
      </c>
      <c r="DL215">
        <v>0.229672</v>
      </c>
      <c r="DM215">
        <v>0.239057</v>
      </c>
      <c r="DN215">
        <v>0.0863311</v>
      </c>
      <c r="DO215">
        <v>0.0736573</v>
      </c>
      <c r="DP215">
        <v>21465.3</v>
      </c>
      <c r="DQ215">
        <v>19593.2</v>
      </c>
      <c r="DR215">
        <v>26655.1</v>
      </c>
      <c r="DS215">
        <v>24089.1</v>
      </c>
      <c r="DT215">
        <v>33670.8</v>
      </c>
      <c r="DU215">
        <v>32515.8</v>
      </c>
      <c r="DV215">
        <v>40303</v>
      </c>
      <c r="DW215">
        <v>38089.6</v>
      </c>
      <c r="DX215">
        <v>1.99937</v>
      </c>
      <c r="DY215">
        <v>2.64862</v>
      </c>
      <c r="DZ215">
        <v>0.0786446</v>
      </c>
      <c r="EA215">
        <v>0</v>
      </c>
      <c r="EB215">
        <v>24.4707</v>
      </c>
      <c r="EC215">
        <v>999.9</v>
      </c>
      <c r="ED215">
        <v>55.885</v>
      </c>
      <c r="EE215">
        <v>25.77</v>
      </c>
      <c r="EF215">
        <v>18.1254</v>
      </c>
      <c r="EG215">
        <v>63.8</v>
      </c>
      <c r="EH215">
        <v>20.7612</v>
      </c>
      <c r="EI215">
        <v>2</v>
      </c>
      <c r="EJ215">
        <v>-0.366608</v>
      </c>
      <c r="EK215">
        <v>-0.221582</v>
      </c>
      <c r="EL215">
        <v>20.2916</v>
      </c>
      <c r="EM215">
        <v>5.26236</v>
      </c>
      <c r="EN215">
        <v>12.0089</v>
      </c>
      <c r="EO215">
        <v>4.9995</v>
      </c>
      <c r="EP215">
        <v>3.2871</v>
      </c>
      <c r="EQ215">
        <v>9999</v>
      </c>
      <c r="ER215">
        <v>9999</v>
      </c>
      <c r="ES215">
        <v>9999</v>
      </c>
      <c r="ET215">
        <v>999.9</v>
      </c>
      <c r="EU215">
        <v>1.87266</v>
      </c>
      <c r="EV215">
        <v>1.87347</v>
      </c>
      <c r="EW215">
        <v>1.86968</v>
      </c>
      <c r="EX215">
        <v>1.87546</v>
      </c>
      <c r="EY215">
        <v>1.87569</v>
      </c>
      <c r="EZ215">
        <v>1.87408</v>
      </c>
      <c r="FA215">
        <v>1.87265</v>
      </c>
      <c r="FB215">
        <v>1.87169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1.72</v>
      </c>
      <c r="FQ215">
        <v>0.1103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27</v>
      </c>
      <c r="GE215">
        <v>27.1</v>
      </c>
      <c r="GF215">
        <v>3.927</v>
      </c>
      <c r="GG215">
        <v>2.5</v>
      </c>
      <c r="GH215">
        <v>2.24854</v>
      </c>
      <c r="GI215">
        <v>2.68433</v>
      </c>
      <c r="GJ215">
        <v>2.44751</v>
      </c>
      <c r="GK215">
        <v>2.41333</v>
      </c>
      <c r="GL215">
        <v>29.1766</v>
      </c>
      <c r="GM215">
        <v>14.062</v>
      </c>
      <c r="GN215">
        <v>19</v>
      </c>
      <c r="GO215">
        <v>451.401</v>
      </c>
      <c r="GP215">
        <v>1040.15</v>
      </c>
      <c r="GQ215">
        <v>23.9707</v>
      </c>
      <c r="GR215">
        <v>22.8867</v>
      </c>
      <c r="GS215">
        <v>30.0004</v>
      </c>
      <c r="GT215">
        <v>22.9265</v>
      </c>
      <c r="GU215">
        <v>23.0467</v>
      </c>
      <c r="GV215">
        <v>78.6568</v>
      </c>
      <c r="GW215">
        <v>31.8484</v>
      </c>
      <c r="GX215">
        <v>85.7022</v>
      </c>
      <c r="GY215">
        <v>23.9488</v>
      </c>
      <c r="GZ215">
        <v>1523.88</v>
      </c>
      <c r="HA215">
        <v>12.2741</v>
      </c>
      <c r="HB215">
        <v>101.221</v>
      </c>
      <c r="HC215">
        <v>101.203</v>
      </c>
    </row>
    <row r="216" spans="1:211">
      <c r="A216">
        <v>200</v>
      </c>
      <c r="B216">
        <v>1737666750</v>
      </c>
      <c r="C216">
        <v>399</v>
      </c>
      <c r="D216" t="s">
        <v>748</v>
      </c>
      <c r="E216" t="s">
        <v>749</v>
      </c>
      <c r="F216">
        <v>2</v>
      </c>
      <c r="G216">
        <v>1737666742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1514.03220966667</v>
      </c>
      <c r="AI216">
        <v>1452.92272727273</v>
      </c>
      <c r="AJ216">
        <v>3.43898138528113</v>
      </c>
      <c r="AK216">
        <v>84.62</v>
      </c>
      <c r="AL216">
        <f>(AN216 - AM216 + BM216*1E3/(8.314*(BO216+273.15)) * AP216/BL216 * AO216) * BL216/(100*AZ216) * 1000/(1000 - AN216)</f>
        <v>0</v>
      </c>
      <c r="AM216">
        <v>12.2251976617982</v>
      </c>
      <c r="AN216">
        <v>15.4181120879121</v>
      </c>
      <c r="AO216">
        <v>1.03415649285858e-05</v>
      </c>
      <c r="AP216">
        <v>106.04</v>
      </c>
      <c r="AQ216">
        <v>17</v>
      </c>
      <c r="AR216">
        <v>3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1737666742</v>
      </c>
      <c r="BF216">
        <v>1406.9075</v>
      </c>
      <c r="BG216">
        <v>1483.5725</v>
      </c>
      <c r="BH216">
        <v>15.411525</v>
      </c>
      <c r="BI216">
        <v>12.2218375</v>
      </c>
      <c r="BJ216">
        <v>1405.18625</v>
      </c>
      <c r="BK216">
        <v>15.30135</v>
      </c>
      <c r="BL216">
        <v>500.009</v>
      </c>
      <c r="BM216">
        <v>102.629125</v>
      </c>
      <c r="BN216">
        <v>0.0999665</v>
      </c>
      <c r="BO216">
        <v>25.018525</v>
      </c>
      <c r="BP216">
        <v>25.7577</v>
      </c>
      <c r="BQ216">
        <v>999.9</v>
      </c>
      <c r="BR216">
        <v>0</v>
      </c>
      <c r="BS216">
        <v>0</v>
      </c>
      <c r="BT216">
        <v>10003.67875</v>
      </c>
      <c r="BU216">
        <v>624.732625</v>
      </c>
      <c r="BV216">
        <v>878.255625</v>
      </c>
      <c r="BW216">
        <v>-76.663625</v>
      </c>
      <c r="BX216">
        <v>1428.92875</v>
      </c>
      <c r="BY216">
        <v>1501.92875</v>
      </c>
      <c r="BZ216">
        <v>3.189665</v>
      </c>
      <c r="CA216">
        <v>1483.5725</v>
      </c>
      <c r="CB216">
        <v>12.2218375</v>
      </c>
      <c r="CC216">
        <v>1.58166875</v>
      </c>
      <c r="CD216">
        <v>1.2543175</v>
      </c>
      <c r="CE216">
        <v>13.781375</v>
      </c>
      <c r="CF216">
        <v>10.262325</v>
      </c>
      <c r="CG216">
        <v>1999.99375</v>
      </c>
      <c r="CH216">
        <v>0.899999125</v>
      </c>
      <c r="CI216">
        <v>0.1000008375</v>
      </c>
      <c r="CJ216">
        <v>26</v>
      </c>
      <c r="CK216">
        <v>39092.85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-76.451065</v>
      </c>
      <c r="CZ216">
        <v>-3.74792030075185</v>
      </c>
      <c r="DA216">
        <v>0.374859156584176</v>
      </c>
      <c r="DB216">
        <v>0</v>
      </c>
      <c r="DC216">
        <v>3.196135</v>
      </c>
      <c r="DD216">
        <v>-0.0960090225563873</v>
      </c>
      <c r="DE216">
        <v>0.0111436953027261</v>
      </c>
      <c r="DF216">
        <v>1</v>
      </c>
      <c r="DG216">
        <v>1</v>
      </c>
      <c r="DH216">
        <v>2</v>
      </c>
      <c r="DI216" t="s">
        <v>353</v>
      </c>
      <c r="DJ216">
        <v>3.11886</v>
      </c>
      <c r="DK216">
        <v>2.80052</v>
      </c>
      <c r="DL216">
        <v>0.230323</v>
      </c>
      <c r="DM216">
        <v>0.23968</v>
      </c>
      <c r="DN216">
        <v>0.0863364</v>
      </c>
      <c r="DO216">
        <v>0.073664</v>
      </c>
      <c r="DP216">
        <v>21447</v>
      </c>
      <c r="DQ216">
        <v>19577.1</v>
      </c>
      <c r="DR216">
        <v>26654.9</v>
      </c>
      <c r="DS216">
        <v>24089.1</v>
      </c>
      <c r="DT216">
        <v>33670.4</v>
      </c>
      <c r="DU216">
        <v>32515.6</v>
      </c>
      <c r="DV216">
        <v>40302.7</v>
      </c>
      <c r="DW216">
        <v>38089.6</v>
      </c>
      <c r="DX216">
        <v>1.99898</v>
      </c>
      <c r="DY216">
        <v>2.64845</v>
      </c>
      <c r="DZ216">
        <v>0.0784285</v>
      </c>
      <c r="EA216">
        <v>0</v>
      </c>
      <c r="EB216">
        <v>24.4759</v>
      </c>
      <c r="EC216">
        <v>999.9</v>
      </c>
      <c r="ED216">
        <v>55.885</v>
      </c>
      <c r="EE216">
        <v>25.76</v>
      </c>
      <c r="EF216">
        <v>18.115</v>
      </c>
      <c r="EG216">
        <v>64.14</v>
      </c>
      <c r="EH216">
        <v>20.7131</v>
      </c>
      <c r="EI216">
        <v>2</v>
      </c>
      <c r="EJ216">
        <v>-0.366552</v>
      </c>
      <c r="EK216">
        <v>-0.20079</v>
      </c>
      <c r="EL216">
        <v>20.2917</v>
      </c>
      <c r="EM216">
        <v>5.26236</v>
      </c>
      <c r="EN216">
        <v>12.0085</v>
      </c>
      <c r="EO216">
        <v>4.99875</v>
      </c>
      <c r="EP216">
        <v>3.28713</v>
      </c>
      <c r="EQ216">
        <v>9999</v>
      </c>
      <c r="ER216">
        <v>9999</v>
      </c>
      <c r="ES216">
        <v>9999</v>
      </c>
      <c r="ET216">
        <v>999.9</v>
      </c>
      <c r="EU216">
        <v>1.87268</v>
      </c>
      <c r="EV216">
        <v>1.87347</v>
      </c>
      <c r="EW216">
        <v>1.86972</v>
      </c>
      <c r="EX216">
        <v>1.87546</v>
      </c>
      <c r="EY216">
        <v>1.87575</v>
      </c>
      <c r="EZ216">
        <v>1.87408</v>
      </c>
      <c r="FA216">
        <v>1.87267</v>
      </c>
      <c r="FB216">
        <v>1.87172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1.72</v>
      </c>
      <c r="FQ216">
        <v>0.1103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27</v>
      </c>
      <c r="GE216">
        <v>27.1</v>
      </c>
      <c r="GF216">
        <v>3.94043</v>
      </c>
      <c r="GG216">
        <v>2.50854</v>
      </c>
      <c r="GH216">
        <v>2.24854</v>
      </c>
      <c r="GI216">
        <v>2.68433</v>
      </c>
      <c r="GJ216">
        <v>2.44751</v>
      </c>
      <c r="GK216">
        <v>2.34009</v>
      </c>
      <c r="GL216">
        <v>29.1554</v>
      </c>
      <c r="GM216">
        <v>14.0532</v>
      </c>
      <c r="GN216">
        <v>19</v>
      </c>
      <c r="GO216">
        <v>451.172</v>
      </c>
      <c r="GP216">
        <v>1039.96</v>
      </c>
      <c r="GQ216">
        <v>23.964</v>
      </c>
      <c r="GR216">
        <v>22.8876</v>
      </c>
      <c r="GS216">
        <v>30.0003</v>
      </c>
      <c r="GT216">
        <v>22.9269</v>
      </c>
      <c r="GU216">
        <v>23.0476</v>
      </c>
      <c r="GV216">
        <v>78.934</v>
      </c>
      <c r="GW216">
        <v>31.8484</v>
      </c>
      <c r="GX216">
        <v>85.7022</v>
      </c>
      <c r="GY216">
        <v>23.9488</v>
      </c>
      <c r="GZ216">
        <v>1530.67</v>
      </c>
      <c r="HA216">
        <v>12.2745</v>
      </c>
      <c r="HB216">
        <v>101.22</v>
      </c>
      <c r="HC216">
        <v>101.203</v>
      </c>
    </row>
    <row r="217" spans="1:211">
      <c r="A217">
        <v>201</v>
      </c>
      <c r="B217">
        <v>1737666752</v>
      </c>
      <c r="C217">
        <v>401</v>
      </c>
      <c r="D217" t="s">
        <v>750</v>
      </c>
      <c r="E217" t="s">
        <v>751</v>
      </c>
      <c r="F217">
        <v>2</v>
      </c>
      <c r="G217">
        <v>1737666744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1521.01762758333</v>
      </c>
      <c r="AI217">
        <v>1459.83648484848</v>
      </c>
      <c r="AJ217">
        <v>3.45402251082231</v>
      </c>
      <c r="AK217">
        <v>84.62</v>
      </c>
      <c r="AL217">
        <f>(AN217 - AM217 + BM217*1E3/(8.314*(BO217+273.15)) * AP217/BL217 * AO217) * BL217/(100*AZ217) * 1000/(1000 - AN217)</f>
        <v>0</v>
      </c>
      <c r="AM217">
        <v>12.2257612420979</v>
      </c>
      <c r="AN217">
        <v>15.419567032967</v>
      </c>
      <c r="AO217">
        <v>9.62751976706236e-06</v>
      </c>
      <c r="AP217">
        <v>106.04</v>
      </c>
      <c r="AQ217">
        <v>17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1737666744</v>
      </c>
      <c r="BF217">
        <v>1413.66375</v>
      </c>
      <c r="BG217">
        <v>1490.38875</v>
      </c>
      <c r="BH217">
        <v>15.41335</v>
      </c>
      <c r="BI217">
        <v>12.225075</v>
      </c>
      <c r="BJ217">
        <v>1411.9425</v>
      </c>
      <c r="BK217">
        <v>15.30315</v>
      </c>
      <c r="BL217">
        <v>499.972</v>
      </c>
      <c r="BM217">
        <v>102.629</v>
      </c>
      <c r="BN217">
        <v>0.099955375</v>
      </c>
      <c r="BO217">
        <v>25.0194625</v>
      </c>
      <c r="BP217">
        <v>25.758875</v>
      </c>
      <c r="BQ217">
        <v>999.9</v>
      </c>
      <c r="BR217">
        <v>0</v>
      </c>
      <c r="BS217">
        <v>0</v>
      </c>
      <c r="BT217">
        <v>10002.89625</v>
      </c>
      <c r="BU217">
        <v>624.687875</v>
      </c>
      <c r="BV217">
        <v>878.043625</v>
      </c>
      <c r="BW217">
        <v>-76.72445</v>
      </c>
      <c r="BX217">
        <v>1435.79375</v>
      </c>
      <c r="BY217">
        <v>1508.835</v>
      </c>
      <c r="BZ217">
        <v>3.1882525</v>
      </c>
      <c r="CA217">
        <v>1490.38875</v>
      </c>
      <c r="CB217">
        <v>12.225075</v>
      </c>
      <c r="CC217">
        <v>1.581855</v>
      </c>
      <c r="CD217">
        <v>1.25464875</v>
      </c>
      <c r="CE217">
        <v>13.783175</v>
      </c>
      <c r="CF217">
        <v>10.266275</v>
      </c>
      <c r="CG217">
        <v>1999.99375</v>
      </c>
      <c r="CH217">
        <v>0.899999</v>
      </c>
      <c r="CI217">
        <v>0.1000009625</v>
      </c>
      <c r="CJ217">
        <v>26</v>
      </c>
      <c r="CK217">
        <v>39092.85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-76.56028</v>
      </c>
      <c r="CZ217">
        <v>-3.26741954887211</v>
      </c>
      <c r="DA217">
        <v>0.333837588656521</v>
      </c>
      <c r="DB217">
        <v>0</v>
      </c>
      <c r="DC217">
        <v>3.1935235</v>
      </c>
      <c r="DD217">
        <v>-0.0703357894736842</v>
      </c>
      <c r="DE217">
        <v>0.00933031632636321</v>
      </c>
      <c r="DF217">
        <v>1</v>
      </c>
      <c r="DG217">
        <v>1</v>
      </c>
      <c r="DH217">
        <v>2</v>
      </c>
      <c r="DI217" t="s">
        <v>353</v>
      </c>
      <c r="DJ217">
        <v>3.11899</v>
      </c>
      <c r="DK217">
        <v>2.80065</v>
      </c>
      <c r="DL217">
        <v>0.230977</v>
      </c>
      <c r="DM217">
        <v>0.240319</v>
      </c>
      <c r="DN217">
        <v>0.0863437</v>
      </c>
      <c r="DO217">
        <v>0.073671</v>
      </c>
      <c r="DP217">
        <v>21428.6</v>
      </c>
      <c r="DQ217">
        <v>19560.6</v>
      </c>
      <c r="DR217">
        <v>26654.6</v>
      </c>
      <c r="DS217">
        <v>24088.9</v>
      </c>
      <c r="DT217">
        <v>33669.8</v>
      </c>
      <c r="DU217">
        <v>32515.4</v>
      </c>
      <c r="DV217">
        <v>40302.2</v>
      </c>
      <c r="DW217">
        <v>38089.5</v>
      </c>
      <c r="DX217">
        <v>1.99923</v>
      </c>
      <c r="DY217">
        <v>2.64978</v>
      </c>
      <c r="DZ217">
        <v>0.0781491</v>
      </c>
      <c r="EA217">
        <v>0</v>
      </c>
      <c r="EB217">
        <v>24.482</v>
      </c>
      <c r="EC217">
        <v>999.9</v>
      </c>
      <c r="ED217">
        <v>55.885</v>
      </c>
      <c r="EE217">
        <v>25.77</v>
      </c>
      <c r="EF217">
        <v>18.125</v>
      </c>
      <c r="EG217">
        <v>63.73</v>
      </c>
      <c r="EH217">
        <v>20.6971</v>
      </c>
      <c r="EI217">
        <v>2</v>
      </c>
      <c r="EJ217">
        <v>-0.366514</v>
      </c>
      <c r="EK217">
        <v>-0.183393</v>
      </c>
      <c r="EL217">
        <v>20.2917</v>
      </c>
      <c r="EM217">
        <v>5.26177</v>
      </c>
      <c r="EN217">
        <v>12.0085</v>
      </c>
      <c r="EO217">
        <v>4.99855</v>
      </c>
      <c r="EP217">
        <v>3.28698</v>
      </c>
      <c r="EQ217">
        <v>9999</v>
      </c>
      <c r="ER217">
        <v>9999</v>
      </c>
      <c r="ES217">
        <v>9999</v>
      </c>
      <c r="ET217">
        <v>999.9</v>
      </c>
      <c r="EU217">
        <v>1.87267</v>
      </c>
      <c r="EV217">
        <v>1.87347</v>
      </c>
      <c r="EW217">
        <v>1.86976</v>
      </c>
      <c r="EX217">
        <v>1.87546</v>
      </c>
      <c r="EY217">
        <v>1.87574</v>
      </c>
      <c r="EZ217">
        <v>1.87408</v>
      </c>
      <c r="FA217">
        <v>1.87268</v>
      </c>
      <c r="FB217">
        <v>1.87173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0.1102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27.1</v>
      </c>
      <c r="GE217">
        <v>27.1</v>
      </c>
      <c r="GF217">
        <v>3.95386</v>
      </c>
      <c r="GG217">
        <v>2.50732</v>
      </c>
      <c r="GH217">
        <v>2.24854</v>
      </c>
      <c r="GI217">
        <v>2.68555</v>
      </c>
      <c r="GJ217">
        <v>2.44751</v>
      </c>
      <c r="GK217">
        <v>2.40112</v>
      </c>
      <c r="GL217">
        <v>29.1766</v>
      </c>
      <c r="GM217">
        <v>14.0707</v>
      </c>
      <c r="GN217">
        <v>19</v>
      </c>
      <c r="GO217">
        <v>451.326</v>
      </c>
      <c r="GP217">
        <v>1041.58</v>
      </c>
      <c r="GQ217">
        <v>23.9556</v>
      </c>
      <c r="GR217">
        <v>22.8886</v>
      </c>
      <c r="GS217">
        <v>30.0003</v>
      </c>
      <c r="GT217">
        <v>22.9279</v>
      </c>
      <c r="GU217">
        <v>23.0481</v>
      </c>
      <c r="GV217">
        <v>79.2148</v>
      </c>
      <c r="GW217">
        <v>31.8484</v>
      </c>
      <c r="GX217">
        <v>85.3215</v>
      </c>
      <c r="GY217">
        <v>23.9488</v>
      </c>
      <c r="GZ217">
        <v>1537.5</v>
      </c>
      <c r="HA217">
        <v>12.2727</v>
      </c>
      <c r="HB217">
        <v>101.219</v>
      </c>
      <c r="HC217">
        <v>101.203</v>
      </c>
    </row>
    <row r="218" spans="1:211">
      <c r="A218">
        <v>202</v>
      </c>
      <c r="B218">
        <v>1737666754</v>
      </c>
      <c r="C218">
        <v>403</v>
      </c>
      <c r="D218" t="s">
        <v>752</v>
      </c>
      <c r="E218" t="s">
        <v>753</v>
      </c>
      <c r="F218">
        <v>2</v>
      </c>
      <c r="G218">
        <v>1737666746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1527.83063117857</v>
      </c>
      <c r="AI218">
        <v>1466.71442424242</v>
      </c>
      <c r="AJ218">
        <v>3.44931731601736</v>
      </c>
      <c r="AK218">
        <v>84.62</v>
      </c>
      <c r="AL218">
        <f>(AN218 - AM218 + BM218*1E3/(8.314*(BO218+273.15)) * AP218/BL218 * AO218) * BL218/(100*AZ218) * 1000/(1000 - AN218)</f>
        <v>0</v>
      </c>
      <c r="AM218">
        <v>12.2271409123676</v>
      </c>
      <c r="AN218">
        <v>15.4211791208791</v>
      </c>
      <c r="AO218">
        <v>8.94024227700789e-06</v>
      </c>
      <c r="AP218">
        <v>106.04</v>
      </c>
      <c r="AQ218">
        <v>17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1737666746</v>
      </c>
      <c r="BF218">
        <v>1420.4175</v>
      </c>
      <c r="BG218">
        <v>1497.2125</v>
      </c>
      <c r="BH218">
        <v>15.4152125</v>
      </c>
      <c r="BI218">
        <v>12.2267875</v>
      </c>
      <c r="BJ218">
        <v>1418.69625</v>
      </c>
      <c r="BK218">
        <v>15.3049875</v>
      </c>
      <c r="BL218">
        <v>499.97975</v>
      </c>
      <c r="BM218">
        <v>102.62875</v>
      </c>
      <c r="BN218">
        <v>0.099963775</v>
      </c>
      <c r="BO218">
        <v>25.0205125</v>
      </c>
      <c r="BP218">
        <v>25.7602125</v>
      </c>
      <c r="BQ218">
        <v>999.9</v>
      </c>
      <c r="BR218">
        <v>0</v>
      </c>
      <c r="BS218">
        <v>0</v>
      </c>
      <c r="BT218">
        <v>10002.89625</v>
      </c>
      <c r="BU218">
        <v>624.64125</v>
      </c>
      <c r="BV218">
        <v>877.9135</v>
      </c>
      <c r="BW218">
        <v>-76.7952625</v>
      </c>
      <c r="BX218">
        <v>1442.65625</v>
      </c>
      <c r="BY218">
        <v>1515.74625</v>
      </c>
      <c r="BZ218">
        <v>3.18840125</v>
      </c>
      <c r="CA218">
        <v>1497.2125</v>
      </c>
      <c r="CB218">
        <v>12.2267875</v>
      </c>
      <c r="CC218">
        <v>1.58204125</v>
      </c>
      <c r="CD218">
        <v>1.25482125</v>
      </c>
      <c r="CE218">
        <v>13.7849875</v>
      </c>
      <c r="CF218">
        <v>10.268325</v>
      </c>
      <c r="CG218">
        <v>1999.99375</v>
      </c>
      <c r="CH218">
        <v>0.89999925</v>
      </c>
      <c r="CI218">
        <v>0.1000007125</v>
      </c>
      <c r="CJ218">
        <v>26</v>
      </c>
      <c r="CK218">
        <v>39092.85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-76.656865</v>
      </c>
      <c r="CZ218">
        <v>-2.61048270676692</v>
      </c>
      <c r="DA218">
        <v>0.276097454307353</v>
      </c>
      <c r="DB218">
        <v>0</v>
      </c>
      <c r="DC218">
        <v>3.1911305</v>
      </c>
      <c r="DD218">
        <v>-0.0379908270676668</v>
      </c>
      <c r="DE218">
        <v>0.00664604128410288</v>
      </c>
      <c r="DF218">
        <v>1</v>
      </c>
      <c r="DG218">
        <v>1</v>
      </c>
      <c r="DH218">
        <v>2</v>
      </c>
      <c r="DI218" t="s">
        <v>353</v>
      </c>
      <c r="DJ218">
        <v>3.11909</v>
      </c>
      <c r="DK218">
        <v>2.8007</v>
      </c>
      <c r="DL218">
        <v>0.231621</v>
      </c>
      <c r="DM218">
        <v>0.24095</v>
      </c>
      <c r="DN218">
        <v>0.0863475</v>
      </c>
      <c r="DO218">
        <v>0.073666</v>
      </c>
      <c r="DP218">
        <v>21410.7</v>
      </c>
      <c r="DQ218">
        <v>19544.5</v>
      </c>
      <c r="DR218">
        <v>26654.6</v>
      </c>
      <c r="DS218">
        <v>24089</v>
      </c>
      <c r="DT218">
        <v>33669.7</v>
      </c>
      <c r="DU218">
        <v>32515.5</v>
      </c>
      <c r="DV218">
        <v>40302.1</v>
      </c>
      <c r="DW218">
        <v>38089.4</v>
      </c>
      <c r="DX218">
        <v>1.99953</v>
      </c>
      <c r="DY218">
        <v>2.65005</v>
      </c>
      <c r="DZ218">
        <v>0.0774004</v>
      </c>
      <c r="EA218">
        <v>0</v>
      </c>
      <c r="EB218">
        <v>24.4877</v>
      </c>
      <c r="EC218">
        <v>999.9</v>
      </c>
      <c r="ED218">
        <v>55.86</v>
      </c>
      <c r="EE218">
        <v>25.76</v>
      </c>
      <c r="EF218">
        <v>18.107</v>
      </c>
      <c r="EG218">
        <v>64.04</v>
      </c>
      <c r="EH218">
        <v>20.6971</v>
      </c>
      <c r="EI218">
        <v>2</v>
      </c>
      <c r="EJ218">
        <v>-0.36626</v>
      </c>
      <c r="EK218">
        <v>-0.186751</v>
      </c>
      <c r="EL218">
        <v>20.2917</v>
      </c>
      <c r="EM218">
        <v>5.26192</v>
      </c>
      <c r="EN218">
        <v>12.0086</v>
      </c>
      <c r="EO218">
        <v>4.9992</v>
      </c>
      <c r="EP218">
        <v>3.287</v>
      </c>
      <c r="EQ218">
        <v>9999</v>
      </c>
      <c r="ER218">
        <v>9999</v>
      </c>
      <c r="ES218">
        <v>9999</v>
      </c>
      <c r="ET218">
        <v>999.9</v>
      </c>
      <c r="EU218">
        <v>1.87267</v>
      </c>
      <c r="EV218">
        <v>1.87347</v>
      </c>
      <c r="EW218">
        <v>1.86974</v>
      </c>
      <c r="EX218">
        <v>1.87546</v>
      </c>
      <c r="EY218">
        <v>1.87571</v>
      </c>
      <c r="EZ218">
        <v>1.87408</v>
      </c>
      <c r="FA218">
        <v>1.87267</v>
      </c>
      <c r="FB218">
        <v>1.87171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1.72</v>
      </c>
      <c r="FQ218">
        <v>0.1103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27.1</v>
      </c>
      <c r="GE218">
        <v>27.2</v>
      </c>
      <c r="GF218">
        <v>3.96729</v>
      </c>
      <c r="GG218">
        <v>2.49878</v>
      </c>
      <c r="GH218">
        <v>2.24854</v>
      </c>
      <c r="GI218">
        <v>2.68311</v>
      </c>
      <c r="GJ218">
        <v>2.44751</v>
      </c>
      <c r="GK218">
        <v>2.40723</v>
      </c>
      <c r="GL218">
        <v>29.1766</v>
      </c>
      <c r="GM218">
        <v>14.0707</v>
      </c>
      <c r="GN218">
        <v>19</v>
      </c>
      <c r="GO218">
        <v>451.508</v>
      </c>
      <c r="GP218">
        <v>1041.94</v>
      </c>
      <c r="GQ218">
        <v>23.9473</v>
      </c>
      <c r="GR218">
        <v>22.8896</v>
      </c>
      <c r="GS218">
        <v>30.0004</v>
      </c>
      <c r="GT218">
        <v>22.9287</v>
      </c>
      <c r="GU218">
        <v>23.0491</v>
      </c>
      <c r="GV218">
        <v>79.4973</v>
      </c>
      <c r="GW218">
        <v>31.8484</v>
      </c>
      <c r="GX218">
        <v>85.3215</v>
      </c>
      <c r="GY218">
        <v>23.9246</v>
      </c>
      <c r="GZ218">
        <v>1544.43</v>
      </c>
      <c r="HA218">
        <v>12.2729</v>
      </c>
      <c r="HB218">
        <v>101.219</v>
      </c>
      <c r="HC218">
        <v>101.203</v>
      </c>
    </row>
    <row r="219" spans="1:211">
      <c r="A219">
        <v>203</v>
      </c>
      <c r="B219">
        <v>1737666756</v>
      </c>
      <c r="C219">
        <v>405</v>
      </c>
      <c r="D219" t="s">
        <v>754</v>
      </c>
      <c r="E219" t="s">
        <v>755</v>
      </c>
      <c r="F219">
        <v>2</v>
      </c>
      <c r="G219">
        <v>1737666748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1534.65872146429</v>
      </c>
      <c r="AI219">
        <v>1473.5363030303</v>
      </c>
      <c r="AJ219">
        <v>3.42935454545455</v>
      </c>
      <c r="AK219">
        <v>84.62</v>
      </c>
      <c r="AL219">
        <f>(AN219 - AM219 + BM219*1E3/(8.314*(BO219+273.15)) * AP219/BL219 * AO219) * BL219/(100*AZ219) * 1000/(1000 - AN219)</f>
        <v>0</v>
      </c>
      <c r="AM219">
        <v>12.228965076963</v>
      </c>
      <c r="AN219">
        <v>15.422078021978</v>
      </c>
      <c r="AO219">
        <v>8.00801244791615e-06</v>
      </c>
      <c r="AP219">
        <v>106.04</v>
      </c>
      <c r="AQ219">
        <v>17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1737666748</v>
      </c>
      <c r="BF219">
        <v>1427.15875</v>
      </c>
      <c r="BG219">
        <v>1504.03125</v>
      </c>
      <c r="BH219">
        <v>15.4169</v>
      </c>
      <c r="BI219">
        <v>12.2275125</v>
      </c>
      <c r="BJ219">
        <v>1425.4375</v>
      </c>
      <c r="BK219">
        <v>15.30665</v>
      </c>
      <c r="BL219">
        <v>500.01425</v>
      </c>
      <c r="BM219">
        <v>102.6285</v>
      </c>
      <c r="BN219">
        <v>0.0999806375</v>
      </c>
      <c r="BO219">
        <v>25.0215625</v>
      </c>
      <c r="BP219">
        <v>25.760475</v>
      </c>
      <c r="BQ219">
        <v>999.9</v>
      </c>
      <c r="BR219">
        <v>0</v>
      </c>
      <c r="BS219">
        <v>0</v>
      </c>
      <c r="BT219">
        <v>10003.4425</v>
      </c>
      <c r="BU219">
        <v>624.591375</v>
      </c>
      <c r="BV219">
        <v>877.94325</v>
      </c>
      <c r="BW219">
        <v>-76.872925</v>
      </c>
      <c r="BX219">
        <v>1449.505</v>
      </c>
      <c r="BY219">
        <v>1522.65</v>
      </c>
      <c r="BZ219">
        <v>3.1893625</v>
      </c>
      <c r="CA219">
        <v>1504.03125</v>
      </c>
      <c r="CB219">
        <v>12.2275125</v>
      </c>
      <c r="CC219">
        <v>1.5822125</v>
      </c>
      <c r="CD219">
        <v>1.25489375</v>
      </c>
      <c r="CE219">
        <v>13.7866375</v>
      </c>
      <c r="CF219">
        <v>10.2691875</v>
      </c>
      <c r="CG219">
        <v>1999.99375</v>
      </c>
      <c r="CH219">
        <v>0.899999625</v>
      </c>
      <c r="CI219">
        <v>0.1000003</v>
      </c>
      <c r="CJ219">
        <v>26</v>
      </c>
      <c r="CK219">
        <v>39092.8375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-76.736085</v>
      </c>
      <c r="CZ219">
        <v>-2.27989624060158</v>
      </c>
      <c r="DA219">
        <v>0.247091362202325</v>
      </c>
      <c r="DB219">
        <v>0</v>
      </c>
      <c r="DC219">
        <v>3.1893675</v>
      </c>
      <c r="DD219">
        <v>-0.00452616541354092</v>
      </c>
      <c r="DE219">
        <v>0.00336785224586828</v>
      </c>
      <c r="DF219">
        <v>1</v>
      </c>
      <c r="DG219">
        <v>1</v>
      </c>
      <c r="DH219">
        <v>2</v>
      </c>
      <c r="DI219" t="s">
        <v>353</v>
      </c>
      <c r="DJ219">
        <v>3.11903</v>
      </c>
      <c r="DK219">
        <v>2.80072</v>
      </c>
      <c r="DL219">
        <v>0.232257</v>
      </c>
      <c r="DM219">
        <v>0.241581</v>
      </c>
      <c r="DN219">
        <v>0.0863532</v>
      </c>
      <c r="DO219">
        <v>0.0736452</v>
      </c>
      <c r="DP219">
        <v>21392.9</v>
      </c>
      <c r="DQ219">
        <v>19528.3</v>
      </c>
      <c r="DR219">
        <v>26654.4</v>
      </c>
      <c r="DS219">
        <v>24089.1</v>
      </c>
      <c r="DT219">
        <v>33669.4</v>
      </c>
      <c r="DU219">
        <v>32516.2</v>
      </c>
      <c r="DV219">
        <v>40302</v>
      </c>
      <c r="DW219">
        <v>38089.3</v>
      </c>
      <c r="DX219">
        <v>1.9993</v>
      </c>
      <c r="DY219">
        <v>2.65042</v>
      </c>
      <c r="DZ219">
        <v>0.0765696</v>
      </c>
      <c r="EA219">
        <v>0</v>
      </c>
      <c r="EB219">
        <v>24.4934</v>
      </c>
      <c r="EC219">
        <v>999.9</v>
      </c>
      <c r="ED219">
        <v>55.885</v>
      </c>
      <c r="EE219">
        <v>25.76</v>
      </c>
      <c r="EF219">
        <v>18.117</v>
      </c>
      <c r="EG219">
        <v>63.96</v>
      </c>
      <c r="EH219">
        <v>20.7532</v>
      </c>
      <c r="EI219">
        <v>2</v>
      </c>
      <c r="EJ219">
        <v>-0.366194</v>
      </c>
      <c r="EK219">
        <v>-0.15524</v>
      </c>
      <c r="EL219">
        <v>20.2918</v>
      </c>
      <c r="EM219">
        <v>5.26177</v>
      </c>
      <c r="EN219">
        <v>12.0088</v>
      </c>
      <c r="EO219">
        <v>4.99905</v>
      </c>
      <c r="EP219">
        <v>3.28695</v>
      </c>
      <c r="EQ219">
        <v>9999</v>
      </c>
      <c r="ER219">
        <v>9999</v>
      </c>
      <c r="ES219">
        <v>9999</v>
      </c>
      <c r="ET219">
        <v>999.9</v>
      </c>
      <c r="EU219">
        <v>1.87267</v>
      </c>
      <c r="EV219">
        <v>1.87347</v>
      </c>
      <c r="EW219">
        <v>1.86971</v>
      </c>
      <c r="EX219">
        <v>1.87546</v>
      </c>
      <c r="EY219">
        <v>1.8757</v>
      </c>
      <c r="EZ219">
        <v>1.87408</v>
      </c>
      <c r="FA219">
        <v>1.87265</v>
      </c>
      <c r="FB219">
        <v>1.8717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0.1103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27.1</v>
      </c>
      <c r="GE219">
        <v>27.2</v>
      </c>
      <c r="GF219">
        <v>3.98193</v>
      </c>
      <c r="GG219">
        <v>2.49756</v>
      </c>
      <c r="GH219">
        <v>2.24854</v>
      </c>
      <c r="GI219">
        <v>2.68311</v>
      </c>
      <c r="GJ219">
        <v>2.44751</v>
      </c>
      <c r="GK219">
        <v>2.44263</v>
      </c>
      <c r="GL219">
        <v>29.1766</v>
      </c>
      <c r="GM219">
        <v>14.0707</v>
      </c>
      <c r="GN219">
        <v>19</v>
      </c>
      <c r="GO219">
        <v>451.382</v>
      </c>
      <c r="GP219">
        <v>1042.41</v>
      </c>
      <c r="GQ219">
        <v>23.9392</v>
      </c>
      <c r="GR219">
        <v>22.891</v>
      </c>
      <c r="GS219">
        <v>30.0002</v>
      </c>
      <c r="GT219">
        <v>22.9293</v>
      </c>
      <c r="GU219">
        <v>23.0495</v>
      </c>
      <c r="GV219">
        <v>79.7737</v>
      </c>
      <c r="GW219">
        <v>31.8484</v>
      </c>
      <c r="GX219">
        <v>85.3215</v>
      </c>
      <c r="GY219">
        <v>23.9246</v>
      </c>
      <c r="GZ219">
        <v>1551.16</v>
      </c>
      <c r="HA219">
        <v>12.2713</v>
      </c>
      <c r="HB219">
        <v>101.218</v>
      </c>
      <c r="HC219">
        <v>101.203</v>
      </c>
    </row>
    <row r="220" spans="1:211">
      <c r="A220">
        <v>204</v>
      </c>
      <c r="B220">
        <v>1737666758</v>
      </c>
      <c r="C220">
        <v>407</v>
      </c>
      <c r="D220" t="s">
        <v>756</v>
      </c>
      <c r="E220" t="s">
        <v>757</v>
      </c>
      <c r="F220">
        <v>2</v>
      </c>
      <c r="G220">
        <v>1737666750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1541.58270026191</v>
      </c>
      <c r="AI220">
        <v>1480.37781818182</v>
      </c>
      <c r="AJ220">
        <v>3.42232727272723</v>
      </c>
      <c r="AK220">
        <v>84.62</v>
      </c>
      <c r="AL220">
        <f>(AN220 - AM220 + BM220*1E3/(8.314*(BO220+273.15)) * AP220/BL220 * AO220) * BL220/(100*AZ220) * 1000/(1000 - AN220)</f>
        <v>0</v>
      </c>
      <c r="AM220">
        <v>12.2306773814386</v>
      </c>
      <c r="AN220">
        <v>15.4236087912088</v>
      </c>
      <c r="AO220">
        <v>7.50468869554217e-06</v>
      </c>
      <c r="AP220">
        <v>106.04</v>
      </c>
      <c r="AQ220">
        <v>17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1737666750</v>
      </c>
      <c r="BF220">
        <v>1433.905</v>
      </c>
      <c r="BG220">
        <v>1510.8575</v>
      </c>
      <c r="BH220">
        <v>15.4185375</v>
      </c>
      <c r="BI220">
        <v>12.2274125</v>
      </c>
      <c r="BJ220">
        <v>1432.18375</v>
      </c>
      <c r="BK220">
        <v>15.3082625</v>
      </c>
      <c r="BL220">
        <v>500.011</v>
      </c>
      <c r="BM220">
        <v>102.628375</v>
      </c>
      <c r="BN220">
        <v>0.1000090375</v>
      </c>
      <c r="BO220">
        <v>25.0225875</v>
      </c>
      <c r="BP220">
        <v>25.7609</v>
      </c>
      <c r="BQ220">
        <v>999.9</v>
      </c>
      <c r="BR220">
        <v>0</v>
      </c>
      <c r="BS220">
        <v>0</v>
      </c>
      <c r="BT220">
        <v>10002.1925</v>
      </c>
      <c r="BU220">
        <v>624.55125</v>
      </c>
      <c r="BV220">
        <v>878.008375</v>
      </c>
      <c r="BW220">
        <v>-76.9527125</v>
      </c>
      <c r="BX220">
        <v>1456.36</v>
      </c>
      <c r="BY220">
        <v>1529.56</v>
      </c>
      <c r="BZ220">
        <v>3.191105</v>
      </c>
      <c r="CA220">
        <v>1510.8575</v>
      </c>
      <c r="CB220">
        <v>12.2274125</v>
      </c>
      <c r="CC220">
        <v>1.58237875</v>
      </c>
      <c r="CD220">
        <v>1.2548825</v>
      </c>
      <c r="CE220">
        <v>13.7882625</v>
      </c>
      <c r="CF220">
        <v>10.26905</v>
      </c>
      <c r="CG220">
        <v>1999.9925</v>
      </c>
      <c r="CH220">
        <v>0.899999875</v>
      </c>
      <c r="CI220">
        <v>0.1000001</v>
      </c>
      <c r="CJ220">
        <v>26</v>
      </c>
      <c r="CK220">
        <v>39092.825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-76.80469</v>
      </c>
      <c r="CZ220">
        <v>-2.27465864661652</v>
      </c>
      <c r="DA220">
        <v>0.246581898970708</v>
      </c>
      <c r="DB220">
        <v>0</v>
      </c>
      <c r="DC220">
        <v>3.189098</v>
      </c>
      <c r="DD220">
        <v>0.0220547368421042</v>
      </c>
      <c r="DE220">
        <v>0.00266395870838868</v>
      </c>
      <c r="DF220">
        <v>1</v>
      </c>
      <c r="DG220">
        <v>1</v>
      </c>
      <c r="DH220">
        <v>2</v>
      </c>
      <c r="DI220" t="s">
        <v>353</v>
      </c>
      <c r="DJ220">
        <v>3.11899</v>
      </c>
      <c r="DK220">
        <v>2.80084</v>
      </c>
      <c r="DL220">
        <v>0.232903</v>
      </c>
      <c r="DM220">
        <v>0.24222</v>
      </c>
      <c r="DN220">
        <v>0.0863591</v>
      </c>
      <c r="DO220">
        <v>0.0736268</v>
      </c>
      <c r="DP220">
        <v>21374.9</v>
      </c>
      <c r="DQ220">
        <v>19511.9</v>
      </c>
      <c r="DR220">
        <v>26654.4</v>
      </c>
      <c r="DS220">
        <v>24089</v>
      </c>
      <c r="DT220">
        <v>33669.1</v>
      </c>
      <c r="DU220">
        <v>32517</v>
      </c>
      <c r="DV220">
        <v>40301.8</v>
      </c>
      <c r="DW220">
        <v>38089.4</v>
      </c>
      <c r="DX220">
        <v>1.99912</v>
      </c>
      <c r="DY220">
        <v>2.65002</v>
      </c>
      <c r="DZ220">
        <v>0.076592</v>
      </c>
      <c r="EA220">
        <v>0</v>
      </c>
      <c r="EB220">
        <v>24.4996</v>
      </c>
      <c r="EC220">
        <v>999.9</v>
      </c>
      <c r="ED220">
        <v>55.885</v>
      </c>
      <c r="EE220">
        <v>25.77</v>
      </c>
      <c r="EF220">
        <v>18.1251</v>
      </c>
      <c r="EG220">
        <v>63.91</v>
      </c>
      <c r="EH220">
        <v>20.7732</v>
      </c>
      <c r="EI220">
        <v>2</v>
      </c>
      <c r="EJ220">
        <v>-0.36625</v>
      </c>
      <c r="EK220">
        <v>-0.165084</v>
      </c>
      <c r="EL220">
        <v>20.2917</v>
      </c>
      <c r="EM220">
        <v>5.26162</v>
      </c>
      <c r="EN220">
        <v>12.0074</v>
      </c>
      <c r="EO220">
        <v>4.99915</v>
      </c>
      <c r="EP220">
        <v>3.2869</v>
      </c>
      <c r="EQ220">
        <v>9999</v>
      </c>
      <c r="ER220">
        <v>9999</v>
      </c>
      <c r="ES220">
        <v>9999</v>
      </c>
      <c r="ET220">
        <v>999.9</v>
      </c>
      <c r="EU220">
        <v>1.87267</v>
      </c>
      <c r="EV220">
        <v>1.87347</v>
      </c>
      <c r="EW220">
        <v>1.8697</v>
      </c>
      <c r="EX220">
        <v>1.87546</v>
      </c>
      <c r="EY220">
        <v>1.87568</v>
      </c>
      <c r="EZ220">
        <v>1.87408</v>
      </c>
      <c r="FA220">
        <v>1.87265</v>
      </c>
      <c r="FB220">
        <v>1.8717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0.1104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27.2</v>
      </c>
      <c r="GE220">
        <v>27.2</v>
      </c>
      <c r="GF220">
        <v>3.99536</v>
      </c>
      <c r="GG220">
        <v>2.49756</v>
      </c>
      <c r="GH220">
        <v>2.24854</v>
      </c>
      <c r="GI220">
        <v>2.68311</v>
      </c>
      <c r="GJ220">
        <v>2.44751</v>
      </c>
      <c r="GK220">
        <v>2.3999</v>
      </c>
      <c r="GL220">
        <v>29.1978</v>
      </c>
      <c r="GM220">
        <v>14.062</v>
      </c>
      <c r="GN220">
        <v>19</v>
      </c>
      <c r="GO220">
        <v>451.289</v>
      </c>
      <c r="GP220">
        <v>1041.92</v>
      </c>
      <c r="GQ220">
        <v>23.9279</v>
      </c>
      <c r="GR220">
        <v>22.892</v>
      </c>
      <c r="GS220">
        <v>30.0002</v>
      </c>
      <c r="GT220">
        <v>22.9302</v>
      </c>
      <c r="GU220">
        <v>23.0496</v>
      </c>
      <c r="GV220">
        <v>80.0509</v>
      </c>
      <c r="GW220">
        <v>31.8484</v>
      </c>
      <c r="GX220">
        <v>85.3215</v>
      </c>
      <c r="GY220">
        <v>23.8986</v>
      </c>
      <c r="GZ220">
        <v>1557.9</v>
      </c>
      <c r="HA220">
        <v>12.2721</v>
      </c>
      <c r="HB220">
        <v>101.218</v>
      </c>
      <c r="HC220">
        <v>101.203</v>
      </c>
    </row>
    <row r="221" spans="1:211">
      <c r="A221">
        <v>205</v>
      </c>
      <c r="B221">
        <v>1737666760</v>
      </c>
      <c r="C221">
        <v>409</v>
      </c>
      <c r="D221" t="s">
        <v>758</v>
      </c>
      <c r="E221" t="s">
        <v>759</v>
      </c>
      <c r="F221">
        <v>2</v>
      </c>
      <c r="G221">
        <v>1737666752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1548.50780165476</v>
      </c>
      <c r="AI221">
        <v>1487.28824242424</v>
      </c>
      <c r="AJ221">
        <v>3.4370541125538</v>
      </c>
      <c r="AK221">
        <v>84.62</v>
      </c>
      <c r="AL221">
        <f>(AN221 - AM221 + BM221*1E3/(8.314*(BO221+273.15)) * AP221/BL221 * AO221) * BL221/(100*AZ221) * 1000/(1000 - AN221)</f>
        <v>0</v>
      </c>
      <c r="AM221">
        <v>12.230188886953</v>
      </c>
      <c r="AN221">
        <v>15.4244604395604</v>
      </c>
      <c r="AO221">
        <v>6.75125380948726e-06</v>
      </c>
      <c r="AP221">
        <v>106.04</v>
      </c>
      <c r="AQ221">
        <v>17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1737666752</v>
      </c>
      <c r="BF221">
        <v>1440.665</v>
      </c>
      <c r="BG221">
        <v>1517.70375</v>
      </c>
      <c r="BH221">
        <v>15.41995</v>
      </c>
      <c r="BI221">
        <v>12.2268375</v>
      </c>
      <c r="BJ221">
        <v>1438.94375</v>
      </c>
      <c r="BK221">
        <v>15.3096625</v>
      </c>
      <c r="BL221">
        <v>500.017375</v>
      </c>
      <c r="BM221">
        <v>102.628375</v>
      </c>
      <c r="BN221">
        <v>0.099998175</v>
      </c>
      <c r="BO221">
        <v>25.023425</v>
      </c>
      <c r="BP221">
        <v>25.759575</v>
      </c>
      <c r="BQ221">
        <v>999.9</v>
      </c>
      <c r="BR221">
        <v>0</v>
      </c>
      <c r="BS221">
        <v>0</v>
      </c>
      <c r="BT221">
        <v>10004.3925</v>
      </c>
      <c r="BU221">
        <v>624.516</v>
      </c>
      <c r="BV221">
        <v>878.116625</v>
      </c>
      <c r="BW221">
        <v>-77.0397</v>
      </c>
      <c r="BX221">
        <v>1463.2275</v>
      </c>
      <c r="BY221">
        <v>1536.49125</v>
      </c>
      <c r="BZ221">
        <v>3.19309875</v>
      </c>
      <c r="CA221">
        <v>1517.70375</v>
      </c>
      <c r="CB221">
        <v>12.2268375</v>
      </c>
      <c r="CC221">
        <v>1.582525</v>
      </c>
      <c r="CD221">
        <v>1.25482375</v>
      </c>
      <c r="CE221">
        <v>13.789675</v>
      </c>
      <c r="CF221">
        <v>10.2683625</v>
      </c>
      <c r="CG221">
        <v>1999.99125</v>
      </c>
      <c r="CH221">
        <v>0.899999875</v>
      </c>
      <c r="CI221">
        <v>0.1000001</v>
      </c>
      <c r="CJ221">
        <v>26</v>
      </c>
      <c r="CK221">
        <v>39092.8125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-76.881095</v>
      </c>
      <c r="CZ221">
        <v>-2.23002857142847</v>
      </c>
      <c r="DA221">
        <v>0.242726995768909</v>
      </c>
      <c r="DB221">
        <v>0</v>
      </c>
      <c r="DC221">
        <v>3.1905395</v>
      </c>
      <c r="DD221">
        <v>0.0397430075187965</v>
      </c>
      <c r="DE221">
        <v>0.00457886063884892</v>
      </c>
      <c r="DF221">
        <v>1</v>
      </c>
      <c r="DG221">
        <v>1</v>
      </c>
      <c r="DH221">
        <v>2</v>
      </c>
      <c r="DI221" t="s">
        <v>353</v>
      </c>
      <c r="DJ221">
        <v>3.11903</v>
      </c>
      <c r="DK221">
        <v>2.80071</v>
      </c>
      <c r="DL221">
        <v>0.233551</v>
      </c>
      <c r="DM221">
        <v>0.242855</v>
      </c>
      <c r="DN221">
        <v>0.0863554</v>
      </c>
      <c r="DO221">
        <v>0.073618</v>
      </c>
      <c r="DP221">
        <v>21356.8</v>
      </c>
      <c r="DQ221">
        <v>19495.5</v>
      </c>
      <c r="DR221">
        <v>26654.2</v>
      </c>
      <c r="DS221">
        <v>24088.9</v>
      </c>
      <c r="DT221">
        <v>33668.7</v>
      </c>
      <c r="DU221">
        <v>32517.3</v>
      </c>
      <c r="DV221">
        <v>40301</v>
      </c>
      <c r="DW221">
        <v>38089.3</v>
      </c>
      <c r="DX221">
        <v>1.99902</v>
      </c>
      <c r="DY221">
        <v>2.6493</v>
      </c>
      <c r="DZ221">
        <v>0.076551</v>
      </c>
      <c r="EA221">
        <v>0</v>
      </c>
      <c r="EB221">
        <v>24.5058</v>
      </c>
      <c r="EC221">
        <v>999.9</v>
      </c>
      <c r="ED221">
        <v>55.885</v>
      </c>
      <c r="EE221">
        <v>25.77</v>
      </c>
      <c r="EF221">
        <v>18.1272</v>
      </c>
      <c r="EG221">
        <v>63.74</v>
      </c>
      <c r="EH221">
        <v>20.7452</v>
      </c>
      <c r="EI221">
        <v>2</v>
      </c>
      <c r="EJ221">
        <v>-0.366214</v>
      </c>
      <c r="EK221">
        <v>-0.136272</v>
      </c>
      <c r="EL221">
        <v>20.2917</v>
      </c>
      <c r="EM221">
        <v>5.26177</v>
      </c>
      <c r="EN221">
        <v>12.0068</v>
      </c>
      <c r="EO221">
        <v>4.99925</v>
      </c>
      <c r="EP221">
        <v>3.28695</v>
      </c>
      <c r="EQ221">
        <v>9999</v>
      </c>
      <c r="ER221">
        <v>9999</v>
      </c>
      <c r="ES221">
        <v>9999</v>
      </c>
      <c r="ET221">
        <v>999.9</v>
      </c>
      <c r="EU221">
        <v>1.87265</v>
      </c>
      <c r="EV221">
        <v>1.87347</v>
      </c>
      <c r="EW221">
        <v>1.86969</v>
      </c>
      <c r="EX221">
        <v>1.87546</v>
      </c>
      <c r="EY221">
        <v>1.87568</v>
      </c>
      <c r="EZ221">
        <v>1.87408</v>
      </c>
      <c r="FA221">
        <v>1.87265</v>
      </c>
      <c r="FB221">
        <v>1.87171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0.1103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27.2</v>
      </c>
      <c r="GE221">
        <v>27.3</v>
      </c>
      <c r="GF221">
        <v>4.01001</v>
      </c>
      <c r="GG221">
        <v>2.49878</v>
      </c>
      <c r="GH221">
        <v>2.24854</v>
      </c>
      <c r="GI221">
        <v>2.68311</v>
      </c>
      <c r="GJ221">
        <v>2.44751</v>
      </c>
      <c r="GK221">
        <v>2.37549</v>
      </c>
      <c r="GL221">
        <v>29.1978</v>
      </c>
      <c r="GM221">
        <v>14.0532</v>
      </c>
      <c r="GN221">
        <v>19</v>
      </c>
      <c r="GO221">
        <v>451.234</v>
      </c>
      <c r="GP221">
        <v>1041.05</v>
      </c>
      <c r="GQ221">
        <v>23.919</v>
      </c>
      <c r="GR221">
        <v>22.8929</v>
      </c>
      <c r="GS221">
        <v>30.0002</v>
      </c>
      <c r="GT221">
        <v>22.9306</v>
      </c>
      <c r="GU221">
        <v>23.0505</v>
      </c>
      <c r="GV221">
        <v>80.3226</v>
      </c>
      <c r="GW221">
        <v>31.8484</v>
      </c>
      <c r="GX221">
        <v>85.3215</v>
      </c>
      <c r="GY221">
        <v>23.8986</v>
      </c>
      <c r="GZ221">
        <v>1564.62</v>
      </c>
      <c r="HA221">
        <v>12.2713</v>
      </c>
      <c r="HB221">
        <v>101.216</v>
      </c>
      <c r="HC221">
        <v>101.202</v>
      </c>
    </row>
    <row r="222" spans="1:211">
      <c r="A222">
        <v>206</v>
      </c>
      <c r="B222">
        <v>1737666762</v>
      </c>
      <c r="C222">
        <v>411</v>
      </c>
      <c r="D222" t="s">
        <v>760</v>
      </c>
      <c r="E222" t="s">
        <v>761</v>
      </c>
      <c r="F222">
        <v>2</v>
      </c>
      <c r="G222">
        <v>1737666754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1555.43017975</v>
      </c>
      <c r="AI222">
        <v>1494.20903030303</v>
      </c>
      <c r="AJ222">
        <v>3.45115974025956</v>
      </c>
      <c r="AK222">
        <v>84.62</v>
      </c>
      <c r="AL222">
        <f>(AN222 - AM222 + BM222*1E3/(8.314*(BO222+273.15)) * AP222/BL222 * AO222) * BL222/(100*AZ222) * 1000/(1000 - AN222)</f>
        <v>0</v>
      </c>
      <c r="AM222">
        <v>12.2275322267133</v>
      </c>
      <c r="AN222">
        <v>15.4238153846154</v>
      </c>
      <c r="AO222">
        <v>4.92580467392e-06</v>
      </c>
      <c r="AP222">
        <v>106.04</v>
      </c>
      <c r="AQ222">
        <v>17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1737666754</v>
      </c>
      <c r="BF222">
        <v>1447.43875</v>
      </c>
      <c r="BG222">
        <v>1524.5425</v>
      </c>
      <c r="BH222">
        <v>15.4210875</v>
      </c>
      <c r="BI222">
        <v>12.2260875</v>
      </c>
      <c r="BJ222">
        <v>1445.71875</v>
      </c>
      <c r="BK222">
        <v>15.3107875</v>
      </c>
      <c r="BL222">
        <v>500.014125</v>
      </c>
      <c r="BM222">
        <v>102.62825</v>
      </c>
      <c r="BN222">
        <v>0.09996</v>
      </c>
      <c r="BO222">
        <v>25.02415</v>
      </c>
      <c r="BP222">
        <v>25.7591625</v>
      </c>
      <c r="BQ222">
        <v>999.9</v>
      </c>
      <c r="BR222">
        <v>0</v>
      </c>
      <c r="BS222">
        <v>0</v>
      </c>
      <c r="BT222">
        <v>10003.9175</v>
      </c>
      <c r="BU222">
        <v>624.482875</v>
      </c>
      <c r="BV222">
        <v>878.1955</v>
      </c>
      <c r="BW222">
        <v>-77.1039625</v>
      </c>
      <c r="BX222">
        <v>1470.11</v>
      </c>
      <c r="BY222">
        <v>1543.41375</v>
      </c>
      <c r="BZ222">
        <v>3.19499</v>
      </c>
      <c r="CA222">
        <v>1524.5425</v>
      </c>
      <c r="CB222">
        <v>12.2260875</v>
      </c>
      <c r="CC222">
        <v>1.58264</v>
      </c>
      <c r="CD222">
        <v>1.254745</v>
      </c>
      <c r="CE222">
        <v>13.7908</v>
      </c>
      <c r="CF222">
        <v>10.2674375</v>
      </c>
      <c r="CG222">
        <v>1999.99375</v>
      </c>
      <c r="CH222">
        <v>0.89999975</v>
      </c>
      <c r="CI222">
        <v>0.1000002625</v>
      </c>
      <c r="CJ222">
        <v>26</v>
      </c>
      <c r="CK222">
        <v>39092.8625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-76.95942</v>
      </c>
      <c r="CZ222">
        <v>-2.09880902255635</v>
      </c>
      <c r="DA222">
        <v>0.23069432936247</v>
      </c>
      <c r="DB222">
        <v>0</v>
      </c>
      <c r="DC222">
        <v>3.192354</v>
      </c>
      <c r="DD222">
        <v>0.0503657142857176</v>
      </c>
      <c r="DE222">
        <v>0.00562419274207424</v>
      </c>
      <c r="DF222">
        <v>1</v>
      </c>
      <c r="DG222">
        <v>1</v>
      </c>
      <c r="DH222">
        <v>2</v>
      </c>
      <c r="DI222" t="s">
        <v>353</v>
      </c>
      <c r="DJ222">
        <v>3.11899</v>
      </c>
      <c r="DK222">
        <v>2.80052</v>
      </c>
      <c r="DL222">
        <v>0.234188</v>
      </c>
      <c r="DM222">
        <v>0.243495</v>
      </c>
      <c r="DN222">
        <v>0.086352</v>
      </c>
      <c r="DO222">
        <v>0.0736111</v>
      </c>
      <c r="DP222">
        <v>21339</v>
      </c>
      <c r="DQ222">
        <v>19479</v>
      </c>
      <c r="DR222">
        <v>26654</v>
      </c>
      <c r="DS222">
        <v>24088.8</v>
      </c>
      <c r="DT222">
        <v>33668.6</v>
      </c>
      <c r="DU222">
        <v>32517.5</v>
      </c>
      <c r="DV222">
        <v>40300.8</v>
      </c>
      <c r="DW222">
        <v>38089.1</v>
      </c>
      <c r="DX222">
        <v>1.99898</v>
      </c>
      <c r="DY222">
        <v>2.64935</v>
      </c>
      <c r="DZ222">
        <v>0.0763163</v>
      </c>
      <c r="EA222">
        <v>0</v>
      </c>
      <c r="EB222">
        <v>24.512</v>
      </c>
      <c r="EC222">
        <v>999.9</v>
      </c>
      <c r="ED222">
        <v>55.86</v>
      </c>
      <c r="EE222">
        <v>25.76</v>
      </c>
      <c r="EF222">
        <v>18.1074</v>
      </c>
      <c r="EG222">
        <v>64.02</v>
      </c>
      <c r="EH222">
        <v>20.7532</v>
      </c>
      <c r="EI222">
        <v>2</v>
      </c>
      <c r="EJ222">
        <v>-0.366197</v>
      </c>
      <c r="EK222">
        <v>-0.110057</v>
      </c>
      <c r="EL222">
        <v>20.2917</v>
      </c>
      <c r="EM222">
        <v>5.26177</v>
      </c>
      <c r="EN222">
        <v>12.0077</v>
      </c>
      <c r="EO222">
        <v>4.9985</v>
      </c>
      <c r="EP222">
        <v>3.28698</v>
      </c>
      <c r="EQ222">
        <v>9999</v>
      </c>
      <c r="ER222">
        <v>9999</v>
      </c>
      <c r="ES222">
        <v>9999</v>
      </c>
      <c r="ET222">
        <v>999.9</v>
      </c>
      <c r="EU222">
        <v>1.87264</v>
      </c>
      <c r="EV222">
        <v>1.87347</v>
      </c>
      <c r="EW222">
        <v>1.86969</v>
      </c>
      <c r="EX222">
        <v>1.87546</v>
      </c>
      <c r="EY222">
        <v>1.87569</v>
      </c>
      <c r="EZ222">
        <v>1.87408</v>
      </c>
      <c r="FA222">
        <v>1.87267</v>
      </c>
      <c r="FB222">
        <v>1.87173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1.73</v>
      </c>
      <c r="FQ222">
        <v>0.1103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27.2</v>
      </c>
      <c r="GE222">
        <v>27.3</v>
      </c>
      <c r="GF222">
        <v>4.02344</v>
      </c>
      <c r="GG222">
        <v>2.50122</v>
      </c>
      <c r="GH222">
        <v>2.24854</v>
      </c>
      <c r="GI222">
        <v>2.68433</v>
      </c>
      <c r="GJ222">
        <v>2.44751</v>
      </c>
      <c r="GK222">
        <v>2.34253</v>
      </c>
      <c r="GL222">
        <v>29.1978</v>
      </c>
      <c r="GM222">
        <v>14.0532</v>
      </c>
      <c r="GN222">
        <v>19</v>
      </c>
      <c r="GO222">
        <v>451.21</v>
      </c>
      <c r="GP222">
        <v>1041.13</v>
      </c>
      <c r="GQ222">
        <v>23.908</v>
      </c>
      <c r="GR222">
        <v>22.8939</v>
      </c>
      <c r="GS222">
        <v>30.0002</v>
      </c>
      <c r="GT222">
        <v>22.9312</v>
      </c>
      <c r="GU222">
        <v>23.0514</v>
      </c>
      <c r="GV222">
        <v>80.5924</v>
      </c>
      <c r="GW222">
        <v>31.8484</v>
      </c>
      <c r="GX222">
        <v>85.3215</v>
      </c>
      <c r="GY222">
        <v>23.8986</v>
      </c>
      <c r="GZ222">
        <v>1571.43</v>
      </c>
      <c r="HA222">
        <v>12.2755</v>
      </c>
      <c r="HB222">
        <v>101.216</v>
      </c>
      <c r="HC222">
        <v>101.202</v>
      </c>
    </row>
    <row r="223" spans="1:211">
      <c r="A223">
        <v>207</v>
      </c>
      <c r="B223">
        <v>1737666764</v>
      </c>
      <c r="C223">
        <v>413</v>
      </c>
      <c r="D223" t="s">
        <v>762</v>
      </c>
      <c r="E223" t="s">
        <v>763</v>
      </c>
      <c r="F223">
        <v>2</v>
      </c>
      <c r="G223">
        <v>1737666756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1562.41583707143</v>
      </c>
      <c r="AI223">
        <v>1501.03187878788</v>
      </c>
      <c r="AJ223">
        <v>3.43368008658013</v>
      </c>
      <c r="AK223">
        <v>84.62</v>
      </c>
      <c r="AL223">
        <f>(AN223 - AM223 + BM223*1E3/(8.314*(BO223+273.15)) * AP223/BL223 * AO223) * BL223/(100*AZ223) * 1000/(1000 - AN223)</f>
        <v>0</v>
      </c>
      <c r="AM223">
        <v>12.2240479677323</v>
      </c>
      <c r="AN223">
        <v>15.4226527472528</v>
      </c>
      <c r="AO223">
        <v>2.47618046115557e-06</v>
      </c>
      <c r="AP223">
        <v>106.04</v>
      </c>
      <c r="AQ223">
        <v>17</v>
      </c>
      <c r="AR223">
        <v>3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1737666756</v>
      </c>
      <c r="BF223">
        <v>1454.2075</v>
      </c>
      <c r="BG223">
        <v>1531.36875</v>
      </c>
      <c r="BH223">
        <v>15.42185</v>
      </c>
      <c r="BI223">
        <v>12.22495</v>
      </c>
      <c r="BJ223">
        <v>1452.4875</v>
      </c>
      <c r="BK223">
        <v>15.31155</v>
      </c>
      <c r="BL223">
        <v>499.9885</v>
      </c>
      <c r="BM223">
        <v>102.628125</v>
      </c>
      <c r="BN223">
        <v>0.099964625</v>
      </c>
      <c r="BO223">
        <v>25.0248625</v>
      </c>
      <c r="BP223">
        <v>25.75965</v>
      </c>
      <c r="BQ223">
        <v>999.9</v>
      </c>
      <c r="BR223">
        <v>0</v>
      </c>
      <c r="BS223">
        <v>0</v>
      </c>
      <c r="BT223">
        <v>9996.88625</v>
      </c>
      <c r="BU223">
        <v>624.4515</v>
      </c>
      <c r="BV223">
        <v>878.676625</v>
      </c>
      <c r="BW223">
        <v>-77.1603875</v>
      </c>
      <c r="BX223">
        <v>1476.98625</v>
      </c>
      <c r="BY223">
        <v>1550.32125</v>
      </c>
      <c r="BZ223">
        <v>3.19689</v>
      </c>
      <c r="CA223">
        <v>1531.36875</v>
      </c>
      <c r="CB223">
        <v>12.22495</v>
      </c>
      <c r="CC223">
        <v>1.58271625</v>
      </c>
      <c r="CD223">
        <v>1.25462625</v>
      </c>
      <c r="CE223">
        <v>13.7915375</v>
      </c>
      <c r="CF223">
        <v>10.266025</v>
      </c>
      <c r="CG223">
        <v>1999.99375</v>
      </c>
      <c r="CH223">
        <v>0.89999975</v>
      </c>
      <c r="CI223">
        <v>0.1000002625</v>
      </c>
      <c r="CJ223">
        <v>26</v>
      </c>
      <c r="CK223">
        <v>39092.875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-77.05414</v>
      </c>
      <c r="CZ223">
        <v>-2.03329624060154</v>
      </c>
      <c r="DA223">
        <v>0.222911748008039</v>
      </c>
      <c r="DB223">
        <v>0</v>
      </c>
      <c r="DC223">
        <v>3.1941045</v>
      </c>
      <c r="DD223">
        <v>0.0591288721804506</v>
      </c>
      <c r="DE223">
        <v>0.00633369045265086</v>
      </c>
      <c r="DF223">
        <v>1</v>
      </c>
      <c r="DG223">
        <v>1</v>
      </c>
      <c r="DH223">
        <v>2</v>
      </c>
      <c r="DI223" t="s">
        <v>353</v>
      </c>
      <c r="DJ223">
        <v>3.11891</v>
      </c>
      <c r="DK223">
        <v>2.80052</v>
      </c>
      <c r="DL223">
        <v>0.234818</v>
      </c>
      <c r="DM223">
        <v>0.244116</v>
      </c>
      <c r="DN223">
        <v>0.0863489</v>
      </c>
      <c r="DO223">
        <v>0.0736047</v>
      </c>
      <c r="DP223">
        <v>21321.6</v>
      </c>
      <c r="DQ223">
        <v>19463</v>
      </c>
      <c r="DR223">
        <v>26654.1</v>
      </c>
      <c r="DS223">
        <v>24088.7</v>
      </c>
      <c r="DT223">
        <v>33669.2</v>
      </c>
      <c r="DU223">
        <v>32517.7</v>
      </c>
      <c r="DV223">
        <v>40301.3</v>
      </c>
      <c r="DW223">
        <v>38089.1</v>
      </c>
      <c r="DX223">
        <v>1.99885</v>
      </c>
      <c r="DY223">
        <v>2.6491</v>
      </c>
      <c r="DZ223">
        <v>0.0759102</v>
      </c>
      <c r="EA223">
        <v>0</v>
      </c>
      <c r="EB223">
        <v>24.5182</v>
      </c>
      <c r="EC223">
        <v>999.9</v>
      </c>
      <c r="ED223">
        <v>55.885</v>
      </c>
      <c r="EE223">
        <v>25.77</v>
      </c>
      <c r="EF223">
        <v>18.1253</v>
      </c>
      <c r="EG223">
        <v>63.85</v>
      </c>
      <c r="EH223">
        <v>20.7332</v>
      </c>
      <c r="EI223">
        <v>2</v>
      </c>
      <c r="EJ223">
        <v>-0.366133</v>
      </c>
      <c r="EK223">
        <v>-0.12082</v>
      </c>
      <c r="EL223">
        <v>20.2918</v>
      </c>
      <c r="EM223">
        <v>5.26162</v>
      </c>
      <c r="EN223">
        <v>12.0089</v>
      </c>
      <c r="EO223">
        <v>4.9985</v>
      </c>
      <c r="EP223">
        <v>3.28695</v>
      </c>
      <c r="EQ223">
        <v>9999</v>
      </c>
      <c r="ER223">
        <v>9999</v>
      </c>
      <c r="ES223">
        <v>9999</v>
      </c>
      <c r="ET223">
        <v>999.9</v>
      </c>
      <c r="EU223">
        <v>1.87263</v>
      </c>
      <c r="EV223">
        <v>1.87347</v>
      </c>
      <c r="EW223">
        <v>1.86969</v>
      </c>
      <c r="EX223">
        <v>1.87546</v>
      </c>
      <c r="EY223">
        <v>1.87567</v>
      </c>
      <c r="EZ223">
        <v>1.87408</v>
      </c>
      <c r="FA223">
        <v>1.87266</v>
      </c>
      <c r="FB223">
        <v>1.87172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0.1103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27.3</v>
      </c>
      <c r="GE223">
        <v>27.3</v>
      </c>
      <c r="GF223">
        <v>4.03687</v>
      </c>
      <c r="GG223">
        <v>2.5</v>
      </c>
      <c r="GH223">
        <v>2.24854</v>
      </c>
      <c r="GI223">
        <v>2.68311</v>
      </c>
      <c r="GJ223">
        <v>2.44751</v>
      </c>
      <c r="GK223">
        <v>2.40967</v>
      </c>
      <c r="GL223">
        <v>29.1978</v>
      </c>
      <c r="GM223">
        <v>14.0707</v>
      </c>
      <c r="GN223">
        <v>19</v>
      </c>
      <c r="GO223">
        <v>451.146</v>
      </c>
      <c r="GP223">
        <v>1040.83</v>
      </c>
      <c r="GQ223">
        <v>23.8959</v>
      </c>
      <c r="GR223">
        <v>22.8949</v>
      </c>
      <c r="GS223">
        <v>30.0002</v>
      </c>
      <c r="GT223">
        <v>22.9321</v>
      </c>
      <c r="GU223">
        <v>23.0514</v>
      </c>
      <c r="GV223">
        <v>80.8681</v>
      </c>
      <c r="GW223">
        <v>31.8484</v>
      </c>
      <c r="GX223">
        <v>85.3215</v>
      </c>
      <c r="GY223">
        <v>23.874</v>
      </c>
      <c r="GZ223">
        <v>1585.1</v>
      </c>
      <c r="HA223">
        <v>12.2754</v>
      </c>
      <c r="HB223">
        <v>101.217</v>
      </c>
      <c r="HC223">
        <v>101.202</v>
      </c>
    </row>
    <row r="224" spans="1:211">
      <c r="A224">
        <v>208</v>
      </c>
      <c r="B224">
        <v>1737666766</v>
      </c>
      <c r="C224">
        <v>415</v>
      </c>
      <c r="D224" t="s">
        <v>764</v>
      </c>
      <c r="E224" t="s">
        <v>765</v>
      </c>
      <c r="F224">
        <v>2</v>
      </c>
      <c r="G224">
        <v>1737666758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1569.41353945238</v>
      </c>
      <c r="AI224">
        <v>1507.78806060606</v>
      </c>
      <c r="AJ224">
        <v>3.40357186147172</v>
      </c>
      <c r="AK224">
        <v>84.62</v>
      </c>
      <c r="AL224">
        <f>(AN224 - AM224 + BM224*1E3/(8.314*(BO224+273.15)) * AP224/BL224 * AO224) * BL224/(100*AZ224) * 1000/(1000 - AN224)</f>
        <v>0</v>
      </c>
      <c r="AM224">
        <v>12.2205166851948</v>
      </c>
      <c r="AN224">
        <v>15.4208692307692</v>
      </c>
      <c r="AO224">
        <v>-3.46715628503239e-07</v>
      </c>
      <c r="AP224">
        <v>106.04</v>
      </c>
      <c r="AQ224">
        <v>17</v>
      </c>
      <c r="AR224">
        <v>3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1737666758</v>
      </c>
      <c r="BF224">
        <v>1460.95625</v>
      </c>
      <c r="BG224">
        <v>1538.2075</v>
      </c>
      <c r="BH224">
        <v>15.4221875</v>
      </c>
      <c r="BI224">
        <v>12.2234875</v>
      </c>
      <c r="BJ224">
        <v>1459.23625</v>
      </c>
      <c r="BK224">
        <v>15.3118875</v>
      </c>
      <c r="BL224">
        <v>499.99025</v>
      </c>
      <c r="BM224">
        <v>102.628</v>
      </c>
      <c r="BN224">
        <v>0.09998185</v>
      </c>
      <c r="BO224">
        <v>25.02525</v>
      </c>
      <c r="BP224">
        <v>25.7594</v>
      </c>
      <c r="BQ224">
        <v>999.9</v>
      </c>
      <c r="BR224">
        <v>0</v>
      </c>
      <c r="BS224">
        <v>0</v>
      </c>
      <c r="BT224">
        <v>9996.105</v>
      </c>
      <c r="BU224">
        <v>624.412625</v>
      </c>
      <c r="BV224">
        <v>879.633375</v>
      </c>
      <c r="BW224">
        <v>-77.2496</v>
      </c>
      <c r="BX224">
        <v>1483.8425</v>
      </c>
      <c r="BY224">
        <v>1557.2425</v>
      </c>
      <c r="BZ224">
        <v>3.1986925</v>
      </c>
      <c r="CA224">
        <v>1538.2075</v>
      </c>
      <c r="CB224">
        <v>12.2234875</v>
      </c>
      <c r="CC224">
        <v>1.58274875</v>
      </c>
      <c r="CD224">
        <v>1.25447375</v>
      </c>
      <c r="CE224">
        <v>13.79185</v>
      </c>
      <c r="CF224">
        <v>10.2642125</v>
      </c>
      <c r="CG224">
        <v>1999.9925</v>
      </c>
      <c r="CH224">
        <v>0.900000125</v>
      </c>
      <c r="CI224">
        <v>0.0999999375</v>
      </c>
      <c r="CJ224">
        <v>26</v>
      </c>
      <c r="CK224">
        <v>39092.85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-77.150355</v>
      </c>
      <c r="CZ224">
        <v>-2.04779097744358</v>
      </c>
      <c r="DA224">
        <v>0.224165163384055</v>
      </c>
      <c r="DB224">
        <v>0</v>
      </c>
      <c r="DC224">
        <v>3.195851</v>
      </c>
      <c r="DD224">
        <v>0.0652601503759451</v>
      </c>
      <c r="DE224">
        <v>0.00678819850917758</v>
      </c>
      <c r="DF224">
        <v>1</v>
      </c>
      <c r="DG224">
        <v>1</v>
      </c>
      <c r="DH224">
        <v>2</v>
      </c>
      <c r="DI224" t="s">
        <v>353</v>
      </c>
      <c r="DJ224">
        <v>3.11901</v>
      </c>
      <c r="DK224">
        <v>2.80067</v>
      </c>
      <c r="DL224">
        <v>0.235452</v>
      </c>
      <c r="DM224">
        <v>0.24473</v>
      </c>
      <c r="DN224">
        <v>0.0863395</v>
      </c>
      <c r="DO224">
        <v>0.0736057</v>
      </c>
      <c r="DP224">
        <v>21304.1</v>
      </c>
      <c r="DQ224">
        <v>19447.2</v>
      </c>
      <c r="DR224">
        <v>26654.3</v>
      </c>
      <c r="DS224">
        <v>24088.7</v>
      </c>
      <c r="DT224">
        <v>33669.8</v>
      </c>
      <c r="DU224">
        <v>32517.8</v>
      </c>
      <c r="DV224">
        <v>40301.4</v>
      </c>
      <c r="DW224">
        <v>38089.2</v>
      </c>
      <c r="DX224">
        <v>1.99923</v>
      </c>
      <c r="DY224">
        <v>2.64887</v>
      </c>
      <c r="DZ224">
        <v>0.0751391</v>
      </c>
      <c r="EA224">
        <v>0</v>
      </c>
      <c r="EB224">
        <v>24.5243</v>
      </c>
      <c r="EC224">
        <v>999.9</v>
      </c>
      <c r="ED224">
        <v>55.86</v>
      </c>
      <c r="EE224">
        <v>25.76</v>
      </c>
      <c r="EF224">
        <v>18.1062</v>
      </c>
      <c r="EG224">
        <v>63.95</v>
      </c>
      <c r="EH224">
        <v>20.7091</v>
      </c>
      <c r="EI224">
        <v>2</v>
      </c>
      <c r="EJ224">
        <v>-0.36611</v>
      </c>
      <c r="EK224">
        <v>-0.0949809</v>
      </c>
      <c r="EL224">
        <v>20.2918</v>
      </c>
      <c r="EM224">
        <v>5.26207</v>
      </c>
      <c r="EN224">
        <v>12.0089</v>
      </c>
      <c r="EO224">
        <v>4.99935</v>
      </c>
      <c r="EP224">
        <v>3.28705</v>
      </c>
      <c r="EQ224">
        <v>9999</v>
      </c>
      <c r="ER224">
        <v>9999</v>
      </c>
      <c r="ES224">
        <v>9999</v>
      </c>
      <c r="ET224">
        <v>999.9</v>
      </c>
      <c r="EU224">
        <v>1.87264</v>
      </c>
      <c r="EV224">
        <v>1.87347</v>
      </c>
      <c r="EW224">
        <v>1.86968</v>
      </c>
      <c r="EX224">
        <v>1.87546</v>
      </c>
      <c r="EY224">
        <v>1.87566</v>
      </c>
      <c r="EZ224">
        <v>1.87408</v>
      </c>
      <c r="FA224">
        <v>1.87266</v>
      </c>
      <c r="FB224">
        <v>1.87172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1.72</v>
      </c>
      <c r="FQ224">
        <v>0.1103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27.3</v>
      </c>
      <c r="GE224">
        <v>27.4</v>
      </c>
      <c r="GF224">
        <v>4.05029</v>
      </c>
      <c r="GG224">
        <v>2.49756</v>
      </c>
      <c r="GH224">
        <v>2.24854</v>
      </c>
      <c r="GI224">
        <v>2.68433</v>
      </c>
      <c r="GJ224">
        <v>2.44751</v>
      </c>
      <c r="GK224">
        <v>2.41699</v>
      </c>
      <c r="GL224">
        <v>29.219</v>
      </c>
      <c r="GM224">
        <v>14.0707</v>
      </c>
      <c r="GN224">
        <v>19</v>
      </c>
      <c r="GO224">
        <v>451.369</v>
      </c>
      <c r="GP224">
        <v>1040.56</v>
      </c>
      <c r="GQ224">
        <v>23.8882</v>
      </c>
      <c r="GR224">
        <v>22.8958</v>
      </c>
      <c r="GS224">
        <v>30.0002</v>
      </c>
      <c r="GT224">
        <v>22.9326</v>
      </c>
      <c r="GU224">
        <v>23.0519</v>
      </c>
      <c r="GV224">
        <v>81.1432</v>
      </c>
      <c r="GW224">
        <v>31.8484</v>
      </c>
      <c r="GX224">
        <v>85.3215</v>
      </c>
      <c r="GY224">
        <v>23.874</v>
      </c>
      <c r="GZ224">
        <v>1585.1</v>
      </c>
      <c r="HA224">
        <v>12.2799</v>
      </c>
      <c r="HB224">
        <v>101.217</v>
      </c>
      <c r="HC224">
        <v>101.202</v>
      </c>
    </row>
    <row r="225" spans="1:211">
      <c r="A225">
        <v>209</v>
      </c>
      <c r="B225">
        <v>1737666768</v>
      </c>
      <c r="C225">
        <v>417</v>
      </c>
      <c r="D225" t="s">
        <v>766</v>
      </c>
      <c r="E225" t="s">
        <v>767</v>
      </c>
      <c r="F225">
        <v>2</v>
      </c>
      <c r="G225">
        <v>1737666760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1576.33906058333</v>
      </c>
      <c r="AI225">
        <v>1514.65715151515</v>
      </c>
      <c r="AJ225">
        <v>3.41330346320325</v>
      </c>
      <c r="AK225">
        <v>84.62</v>
      </c>
      <c r="AL225">
        <f>(AN225 - AM225 + BM225*1E3/(8.314*(BO225+273.15)) * AP225/BL225 * AO225) * BL225/(100*AZ225) * 1000/(1000 - AN225)</f>
        <v>0</v>
      </c>
      <c r="AM225">
        <v>12.218375095045</v>
      </c>
      <c r="AN225">
        <v>15.4183725274725</v>
      </c>
      <c r="AO225">
        <v>-3.66287806487078e-06</v>
      </c>
      <c r="AP225">
        <v>106.04</v>
      </c>
      <c r="AQ225">
        <v>17</v>
      </c>
      <c r="AR225">
        <v>3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1737666760</v>
      </c>
      <c r="BF225">
        <v>1467.70875</v>
      </c>
      <c r="BG225">
        <v>1545.05875</v>
      </c>
      <c r="BH225">
        <v>15.422025</v>
      </c>
      <c r="BI225">
        <v>12.2218625</v>
      </c>
      <c r="BJ225">
        <v>1465.9875</v>
      </c>
      <c r="BK225">
        <v>15.3117375</v>
      </c>
      <c r="BL225">
        <v>500.02375</v>
      </c>
      <c r="BM225">
        <v>102.627875</v>
      </c>
      <c r="BN225">
        <v>0.100001475</v>
      </c>
      <c r="BO225">
        <v>25.0251375</v>
      </c>
      <c r="BP225">
        <v>25.7585625</v>
      </c>
      <c r="BQ225">
        <v>999.9</v>
      </c>
      <c r="BR225">
        <v>0</v>
      </c>
      <c r="BS225">
        <v>0</v>
      </c>
      <c r="BT225">
        <v>9995.48</v>
      </c>
      <c r="BU225">
        <v>624.36725</v>
      </c>
      <c r="BV225">
        <v>880.651375</v>
      </c>
      <c r="BW225">
        <v>-77.3485625</v>
      </c>
      <c r="BX225">
        <v>1490.7</v>
      </c>
      <c r="BY225">
        <v>1564.17625</v>
      </c>
      <c r="BZ225">
        <v>3.2001575</v>
      </c>
      <c r="CA225">
        <v>1545.05875</v>
      </c>
      <c r="CB225">
        <v>12.2218625</v>
      </c>
      <c r="CC225">
        <v>1.58273125</v>
      </c>
      <c r="CD225">
        <v>1.254305</v>
      </c>
      <c r="CE225">
        <v>13.791675</v>
      </c>
      <c r="CF225">
        <v>10.2622125</v>
      </c>
      <c r="CG225">
        <v>1999.99375</v>
      </c>
      <c r="CH225">
        <v>0.900000375</v>
      </c>
      <c r="CI225">
        <v>0.0999996875</v>
      </c>
      <c r="CJ225">
        <v>26</v>
      </c>
      <c r="CK225">
        <v>39092.875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-77.21551</v>
      </c>
      <c r="CZ225">
        <v>-2.39668872180442</v>
      </c>
      <c r="DA225">
        <v>0.25041728953888</v>
      </c>
      <c r="DB225">
        <v>0</v>
      </c>
      <c r="DC225">
        <v>3.1971845</v>
      </c>
      <c r="DD225">
        <v>0.0643836090225569</v>
      </c>
      <c r="DE225">
        <v>0.00674273273606486</v>
      </c>
      <c r="DF225">
        <v>1</v>
      </c>
      <c r="DG225">
        <v>1</v>
      </c>
      <c r="DH225">
        <v>2</v>
      </c>
      <c r="DI225" t="s">
        <v>353</v>
      </c>
      <c r="DJ225">
        <v>3.11897</v>
      </c>
      <c r="DK225">
        <v>2.80071</v>
      </c>
      <c r="DL225">
        <v>0.236084</v>
      </c>
      <c r="DM225">
        <v>0.245348</v>
      </c>
      <c r="DN225">
        <v>0.0863277</v>
      </c>
      <c r="DO225">
        <v>0.0736032</v>
      </c>
      <c r="DP225">
        <v>21286.6</v>
      </c>
      <c r="DQ225">
        <v>19431.6</v>
      </c>
      <c r="DR225">
        <v>26654.4</v>
      </c>
      <c r="DS225">
        <v>24089</v>
      </c>
      <c r="DT225">
        <v>33670.2</v>
      </c>
      <c r="DU225">
        <v>32518.3</v>
      </c>
      <c r="DV225">
        <v>40301.3</v>
      </c>
      <c r="DW225">
        <v>38089.5</v>
      </c>
      <c r="DX225">
        <v>1.9995</v>
      </c>
      <c r="DY225">
        <v>2.64873</v>
      </c>
      <c r="DZ225">
        <v>0.0747293</v>
      </c>
      <c r="EA225">
        <v>0</v>
      </c>
      <c r="EB225">
        <v>24.5306</v>
      </c>
      <c r="EC225">
        <v>999.9</v>
      </c>
      <c r="ED225">
        <v>55.86</v>
      </c>
      <c r="EE225">
        <v>25.76</v>
      </c>
      <c r="EF225">
        <v>18.1067</v>
      </c>
      <c r="EG225">
        <v>63.96</v>
      </c>
      <c r="EH225">
        <v>20.8013</v>
      </c>
      <c r="EI225">
        <v>2</v>
      </c>
      <c r="EJ225">
        <v>-0.366067</v>
      </c>
      <c r="EK225">
        <v>-0.106212</v>
      </c>
      <c r="EL225">
        <v>20.2918</v>
      </c>
      <c r="EM225">
        <v>5.26192</v>
      </c>
      <c r="EN225">
        <v>12.0085</v>
      </c>
      <c r="EO225">
        <v>4.99925</v>
      </c>
      <c r="EP225">
        <v>3.28708</v>
      </c>
      <c r="EQ225">
        <v>9999</v>
      </c>
      <c r="ER225">
        <v>9999</v>
      </c>
      <c r="ES225">
        <v>9999</v>
      </c>
      <c r="ET225">
        <v>999.9</v>
      </c>
      <c r="EU225">
        <v>1.87263</v>
      </c>
      <c r="EV225">
        <v>1.87347</v>
      </c>
      <c r="EW225">
        <v>1.86969</v>
      </c>
      <c r="EX225">
        <v>1.87546</v>
      </c>
      <c r="EY225">
        <v>1.87568</v>
      </c>
      <c r="EZ225">
        <v>1.87408</v>
      </c>
      <c r="FA225">
        <v>1.87266</v>
      </c>
      <c r="FB225">
        <v>1.87171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1.72</v>
      </c>
      <c r="FQ225">
        <v>0.1103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27.3</v>
      </c>
      <c r="GE225">
        <v>27.4</v>
      </c>
      <c r="GF225">
        <v>4.0625</v>
      </c>
      <c r="GG225">
        <v>2.5</v>
      </c>
      <c r="GH225">
        <v>2.24854</v>
      </c>
      <c r="GI225">
        <v>2.68433</v>
      </c>
      <c r="GJ225">
        <v>2.44751</v>
      </c>
      <c r="GK225">
        <v>2.43164</v>
      </c>
      <c r="GL225">
        <v>29.219</v>
      </c>
      <c r="GM225">
        <v>14.0707</v>
      </c>
      <c r="GN225">
        <v>19</v>
      </c>
      <c r="GO225">
        <v>451.537</v>
      </c>
      <c r="GP225">
        <v>1040.4</v>
      </c>
      <c r="GQ225">
        <v>23.8768</v>
      </c>
      <c r="GR225">
        <v>22.8968</v>
      </c>
      <c r="GS225">
        <v>30.0002</v>
      </c>
      <c r="GT225">
        <v>22.9336</v>
      </c>
      <c r="GU225">
        <v>23.0529</v>
      </c>
      <c r="GV225">
        <v>81.3912</v>
      </c>
      <c r="GW225">
        <v>31.8484</v>
      </c>
      <c r="GX225">
        <v>85.3215</v>
      </c>
      <c r="GY225">
        <v>23.85</v>
      </c>
      <c r="GZ225">
        <v>1591.88</v>
      </c>
      <c r="HA225">
        <v>12.2811</v>
      </c>
      <c r="HB225">
        <v>101.217</v>
      </c>
      <c r="HC225">
        <v>101.203</v>
      </c>
    </row>
    <row r="226" spans="1:211">
      <c r="A226">
        <v>210</v>
      </c>
      <c r="B226">
        <v>1737666770</v>
      </c>
      <c r="C226">
        <v>419</v>
      </c>
      <c r="D226" t="s">
        <v>768</v>
      </c>
      <c r="E226" t="s">
        <v>769</v>
      </c>
      <c r="F226">
        <v>2</v>
      </c>
      <c r="G226">
        <v>1737666762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1583.20323819048</v>
      </c>
      <c r="AI226">
        <v>1521.54890909091</v>
      </c>
      <c r="AJ226">
        <v>3.43045411255404</v>
      </c>
      <c r="AK226">
        <v>84.62</v>
      </c>
      <c r="AL226">
        <f>(AN226 - AM226 + BM226*1E3/(8.314*(BO226+273.15)) * AP226/BL226 * AO226) * BL226/(100*AZ226) * 1000/(1000 - AN226)</f>
        <v>0</v>
      </c>
      <c r="AM226">
        <v>12.2176833731868</v>
      </c>
      <c r="AN226">
        <v>15.4159769230769</v>
      </c>
      <c r="AO226">
        <v>-6.8689434022614e-06</v>
      </c>
      <c r="AP226">
        <v>106.04</v>
      </c>
      <c r="AQ226">
        <v>17</v>
      </c>
      <c r="AR226">
        <v>3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1737666762</v>
      </c>
      <c r="BF226">
        <v>1474.46</v>
      </c>
      <c r="BG226">
        <v>1551.8625</v>
      </c>
      <c r="BH226">
        <v>15.4214</v>
      </c>
      <c r="BI226">
        <v>12.2199125</v>
      </c>
      <c r="BJ226">
        <v>1472.73875</v>
      </c>
      <c r="BK226">
        <v>15.311125</v>
      </c>
      <c r="BL226">
        <v>500.046125</v>
      </c>
      <c r="BM226">
        <v>102.627875</v>
      </c>
      <c r="BN226">
        <v>0.1000972375</v>
      </c>
      <c r="BO226">
        <v>25.0243125</v>
      </c>
      <c r="BP226">
        <v>25.75815</v>
      </c>
      <c r="BQ226">
        <v>999.9</v>
      </c>
      <c r="BR226">
        <v>0</v>
      </c>
      <c r="BS226">
        <v>0</v>
      </c>
      <c r="BT226">
        <v>9990.7075</v>
      </c>
      <c r="BU226">
        <v>624.32525</v>
      </c>
      <c r="BV226">
        <v>881.447625</v>
      </c>
      <c r="BW226">
        <v>-77.4017875</v>
      </c>
      <c r="BX226">
        <v>1497.55625</v>
      </c>
      <c r="BY226">
        <v>1571.06125</v>
      </c>
      <c r="BZ226">
        <v>3.20148125</v>
      </c>
      <c r="CA226">
        <v>1551.8625</v>
      </c>
      <c r="CB226">
        <v>12.2199125</v>
      </c>
      <c r="CC226">
        <v>1.5826675</v>
      </c>
      <c r="CD226">
        <v>1.254105</v>
      </c>
      <c r="CE226">
        <v>13.79105</v>
      </c>
      <c r="CF226">
        <v>10.259825</v>
      </c>
      <c r="CG226">
        <v>1999.9925</v>
      </c>
      <c r="CH226">
        <v>0.90000025</v>
      </c>
      <c r="CI226">
        <v>0.0999998125</v>
      </c>
      <c r="CJ226">
        <v>26</v>
      </c>
      <c r="CK226">
        <v>39092.85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-77.27319</v>
      </c>
      <c r="CZ226">
        <v>-2.80364210526314</v>
      </c>
      <c r="DA226">
        <v>0.274719716984419</v>
      </c>
      <c r="DB226">
        <v>0</v>
      </c>
      <c r="DC226">
        <v>3.19828</v>
      </c>
      <c r="DD226">
        <v>0.0554634586466182</v>
      </c>
      <c r="DE226">
        <v>0.00632434581597187</v>
      </c>
      <c r="DF226">
        <v>1</v>
      </c>
      <c r="DG226">
        <v>1</v>
      </c>
      <c r="DH226">
        <v>2</v>
      </c>
      <c r="DI226" t="s">
        <v>353</v>
      </c>
      <c r="DJ226">
        <v>3.1195</v>
      </c>
      <c r="DK226">
        <v>2.8008</v>
      </c>
      <c r="DL226">
        <v>0.236705</v>
      </c>
      <c r="DM226">
        <v>0.245916</v>
      </c>
      <c r="DN226">
        <v>0.0863213</v>
      </c>
      <c r="DO226">
        <v>0.0735976</v>
      </c>
      <c r="DP226">
        <v>21269.3</v>
      </c>
      <c r="DQ226">
        <v>19417</v>
      </c>
      <c r="DR226">
        <v>26654.3</v>
      </c>
      <c r="DS226">
        <v>24089</v>
      </c>
      <c r="DT226">
        <v>33670.6</v>
      </c>
      <c r="DU226">
        <v>32518.5</v>
      </c>
      <c r="DV226">
        <v>40301.5</v>
      </c>
      <c r="DW226">
        <v>38089.5</v>
      </c>
      <c r="DX226">
        <v>2.00052</v>
      </c>
      <c r="DY226">
        <v>2.64855</v>
      </c>
      <c r="DZ226">
        <v>0.0746772</v>
      </c>
      <c r="EA226">
        <v>0</v>
      </c>
      <c r="EB226">
        <v>24.5362</v>
      </c>
      <c r="EC226">
        <v>999.9</v>
      </c>
      <c r="ED226">
        <v>55.885</v>
      </c>
      <c r="EE226">
        <v>25.76</v>
      </c>
      <c r="EF226">
        <v>18.1135</v>
      </c>
      <c r="EG226">
        <v>64.18</v>
      </c>
      <c r="EH226">
        <v>20.5569</v>
      </c>
      <c r="EI226">
        <v>2</v>
      </c>
      <c r="EJ226">
        <v>-0.365955</v>
      </c>
      <c r="EK226">
        <v>-0.0881019</v>
      </c>
      <c r="EL226">
        <v>20.2923</v>
      </c>
      <c r="EM226">
        <v>5.26476</v>
      </c>
      <c r="EN226">
        <v>12.0089</v>
      </c>
      <c r="EO226">
        <v>4.9999</v>
      </c>
      <c r="EP226">
        <v>3.28775</v>
      </c>
      <c r="EQ226">
        <v>9999</v>
      </c>
      <c r="ER226">
        <v>9999</v>
      </c>
      <c r="ES226">
        <v>9999</v>
      </c>
      <c r="ET226">
        <v>999.9</v>
      </c>
      <c r="EU226">
        <v>1.87261</v>
      </c>
      <c r="EV226">
        <v>1.87347</v>
      </c>
      <c r="EW226">
        <v>1.8697</v>
      </c>
      <c r="EX226">
        <v>1.87546</v>
      </c>
      <c r="EY226">
        <v>1.87569</v>
      </c>
      <c r="EZ226">
        <v>1.87408</v>
      </c>
      <c r="FA226">
        <v>1.87265</v>
      </c>
      <c r="FB226">
        <v>1.87171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1.72</v>
      </c>
      <c r="FQ226">
        <v>0.1103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27.4</v>
      </c>
      <c r="GE226">
        <v>27.4</v>
      </c>
      <c r="GF226">
        <v>4.0686</v>
      </c>
      <c r="GG226">
        <v>2.49634</v>
      </c>
      <c r="GH226">
        <v>2.24854</v>
      </c>
      <c r="GI226">
        <v>2.68433</v>
      </c>
      <c r="GJ226">
        <v>2.44751</v>
      </c>
      <c r="GK226">
        <v>2.38892</v>
      </c>
      <c r="GL226">
        <v>29.2402</v>
      </c>
      <c r="GM226">
        <v>14.0532</v>
      </c>
      <c r="GN226">
        <v>19</v>
      </c>
      <c r="GO226">
        <v>452.143</v>
      </c>
      <c r="GP226">
        <v>1040.21</v>
      </c>
      <c r="GQ226">
        <v>23.8672</v>
      </c>
      <c r="GR226">
        <v>22.8978</v>
      </c>
      <c r="GS226">
        <v>30.0003</v>
      </c>
      <c r="GT226">
        <v>22.9344</v>
      </c>
      <c r="GU226">
        <v>23.0543</v>
      </c>
      <c r="GV226">
        <v>81.5239</v>
      </c>
      <c r="GW226">
        <v>31.8484</v>
      </c>
      <c r="GX226">
        <v>84.9465</v>
      </c>
      <c r="GY226">
        <v>23.85</v>
      </c>
      <c r="GZ226">
        <v>1598.66</v>
      </c>
      <c r="HA226">
        <v>12.2834</v>
      </c>
      <c r="HB226">
        <v>101.217</v>
      </c>
      <c r="HC226">
        <v>101.203</v>
      </c>
    </row>
    <row r="227" spans="1:211">
      <c r="A227">
        <v>211</v>
      </c>
      <c r="B227">
        <v>1737666772</v>
      </c>
      <c r="C227">
        <v>421</v>
      </c>
      <c r="D227" t="s">
        <v>770</v>
      </c>
      <c r="E227" t="s">
        <v>771</v>
      </c>
      <c r="F227">
        <v>2</v>
      </c>
      <c r="G227">
        <v>1737666764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1590.01790703571</v>
      </c>
      <c r="AI227">
        <v>1528.25551515152</v>
      </c>
      <c r="AJ227">
        <v>3.39680129870118</v>
      </c>
      <c r="AK227">
        <v>84.62</v>
      </c>
      <c r="AL227">
        <f>(AN227 - AM227 + BM227*1E3/(8.314*(BO227+273.15)) * AP227/BL227 * AO227) * BL227/(100*AZ227) * 1000/(1000 - AN227)</f>
        <v>0</v>
      </c>
      <c r="AM227">
        <v>12.2170702173626</v>
      </c>
      <c r="AN227">
        <v>15.4146241758242</v>
      </c>
      <c r="AO227">
        <v>-8.01843856388984e-06</v>
      </c>
      <c r="AP227">
        <v>106.04</v>
      </c>
      <c r="AQ227">
        <v>17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1737666764</v>
      </c>
      <c r="BF227">
        <v>1481.195</v>
      </c>
      <c r="BG227">
        <v>1558.515</v>
      </c>
      <c r="BH227">
        <v>15.420625</v>
      </c>
      <c r="BI227">
        <v>12.21815</v>
      </c>
      <c r="BJ227">
        <v>1479.47375</v>
      </c>
      <c r="BK227">
        <v>15.31035</v>
      </c>
      <c r="BL227">
        <v>500.058</v>
      </c>
      <c r="BM227">
        <v>102.628</v>
      </c>
      <c r="BN227">
        <v>0.1000809875</v>
      </c>
      <c r="BO227">
        <v>25.0229</v>
      </c>
      <c r="BP227">
        <v>25.759375</v>
      </c>
      <c r="BQ227">
        <v>999.9</v>
      </c>
      <c r="BR227">
        <v>0</v>
      </c>
      <c r="BS227">
        <v>0</v>
      </c>
      <c r="BT227">
        <v>9994.38</v>
      </c>
      <c r="BU227">
        <v>624.291125</v>
      </c>
      <c r="BV227">
        <v>881.639125</v>
      </c>
      <c r="BW227">
        <v>-77.319925</v>
      </c>
      <c r="BX227">
        <v>1504.39625</v>
      </c>
      <c r="BY227">
        <v>1577.795</v>
      </c>
      <c r="BZ227">
        <v>3.20246125</v>
      </c>
      <c r="CA227">
        <v>1558.515</v>
      </c>
      <c r="CB227">
        <v>12.21815</v>
      </c>
      <c r="CC227">
        <v>1.58258875</v>
      </c>
      <c r="CD227">
        <v>1.25392625</v>
      </c>
      <c r="CE227">
        <v>13.7902875</v>
      </c>
      <c r="CF227">
        <v>10.2576875</v>
      </c>
      <c r="CG227">
        <v>1999.99</v>
      </c>
      <c r="CH227">
        <v>0.9</v>
      </c>
      <c r="CI227">
        <v>0.1000000625</v>
      </c>
      <c r="CJ227">
        <v>26</v>
      </c>
      <c r="CK227">
        <v>39092.825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-77.31396</v>
      </c>
      <c r="CZ227">
        <v>-2.17663759398495</v>
      </c>
      <c r="DA227">
        <v>0.250419450921847</v>
      </c>
      <c r="DB227">
        <v>0</v>
      </c>
      <c r="DC227">
        <v>3.1994235</v>
      </c>
      <c r="DD227">
        <v>0.0400768421052602</v>
      </c>
      <c r="DE227">
        <v>0.00550223888521761</v>
      </c>
      <c r="DF227">
        <v>1</v>
      </c>
      <c r="DG227">
        <v>1</v>
      </c>
      <c r="DH227">
        <v>2</v>
      </c>
      <c r="DI227" t="s">
        <v>353</v>
      </c>
      <c r="DJ227">
        <v>3.11936</v>
      </c>
      <c r="DK227">
        <v>2.80056</v>
      </c>
      <c r="DL227">
        <v>0.237326</v>
      </c>
      <c r="DM227">
        <v>0.246368</v>
      </c>
      <c r="DN227">
        <v>0.0863184</v>
      </c>
      <c r="DO227">
        <v>0.0735902</v>
      </c>
      <c r="DP227">
        <v>21252.1</v>
      </c>
      <c r="DQ227">
        <v>19405.3</v>
      </c>
      <c r="DR227">
        <v>26654.3</v>
      </c>
      <c r="DS227">
        <v>24088.9</v>
      </c>
      <c r="DT227">
        <v>33670.9</v>
      </c>
      <c r="DU227">
        <v>32518.7</v>
      </c>
      <c r="DV227">
        <v>40301.6</v>
      </c>
      <c r="DW227">
        <v>38089.5</v>
      </c>
      <c r="DX227">
        <v>2.00038</v>
      </c>
      <c r="DY227">
        <v>2.65005</v>
      </c>
      <c r="DZ227">
        <v>0.0742637</v>
      </c>
      <c r="EA227">
        <v>0</v>
      </c>
      <c r="EB227">
        <v>24.5413</v>
      </c>
      <c r="EC227">
        <v>999.9</v>
      </c>
      <c r="ED227">
        <v>55.86</v>
      </c>
      <c r="EE227">
        <v>25.76</v>
      </c>
      <c r="EF227">
        <v>18.1082</v>
      </c>
      <c r="EG227">
        <v>64.22</v>
      </c>
      <c r="EH227">
        <v>20.5769</v>
      </c>
      <c r="EI227">
        <v>2</v>
      </c>
      <c r="EJ227">
        <v>-0.365734</v>
      </c>
      <c r="EK227">
        <v>-0.0709913</v>
      </c>
      <c r="EL227">
        <v>20.2922</v>
      </c>
      <c r="EM227">
        <v>5.26506</v>
      </c>
      <c r="EN227">
        <v>12.0088</v>
      </c>
      <c r="EO227">
        <v>5.00015</v>
      </c>
      <c r="EP227">
        <v>3.2877</v>
      </c>
      <c r="EQ227">
        <v>9999</v>
      </c>
      <c r="ER227">
        <v>9999</v>
      </c>
      <c r="ES227">
        <v>9999</v>
      </c>
      <c r="ET227">
        <v>999.9</v>
      </c>
      <c r="EU227">
        <v>1.87262</v>
      </c>
      <c r="EV227">
        <v>1.87347</v>
      </c>
      <c r="EW227">
        <v>1.8697</v>
      </c>
      <c r="EX227">
        <v>1.87546</v>
      </c>
      <c r="EY227">
        <v>1.8757</v>
      </c>
      <c r="EZ227">
        <v>1.87408</v>
      </c>
      <c r="FA227">
        <v>1.87265</v>
      </c>
      <c r="FB227">
        <v>1.87171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1.72</v>
      </c>
      <c r="FQ227">
        <v>0.1102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27.4</v>
      </c>
      <c r="GE227">
        <v>27.5</v>
      </c>
      <c r="GF227">
        <v>4.07959</v>
      </c>
      <c r="GG227">
        <v>2.49878</v>
      </c>
      <c r="GH227">
        <v>2.24854</v>
      </c>
      <c r="GI227">
        <v>2.68433</v>
      </c>
      <c r="GJ227">
        <v>2.44751</v>
      </c>
      <c r="GK227">
        <v>2.34985</v>
      </c>
      <c r="GL227">
        <v>29.2402</v>
      </c>
      <c r="GM227">
        <v>14.0532</v>
      </c>
      <c r="GN227">
        <v>19</v>
      </c>
      <c r="GO227">
        <v>452.06</v>
      </c>
      <c r="GP227">
        <v>1042.07</v>
      </c>
      <c r="GQ227">
        <v>23.8564</v>
      </c>
      <c r="GR227">
        <v>22.8987</v>
      </c>
      <c r="GS227">
        <v>30.0004</v>
      </c>
      <c r="GT227">
        <v>22.935</v>
      </c>
      <c r="GU227">
        <v>23.0552</v>
      </c>
      <c r="GV227">
        <v>81.8519</v>
      </c>
      <c r="GW227">
        <v>31.57</v>
      </c>
      <c r="GX227">
        <v>84.9465</v>
      </c>
      <c r="GY227">
        <v>23.85</v>
      </c>
      <c r="GZ227">
        <v>1605.46</v>
      </c>
      <c r="HA227">
        <v>12.2866</v>
      </c>
      <c r="HB227">
        <v>101.217</v>
      </c>
      <c r="HC227">
        <v>101.203</v>
      </c>
    </row>
    <row r="228" spans="1:211">
      <c r="A228">
        <v>212</v>
      </c>
      <c r="B228">
        <v>1737666774</v>
      </c>
      <c r="C228">
        <v>423</v>
      </c>
      <c r="D228" t="s">
        <v>772</v>
      </c>
      <c r="E228" t="s">
        <v>773</v>
      </c>
      <c r="F228">
        <v>2</v>
      </c>
      <c r="G228">
        <v>1737666766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1596.41782769048</v>
      </c>
      <c r="AI228">
        <v>1534.87751515151</v>
      </c>
      <c r="AJ228">
        <v>3.34856320346308</v>
      </c>
      <c r="AK228">
        <v>84.62</v>
      </c>
      <c r="AL228">
        <f>(AN228 - AM228 + BM228*1E3/(8.314*(BO228+273.15)) * AP228/BL228 * AO228) * BL228/(100*AZ228) * 1000/(1000 - AN228)</f>
        <v>0</v>
      </c>
      <c r="AM228">
        <v>12.216741478961</v>
      </c>
      <c r="AN228">
        <v>15.4141010989011</v>
      </c>
      <c r="AO228">
        <v>-8.13716356992364e-06</v>
      </c>
      <c r="AP228">
        <v>106.04</v>
      </c>
      <c r="AQ228">
        <v>17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1737666766</v>
      </c>
      <c r="BF228">
        <v>1487.9</v>
      </c>
      <c r="BG228">
        <v>1564.92375</v>
      </c>
      <c r="BH228">
        <v>15.419475</v>
      </c>
      <c r="BI228">
        <v>12.21665</v>
      </c>
      <c r="BJ228">
        <v>1486.17875</v>
      </c>
      <c r="BK228">
        <v>15.3092125</v>
      </c>
      <c r="BL228">
        <v>500.0455</v>
      </c>
      <c r="BM228">
        <v>102.628125</v>
      </c>
      <c r="BN228">
        <v>0.0999964625</v>
      </c>
      <c r="BO228">
        <v>25.02125</v>
      </c>
      <c r="BP228">
        <v>25.7600875</v>
      </c>
      <c r="BQ228">
        <v>999.9</v>
      </c>
      <c r="BR228">
        <v>0</v>
      </c>
      <c r="BS228">
        <v>0</v>
      </c>
      <c r="BT228">
        <v>9995.63</v>
      </c>
      <c r="BU228">
        <v>624.250125</v>
      </c>
      <c r="BV228">
        <v>881.619375</v>
      </c>
      <c r="BW228">
        <v>-77.023725</v>
      </c>
      <c r="BX228">
        <v>1511.20375</v>
      </c>
      <c r="BY228">
        <v>1584.28</v>
      </c>
      <c r="BZ228">
        <v>3.20280625</v>
      </c>
      <c r="CA228">
        <v>1564.92375</v>
      </c>
      <c r="CB228">
        <v>12.21665</v>
      </c>
      <c r="CC228">
        <v>1.58247375</v>
      </c>
      <c r="CD228">
        <v>1.253775</v>
      </c>
      <c r="CE228">
        <v>13.7891625</v>
      </c>
      <c r="CF228">
        <v>10.2558875</v>
      </c>
      <c r="CG228">
        <v>1999.99125</v>
      </c>
      <c r="CH228">
        <v>0.900000125</v>
      </c>
      <c r="CI228">
        <v>0.099999875</v>
      </c>
      <c r="CJ228">
        <v>26</v>
      </c>
      <c r="CK228">
        <v>39092.8375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-77.222245</v>
      </c>
      <c r="CZ228">
        <v>0.819424060150398</v>
      </c>
      <c r="DA228">
        <v>0.481941196075827</v>
      </c>
      <c r="DB228">
        <v>0</v>
      </c>
      <c r="DC228">
        <v>3.200581</v>
      </c>
      <c r="DD228">
        <v>0.0223524812030128</v>
      </c>
      <c r="DE228">
        <v>0.00434707476356231</v>
      </c>
      <c r="DF228">
        <v>1</v>
      </c>
      <c r="DG228">
        <v>1</v>
      </c>
      <c r="DH228">
        <v>2</v>
      </c>
      <c r="DI228" t="s">
        <v>353</v>
      </c>
      <c r="DJ228">
        <v>3.11841</v>
      </c>
      <c r="DK228">
        <v>2.8006</v>
      </c>
      <c r="DL228">
        <v>0.237923</v>
      </c>
      <c r="DM228">
        <v>0.24684</v>
      </c>
      <c r="DN228">
        <v>0.0863134</v>
      </c>
      <c r="DO228">
        <v>0.0735665</v>
      </c>
      <c r="DP228">
        <v>21235.3</v>
      </c>
      <c r="DQ228">
        <v>19393.2</v>
      </c>
      <c r="DR228">
        <v>26654.2</v>
      </c>
      <c r="DS228">
        <v>24088.9</v>
      </c>
      <c r="DT228">
        <v>33671</v>
      </c>
      <c r="DU228">
        <v>32519.6</v>
      </c>
      <c r="DV228">
        <v>40301.4</v>
      </c>
      <c r="DW228">
        <v>38089.4</v>
      </c>
      <c r="DX228">
        <v>1.9984</v>
      </c>
      <c r="DY228">
        <v>2.65062</v>
      </c>
      <c r="DZ228">
        <v>0.0737421</v>
      </c>
      <c r="EA228">
        <v>0</v>
      </c>
      <c r="EB228">
        <v>24.5465</v>
      </c>
      <c r="EC228">
        <v>999.9</v>
      </c>
      <c r="ED228">
        <v>55.86</v>
      </c>
      <c r="EE228">
        <v>25.76</v>
      </c>
      <c r="EF228">
        <v>18.1068</v>
      </c>
      <c r="EG228">
        <v>64.23</v>
      </c>
      <c r="EH228">
        <v>20.7292</v>
      </c>
      <c r="EI228">
        <v>2</v>
      </c>
      <c r="EJ228">
        <v>-0.365711</v>
      </c>
      <c r="EK228">
        <v>-0.0974809</v>
      </c>
      <c r="EL228">
        <v>20.2915</v>
      </c>
      <c r="EM228">
        <v>5.26117</v>
      </c>
      <c r="EN228">
        <v>12.0082</v>
      </c>
      <c r="EO228">
        <v>4.99905</v>
      </c>
      <c r="EP228">
        <v>3.28675</v>
      </c>
      <c r="EQ228">
        <v>9999</v>
      </c>
      <c r="ER228">
        <v>9999</v>
      </c>
      <c r="ES228">
        <v>9999</v>
      </c>
      <c r="ET228">
        <v>999.9</v>
      </c>
      <c r="EU228">
        <v>1.87263</v>
      </c>
      <c r="EV228">
        <v>1.87347</v>
      </c>
      <c r="EW228">
        <v>1.86969</v>
      </c>
      <c r="EX228">
        <v>1.87546</v>
      </c>
      <c r="EY228">
        <v>1.8757</v>
      </c>
      <c r="EZ228">
        <v>1.87408</v>
      </c>
      <c r="FA228">
        <v>1.87266</v>
      </c>
      <c r="FB228">
        <v>1.87172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1.72</v>
      </c>
      <c r="FQ228">
        <v>0.1102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27.4</v>
      </c>
      <c r="GE228">
        <v>27.5</v>
      </c>
      <c r="GF228">
        <v>4.10278</v>
      </c>
      <c r="GG228">
        <v>2.50366</v>
      </c>
      <c r="GH228">
        <v>2.24854</v>
      </c>
      <c r="GI228">
        <v>2.68555</v>
      </c>
      <c r="GJ228">
        <v>2.44751</v>
      </c>
      <c r="GK228">
        <v>2.40234</v>
      </c>
      <c r="GL228">
        <v>29.2614</v>
      </c>
      <c r="GM228">
        <v>14.0707</v>
      </c>
      <c r="GN228">
        <v>19</v>
      </c>
      <c r="GO228">
        <v>450.919</v>
      </c>
      <c r="GP228">
        <v>1042.79</v>
      </c>
      <c r="GQ228">
        <v>23.8461</v>
      </c>
      <c r="GR228">
        <v>22.8998</v>
      </c>
      <c r="GS228">
        <v>30.0002</v>
      </c>
      <c r="GT228">
        <v>22.9361</v>
      </c>
      <c r="GU228">
        <v>23.0561</v>
      </c>
      <c r="GV228">
        <v>82.1918</v>
      </c>
      <c r="GW228">
        <v>31.57</v>
      </c>
      <c r="GX228">
        <v>84.9465</v>
      </c>
      <c r="GY228">
        <v>23.8342</v>
      </c>
      <c r="GZ228">
        <v>1612.29</v>
      </c>
      <c r="HA228">
        <v>12.2897</v>
      </c>
      <c r="HB228">
        <v>101.217</v>
      </c>
      <c r="HC228">
        <v>101.203</v>
      </c>
    </row>
    <row r="229" spans="1:211">
      <c r="A229">
        <v>213</v>
      </c>
      <c r="B229">
        <v>1737666776</v>
      </c>
      <c r="C229">
        <v>425</v>
      </c>
      <c r="D229" t="s">
        <v>774</v>
      </c>
      <c r="E229" t="s">
        <v>775</v>
      </c>
      <c r="F229">
        <v>2</v>
      </c>
      <c r="G229">
        <v>1737666768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1601.91082245238</v>
      </c>
      <c r="AI229">
        <v>1541.32509090909</v>
      </c>
      <c r="AJ229">
        <v>3.27753160173155</v>
      </c>
      <c r="AK229">
        <v>84.62</v>
      </c>
      <c r="AL229">
        <f>(AN229 - AM229 + BM229*1E3/(8.314*(BO229+273.15)) * AP229/BL229 * AO229) * BL229/(100*AZ229) * 1000/(1000 - AN229)</f>
        <v>0</v>
      </c>
      <c r="AM229">
        <v>12.215814951009</v>
      </c>
      <c r="AN229">
        <v>15.4129362637363</v>
      </c>
      <c r="AO229">
        <v>-7.96087610685991e-06</v>
      </c>
      <c r="AP229">
        <v>106.04</v>
      </c>
      <c r="AQ229">
        <v>17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1737666768</v>
      </c>
      <c r="BF229">
        <v>1494.54625</v>
      </c>
      <c r="BG229">
        <v>1571.27625</v>
      </c>
      <c r="BH229">
        <v>15.4180125</v>
      </c>
      <c r="BI229">
        <v>12.215325</v>
      </c>
      <c r="BJ229">
        <v>1492.825</v>
      </c>
      <c r="BK229">
        <v>15.3077625</v>
      </c>
      <c r="BL229">
        <v>499.99625</v>
      </c>
      <c r="BM229">
        <v>102.628125</v>
      </c>
      <c r="BN229">
        <v>0.0999878875</v>
      </c>
      <c r="BO229">
        <v>25.0195875</v>
      </c>
      <c r="BP229">
        <v>25.7601875</v>
      </c>
      <c r="BQ229">
        <v>999.9</v>
      </c>
      <c r="BR229">
        <v>0</v>
      </c>
      <c r="BS229">
        <v>0</v>
      </c>
      <c r="BT229">
        <v>9995.305</v>
      </c>
      <c r="BU229">
        <v>624.19525</v>
      </c>
      <c r="BV229">
        <v>881.678125</v>
      </c>
      <c r="BW229">
        <v>-76.7292875</v>
      </c>
      <c r="BX229">
        <v>1517.95125</v>
      </c>
      <c r="BY229">
        <v>1590.7075</v>
      </c>
      <c r="BZ229">
        <v>3.20265875</v>
      </c>
      <c r="CA229">
        <v>1571.27625</v>
      </c>
      <c r="CB229">
        <v>12.215325</v>
      </c>
      <c r="CC229">
        <v>1.5823225</v>
      </c>
      <c r="CD229">
        <v>1.25364</v>
      </c>
      <c r="CE229">
        <v>13.7877</v>
      </c>
      <c r="CF229">
        <v>10.2542625</v>
      </c>
      <c r="CG229">
        <v>1999.9925</v>
      </c>
      <c r="CH229">
        <v>0.900000375</v>
      </c>
      <c r="CI229">
        <v>0.0999996</v>
      </c>
      <c r="CJ229">
        <v>26</v>
      </c>
      <c r="CK229">
        <v>39092.8625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-76.979255</v>
      </c>
      <c r="CZ229">
        <v>5.57483458646614</v>
      </c>
      <c r="DA229">
        <v>0.93557714138119</v>
      </c>
      <c r="DB229">
        <v>0</v>
      </c>
      <c r="DC229">
        <v>3.2019505</v>
      </c>
      <c r="DD229">
        <v>0.00871714285714413</v>
      </c>
      <c r="DE229">
        <v>0.00292388008475041</v>
      </c>
      <c r="DF229">
        <v>1</v>
      </c>
      <c r="DG229">
        <v>1</v>
      </c>
      <c r="DH229">
        <v>2</v>
      </c>
      <c r="DI229" t="s">
        <v>353</v>
      </c>
      <c r="DJ229">
        <v>3.11865</v>
      </c>
      <c r="DK229">
        <v>2.80089</v>
      </c>
      <c r="DL229">
        <v>0.238495</v>
      </c>
      <c r="DM229">
        <v>0.247549</v>
      </c>
      <c r="DN229">
        <v>0.0863043</v>
      </c>
      <c r="DO229">
        <v>0.0736111</v>
      </c>
      <c r="DP229">
        <v>21219.3</v>
      </c>
      <c r="DQ229">
        <v>19375.2</v>
      </c>
      <c r="DR229">
        <v>26654</v>
      </c>
      <c r="DS229">
        <v>24089.2</v>
      </c>
      <c r="DT229">
        <v>33671.1</v>
      </c>
      <c r="DU229">
        <v>32518.2</v>
      </c>
      <c r="DV229">
        <v>40301.1</v>
      </c>
      <c r="DW229">
        <v>38089.6</v>
      </c>
      <c r="DX229">
        <v>1.9986</v>
      </c>
      <c r="DY229">
        <v>2.64803</v>
      </c>
      <c r="DZ229">
        <v>0.0735223</v>
      </c>
      <c r="EA229">
        <v>0</v>
      </c>
      <c r="EB229">
        <v>24.5511</v>
      </c>
      <c r="EC229">
        <v>999.9</v>
      </c>
      <c r="ED229">
        <v>55.86</v>
      </c>
      <c r="EE229">
        <v>25.76</v>
      </c>
      <c r="EF229">
        <v>18.1066</v>
      </c>
      <c r="EG229">
        <v>64.09</v>
      </c>
      <c r="EH229">
        <v>20.7732</v>
      </c>
      <c r="EI229">
        <v>2</v>
      </c>
      <c r="EJ229">
        <v>-0.36577</v>
      </c>
      <c r="EK229">
        <v>-0.0887146</v>
      </c>
      <c r="EL229">
        <v>20.2916</v>
      </c>
      <c r="EM229">
        <v>5.26147</v>
      </c>
      <c r="EN229">
        <v>12.008</v>
      </c>
      <c r="EO229">
        <v>4.9992</v>
      </c>
      <c r="EP229">
        <v>3.28693</v>
      </c>
      <c r="EQ229">
        <v>9999</v>
      </c>
      <c r="ER229">
        <v>9999</v>
      </c>
      <c r="ES229">
        <v>9999</v>
      </c>
      <c r="ET229">
        <v>999.9</v>
      </c>
      <c r="EU229">
        <v>1.87265</v>
      </c>
      <c r="EV229">
        <v>1.87348</v>
      </c>
      <c r="EW229">
        <v>1.8697</v>
      </c>
      <c r="EX229">
        <v>1.87546</v>
      </c>
      <c r="EY229">
        <v>1.8757</v>
      </c>
      <c r="EZ229">
        <v>1.87408</v>
      </c>
      <c r="FA229">
        <v>1.87267</v>
      </c>
      <c r="FB229">
        <v>1.87175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1.72</v>
      </c>
      <c r="FQ229">
        <v>0.1102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27.5</v>
      </c>
      <c r="GE229">
        <v>27.5</v>
      </c>
      <c r="GF229">
        <v>4.11743</v>
      </c>
      <c r="GG229">
        <v>2.50244</v>
      </c>
      <c r="GH229">
        <v>2.24854</v>
      </c>
      <c r="GI229">
        <v>2.68433</v>
      </c>
      <c r="GJ229">
        <v>2.44751</v>
      </c>
      <c r="GK229">
        <v>2.44019</v>
      </c>
      <c r="GL229">
        <v>29.2614</v>
      </c>
      <c r="GM229">
        <v>14.0707</v>
      </c>
      <c r="GN229">
        <v>19</v>
      </c>
      <c r="GO229">
        <v>451.047</v>
      </c>
      <c r="GP229">
        <v>1039.65</v>
      </c>
      <c r="GQ229">
        <v>23.8397</v>
      </c>
      <c r="GR229">
        <v>22.9011</v>
      </c>
      <c r="GS229">
        <v>30</v>
      </c>
      <c r="GT229">
        <v>22.9373</v>
      </c>
      <c r="GU229">
        <v>23.0575</v>
      </c>
      <c r="GV229">
        <v>82.4719</v>
      </c>
      <c r="GW229">
        <v>31.57</v>
      </c>
      <c r="GX229">
        <v>84.9465</v>
      </c>
      <c r="GY229">
        <v>23.8342</v>
      </c>
      <c r="GZ229">
        <v>1619.06</v>
      </c>
      <c r="HA229">
        <v>12.2912</v>
      </c>
      <c r="HB229">
        <v>101.216</v>
      </c>
      <c r="HC229">
        <v>101.203</v>
      </c>
    </row>
    <row r="230" spans="1:211">
      <c r="A230">
        <v>214</v>
      </c>
      <c r="B230">
        <v>1737666778</v>
      </c>
      <c r="C230">
        <v>427</v>
      </c>
      <c r="D230" t="s">
        <v>776</v>
      </c>
      <c r="E230" t="s">
        <v>777</v>
      </c>
      <c r="F230">
        <v>2</v>
      </c>
      <c r="G230">
        <v>1737666770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1607.28573861905</v>
      </c>
      <c r="AI230">
        <v>1547.60993939394</v>
      </c>
      <c r="AJ230">
        <v>3.19949004328993</v>
      </c>
      <c r="AK230">
        <v>84.62</v>
      </c>
      <c r="AL230">
        <f>(AN230 - AM230 + BM230*1E3/(8.314*(BO230+273.15)) * AP230/BL230 * AO230) * BL230/(100*AZ230) * 1000/(1000 - AN230)</f>
        <v>0</v>
      </c>
      <c r="AM230">
        <v>12.212351595964</v>
      </c>
      <c r="AN230">
        <v>15.4111659340659</v>
      </c>
      <c r="AO230">
        <v>-7.34819659758461e-06</v>
      </c>
      <c r="AP230">
        <v>106.04</v>
      </c>
      <c r="AQ230">
        <v>17</v>
      </c>
      <c r="AR230">
        <v>3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1737666770</v>
      </c>
      <c r="BF230">
        <v>1501.1275</v>
      </c>
      <c r="BG230">
        <v>1577.825</v>
      </c>
      <c r="BH230">
        <v>15.416425</v>
      </c>
      <c r="BI230">
        <v>12.2166875</v>
      </c>
      <c r="BJ230">
        <v>1499.405</v>
      </c>
      <c r="BK230">
        <v>15.3062</v>
      </c>
      <c r="BL230">
        <v>499.9705</v>
      </c>
      <c r="BM230">
        <v>102.628</v>
      </c>
      <c r="BN230">
        <v>0.100003875</v>
      </c>
      <c r="BO230">
        <v>25.017825</v>
      </c>
      <c r="BP230">
        <v>25.7589875</v>
      </c>
      <c r="BQ230">
        <v>999.9</v>
      </c>
      <c r="BR230">
        <v>0</v>
      </c>
      <c r="BS230">
        <v>0</v>
      </c>
      <c r="BT230">
        <v>9999.53</v>
      </c>
      <c r="BU230">
        <v>624.132</v>
      </c>
      <c r="BV230">
        <v>881.78325</v>
      </c>
      <c r="BW230">
        <v>-76.6971125</v>
      </c>
      <c r="BX230">
        <v>1524.6325</v>
      </c>
      <c r="BY230">
        <v>1597.33875</v>
      </c>
      <c r="BZ230">
        <v>3.199715</v>
      </c>
      <c r="CA230">
        <v>1577.825</v>
      </c>
      <c r="CB230">
        <v>12.2166875</v>
      </c>
      <c r="CC230">
        <v>1.58215875</v>
      </c>
      <c r="CD230">
        <v>1.25377875</v>
      </c>
      <c r="CE230">
        <v>13.7861</v>
      </c>
      <c r="CF230">
        <v>10.2559</v>
      </c>
      <c r="CG230">
        <v>1999.99125</v>
      </c>
      <c r="CH230">
        <v>0.900000625</v>
      </c>
      <c r="CI230">
        <v>0.099999325</v>
      </c>
      <c r="CJ230">
        <v>26</v>
      </c>
      <c r="CK230">
        <v>39092.8375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-76.81357</v>
      </c>
      <c r="CZ230">
        <v>7.7368060150376</v>
      </c>
      <c r="DA230">
        <v>1.05329778462693</v>
      </c>
      <c r="DB230">
        <v>0</v>
      </c>
      <c r="DC230">
        <v>3.202183</v>
      </c>
      <c r="DD230">
        <v>-0.0127398496240597</v>
      </c>
      <c r="DE230">
        <v>0.00272030163768654</v>
      </c>
      <c r="DF230">
        <v>1</v>
      </c>
      <c r="DG230">
        <v>1</v>
      </c>
      <c r="DH230">
        <v>2</v>
      </c>
      <c r="DI230" t="s">
        <v>353</v>
      </c>
      <c r="DJ230">
        <v>3.11915</v>
      </c>
      <c r="DK230">
        <v>2.80089</v>
      </c>
      <c r="DL230">
        <v>0.239084</v>
      </c>
      <c r="DM230">
        <v>0.248309</v>
      </c>
      <c r="DN230">
        <v>0.0862994</v>
      </c>
      <c r="DO230">
        <v>0.0737201</v>
      </c>
      <c r="DP230">
        <v>21203</v>
      </c>
      <c r="DQ230">
        <v>19355.8</v>
      </c>
      <c r="DR230">
        <v>26654</v>
      </c>
      <c r="DS230">
        <v>24089.2</v>
      </c>
      <c r="DT230">
        <v>33671.1</v>
      </c>
      <c r="DU230">
        <v>32514.7</v>
      </c>
      <c r="DV230">
        <v>40300.9</v>
      </c>
      <c r="DW230">
        <v>38089.8</v>
      </c>
      <c r="DX230">
        <v>1.99953</v>
      </c>
      <c r="DY230">
        <v>2.64775</v>
      </c>
      <c r="DZ230">
        <v>0.0729673</v>
      </c>
      <c r="EA230">
        <v>0</v>
      </c>
      <c r="EB230">
        <v>24.5552</v>
      </c>
      <c r="EC230">
        <v>999.9</v>
      </c>
      <c r="ED230">
        <v>55.86</v>
      </c>
      <c r="EE230">
        <v>25.76</v>
      </c>
      <c r="EF230">
        <v>18.1058</v>
      </c>
      <c r="EG230">
        <v>64.01</v>
      </c>
      <c r="EH230">
        <v>20.6571</v>
      </c>
      <c r="EI230">
        <v>2</v>
      </c>
      <c r="EJ230">
        <v>-0.365676</v>
      </c>
      <c r="EK230">
        <v>-0.102135</v>
      </c>
      <c r="EL230">
        <v>20.2918</v>
      </c>
      <c r="EM230">
        <v>5.26222</v>
      </c>
      <c r="EN230">
        <v>12.0082</v>
      </c>
      <c r="EO230">
        <v>4.99925</v>
      </c>
      <c r="EP230">
        <v>3.28708</v>
      </c>
      <c r="EQ230">
        <v>9999</v>
      </c>
      <c r="ER230">
        <v>9999</v>
      </c>
      <c r="ES230">
        <v>9999</v>
      </c>
      <c r="ET230">
        <v>999.9</v>
      </c>
      <c r="EU230">
        <v>1.87268</v>
      </c>
      <c r="EV230">
        <v>1.87349</v>
      </c>
      <c r="EW230">
        <v>1.86971</v>
      </c>
      <c r="EX230">
        <v>1.87546</v>
      </c>
      <c r="EY230">
        <v>1.87573</v>
      </c>
      <c r="EZ230">
        <v>1.87408</v>
      </c>
      <c r="FA230">
        <v>1.87269</v>
      </c>
      <c r="FB230">
        <v>1.87175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1.72</v>
      </c>
      <c r="FQ230">
        <v>0.1102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27.5</v>
      </c>
      <c r="GE230">
        <v>27.6</v>
      </c>
      <c r="GF230">
        <v>4.13208</v>
      </c>
      <c r="GG230">
        <v>2.50366</v>
      </c>
      <c r="GH230">
        <v>2.24854</v>
      </c>
      <c r="GI230">
        <v>2.68555</v>
      </c>
      <c r="GJ230">
        <v>2.44751</v>
      </c>
      <c r="GK230">
        <v>2.38892</v>
      </c>
      <c r="GL230">
        <v>29.2614</v>
      </c>
      <c r="GM230">
        <v>14.062</v>
      </c>
      <c r="GN230">
        <v>19</v>
      </c>
      <c r="GO230">
        <v>451.594</v>
      </c>
      <c r="GP230">
        <v>1039.33</v>
      </c>
      <c r="GQ230">
        <v>23.8325</v>
      </c>
      <c r="GR230">
        <v>22.9026</v>
      </c>
      <c r="GS230">
        <v>30.0001</v>
      </c>
      <c r="GT230">
        <v>22.9383</v>
      </c>
      <c r="GU230">
        <v>23.0585</v>
      </c>
      <c r="GV230">
        <v>82.7641</v>
      </c>
      <c r="GW230">
        <v>31.57</v>
      </c>
      <c r="GX230">
        <v>84.9465</v>
      </c>
      <c r="GY230">
        <v>23.8238</v>
      </c>
      <c r="GZ230">
        <v>1625.85</v>
      </c>
      <c r="HA230">
        <v>12.2941</v>
      </c>
      <c r="HB230">
        <v>101.216</v>
      </c>
      <c r="HC230">
        <v>101.204</v>
      </c>
    </row>
    <row r="231" spans="1:211">
      <c r="A231">
        <v>215</v>
      </c>
      <c r="B231">
        <v>1737666780</v>
      </c>
      <c r="C231">
        <v>429</v>
      </c>
      <c r="D231" t="s">
        <v>778</v>
      </c>
      <c r="E231" t="s">
        <v>779</v>
      </c>
      <c r="F231">
        <v>2</v>
      </c>
      <c r="G231">
        <v>1737666772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1614.17106963095</v>
      </c>
      <c r="AI231">
        <v>1554.17066666667</v>
      </c>
      <c r="AJ231">
        <v>3.22526666666668</v>
      </c>
      <c r="AK231">
        <v>84.62</v>
      </c>
      <c r="AL231">
        <f>(AN231 - AM231 + BM231*1E3/(8.314*(BO231+273.15)) * AP231/BL231 * AO231) * BL231/(100*AZ231) * 1000/(1000 - AN231)</f>
        <v>0</v>
      </c>
      <c r="AM231">
        <v>12.2112734947652</v>
      </c>
      <c r="AN231">
        <v>15.4098879120879</v>
      </c>
      <c r="AO231">
        <v>-6.5281995113261e-06</v>
      </c>
      <c r="AP231">
        <v>106.04</v>
      </c>
      <c r="AQ231">
        <v>17</v>
      </c>
      <c r="AR231">
        <v>3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1737666772</v>
      </c>
      <c r="BF231">
        <v>1507.685</v>
      </c>
      <c r="BG231">
        <v>1584.5025</v>
      </c>
      <c r="BH231">
        <v>15.4148625</v>
      </c>
      <c r="BI231">
        <v>12.2211625</v>
      </c>
      <c r="BJ231">
        <v>1505.9625</v>
      </c>
      <c r="BK231">
        <v>15.3046625</v>
      </c>
      <c r="BL231">
        <v>500.003625</v>
      </c>
      <c r="BM231">
        <v>102.627875</v>
      </c>
      <c r="BN231">
        <v>0.100009</v>
      </c>
      <c r="BO231">
        <v>25.015725</v>
      </c>
      <c r="BP231">
        <v>25.756825</v>
      </c>
      <c r="BQ231">
        <v>999.9</v>
      </c>
      <c r="BR231">
        <v>0</v>
      </c>
      <c r="BS231">
        <v>0</v>
      </c>
      <c r="BT231">
        <v>10006.09875</v>
      </c>
      <c r="BU231">
        <v>624.07325</v>
      </c>
      <c r="BV231">
        <v>881.51925</v>
      </c>
      <c r="BW231">
        <v>-76.8176875</v>
      </c>
      <c r="BX231">
        <v>1531.29</v>
      </c>
      <c r="BY231">
        <v>1604.1075</v>
      </c>
      <c r="BZ231">
        <v>3.1936825</v>
      </c>
      <c r="CA231">
        <v>1584.5025</v>
      </c>
      <c r="CB231">
        <v>12.2211625</v>
      </c>
      <c r="CC231">
        <v>1.58199625</v>
      </c>
      <c r="CD231">
        <v>1.254235</v>
      </c>
      <c r="CE231">
        <v>13.784525</v>
      </c>
      <c r="CF231">
        <v>10.2613375</v>
      </c>
      <c r="CG231">
        <v>1999.99125</v>
      </c>
      <c r="CH231">
        <v>0.900000875</v>
      </c>
      <c r="CI231">
        <v>0.0999991125</v>
      </c>
      <c r="CJ231">
        <v>26</v>
      </c>
      <c r="CK231">
        <v>39092.8375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-76.85359</v>
      </c>
      <c r="CZ231">
        <v>5.61013533834591</v>
      </c>
      <c r="DA231">
        <v>1.08532491535945</v>
      </c>
      <c r="DB231">
        <v>0</v>
      </c>
      <c r="DC231">
        <v>3.1994245</v>
      </c>
      <c r="DD231">
        <v>-0.0593372932330822</v>
      </c>
      <c r="DE231">
        <v>0.00903891723327525</v>
      </c>
      <c r="DF231">
        <v>1</v>
      </c>
      <c r="DG231">
        <v>1</v>
      </c>
      <c r="DH231">
        <v>2</v>
      </c>
      <c r="DI231" t="s">
        <v>353</v>
      </c>
      <c r="DJ231">
        <v>3.1192</v>
      </c>
      <c r="DK231">
        <v>2.80081</v>
      </c>
      <c r="DL231">
        <v>0.239704</v>
      </c>
      <c r="DM231">
        <v>0.248965</v>
      </c>
      <c r="DN231">
        <v>0.086298</v>
      </c>
      <c r="DO231">
        <v>0.0737868</v>
      </c>
      <c r="DP231">
        <v>21185.7</v>
      </c>
      <c r="DQ231">
        <v>19338.7</v>
      </c>
      <c r="DR231">
        <v>26653.9</v>
      </c>
      <c r="DS231">
        <v>24088.9</v>
      </c>
      <c r="DT231">
        <v>33671.2</v>
      </c>
      <c r="DU231">
        <v>32511.9</v>
      </c>
      <c r="DV231">
        <v>40300.8</v>
      </c>
      <c r="DW231">
        <v>38089.3</v>
      </c>
      <c r="DX231">
        <v>1.99965</v>
      </c>
      <c r="DY231">
        <v>2.64905</v>
      </c>
      <c r="DZ231">
        <v>0.0724532</v>
      </c>
      <c r="EA231">
        <v>0</v>
      </c>
      <c r="EB231">
        <v>24.5594</v>
      </c>
      <c r="EC231">
        <v>999.9</v>
      </c>
      <c r="ED231">
        <v>55.86</v>
      </c>
      <c r="EE231">
        <v>25.76</v>
      </c>
      <c r="EF231">
        <v>18.1066</v>
      </c>
      <c r="EG231">
        <v>64.14</v>
      </c>
      <c r="EH231">
        <v>20.609</v>
      </c>
      <c r="EI231">
        <v>2</v>
      </c>
      <c r="EJ231">
        <v>-0.365595</v>
      </c>
      <c r="EK231">
        <v>-0.107361</v>
      </c>
      <c r="EL231">
        <v>20.292</v>
      </c>
      <c r="EM231">
        <v>5.26236</v>
      </c>
      <c r="EN231">
        <v>12.0082</v>
      </c>
      <c r="EO231">
        <v>4.9992</v>
      </c>
      <c r="EP231">
        <v>3.28702</v>
      </c>
      <c r="EQ231">
        <v>9999</v>
      </c>
      <c r="ER231">
        <v>9999</v>
      </c>
      <c r="ES231">
        <v>9999</v>
      </c>
      <c r="ET231">
        <v>999.9</v>
      </c>
      <c r="EU231">
        <v>1.87268</v>
      </c>
      <c r="EV231">
        <v>1.8735</v>
      </c>
      <c r="EW231">
        <v>1.86973</v>
      </c>
      <c r="EX231">
        <v>1.87547</v>
      </c>
      <c r="EY231">
        <v>1.87574</v>
      </c>
      <c r="EZ231">
        <v>1.87408</v>
      </c>
      <c r="FA231">
        <v>1.8727</v>
      </c>
      <c r="FB231">
        <v>1.87176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1.72</v>
      </c>
      <c r="FQ231">
        <v>0.1101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27.5</v>
      </c>
      <c r="GE231">
        <v>27.6</v>
      </c>
      <c r="GF231">
        <v>4.14551</v>
      </c>
      <c r="GG231">
        <v>2.51099</v>
      </c>
      <c r="GH231">
        <v>2.24854</v>
      </c>
      <c r="GI231">
        <v>2.68433</v>
      </c>
      <c r="GJ231">
        <v>2.44751</v>
      </c>
      <c r="GK231">
        <v>2.34131</v>
      </c>
      <c r="GL231">
        <v>29.2614</v>
      </c>
      <c r="GM231">
        <v>14.0532</v>
      </c>
      <c r="GN231">
        <v>19</v>
      </c>
      <c r="GO231">
        <v>451.676</v>
      </c>
      <c r="GP231">
        <v>1040.94</v>
      </c>
      <c r="GQ231">
        <v>23.827</v>
      </c>
      <c r="GR231">
        <v>22.9035</v>
      </c>
      <c r="GS231">
        <v>30.0002</v>
      </c>
      <c r="GT231">
        <v>22.9392</v>
      </c>
      <c r="GU231">
        <v>23.0599</v>
      </c>
      <c r="GV231">
        <v>83.0433</v>
      </c>
      <c r="GW231">
        <v>31.57</v>
      </c>
      <c r="GX231">
        <v>84.9465</v>
      </c>
      <c r="GY231">
        <v>23.8238</v>
      </c>
      <c r="GZ231">
        <v>1632.64</v>
      </c>
      <c r="HA231">
        <v>12.2943</v>
      </c>
      <c r="HB231">
        <v>101.216</v>
      </c>
      <c r="HC231">
        <v>101.202</v>
      </c>
    </row>
    <row r="232" spans="1:211">
      <c r="A232">
        <v>216</v>
      </c>
      <c r="B232">
        <v>1737666782</v>
      </c>
      <c r="C232">
        <v>431</v>
      </c>
      <c r="D232" t="s">
        <v>780</v>
      </c>
      <c r="E232" t="s">
        <v>781</v>
      </c>
      <c r="F232">
        <v>2</v>
      </c>
      <c r="G232">
        <v>1737666774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1622.49301855952</v>
      </c>
      <c r="AI232">
        <v>1561.13503030303</v>
      </c>
      <c r="AJ232">
        <v>3.35438354978342</v>
      </c>
      <c r="AK232">
        <v>84.62</v>
      </c>
      <c r="AL232">
        <f>(AN232 - AM232 + BM232*1E3/(8.314*(BO232+273.15)) * AP232/BL232 * AO232) * BL232/(100*AZ232) * 1000/(1000 - AN232)</f>
        <v>0</v>
      </c>
      <c r="AM232">
        <v>12.2182178687113</v>
      </c>
      <c r="AN232">
        <v>15.4098153846154</v>
      </c>
      <c r="AO232">
        <v>-5.47566582098156e-06</v>
      </c>
      <c r="AP232">
        <v>106.04</v>
      </c>
      <c r="AQ232">
        <v>17</v>
      </c>
      <c r="AR232">
        <v>3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1737666774</v>
      </c>
      <c r="BF232">
        <v>1514.25625</v>
      </c>
      <c r="BG232">
        <v>1591.22125</v>
      </c>
      <c r="BH232">
        <v>15.4135875</v>
      </c>
      <c r="BI232">
        <v>12.2266375</v>
      </c>
      <c r="BJ232">
        <v>1512.53375</v>
      </c>
      <c r="BK232">
        <v>15.3034</v>
      </c>
      <c r="BL232">
        <v>500.05175</v>
      </c>
      <c r="BM232">
        <v>102.62775</v>
      </c>
      <c r="BN232">
        <v>0.100034125</v>
      </c>
      <c r="BO232">
        <v>25.0133375</v>
      </c>
      <c r="BP232">
        <v>25.7550125</v>
      </c>
      <c r="BQ232">
        <v>999.9</v>
      </c>
      <c r="BR232">
        <v>0</v>
      </c>
      <c r="BS232">
        <v>0</v>
      </c>
      <c r="BT232">
        <v>10012.505</v>
      </c>
      <c r="BU232">
        <v>624.02525</v>
      </c>
      <c r="BV232">
        <v>880.823875</v>
      </c>
      <c r="BW232">
        <v>-76.9663875</v>
      </c>
      <c r="BX232">
        <v>1537.96125</v>
      </c>
      <c r="BY232">
        <v>1610.91875</v>
      </c>
      <c r="BZ232">
        <v>3.18693</v>
      </c>
      <c r="CA232">
        <v>1591.22125</v>
      </c>
      <c r="CB232">
        <v>12.2266375</v>
      </c>
      <c r="CC232">
        <v>1.58186375</v>
      </c>
      <c r="CD232">
        <v>1.254795</v>
      </c>
      <c r="CE232">
        <v>13.7832375</v>
      </c>
      <c r="CF232">
        <v>10.2680125</v>
      </c>
      <c r="CG232">
        <v>1999.99125</v>
      </c>
      <c r="CH232">
        <v>0.900000625</v>
      </c>
      <c r="CI232">
        <v>0.0999993125</v>
      </c>
      <c r="CJ232">
        <v>26</v>
      </c>
      <c r="CK232">
        <v>39092.8375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-76.98525</v>
      </c>
      <c r="CZ232">
        <v>1.94548872180441</v>
      </c>
      <c r="DA232">
        <v>1.20224317236572</v>
      </c>
      <c r="DB232">
        <v>0</v>
      </c>
      <c r="DC232">
        <v>3.1945875</v>
      </c>
      <c r="DD232">
        <v>-0.123586917293225</v>
      </c>
      <c r="DE232">
        <v>0.0159312306100314</v>
      </c>
      <c r="DF232">
        <v>1</v>
      </c>
      <c r="DG232">
        <v>1</v>
      </c>
      <c r="DH232">
        <v>2</v>
      </c>
      <c r="DI232" t="s">
        <v>353</v>
      </c>
      <c r="DJ232">
        <v>3.11945</v>
      </c>
      <c r="DK232">
        <v>2.80076</v>
      </c>
      <c r="DL232">
        <v>0.240334</v>
      </c>
      <c r="DM232">
        <v>0.249601</v>
      </c>
      <c r="DN232">
        <v>0.0863062</v>
      </c>
      <c r="DO232">
        <v>0.073815</v>
      </c>
      <c r="DP232">
        <v>21167.9</v>
      </c>
      <c r="DQ232">
        <v>19322.3</v>
      </c>
      <c r="DR232">
        <v>26653.6</v>
      </c>
      <c r="DS232">
        <v>24088.8</v>
      </c>
      <c r="DT232">
        <v>33670.7</v>
      </c>
      <c r="DU232">
        <v>32510.6</v>
      </c>
      <c r="DV232">
        <v>40300.6</v>
      </c>
      <c r="DW232">
        <v>38088.9</v>
      </c>
      <c r="DX232">
        <v>2.00055</v>
      </c>
      <c r="DY232">
        <v>2.6489</v>
      </c>
      <c r="DZ232">
        <v>0.0719391</v>
      </c>
      <c r="EA232">
        <v>0</v>
      </c>
      <c r="EB232">
        <v>24.5635</v>
      </c>
      <c r="EC232">
        <v>999.9</v>
      </c>
      <c r="ED232">
        <v>55.86</v>
      </c>
      <c r="EE232">
        <v>25.76</v>
      </c>
      <c r="EF232">
        <v>18.1067</v>
      </c>
      <c r="EG232">
        <v>64.15</v>
      </c>
      <c r="EH232">
        <v>20.613</v>
      </c>
      <c r="EI232">
        <v>2</v>
      </c>
      <c r="EJ232">
        <v>-0.365478</v>
      </c>
      <c r="EK232">
        <v>-0.10591</v>
      </c>
      <c r="EL232">
        <v>20.2926</v>
      </c>
      <c r="EM232">
        <v>5.26521</v>
      </c>
      <c r="EN232">
        <v>12.0083</v>
      </c>
      <c r="EO232">
        <v>5.0003</v>
      </c>
      <c r="EP232">
        <v>3.2877</v>
      </c>
      <c r="EQ232">
        <v>9999</v>
      </c>
      <c r="ER232">
        <v>9999</v>
      </c>
      <c r="ES232">
        <v>9999</v>
      </c>
      <c r="ET232">
        <v>999.9</v>
      </c>
      <c r="EU232">
        <v>1.87269</v>
      </c>
      <c r="EV232">
        <v>1.87349</v>
      </c>
      <c r="EW232">
        <v>1.86973</v>
      </c>
      <c r="EX232">
        <v>1.87547</v>
      </c>
      <c r="EY232">
        <v>1.87573</v>
      </c>
      <c r="EZ232">
        <v>1.87408</v>
      </c>
      <c r="FA232">
        <v>1.87269</v>
      </c>
      <c r="FB232">
        <v>1.87176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1.72</v>
      </c>
      <c r="FQ232">
        <v>0.1102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27.6</v>
      </c>
      <c r="GE232">
        <v>27.6</v>
      </c>
      <c r="GF232">
        <v>4.15527</v>
      </c>
      <c r="GG232">
        <v>2.46948</v>
      </c>
      <c r="GH232">
        <v>2.24854</v>
      </c>
      <c r="GI232">
        <v>2.68555</v>
      </c>
      <c r="GJ232">
        <v>2.44751</v>
      </c>
      <c r="GK232">
        <v>2.39868</v>
      </c>
      <c r="GL232">
        <v>29.2614</v>
      </c>
      <c r="GM232">
        <v>14.0707</v>
      </c>
      <c r="GN232">
        <v>19</v>
      </c>
      <c r="GO232">
        <v>452.209</v>
      </c>
      <c r="GP232">
        <v>1040.78</v>
      </c>
      <c r="GQ232">
        <v>23.8227</v>
      </c>
      <c r="GR232">
        <v>22.9045</v>
      </c>
      <c r="GS232">
        <v>30.0003</v>
      </c>
      <c r="GT232">
        <v>22.9402</v>
      </c>
      <c r="GU232">
        <v>23.0613</v>
      </c>
      <c r="GV232">
        <v>83.2369</v>
      </c>
      <c r="GW232">
        <v>31.57</v>
      </c>
      <c r="GX232">
        <v>84.9465</v>
      </c>
      <c r="GY232">
        <v>23.8238</v>
      </c>
      <c r="GZ232">
        <v>1639.4</v>
      </c>
      <c r="HA232">
        <v>12.2936</v>
      </c>
      <c r="HB232">
        <v>101.215</v>
      </c>
      <c r="HC232">
        <v>101.202</v>
      </c>
    </row>
    <row r="233" spans="1:211">
      <c r="A233">
        <v>217</v>
      </c>
      <c r="B233">
        <v>1737666784</v>
      </c>
      <c r="C233">
        <v>433</v>
      </c>
      <c r="D233" t="s">
        <v>782</v>
      </c>
      <c r="E233" t="s">
        <v>783</v>
      </c>
      <c r="F233">
        <v>2</v>
      </c>
      <c r="G233">
        <v>1737666776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1630.61887453571</v>
      </c>
      <c r="AI233">
        <v>1568.17290909091</v>
      </c>
      <c r="AJ233">
        <v>3.4571445887445</v>
      </c>
      <c r="AK233">
        <v>84.62</v>
      </c>
      <c r="AL233">
        <f>(AN233 - AM233 + BM233*1E3/(8.314*(BO233+273.15)) * AP233/BL233 * AO233) * BL233/(100*AZ233) * 1000/(1000 - AN233)</f>
        <v>0</v>
      </c>
      <c r="AM233">
        <v>12.2321195376623</v>
      </c>
      <c r="AN233">
        <v>15.4131912087912</v>
      </c>
      <c r="AO233">
        <v>-2.30442588437496e-06</v>
      </c>
      <c r="AP233">
        <v>106.04</v>
      </c>
      <c r="AQ233">
        <v>16</v>
      </c>
      <c r="AR233">
        <v>3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1737666776</v>
      </c>
      <c r="BF233">
        <v>1520.835</v>
      </c>
      <c r="BG233">
        <v>1597.88125</v>
      </c>
      <c r="BH233">
        <v>15.4131125</v>
      </c>
      <c r="BI233">
        <v>12.232575</v>
      </c>
      <c r="BJ233">
        <v>1519.1125</v>
      </c>
      <c r="BK233">
        <v>15.302925</v>
      </c>
      <c r="BL233">
        <v>500.046875</v>
      </c>
      <c r="BM233">
        <v>102.627875</v>
      </c>
      <c r="BN233">
        <v>0.100033</v>
      </c>
      <c r="BO233">
        <v>25.0107</v>
      </c>
      <c r="BP233">
        <v>25.75365</v>
      </c>
      <c r="BQ233">
        <v>999.9</v>
      </c>
      <c r="BR233">
        <v>0</v>
      </c>
      <c r="BS233">
        <v>0</v>
      </c>
      <c r="BT233">
        <v>10015.24</v>
      </c>
      <c r="BU233">
        <v>623.982</v>
      </c>
      <c r="BV233">
        <v>880.150125</v>
      </c>
      <c r="BW233">
        <v>-77.0481125</v>
      </c>
      <c r="BX233">
        <v>1544.6425</v>
      </c>
      <c r="BY233">
        <v>1617.67125</v>
      </c>
      <c r="BZ233">
        <v>3.18052375</v>
      </c>
      <c r="CA233">
        <v>1597.88125</v>
      </c>
      <c r="CB233">
        <v>12.232575</v>
      </c>
      <c r="CC233">
        <v>1.58181625</v>
      </c>
      <c r="CD233">
        <v>1.255405</v>
      </c>
      <c r="CE233">
        <v>13.782775</v>
      </c>
      <c r="CF233">
        <v>10.275275</v>
      </c>
      <c r="CG233">
        <v>1999.99125</v>
      </c>
      <c r="CH233">
        <v>0.9000005</v>
      </c>
      <c r="CI233">
        <v>0.0999994375</v>
      </c>
      <c r="CJ233">
        <v>26</v>
      </c>
      <c r="CK233">
        <v>39092.825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-77.126395</v>
      </c>
      <c r="CZ233">
        <v>-2.05869924812027</v>
      </c>
      <c r="DA233">
        <v>1.32609329139205</v>
      </c>
      <c r="DB233">
        <v>0</v>
      </c>
      <c r="DC233">
        <v>3.1890305</v>
      </c>
      <c r="DD233">
        <v>-0.178445864661656</v>
      </c>
      <c r="DE233">
        <v>0.0205578733031897</v>
      </c>
      <c r="DF233">
        <v>1</v>
      </c>
      <c r="DG233">
        <v>1</v>
      </c>
      <c r="DH233">
        <v>2</v>
      </c>
      <c r="DI233" t="s">
        <v>353</v>
      </c>
      <c r="DJ233">
        <v>3.11915</v>
      </c>
      <c r="DK233">
        <v>2.80069</v>
      </c>
      <c r="DL233">
        <v>0.240964</v>
      </c>
      <c r="DM233">
        <v>0.250103</v>
      </c>
      <c r="DN233">
        <v>0.0863282</v>
      </c>
      <c r="DO233">
        <v>0.0738332</v>
      </c>
      <c r="DP233">
        <v>21150.1</v>
      </c>
      <c r="DQ233">
        <v>19309.5</v>
      </c>
      <c r="DR233">
        <v>26653.2</v>
      </c>
      <c r="DS233">
        <v>24088.9</v>
      </c>
      <c r="DT233">
        <v>33669.8</v>
      </c>
      <c r="DU233">
        <v>32510.1</v>
      </c>
      <c r="DV233">
        <v>40300.3</v>
      </c>
      <c r="DW233">
        <v>38089</v>
      </c>
      <c r="DX233">
        <v>2.0002</v>
      </c>
      <c r="DY233">
        <v>2.6484</v>
      </c>
      <c r="DZ233">
        <v>0.0718348</v>
      </c>
      <c r="EA233">
        <v>0</v>
      </c>
      <c r="EB233">
        <v>24.5676</v>
      </c>
      <c r="EC233">
        <v>999.9</v>
      </c>
      <c r="ED233">
        <v>55.86</v>
      </c>
      <c r="EE233">
        <v>25.76</v>
      </c>
      <c r="EF233">
        <v>18.1072</v>
      </c>
      <c r="EG233">
        <v>63.83</v>
      </c>
      <c r="EH233">
        <v>20.637</v>
      </c>
      <c r="EI233">
        <v>2</v>
      </c>
      <c r="EJ233">
        <v>-0.365368</v>
      </c>
      <c r="EK233">
        <v>-0.123252</v>
      </c>
      <c r="EL233">
        <v>20.2927</v>
      </c>
      <c r="EM233">
        <v>5.26626</v>
      </c>
      <c r="EN233">
        <v>12.0088</v>
      </c>
      <c r="EO233">
        <v>5.0004</v>
      </c>
      <c r="EP233">
        <v>3.28795</v>
      </c>
      <c r="EQ233">
        <v>9999</v>
      </c>
      <c r="ER233">
        <v>9999</v>
      </c>
      <c r="ES233">
        <v>9999</v>
      </c>
      <c r="ET233">
        <v>999.9</v>
      </c>
      <c r="EU233">
        <v>1.87268</v>
      </c>
      <c r="EV233">
        <v>1.87348</v>
      </c>
      <c r="EW233">
        <v>1.86971</v>
      </c>
      <c r="EX233">
        <v>1.87546</v>
      </c>
      <c r="EY233">
        <v>1.87571</v>
      </c>
      <c r="EZ233">
        <v>1.87408</v>
      </c>
      <c r="FA233">
        <v>1.87268</v>
      </c>
      <c r="FB233">
        <v>1.87176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1.73</v>
      </c>
      <c r="FQ233">
        <v>0.1103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27.6</v>
      </c>
      <c r="GE233">
        <v>27.7</v>
      </c>
      <c r="GF233">
        <v>4.16382</v>
      </c>
      <c r="GG233">
        <v>2.50366</v>
      </c>
      <c r="GH233">
        <v>2.24854</v>
      </c>
      <c r="GI233">
        <v>2.68433</v>
      </c>
      <c r="GJ233">
        <v>2.44751</v>
      </c>
      <c r="GK233">
        <v>2.44141</v>
      </c>
      <c r="GL233">
        <v>29.2827</v>
      </c>
      <c r="GM233">
        <v>14.062</v>
      </c>
      <c r="GN233">
        <v>19</v>
      </c>
      <c r="GO233">
        <v>452.014</v>
      </c>
      <c r="GP233">
        <v>1040.2</v>
      </c>
      <c r="GQ233">
        <v>23.8185</v>
      </c>
      <c r="GR233">
        <v>22.9056</v>
      </c>
      <c r="GS233">
        <v>30.0003</v>
      </c>
      <c r="GT233">
        <v>22.9411</v>
      </c>
      <c r="GU233">
        <v>23.0623</v>
      </c>
      <c r="GV233">
        <v>83.4124</v>
      </c>
      <c r="GW233">
        <v>31.57</v>
      </c>
      <c r="GX233">
        <v>84.9465</v>
      </c>
      <c r="GY233">
        <v>23.8179</v>
      </c>
      <c r="GZ233">
        <v>1646.13</v>
      </c>
      <c r="HA233">
        <v>12.2883</v>
      </c>
      <c r="HB233">
        <v>101.214</v>
      </c>
      <c r="HC233">
        <v>101.202</v>
      </c>
    </row>
    <row r="234" spans="1:211">
      <c r="A234">
        <v>218</v>
      </c>
      <c r="B234">
        <v>1737666786</v>
      </c>
      <c r="C234">
        <v>435</v>
      </c>
      <c r="D234" t="s">
        <v>784</v>
      </c>
      <c r="E234" t="s">
        <v>785</v>
      </c>
      <c r="F234">
        <v>2</v>
      </c>
      <c r="G234">
        <v>1737666778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1637.68420879762</v>
      </c>
      <c r="AI234">
        <v>1575.12460606061</v>
      </c>
      <c r="AJ234">
        <v>3.48466147186146</v>
      </c>
      <c r="AK234">
        <v>84.62</v>
      </c>
      <c r="AL234">
        <f>(AN234 - AM234 + BM234*1E3/(8.314*(BO234+273.15)) * AP234/BL234 * AO234) * BL234/(100*AZ234) * 1000/(1000 - AN234)</f>
        <v>0</v>
      </c>
      <c r="AM234">
        <v>12.2487691788412</v>
      </c>
      <c r="AN234">
        <v>15.4192241758242</v>
      </c>
      <c r="AO234">
        <v>3.79622277960191e-06</v>
      </c>
      <c r="AP234">
        <v>106.04</v>
      </c>
      <c r="AQ234">
        <v>17</v>
      </c>
      <c r="AR234">
        <v>3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1737666778</v>
      </c>
      <c r="BF234">
        <v>1527.4225</v>
      </c>
      <c r="BG234">
        <v>1604.40125</v>
      </c>
      <c r="BH234">
        <v>15.4135125</v>
      </c>
      <c r="BI234">
        <v>12.2392375</v>
      </c>
      <c r="BJ234">
        <v>1525.7</v>
      </c>
      <c r="BK234">
        <v>15.303325</v>
      </c>
      <c r="BL234">
        <v>500.00675</v>
      </c>
      <c r="BM234">
        <v>102.62775</v>
      </c>
      <c r="BN234">
        <v>0.0999173</v>
      </c>
      <c r="BO234">
        <v>25.0081125</v>
      </c>
      <c r="BP234">
        <v>25.75235</v>
      </c>
      <c r="BQ234">
        <v>999.9</v>
      </c>
      <c r="BR234">
        <v>0</v>
      </c>
      <c r="BS234">
        <v>0</v>
      </c>
      <c r="BT234">
        <v>10017.19375</v>
      </c>
      <c r="BU234">
        <v>623.93625</v>
      </c>
      <c r="BV234">
        <v>879.65275</v>
      </c>
      <c r="BW234">
        <v>-76.9795625</v>
      </c>
      <c r="BX234">
        <v>1551.33375</v>
      </c>
      <c r="BY234">
        <v>1624.2825</v>
      </c>
      <c r="BZ234">
        <v>3.17426875</v>
      </c>
      <c r="CA234">
        <v>1604.40125</v>
      </c>
      <c r="CB234">
        <v>12.2392375</v>
      </c>
      <c r="CC234">
        <v>1.58185625</v>
      </c>
      <c r="CD234">
        <v>1.2560875</v>
      </c>
      <c r="CE234">
        <v>13.783175</v>
      </c>
      <c r="CF234">
        <v>10.2834125</v>
      </c>
      <c r="CG234">
        <v>1999.99375</v>
      </c>
      <c r="CH234">
        <v>0.900000625</v>
      </c>
      <c r="CI234">
        <v>0.0999993125</v>
      </c>
      <c r="CJ234">
        <v>26</v>
      </c>
      <c r="CK234">
        <v>39092.8625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-77.16719</v>
      </c>
      <c r="CZ234">
        <v>-4.35786766917299</v>
      </c>
      <c r="DA234">
        <v>1.34961558078588</v>
      </c>
      <c r="DB234">
        <v>0</v>
      </c>
      <c r="DC234">
        <v>3.1834705</v>
      </c>
      <c r="DD234">
        <v>-0.209519548872181</v>
      </c>
      <c r="DE234">
        <v>0.0227689581393177</v>
      </c>
      <c r="DF234">
        <v>1</v>
      </c>
      <c r="DG234">
        <v>1</v>
      </c>
      <c r="DH234">
        <v>2</v>
      </c>
      <c r="DI234" t="s">
        <v>353</v>
      </c>
      <c r="DJ234">
        <v>3.11869</v>
      </c>
      <c r="DK234">
        <v>2.80063</v>
      </c>
      <c r="DL234">
        <v>0.241576</v>
      </c>
      <c r="DM234">
        <v>0.250553</v>
      </c>
      <c r="DN234">
        <v>0.0863455</v>
      </c>
      <c r="DO234">
        <v>0.0738478</v>
      </c>
      <c r="DP234">
        <v>21133.1</v>
      </c>
      <c r="DQ234">
        <v>19297.9</v>
      </c>
      <c r="DR234">
        <v>26653.2</v>
      </c>
      <c r="DS234">
        <v>24088.9</v>
      </c>
      <c r="DT234">
        <v>33669.2</v>
      </c>
      <c r="DU234">
        <v>32510.2</v>
      </c>
      <c r="DV234">
        <v>40300.3</v>
      </c>
      <c r="DW234">
        <v>38089.6</v>
      </c>
      <c r="DX234">
        <v>1.99895</v>
      </c>
      <c r="DY234">
        <v>2.64838</v>
      </c>
      <c r="DZ234">
        <v>0.0719093</v>
      </c>
      <c r="EA234">
        <v>0</v>
      </c>
      <c r="EB234">
        <v>24.5718</v>
      </c>
      <c r="EC234">
        <v>999.9</v>
      </c>
      <c r="ED234">
        <v>55.86</v>
      </c>
      <c r="EE234">
        <v>25.76</v>
      </c>
      <c r="EF234">
        <v>18.1072</v>
      </c>
      <c r="EG234">
        <v>64.23</v>
      </c>
      <c r="EH234">
        <v>20.6571</v>
      </c>
      <c r="EI234">
        <v>2</v>
      </c>
      <c r="EJ234">
        <v>-0.365333</v>
      </c>
      <c r="EK234">
        <v>-0.124905</v>
      </c>
      <c r="EL234">
        <v>20.2922</v>
      </c>
      <c r="EM234">
        <v>5.26251</v>
      </c>
      <c r="EN234">
        <v>12.0091</v>
      </c>
      <c r="EO234">
        <v>4.99925</v>
      </c>
      <c r="EP234">
        <v>3.2871</v>
      </c>
      <c r="EQ234">
        <v>9999</v>
      </c>
      <c r="ER234">
        <v>9999</v>
      </c>
      <c r="ES234">
        <v>9999</v>
      </c>
      <c r="ET234">
        <v>999.9</v>
      </c>
      <c r="EU234">
        <v>1.87268</v>
      </c>
      <c r="EV234">
        <v>1.87349</v>
      </c>
      <c r="EW234">
        <v>1.8697</v>
      </c>
      <c r="EX234">
        <v>1.87546</v>
      </c>
      <c r="EY234">
        <v>1.87571</v>
      </c>
      <c r="EZ234">
        <v>1.87408</v>
      </c>
      <c r="FA234">
        <v>1.87269</v>
      </c>
      <c r="FB234">
        <v>1.87175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0.1103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27.6</v>
      </c>
      <c r="GE234">
        <v>27.7</v>
      </c>
      <c r="GF234">
        <v>4.18213</v>
      </c>
      <c r="GG234">
        <v>2.50244</v>
      </c>
      <c r="GH234">
        <v>2.24854</v>
      </c>
      <c r="GI234">
        <v>2.68433</v>
      </c>
      <c r="GJ234">
        <v>2.44751</v>
      </c>
      <c r="GK234">
        <v>2.35962</v>
      </c>
      <c r="GL234">
        <v>29.2827</v>
      </c>
      <c r="GM234">
        <v>14.0532</v>
      </c>
      <c r="GN234">
        <v>19</v>
      </c>
      <c r="GO234">
        <v>451.297</v>
      </c>
      <c r="GP234">
        <v>1040.2</v>
      </c>
      <c r="GQ234">
        <v>23.8167</v>
      </c>
      <c r="GR234">
        <v>22.9069</v>
      </c>
      <c r="GS234">
        <v>30.0003</v>
      </c>
      <c r="GT234">
        <v>22.9425</v>
      </c>
      <c r="GU234">
        <v>23.0637</v>
      </c>
      <c r="GV234">
        <v>83.7821</v>
      </c>
      <c r="GW234">
        <v>31.57</v>
      </c>
      <c r="GX234">
        <v>84.9465</v>
      </c>
      <c r="GY234">
        <v>23.8179</v>
      </c>
      <c r="GZ234">
        <v>1652.92</v>
      </c>
      <c r="HA234">
        <v>12.288</v>
      </c>
      <c r="HB234">
        <v>101.214</v>
      </c>
      <c r="HC234">
        <v>101.203</v>
      </c>
    </row>
    <row r="235" spans="1:211">
      <c r="A235">
        <v>219</v>
      </c>
      <c r="B235">
        <v>1737666788</v>
      </c>
      <c r="C235">
        <v>437</v>
      </c>
      <c r="D235" t="s">
        <v>786</v>
      </c>
      <c r="E235" t="s">
        <v>787</v>
      </c>
      <c r="F235">
        <v>2</v>
      </c>
      <c r="G235">
        <v>1737666780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1643.8118012619</v>
      </c>
      <c r="AI235">
        <v>1581.84024242424</v>
      </c>
      <c r="AJ235">
        <v>3.42890173160166</v>
      </c>
      <c r="AK235">
        <v>84.62</v>
      </c>
      <c r="AL235">
        <f>(AN235 - AM235 + BM235*1E3/(8.314*(BO235+273.15)) * AP235/BL235 * AO235) * BL235/(100*AZ235) * 1000/(1000 - AN235)</f>
        <v>0</v>
      </c>
      <c r="AM235">
        <v>12.2617643022577</v>
      </c>
      <c r="AN235">
        <v>15.4246318681319</v>
      </c>
      <c r="AO235">
        <v>1.036901632647e-05</v>
      </c>
      <c r="AP235">
        <v>106.04</v>
      </c>
      <c r="AQ235">
        <v>17</v>
      </c>
      <c r="AR235">
        <v>3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1737666780</v>
      </c>
      <c r="BF235">
        <v>1534.01125</v>
      </c>
      <c r="BG235">
        <v>1610.94125</v>
      </c>
      <c r="BH235">
        <v>15.4144875</v>
      </c>
      <c r="BI235">
        <v>12.246425</v>
      </c>
      <c r="BJ235">
        <v>1532.2875</v>
      </c>
      <c r="BK235">
        <v>15.3043</v>
      </c>
      <c r="BL235">
        <v>499.999625</v>
      </c>
      <c r="BM235">
        <v>102.62775</v>
      </c>
      <c r="BN235">
        <v>0.099924425</v>
      </c>
      <c r="BO235">
        <v>25.00595</v>
      </c>
      <c r="BP235">
        <v>25.7510375</v>
      </c>
      <c r="BQ235">
        <v>999.9</v>
      </c>
      <c r="BR235">
        <v>0</v>
      </c>
      <c r="BS235">
        <v>0</v>
      </c>
      <c r="BT235">
        <v>10018.59375</v>
      </c>
      <c r="BU235">
        <v>623.87525</v>
      </c>
      <c r="BV235">
        <v>879.640125</v>
      </c>
      <c r="BW235">
        <v>-76.9295625</v>
      </c>
      <c r="BX235">
        <v>1558.0275</v>
      </c>
      <c r="BY235">
        <v>1630.91375</v>
      </c>
      <c r="BZ235">
        <v>3.16806625</v>
      </c>
      <c r="CA235">
        <v>1610.94125</v>
      </c>
      <c r="CB235">
        <v>12.246425</v>
      </c>
      <c r="CC235">
        <v>1.58195625</v>
      </c>
      <c r="CD235">
        <v>1.25682375</v>
      </c>
      <c r="CE235">
        <v>13.78415</v>
      </c>
      <c r="CF235">
        <v>10.2921875</v>
      </c>
      <c r="CG235">
        <v>1999.995</v>
      </c>
      <c r="CH235">
        <v>0.90000075</v>
      </c>
      <c r="CI235">
        <v>0.0999992625</v>
      </c>
      <c r="CJ235">
        <v>26</v>
      </c>
      <c r="CK235">
        <v>39092.8625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-77.05294</v>
      </c>
      <c r="CZ235">
        <v>-4.05732631578951</v>
      </c>
      <c r="DA235">
        <v>1.36232823335641</v>
      </c>
      <c r="DB235">
        <v>0</v>
      </c>
      <c r="DC235">
        <v>3.1782475</v>
      </c>
      <c r="DD235">
        <v>-0.223967368421049</v>
      </c>
      <c r="DE235">
        <v>0.0236717698694035</v>
      </c>
      <c r="DF235">
        <v>1</v>
      </c>
      <c r="DG235">
        <v>1</v>
      </c>
      <c r="DH235">
        <v>2</v>
      </c>
      <c r="DI235" t="s">
        <v>353</v>
      </c>
      <c r="DJ235">
        <v>3.11923</v>
      </c>
      <c r="DK235">
        <v>2.80085</v>
      </c>
      <c r="DL235">
        <v>0.242167</v>
      </c>
      <c r="DM235">
        <v>0.251152</v>
      </c>
      <c r="DN235">
        <v>0.0863614</v>
      </c>
      <c r="DO235">
        <v>0.0738514</v>
      </c>
      <c r="DP235">
        <v>21117</v>
      </c>
      <c r="DQ235">
        <v>19282.4</v>
      </c>
      <c r="DR235">
        <v>26653.5</v>
      </c>
      <c r="DS235">
        <v>24088.7</v>
      </c>
      <c r="DT235">
        <v>33668.9</v>
      </c>
      <c r="DU235">
        <v>32509.9</v>
      </c>
      <c r="DV235">
        <v>40300.6</v>
      </c>
      <c r="DW235">
        <v>38089.4</v>
      </c>
      <c r="DX235">
        <v>1.99993</v>
      </c>
      <c r="DY235">
        <v>2.6492</v>
      </c>
      <c r="DZ235">
        <v>0.071533</v>
      </c>
      <c r="EA235">
        <v>0</v>
      </c>
      <c r="EB235">
        <v>24.5755</v>
      </c>
      <c r="EC235">
        <v>999.9</v>
      </c>
      <c r="ED235">
        <v>55.86</v>
      </c>
      <c r="EE235">
        <v>25.76</v>
      </c>
      <c r="EF235">
        <v>18.1069</v>
      </c>
      <c r="EG235">
        <v>63.4</v>
      </c>
      <c r="EH235">
        <v>20.5048</v>
      </c>
      <c r="EI235">
        <v>2</v>
      </c>
      <c r="EJ235">
        <v>-0.36518</v>
      </c>
      <c r="EK235">
        <v>-0.130733</v>
      </c>
      <c r="EL235">
        <v>20.2927</v>
      </c>
      <c r="EM235">
        <v>5.26521</v>
      </c>
      <c r="EN235">
        <v>12.0089</v>
      </c>
      <c r="EO235">
        <v>5.0002</v>
      </c>
      <c r="EP235">
        <v>3.28775</v>
      </c>
      <c r="EQ235">
        <v>9999</v>
      </c>
      <c r="ER235">
        <v>9999</v>
      </c>
      <c r="ES235">
        <v>9999</v>
      </c>
      <c r="ET235">
        <v>999.9</v>
      </c>
      <c r="EU235">
        <v>1.87269</v>
      </c>
      <c r="EV235">
        <v>1.8735</v>
      </c>
      <c r="EW235">
        <v>1.86973</v>
      </c>
      <c r="EX235">
        <v>1.87547</v>
      </c>
      <c r="EY235">
        <v>1.87574</v>
      </c>
      <c r="EZ235">
        <v>1.87408</v>
      </c>
      <c r="FA235">
        <v>1.8727</v>
      </c>
      <c r="FB235">
        <v>1.87177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1.73</v>
      </c>
      <c r="FQ235">
        <v>0.1103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27.7</v>
      </c>
      <c r="GE235">
        <v>27.7</v>
      </c>
      <c r="GF235">
        <v>4.18945</v>
      </c>
      <c r="GG235">
        <v>2.49634</v>
      </c>
      <c r="GH235">
        <v>2.24854</v>
      </c>
      <c r="GI235">
        <v>2.68311</v>
      </c>
      <c r="GJ235">
        <v>2.44751</v>
      </c>
      <c r="GK235">
        <v>2.34253</v>
      </c>
      <c r="GL235">
        <v>29.2827</v>
      </c>
      <c r="GM235">
        <v>14.0532</v>
      </c>
      <c r="GN235">
        <v>19</v>
      </c>
      <c r="GO235">
        <v>451.873</v>
      </c>
      <c r="GP235">
        <v>1041.22</v>
      </c>
      <c r="GQ235">
        <v>23.815</v>
      </c>
      <c r="GR235">
        <v>22.9083</v>
      </c>
      <c r="GS235">
        <v>30.0004</v>
      </c>
      <c r="GT235">
        <v>22.9434</v>
      </c>
      <c r="GU235">
        <v>23.0645</v>
      </c>
      <c r="GV235">
        <v>83.9275</v>
      </c>
      <c r="GW235">
        <v>31.57</v>
      </c>
      <c r="GX235">
        <v>84.5754</v>
      </c>
      <c r="GY235">
        <v>24.0816</v>
      </c>
      <c r="GZ235">
        <v>1659.76</v>
      </c>
      <c r="HA235">
        <v>12.2859</v>
      </c>
      <c r="HB235">
        <v>101.215</v>
      </c>
      <c r="HC235">
        <v>101.202</v>
      </c>
    </row>
    <row r="236" spans="1:211">
      <c r="A236">
        <v>220</v>
      </c>
      <c r="B236">
        <v>1737666790</v>
      </c>
      <c r="C236">
        <v>439</v>
      </c>
      <c r="D236" t="s">
        <v>788</v>
      </c>
      <c r="E236" t="s">
        <v>789</v>
      </c>
      <c r="F236">
        <v>2</v>
      </c>
      <c r="G236">
        <v>1737666782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1649.38155515476</v>
      </c>
      <c r="AI236">
        <v>1588.2883030303</v>
      </c>
      <c r="AJ236">
        <v>3.32092597402569</v>
      </c>
      <c r="AK236">
        <v>84.62</v>
      </c>
      <c r="AL236">
        <f>(AN236 - AM236 + BM236*1E3/(8.314*(BO236+273.15)) * AP236/BL236 * AO236) * BL236/(100*AZ236) * 1000/(1000 - AN236)</f>
        <v>0</v>
      </c>
      <c r="AM236">
        <v>12.2675688965834</v>
      </c>
      <c r="AN236">
        <v>15.4289</v>
      </c>
      <c r="AO236">
        <v>1.54153987189228e-05</v>
      </c>
      <c r="AP236">
        <v>106.04</v>
      </c>
      <c r="AQ236">
        <v>17</v>
      </c>
      <c r="AR236">
        <v>3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1737666782</v>
      </c>
      <c r="BF236">
        <v>1540.58375</v>
      </c>
      <c r="BG236">
        <v>1617.715</v>
      </c>
      <c r="BH236">
        <v>15.4161125</v>
      </c>
      <c r="BI236">
        <v>12.2540875</v>
      </c>
      <c r="BJ236">
        <v>1538.85875</v>
      </c>
      <c r="BK236">
        <v>15.3059</v>
      </c>
      <c r="BL236">
        <v>500.05525</v>
      </c>
      <c r="BM236">
        <v>102.62775</v>
      </c>
      <c r="BN236">
        <v>0.1000262</v>
      </c>
      <c r="BO236">
        <v>25.0042875</v>
      </c>
      <c r="BP236">
        <v>25.74975</v>
      </c>
      <c r="BQ236">
        <v>999.9</v>
      </c>
      <c r="BR236">
        <v>0</v>
      </c>
      <c r="BS236">
        <v>0</v>
      </c>
      <c r="BT236">
        <v>10016.71875</v>
      </c>
      <c r="BU236">
        <v>623.808875</v>
      </c>
      <c r="BV236">
        <v>879.87425</v>
      </c>
      <c r="BW236">
        <v>-77.131075</v>
      </c>
      <c r="BX236">
        <v>1564.705</v>
      </c>
      <c r="BY236">
        <v>1637.785</v>
      </c>
      <c r="BZ236">
        <v>3.16202</v>
      </c>
      <c r="CA236">
        <v>1617.715</v>
      </c>
      <c r="CB236">
        <v>12.2540875</v>
      </c>
      <c r="CC236">
        <v>1.58212125</v>
      </c>
      <c r="CD236">
        <v>1.25761</v>
      </c>
      <c r="CE236">
        <v>13.78575</v>
      </c>
      <c r="CF236">
        <v>10.30155</v>
      </c>
      <c r="CG236">
        <v>1999.995</v>
      </c>
      <c r="CH236">
        <v>0.900000375</v>
      </c>
      <c r="CI236">
        <v>0.09999965</v>
      </c>
      <c r="CJ236">
        <v>26</v>
      </c>
      <c r="CK236">
        <v>39092.85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-76.90533</v>
      </c>
      <c r="CZ236">
        <v>-3.81011729323315</v>
      </c>
      <c r="DA236">
        <v>1.37079079880921</v>
      </c>
      <c r="DB236">
        <v>0</v>
      </c>
      <c r="DC236">
        <v>3.1734325</v>
      </c>
      <c r="DD236">
        <v>-0.220867218045109</v>
      </c>
      <c r="DE236">
        <v>0.0235093019622021</v>
      </c>
      <c r="DF236">
        <v>1</v>
      </c>
      <c r="DG236">
        <v>1</v>
      </c>
      <c r="DH236">
        <v>2</v>
      </c>
      <c r="DI236" t="s">
        <v>353</v>
      </c>
      <c r="DJ236">
        <v>3.11933</v>
      </c>
      <c r="DK236">
        <v>2.801</v>
      </c>
      <c r="DL236">
        <v>0.242751</v>
      </c>
      <c r="DM236">
        <v>0.251744</v>
      </c>
      <c r="DN236">
        <v>0.0863726</v>
      </c>
      <c r="DO236">
        <v>0.0738443</v>
      </c>
      <c r="DP236">
        <v>21101</v>
      </c>
      <c r="DQ236">
        <v>19267.3</v>
      </c>
      <c r="DR236">
        <v>26653.8</v>
      </c>
      <c r="DS236">
        <v>24088.8</v>
      </c>
      <c r="DT236">
        <v>33668.8</v>
      </c>
      <c r="DU236">
        <v>32509.9</v>
      </c>
      <c r="DV236">
        <v>40300.9</v>
      </c>
      <c r="DW236">
        <v>38089.1</v>
      </c>
      <c r="DX236">
        <v>2.00025</v>
      </c>
      <c r="DY236">
        <v>2.64918</v>
      </c>
      <c r="DZ236">
        <v>0.0714362</v>
      </c>
      <c r="EA236">
        <v>0</v>
      </c>
      <c r="EB236">
        <v>24.5796</v>
      </c>
      <c r="EC236">
        <v>999.9</v>
      </c>
      <c r="ED236">
        <v>55.86</v>
      </c>
      <c r="EE236">
        <v>25.74</v>
      </c>
      <c r="EF236">
        <v>18.0847</v>
      </c>
      <c r="EG236">
        <v>64.19</v>
      </c>
      <c r="EH236">
        <v>20.5649</v>
      </c>
      <c r="EI236">
        <v>2</v>
      </c>
      <c r="EJ236">
        <v>-0.364952</v>
      </c>
      <c r="EK236">
        <v>-0.705237</v>
      </c>
      <c r="EL236">
        <v>20.2891</v>
      </c>
      <c r="EM236">
        <v>5.26626</v>
      </c>
      <c r="EN236">
        <v>12.0083</v>
      </c>
      <c r="EO236">
        <v>5.0006</v>
      </c>
      <c r="EP236">
        <v>3.28793</v>
      </c>
      <c r="EQ236">
        <v>9999</v>
      </c>
      <c r="ER236">
        <v>9999</v>
      </c>
      <c r="ES236">
        <v>9999</v>
      </c>
      <c r="ET236">
        <v>999.9</v>
      </c>
      <c r="EU236">
        <v>1.87268</v>
      </c>
      <c r="EV236">
        <v>1.87349</v>
      </c>
      <c r="EW236">
        <v>1.86975</v>
      </c>
      <c r="EX236">
        <v>1.87547</v>
      </c>
      <c r="EY236">
        <v>1.87573</v>
      </c>
      <c r="EZ236">
        <v>1.87408</v>
      </c>
      <c r="FA236">
        <v>1.87268</v>
      </c>
      <c r="FB236">
        <v>1.87178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0.1104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27.7</v>
      </c>
      <c r="GE236">
        <v>27.8</v>
      </c>
      <c r="GF236">
        <v>4.20166</v>
      </c>
      <c r="GG236">
        <v>2.5</v>
      </c>
      <c r="GH236">
        <v>2.24854</v>
      </c>
      <c r="GI236">
        <v>2.68555</v>
      </c>
      <c r="GJ236">
        <v>2.44873</v>
      </c>
      <c r="GK236">
        <v>2.41089</v>
      </c>
      <c r="GL236">
        <v>29.3039</v>
      </c>
      <c r="GM236">
        <v>14.062</v>
      </c>
      <c r="GN236">
        <v>19</v>
      </c>
      <c r="GO236">
        <v>452.075</v>
      </c>
      <c r="GP236">
        <v>1041.21</v>
      </c>
      <c r="GQ236">
        <v>23.8252</v>
      </c>
      <c r="GR236">
        <v>22.9098</v>
      </c>
      <c r="GS236">
        <v>30.0005</v>
      </c>
      <c r="GT236">
        <v>22.9448</v>
      </c>
      <c r="GU236">
        <v>23.0655</v>
      </c>
      <c r="GV236">
        <v>84.1665</v>
      </c>
      <c r="GW236">
        <v>31.57</v>
      </c>
      <c r="GX236">
        <v>84.5754</v>
      </c>
      <c r="GY236">
        <v>24.0816</v>
      </c>
      <c r="GZ236">
        <v>1666.54</v>
      </c>
      <c r="HA236">
        <v>12.2859</v>
      </c>
      <c r="HB236">
        <v>101.216</v>
      </c>
      <c r="HC236">
        <v>101.202</v>
      </c>
    </row>
    <row r="237" spans="1:211">
      <c r="A237">
        <v>221</v>
      </c>
      <c r="B237">
        <v>1737666792</v>
      </c>
      <c r="C237">
        <v>441</v>
      </c>
      <c r="D237" t="s">
        <v>790</v>
      </c>
      <c r="E237" t="s">
        <v>791</v>
      </c>
      <c r="F237">
        <v>2</v>
      </c>
      <c r="G237">
        <v>1737666784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1655.40260219048</v>
      </c>
      <c r="AI237">
        <v>1594.74218181818</v>
      </c>
      <c r="AJ237">
        <v>3.25565367965343</v>
      </c>
      <c r="AK237">
        <v>84.62</v>
      </c>
      <c r="AL237">
        <f>(AN237 - AM237 + BM237*1E3/(8.314*(BO237+273.15)) * AP237/BL237 * AO237) * BL237/(100*AZ237) * 1000/(1000 - AN237)</f>
        <v>0</v>
      </c>
      <c r="AM237">
        <v>12.269987298002</v>
      </c>
      <c r="AN237">
        <v>15.4307197802198</v>
      </c>
      <c r="AO237">
        <v>1.74894707166427e-05</v>
      </c>
      <c r="AP237">
        <v>106.04</v>
      </c>
      <c r="AQ237">
        <v>17</v>
      </c>
      <c r="AR237">
        <v>3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1737666784</v>
      </c>
      <c r="BF237">
        <v>1547.16375</v>
      </c>
      <c r="BG237">
        <v>1624.48</v>
      </c>
      <c r="BH237">
        <v>15.4182625</v>
      </c>
      <c r="BI237">
        <v>12.26135</v>
      </c>
      <c r="BJ237">
        <v>1545.4375</v>
      </c>
      <c r="BK237">
        <v>15.308025</v>
      </c>
      <c r="BL237">
        <v>500.098875</v>
      </c>
      <c r="BM237">
        <v>102.627625</v>
      </c>
      <c r="BN237">
        <v>0.1000432</v>
      </c>
      <c r="BO237">
        <v>25.0027625</v>
      </c>
      <c r="BP237">
        <v>25.748525</v>
      </c>
      <c r="BQ237">
        <v>999.9</v>
      </c>
      <c r="BR237">
        <v>0</v>
      </c>
      <c r="BS237">
        <v>0</v>
      </c>
      <c r="BT237">
        <v>10009.69375</v>
      </c>
      <c r="BU237">
        <v>623.753125</v>
      </c>
      <c r="BV237">
        <v>879.986375</v>
      </c>
      <c r="BW237">
        <v>-77.3174</v>
      </c>
      <c r="BX237">
        <v>1571.39125</v>
      </c>
      <c r="BY237">
        <v>1644.64625</v>
      </c>
      <c r="BZ237">
        <v>3.15691375</v>
      </c>
      <c r="CA237">
        <v>1624.48</v>
      </c>
      <c r="CB237">
        <v>12.26135</v>
      </c>
      <c r="CC237">
        <v>1.58234</v>
      </c>
      <c r="CD237">
        <v>1.2583525</v>
      </c>
      <c r="CE237">
        <v>13.787875</v>
      </c>
      <c r="CF237">
        <v>10.3104</v>
      </c>
      <c r="CG237">
        <v>1999.995</v>
      </c>
      <c r="CH237">
        <v>0.9</v>
      </c>
      <c r="CI237">
        <v>0.10000005</v>
      </c>
      <c r="CJ237">
        <v>26</v>
      </c>
      <c r="CK237">
        <v>39092.8375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-76.821865</v>
      </c>
      <c r="CZ237">
        <v>-3.99041052631569</v>
      </c>
      <c r="DA237">
        <v>1.36777734016725</v>
      </c>
      <c r="DB237">
        <v>0</v>
      </c>
      <c r="DC237">
        <v>3.1690845</v>
      </c>
      <c r="DD237">
        <v>-0.194300300751881</v>
      </c>
      <c r="DE237">
        <v>0.0221197864987436</v>
      </c>
      <c r="DF237">
        <v>1</v>
      </c>
      <c r="DG237">
        <v>1</v>
      </c>
      <c r="DH237">
        <v>2</v>
      </c>
      <c r="DI237" t="s">
        <v>353</v>
      </c>
      <c r="DJ237">
        <v>3.119</v>
      </c>
      <c r="DK237">
        <v>2.80041</v>
      </c>
      <c r="DL237">
        <v>0.243328</v>
      </c>
      <c r="DM237">
        <v>0.252249</v>
      </c>
      <c r="DN237">
        <v>0.0863771</v>
      </c>
      <c r="DO237">
        <v>0.0738254</v>
      </c>
      <c r="DP237">
        <v>21084.9</v>
      </c>
      <c r="DQ237">
        <v>19254.5</v>
      </c>
      <c r="DR237">
        <v>26653.8</v>
      </c>
      <c r="DS237">
        <v>24089.1</v>
      </c>
      <c r="DT237">
        <v>33668.6</v>
      </c>
      <c r="DU237">
        <v>32510.9</v>
      </c>
      <c r="DV237">
        <v>40300.8</v>
      </c>
      <c r="DW237">
        <v>38089.3</v>
      </c>
      <c r="DX237">
        <v>1.99953</v>
      </c>
      <c r="DY237">
        <v>2.6492</v>
      </c>
      <c r="DZ237">
        <v>0.0710674</v>
      </c>
      <c r="EA237">
        <v>0</v>
      </c>
      <c r="EB237">
        <v>24.5838</v>
      </c>
      <c r="EC237">
        <v>999.9</v>
      </c>
      <c r="ED237">
        <v>55.836</v>
      </c>
      <c r="EE237">
        <v>25.76</v>
      </c>
      <c r="EF237">
        <v>18.0989</v>
      </c>
      <c r="EG237">
        <v>63.63</v>
      </c>
      <c r="EH237">
        <v>20.5088</v>
      </c>
      <c r="EI237">
        <v>2</v>
      </c>
      <c r="EJ237">
        <v>-0.364553</v>
      </c>
      <c r="EK237">
        <v>-1.17944</v>
      </c>
      <c r="EL237">
        <v>20.2856</v>
      </c>
      <c r="EM237">
        <v>5.26251</v>
      </c>
      <c r="EN237">
        <v>12.0082</v>
      </c>
      <c r="EO237">
        <v>4.99955</v>
      </c>
      <c r="EP237">
        <v>3.28708</v>
      </c>
      <c r="EQ237">
        <v>9999</v>
      </c>
      <c r="ER237">
        <v>9999</v>
      </c>
      <c r="ES237">
        <v>9999</v>
      </c>
      <c r="ET237">
        <v>999.9</v>
      </c>
      <c r="EU237">
        <v>1.87267</v>
      </c>
      <c r="EV237">
        <v>1.87347</v>
      </c>
      <c r="EW237">
        <v>1.86972</v>
      </c>
      <c r="EX237">
        <v>1.87546</v>
      </c>
      <c r="EY237">
        <v>1.87571</v>
      </c>
      <c r="EZ237">
        <v>1.87408</v>
      </c>
      <c r="FA237">
        <v>1.87266</v>
      </c>
      <c r="FB237">
        <v>1.87175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1.73</v>
      </c>
      <c r="FQ237">
        <v>0.1104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27.7</v>
      </c>
      <c r="GE237">
        <v>27.8</v>
      </c>
      <c r="GF237">
        <v>4.21387</v>
      </c>
      <c r="GG237">
        <v>2.49146</v>
      </c>
      <c r="GH237">
        <v>2.24854</v>
      </c>
      <c r="GI237">
        <v>2.68555</v>
      </c>
      <c r="GJ237">
        <v>2.44751</v>
      </c>
      <c r="GK237">
        <v>2.40479</v>
      </c>
      <c r="GL237">
        <v>29.3039</v>
      </c>
      <c r="GM237">
        <v>14.062</v>
      </c>
      <c r="GN237">
        <v>19</v>
      </c>
      <c r="GO237">
        <v>451.665</v>
      </c>
      <c r="GP237">
        <v>1041.27</v>
      </c>
      <c r="GQ237">
        <v>23.9088</v>
      </c>
      <c r="GR237">
        <v>22.9112</v>
      </c>
      <c r="GS237">
        <v>30.0006</v>
      </c>
      <c r="GT237">
        <v>22.9462</v>
      </c>
      <c r="GU237">
        <v>23.0668</v>
      </c>
      <c r="GV237">
        <v>84.4173</v>
      </c>
      <c r="GW237">
        <v>31.57</v>
      </c>
      <c r="GX237">
        <v>84.5754</v>
      </c>
      <c r="GY237">
        <v>24.0816</v>
      </c>
      <c r="GZ237">
        <v>1673.24</v>
      </c>
      <c r="HA237">
        <v>12.2859</v>
      </c>
      <c r="HB237">
        <v>101.215</v>
      </c>
      <c r="HC237">
        <v>101.203</v>
      </c>
    </row>
    <row r="238" spans="1:211">
      <c r="A238">
        <v>222</v>
      </c>
      <c r="B238">
        <v>1737666794</v>
      </c>
      <c r="C238">
        <v>443</v>
      </c>
      <c r="D238" t="s">
        <v>792</v>
      </c>
      <c r="E238" t="s">
        <v>793</v>
      </c>
      <c r="F238">
        <v>2</v>
      </c>
      <c r="G238">
        <v>1737666786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1662.05681727381</v>
      </c>
      <c r="AI238">
        <v>1601.26121212121</v>
      </c>
      <c r="AJ238">
        <v>3.24420865800852</v>
      </c>
      <c r="AK238">
        <v>84.62</v>
      </c>
      <c r="AL238">
        <f>(AN238 - AM238 + BM238*1E3/(8.314*(BO238+273.15)) * AP238/BL238 * AO238) * BL238/(100*AZ238) * 1000/(1000 - AN238)</f>
        <v>0</v>
      </c>
      <c r="AM238">
        <v>12.2715638963037</v>
      </c>
      <c r="AN238">
        <v>15.4312923076923</v>
      </c>
      <c r="AO238">
        <v>1.64326861949383e-05</v>
      </c>
      <c r="AP238">
        <v>106.04</v>
      </c>
      <c r="AQ238">
        <v>17</v>
      </c>
      <c r="AR238">
        <v>3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1737666786</v>
      </c>
      <c r="BF238">
        <v>1553.76</v>
      </c>
      <c r="BG238">
        <v>1630.895</v>
      </c>
      <c r="BH238">
        <v>15.420825</v>
      </c>
      <c r="BI238">
        <v>12.2655625</v>
      </c>
      <c r="BJ238">
        <v>1552.03375</v>
      </c>
      <c r="BK238">
        <v>15.3105375</v>
      </c>
      <c r="BL238">
        <v>500.088875</v>
      </c>
      <c r="BM238">
        <v>102.6275</v>
      </c>
      <c r="BN238">
        <v>0.100017475</v>
      </c>
      <c r="BO238">
        <v>25.0011625</v>
      </c>
      <c r="BP238">
        <v>25.74785</v>
      </c>
      <c r="BQ238">
        <v>999.9</v>
      </c>
      <c r="BR238">
        <v>0</v>
      </c>
      <c r="BS238">
        <v>0</v>
      </c>
      <c r="BT238">
        <v>10004.5375</v>
      </c>
      <c r="BU238">
        <v>623.7015</v>
      </c>
      <c r="BV238">
        <v>879.99025</v>
      </c>
      <c r="BW238">
        <v>-77.135875</v>
      </c>
      <c r="BX238">
        <v>1578.095</v>
      </c>
      <c r="BY238">
        <v>1651.1475</v>
      </c>
      <c r="BZ238">
        <v>3.15525625</v>
      </c>
      <c r="CA238">
        <v>1630.895</v>
      </c>
      <c r="CB238">
        <v>12.2655625</v>
      </c>
      <c r="CC238">
        <v>1.58260125</v>
      </c>
      <c r="CD238">
        <v>1.25878375</v>
      </c>
      <c r="CE238">
        <v>13.7904125</v>
      </c>
      <c r="CF238">
        <v>10.31555</v>
      </c>
      <c r="CG238">
        <v>1999.995</v>
      </c>
      <c r="CH238">
        <v>0.899999875</v>
      </c>
      <c r="CI238">
        <v>0.1000002</v>
      </c>
      <c r="CJ238">
        <v>26</v>
      </c>
      <c r="CK238">
        <v>39092.825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-76.83824</v>
      </c>
      <c r="CZ238">
        <v>-1.27801804511288</v>
      </c>
      <c r="DA238">
        <v>1.35344160583307</v>
      </c>
      <c r="DB238">
        <v>0</v>
      </c>
      <c r="DC238">
        <v>3.165234</v>
      </c>
      <c r="DD238">
        <v>-0.141992481203009</v>
      </c>
      <c r="DE238">
        <v>0.0194440045772469</v>
      </c>
      <c r="DF238">
        <v>1</v>
      </c>
      <c r="DG238">
        <v>1</v>
      </c>
      <c r="DH238">
        <v>2</v>
      </c>
      <c r="DI238" t="s">
        <v>353</v>
      </c>
      <c r="DJ238">
        <v>3.11882</v>
      </c>
      <c r="DK238">
        <v>2.80063</v>
      </c>
      <c r="DL238">
        <v>0.243897</v>
      </c>
      <c r="DM238">
        <v>0.252776</v>
      </c>
      <c r="DN238">
        <v>0.08639</v>
      </c>
      <c r="DO238">
        <v>0.07381</v>
      </c>
      <c r="DP238">
        <v>21069.2</v>
      </c>
      <c r="DQ238">
        <v>19241</v>
      </c>
      <c r="DR238">
        <v>26653.9</v>
      </c>
      <c r="DS238">
        <v>24089.1</v>
      </c>
      <c r="DT238">
        <v>33668.3</v>
      </c>
      <c r="DU238">
        <v>32511.6</v>
      </c>
      <c r="DV238">
        <v>40300.9</v>
      </c>
      <c r="DW238">
        <v>38089.5</v>
      </c>
      <c r="DX238">
        <v>1.99925</v>
      </c>
      <c r="DY238">
        <v>2.65048</v>
      </c>
      <c r="DZ238">
        <v>0.0708215</v>
      </c>
      <c r="EA238">
        <v>0</v>
      </c>
      <c r="EB238">
        <v>24.5883</v>
      </c>
      <c r="EC238">
        <v>999.9</v>
      </c>
      <c r="ED238">
        <v>55.86</v>
      </c>
      <c r="EE238">
        <v>25.76</v>
      </c>
      <c r="EF238">
        <v>18.1059</v>
      </c>
      <c r="EG238">
        <v>64.27</v>
      </c>
      <c r="EH238">
        <v>20.617</v>
      </c>
      <c r="EI238">
        <v>2</v>
      </c>
      <c r="EJ238">
        <v>-0.364446</v>
      </c>
      <c r="EK238">
        <v>-0.899559</v>
      </c>
      <c r="EL238">
        <v>20.2884</v>
      </c>
      <c r="EM238">
        <v>5.26266</v>
      </c>
      <c r="EN238">
        <v>12.0088</v>
      </c>
      <c r="EO238">
        <v>4.9996</v>
      </c>
      <c r="EP238">
        <v>3.2872</v>
      </c>
      <c r="EQ238">
        <v>9999</v>
      </c>
      <c r="ER238">
        <v>9999</v>
      </c>
      <c r="ES238">
        <v>9999</v>
      </c>
      <c r="ET238">
        <v>999.9</v>
      </c>
      <c r="EU238">
        <v>1.87268</v>
      </c>
      <c r="EV238">
        <v>1.87348</v>
      </c>
      <c r="EW238">
        <v>1.86973</v>
      </c>
      <c r="EX238">
        <v>1.87546</v>
      </c>
      <c r="EY238">
        <v>1.87573</v>
      </c>
      <c r="EZ238">
        <v>1.87408</v>
      </c>
      <c r="FA238">
        <v>1.87267</v>
      </c>
      <c r="FB238">
        <v>1.87176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1.73</v>
      </c>
      <c r="FQ238">
        <v>0.1105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27.8</v>
      </c>
      <c r="GE238">
        <v>27.8</v>
      </c>
      <c r="GF238">
        <v>4.22729</v>
      </c>
      <c r="GG238">
        <v>2.49756</v>
      </c>
      <c r="GH238">
        <v>2.24854</v>
      </c>
      <c r="GI238">
        <v>2.68433</v>
      </c>
      <c r="GJ238">
        <v>2.44751</v>
      </c>
      <c r="GK238">
        <v>2.36572</v>
      </c>
      <c r="GL238">
        <v>29.3251</v>
      </c>
      <c r="GM238">
        <v>14.0532</v>
      </c>
      <c r="GN238">
        <v>19</v>
      </c>
      <c r="GO238">
        <v>451.514</v>
      </c>
      <c r="GP238">
        <v>1042.85</v>
      </c>
      <c r="GQ238">
        <v>24.0359</v>
      </c>
      <c r="GR238">
        <v>22.9127</v>
      </c>
      <c r="GS238">
        <v>30.0006</v>
      </c>
      <c r="GT238">
        <v>22.9474</v>
      </c>
      <c r="GU238">
        <v>23.068</v>
      </c>
      <c r="GV238">
        <v>84.6725</v>
      </c>
      <c r="GW238">
        <v>31.57</v>
      </c>
      <c r="GX238">
        <v>84.5754</v>
      </c>
      <c r="GY238">
        <v>24.0828</v>
      </c>
      <c r="GZ238">
        <v>1673.24</v>
      </c>
      <c r="HA238">
        <v>12.2859</v>
      </c>
      <c r="HB238">
        <v>101.216</v>
      </c>
      <c r="HC238">
        <v>101.203</v>
      </c>
    </row>
    <row r="239" spans="1:211">
      <c r="A239">
        <v>223</v>
      </c>
      <c r="B239">
        <v>1737666796</v>
      </c>
      <c r="C239">
        <v>445</v>
      </c>
      <c r="D239" t="s">
        <v>794</v>
      </c>
      <c r="E239" t="s">
        <v>795</v>
      </c>
      <c r="F239">
        <v>2</v>
      </c>
      <c r="G239">
        <v>1737666788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1668.41902316667</v>
      </c>
      <c r="AI239">
        <v>1607.65163636364</v>
      </c>
      <c r="AJ239">
        <v>3.21662121212118</v>
      </c>
      <c r="AK239">
        <v>84.62</v>
      </c>
      <c r="AL239">
        <f>(AN239 - AM239 + BM239*1E3/(8.314*(BO239+273.15)) * AP239/BL239 * AO239) * BL239/(100*AZ239) * 1000/(1000 - AN239)</f>
        <v>0</v>
      </c>
      <c r="AM239">
        <v>12.2708851217183</v>
      </c>
      <c r="AN239">
        <v>15.4338956043956</v>
      </c>
      <c r="AO239">
        <v>1.43327762724529e-05</v>
      </c>
      <c r="AP239">
        <v>106.04</v>
      </c>
      <c r="AQ239">
        <v>17</v>
      </c>
      <c r="AR239">
        <v>3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1737666788</v>
      </c>
      <c r="BF239">
        <v>1560.3225</v>
      </c>
      <c r="BG239">
        <v>1637.095</v>
      </c>
      <c r="BH239">
        <v>15.4238875</v>
      </c>
      <c r="BI239">
        <v>12.266825</v>
      </c>
      <c r="BJ239">
        <v>1558.595</v>
      </c>
      <c r="BK239">
        <v>15.31355</v>
      </c>
      <c r="BL239">
        <v>500.046</v>
      </c>
      <c r="BM239">
        <v>102.627375</v>
      </c>
      <c r="BN239">
        <v>0.100028475</v>
      </c>
      <c r="BO239">
        <v>24.9999</v>
      </c>
      <c r="BP239">
        <v>25.7485625</v>
      </c>
      <c r="BQ239">
        <v>999.9</v>
      </c>
      <c r="BR239">
        <v>0</v>
      </c>
      <c r="BS239">
        <v>0</v>
      </c>
      <c r="BT239">
        <v>9997.96875</v>
      </c>
      <c r="BU239">
        <v>623.64525</v>
      </c>
      <c r="BV239">
        <v>879.90675</v>
      </c>
      <c r="BW239">
        <v>-76.774275</v>
      </c>
      <c r="BX239">
        <v>1584.765</v>
      </c>
      <c r="BY239">
        <v>1657.42625</v>
      </c>
      <c r="BZ239">
        <v>3.15706</v>
      </c>
      <c r="CA239">
        <v>1637.095</v>
      </c>
      <c r="CB239">
        <v>12.266825</v>
      </c>
      <c r="CC239">
        <v>1.582915</v>
      </c>
      <c r="CD239">
        <v>1.25891375</v>
      </c>
      <c r="CE239">
        <v>13.7934625</v>
      </c>
      <c r="CF239">
        <v>10.3170875</v>
      </c>
      <c r="CG239">
        <v>1999.995</v>
      </c>
      <c r="CH239">
        <v>0.899999875</v>
      </c>
      <c r="CI239">
        <v>0.100000175</v>
      </c>
      <c r="CJ239">
        <v>26</v>
      </c>
      <c r="CK239">
        <v>39092.8375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-76.946105</v>
      </c>
      <c r="CZ239">
        <v>5.1244827067669</v>
      </c>
      <c r="DA239">
        <v>1.20111736373886</v>
      </c>
      <c r="DB239">
        <v>0</v>
      </c>
      <c r="DC239">
        <v>3.1616875</v>
      </c>
      <c r="DD239">
        <v>-0.0584070676691632</v>
      </c>
      <c r="DE239">
        <v>0.0146312582763752</v>
      </c>
      <c r="DF239">
        <v>1</v>
      </c>
      <c r="DG239">
        <v>1</v>
      </c>
      <c r="DH239">
        <v>2</v>
      </c>
      <c r="DI239" t="s">
        <v>353</v>
      </c>
      <c r="DJ239">
        <v>3.11897</v>
      </c>
      <c r="DK239">
        <v>2.80095</v>
      </c>
      <c r="DL239">
        <v>0.24446</v>
      </c>
      <c r="DM239">
        <v>0.253329</v>
      </c>
      <c r="DN239">
        <v>0.0863995</v>
      </c>
      <c r="DO239">
        <v>0.0738076</v>
      </c>
      <c r="DP239">
        <v>21053.7</v>
      </c>
      <c r="DQ239">
        <v>19226.6</v>
      </c>
      <c r="DR239">
        <v>26654.1</v>
      </c>
      <c r="DS239">
        <v>24088.9</v>
      </c>
      <c r="DT239">
        <v>33668.1</v>
      </c>
      <c r="DU239">
        <v>32511.6</v>
      </c>
      <c r="DV239">
        <v>40301</v>
      </c>
      <c r="DW239">
        <v>38089.4</v>
      </c>
      <c r="DX239">
        <v>1.99942</v>
      </c>
      <c r="DY239">
        <v>2.64937</v>
      </c>
      <c r="DZ239">
        <v>0.0709146</v>
      </c>
      <c r="EA239">
        <v>0</v>
      </c>
      <c r="EB239">
        <v>24.5925</v>
      </c>
      <c r="EC239">
        <v>999.9</v>
      </c>
      <c r="ED239">
        <v>55.836</v>
      </c>
      <c r="EE239">
        <v>25.76</v>
      </c>
      <c r="EF239">
        <v>18.0987</v>
      </c>
      <c r="EG239">
        <v>63.89</v>
      </c>
      <c r="EH239">
        <v>20.621</v>
      </c>
      <c r="EI239">
        <v>2</v>
      </c>
      <c r="EJ239">
        <v>-0.36454</v>
      </c>
      <c r="EK239">
        <v>-0.699365</v>
      </c>
      <c r="EL239">
        <v>20.2898</v>
      </c>
      <c r="EM239">
        <v>5.26296</v>
      </c>
      <c r="EN239">
        <v>12.008</v>
      </c>
      <c r="EO239">
        <v>4.9996</v>
      </c>
      <c r="EP239">
        <v>3.2873</v>
      </c>
      <c r="EQ239">
        <v>9999</v>
      </c>
      <c r="ER239">
        <v>9999</v>
      </c>
      <c r="ES239">
        <v>9999</v>
      </c>
      <c r="ET239">
        <v>999.9</v>
      </c>
      <c r="EU239">
        <v>1.87267</v>
      </c>
      <c r="EV239">
        <v>1.87349</v>
      </c>
      <c r="EW239">
        <v>1.86972</v>
      </c>
      <c r="EX239">
        <v>1.87547</v>
      </c>
      <c r="EY239">
        <v>1.87572</v>
      </c>
      <c r="EZ239">
        <v>1.87408</v>
      </c>
      <c r="FA239">
        <v>1.87267</v>
      </c>
      <c r="FB239">
        <v>1.87176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1.73</v>
      </c>
      <c r="FQ239">
        <v>0.1105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27.8</v>
      </c>
      <c r="GE239">
        <v>27.9</v>
      </c>
      <c r="GF239">
        <v>4.24072</v>
      </c>
      <c r="GG239">
        <v>2.50366</v>
      </c>
      <c r="GH239">
        <v>2.24854</v>
      </c>
      <c r="GI239">
        <v>2.68555</v>
      </c>
      <c r="GJ239">
        <v>2.44751</v>
      </c>
      <c r="GK239">
        <v>2.38647</v>
      </c>
      <c r="GL239">
        <v>29.3251</v>
      </c>
      <c r="GM239">
        <v>14.062</v>
      </c>
      <c r="GN239">
        <v>19</v>
      </c>
      <c r="GO239">
        <v>451.628</v>
      </c>
      <c r="GP239">
        <v>1041.54</v>
      </c>
      <c r="GQ239">
        <v>24.0855</v>
      </c>
      <c r="GR239">
        <v>22.9141</v>
      </c>
      <c r="GS239">
        <v>30.0003</v>
      </c>
      <c r="GT239">
        <v>22.9487</v>
      </c>
      <c r="GU239">
        <v>23.0693</v>
      </c>
      <c r="GV239">
        <v>84.9398</v>
      </c>
      <c r="GW239">
        <v>31.57</v>
      </c>
      <c r="GX239">
        <v>84.5754</v>
      </c>
      <c r="GY239">
        <v>24.0828</v>
      </c>
      <c r="GZ239">
        <v>1680.01</v>
      </c>
      <c r="HA239">
        <v>12.2859</v>
      </c>
      <c r="HB239">
        <v>101.216</v>
      </c>
      <c r="HC239">
        <v>101.203</v>
      </c>
    </row>
    <row r="240" spans="1:211">
      <c r="A240">
        <v>224</v>
      </c>
      <c r="B240">
        <v>1737666798</v>
      </c>
      <c r="C240">
        <v>447</v>
      </c>
      <c r="D240" t="s">
        <v>796</v>
      </c>
      <c r="E240" t="s">
        <v>797</v>
      </c>
      <c r="F240">
        <v>2</v>
      </c>
      <c r="G240">
        <v>1737666790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1674.38670991667</v>
      </c>
      <c r="AI240">
        <v>1613.94109090909</v>
      </c>
      <c r="AJ240">
        <v>3.17613160173158</v>
      </c>
      <c r="AK240">
        <v>84.62</v>
      </c>
      <c r="AL240">
        <f>(AN240 - AM240 + BM240*1E3/(8.314*(BO240+273.15)) * AP240/BL240 * AO240) * BL240/(100*AZ240) * 1000/(1000 - AN240)</f>
        <v>0</v>
      </c>
      <c r="AM240">
        <v>12.2681038469131</v>
      </c>
      <c r="AN240">
        <v>15.4360505494506</v>
      </c>
      <c r="AO240">
        <v>1.21826810602868e-05</v>
      </c>
      <c r="AP240">
        <v>106.04</v>
      </c>
      <c r="AQ240">
        <v>16</v>
      </c>
      <c r="AR240">
        <v>3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1737666790</v>
      </c>
      <c r="BF240">
        <v>1566.81625</v>
      </c>
      <c r="BG240">
        <v>1643.20125</v>
      </c>
      <c r="BH240">
        <v>15.427075</v>
      </c>
      <c r="BI240">
        <v>12.26695</v>
      </c>
      <c r="BJ240">
        <v>1565.0875</v>
      </c>
      <c r="BK240">
        <v>15.3167</v>
      </c>
      <c r="BL240">
        <v>500.009</v>
      </c>
      <c r="BM240">
        <v>102.62725</v>
      </c>
      <c r="BN240">
        <v>0.1000296</v>
      </c>
      <c r="BO240">
        <v>24.999425</v>
      </c>
      <c r="BP240">
        <v>25.75025</v>
      </c>
      <c r="BQ240">
        <v>999.9</v>
      </c>
      <c r="BR240">
        <v>0</v>
      </c>
      <c r="BS240">
        <v>0</v>
      </c>
      <c r="BT240">
        <v>9989.53125</v>
      </c>
      <c r="BU240">
        <v>623.5845</v>
      </c>
      <c r="BV240">
        <v>879.754125</v>
      </c>
      <c r="BW240">
        <v>-76.386325</v>
      </c>
      <c r="BX240">
        <v>1591.365</v>
      </c>
      <c r="BY240">
        <v>1663.60875</v>
      </c>
      <c r="BZ240">
        <v>3.16012125</v>
      </c>
      <c r="CA240">
        <v>1643.20125</v>
      </c>
      <c r="CB240">
        <v>12.26695</v>
      </c>
      <c r="CC240">
        <v>1.58324</v>
      </c>
      <c r="CD240">
        <v>1.25892625</v>
      </c>
      <c r="CE240">
        <v>13.796625</v>
      </c>
      <c r="CF240">
        <v>10.317225</v>
      </c>
      <c r="CG240">
        <v>1999.99625</v>
      </c>
      <c r="CH240">
        <v>0.90000025</v>
      </c>
      <c r="CI240">
        <v>0.0999998</v>
      </c>
      <c r="CJ240">
        <v>26</v>
      </c>
      <c r="CK240">
        <v>39092.85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-76.965865</v>
      </c>
      <c r="CZ240">
        <v>10.2319533834586</v>
      </c>
      <c r="DA240">
        <v>1.16450641315323</v>
      </c>
      <c r="DB240">
        <v>0</v>
      </c>
      <c r="DC240">
        <v>3.159188</v>
      </c>
      <c r="DD240">
        <v>0.0305278195488813</v>
      </c>
      <c r="DE240">
        <v>0.00946342992788554</v>
      </c>
      <c r="DF240">
        <v>1</v>
      </c>
      <c r="DG240">
        <v>1</v>
      </c>
      <c r="DH240">
        <v>2</v>
      </c>
      <c r="DI240" t="s">
        <v>353</v>
      </c>
      <c r="DJ240">
        <v>3.11915</v>
      </c>
      <c r="DK240">
        <v>2.80069</v>
      </c>
      <c r="DL240">
        <v>0.245025</v>
      </c>
      <c r="DM240">
        <v>0.253891</v>
      </c>
      <c r="DN240">
        <v>0.0864028</v>
      </c>
      <c r="DO240">
        <v>0.073805</v>
      </c>
      <c r="DP240">
        <v>21038.1</v>
      </c>
      <c r="DQ240">
        <v>19211.9</v>
      </c>
      <c r="DR240">
        <v>26654.1</v>
      </c>
      <c r="DS240">
        <v>24088.5</v>
      </c>
      <c r="DT240">
        <v>33667.9</v>
      </c>
      <c r="DU240">
        <v>32511.3</v>
      </c>
      <c r="DV240">
        <v>40300.9</v>
      </c>
      <c r="DW240">
        <v>38088.8</v>
      </c>
      <c r="DX240">
        <v>2.0001</v>
      </c>
      <c r="DY240">
        <v>2.64803</v>
      </c>
      <c r="DZ240">
        <v>0.0710189</v>
      </c>
      <c r="EA240">
        <v>0</v>
      </c>
      <c r="EB240">
        <v>24.596</v>
      </c>
      <c r="EC240">
        <v>999.9</v>
      </c>
      <c r="ED240">
        <v>55.836</v>
      </c>
      <c r="EE240">
        <v>25.76</v>
      </c>
      <c r="EF240">
        <v>18.0986</v>
      </c>
      <c r="EG240">
        <v>64.17</v>
      </c>
      <c r="EH240">
        <v>20.5489</v>
      </c>
      <c r="EI240">
        <v>2</v>
      </c>
      <c r="EJ240">
        <v>-0.364459</v>
      </c>
      <c r="EK240">
        <v>-0.597903</v>
      </c>
      <c r="EL240">
        <v>20.2903</v>
      </c>
      <c r="EM240">
        <v>5.26236</v>
      </c>
      <c r="EN240">
        <v>12.0076</v>
      </c>
      <c r="EO240">
        <v>4.9994</v>
      </c>
      <c r="EP240">
        <v>3.28718</v>
      </c>
      <c r="EQ240">
        <v>9999</v>
      </c>
      <c r="ER240">
        <v>9999</v>
      </c>
      <c r="ES240">
        <v>9999</v>
      </c>
      <c r="ET240">
        <v>999.9</v>
      </c>
      <c r="EU240">
        <v>1.87266</v>
      </c>
      <c r="EV240">
        <v>1.87348</v>
      </c>
      <c r="EW240">
        <v>1.86974</v>
      </c>
      <c r="EX240">
        <v>1.87546</v>
      </c>
      <c r="EY240">
        <v>1.87572</v>
      </c>
      <c r="EZ240">
        <v>1.87408</v>
      </c>
      <c r="FA240">
        <v>1.87268</v>
      </c>
      <c r="FB240">
        <v>1.87174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1.73</v>
      </c>
      <c r="FQ240">
        <v>0.1105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27.8</v>
      </c>
      <c r="GE240">
        <v>27.9</v>
      </c>
      <c r="GF240">
        <v>4.25293</v>
      </c>
      <c r="GG240">
        <v>2.5</v>
      </c>
      <c r="GH240">
        <v>2.24854</v>
      </c>
      <c r="GI240">
        <v>2.68555</v>
      </c>
      <c r="GJ240">
        <v>2.44751</v>
      </c>
      <c r="GK240">
        <v>2.42554</v>
      </c>
      <c r="GL240">
        <v>29.3251</v>
      </c>
      <c r="GM240">
        <v>14.0707</v>
      </c>
      <c r="GN240">
        <v>19</v>
      </c>
      <c r="GO240">
        <v>452.035</v>
      </c>
      <c r="GP240">
        <v>1039.9</v>
      </c>
      <c r="GQ240">
        <v>24.1024</v>
      </c>
      <c r="GR240">
        <v>22.9152</v>
      </c>
      <c r="GS240">
        <v>30.0001</v>
      </c>
      <c r="GT240">
        <v>22.9501</v>
      </c>
      <c r="GU240">
        <v>23.0703</v>
      </c>
      <c r="GV240">
        <v>85.2046</v>
      </c>
      <c r="GW240">
        <v>31.57</v>
      </c>
      <c r="GX240">
        <v>84.5754</v>
      </c>
      <c r="GY240">
        <v>24.092</v>
      </c>
      <c r="GZ240">
        <v>1693.66</v>
      </c>
      <c r="HA240">
        <v>12.2859</v>
      </c>
      <c r="HB240">
        <v>101.216</v>
      </c>
      <c r="HC240">
        <v>101.201</v>
      </c>
    </row>
    <row r="241" spans="1:211">
      <c r="A241">
        <v>225</v>
      </c>
      <c r="B241">
        <v>1737666800</v>
      </c>
      <c r="C241">
        <v>449</v>
      </c>
      <c r="D241" t="s">
        <v>798</v>
      </c>
      <c r="E241" t="s">
        <v>799</v>
      </c>
      <c r="F241">
        <v>2</v>
      </c>
      <c r="G241">
        <v>1737666792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1680.54296904762</v>
      </c>
      <c r="AI241">
        <v>1620.26327272727</v>
      </c>
      <c r="AJ241">
        <v>3.16083766233767</v>
      </c>
      <c r="AK241">
        <v>84.62</v>
      </c>
      <c r="AL241">
        <f>(AN241 - AM241 + BM241*1E3/(8.314*(BO241+273.15)) * AP241/BL241 * AO241) * BL241/(100*AZ241) * 1000/(1000 - AN241)</f>
        <v>0</v>
      </c>
      <c r="AM241">
        <v>12.2649116108491</v>
      </c>
      <c r="AN241">
        <v>15.4379736263736</v>
      </c>
      <c r="AO241">
        <v>1.05682363613514e-05</v>
      </c>
      <c r="AP241">
        <v>106.04</v>
      </c>
      <c r="AQ241">
        <v>16</v>
      </c>
      <c r="AR241">
        <v>3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1737666792</v>
      </c>
      <c r="BF241">
        <v>1573.2275</v>
      </c>
      <c r="BG241">
        <v>1649.325</v>
      </c>
      <c r="BH241">
        <v>15.43005</v>
      </c>
      <c r="BI241">
        <v>12.26655</v>
      </c>
      <c r="BJ241">
        <v>1571.49875</v>
      </c>
      <c r="BK241">
        <v>15.3196375</v>
      </c>
      <c r="BL241">
        <v>500.017625</v>
      </c>
      <c r="BM241">
        <v>102.627125</v>
      </c>
      <c r="BN241">
        <v>0.0999825</v>
      </c>
      <c r="BO241">
        <v>24.9999875</v>
      </c>
      <c r="BP241">
        <v>25.75255</v>
      </c>
      <c r="BQ241">
        <v>999.9</v>
      </c>
      <c r="BR241">
        <v>0</v>
      </c>
      <c r="BS241">
        <v>0</v>
      </c>
      <c r="BT241">
        <v>9988.125</v>
      </c>
      <c r="BU241">
        <v>623.5225</v>
      </c>
      <c r="BV241">
        <v>879.515125</v>
      </c>
      <c r="BW241">
        <v>-76.097175</v>
      </c>
      <c r="BX241">
        <v>1597.8825</v>
      </c>
      <c r="BY241">
        <v>1669.8075</v>
      </c>
      <c r="BZ241">
        <v>3.16349625</v>
      </c>
      <c r="CA241">
        <v>1649.325</v>
      </c>
      <c r="CB241">
        <v>12.26655</v>
      </c>
      <c r="CC241">
        <v>1.5835425</v>
      </c>
      <c r="CD241">
        <v>1.25888375</v>
      </c>
      <c r="CE241">
        <v>13.799575</v>
      </c>
      <c r="CF241">
        <v>10.3167125</v>
      </c>
      <c r="CG241">
        <v>1999.995</v>
      </c>
      <c r="CH241">
        <v>0.900000375</v>
      </c>
      <c r="CI241">
        <v>0.0999997375</v>
      </c>
      <c r="CJ241">
        <v>26</v>
      </c>
      <c r="CK241">
        <v>39092.825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-76.78091</v>
      </c>
      <c r="CZ241">
        <v>10.9427187969926</v>
      </c>
      <c r="DA241">
        <v>1.18439179070948</v>
      </c>
      <c r="DB241">
        <v>0</v>
      </c>
      <c r="DC241">
        <v>3.159168</v>
      </c>
      <c r="DD241">
        <v>0.0853082706766895</v>
      </c>
      <c r="DE241">
        <v>0.00920831178881339</v>
      </c>
      <c r="DF241">
        <v>1</v>
      </c>
      <c r="DG241">
        <v>1</v>
      </c>
      <c r="DH241">
        <v>2</v>
      </c>
      <c r="DI241" t="s">
        <v>353</v>
      </c>
      <c r="DJ241">
        <v>3.11907</v>
      </c>
      <c r="DK241">
        <v>2.80051</v>
      </c>
      <c r="DL241">
        <v>0.245582</v>
      </c>
      <c r="DM241">
        <v>0.25448</v>
      </c>
      <c r="DN241">
        <v>0.0864201</v>
      </c>
      <c r="DO241">
        <v>0.0738073</v>
      </c>
      <c r="DP241">
        <v>21022.6</v>
      </c>
      <c r="DQ241">
        <v>19196.6</v>
      </c>
      <c r="DR241">
        <v>26654.1</v>
      </c>
      <c r="DS241">
        <v>24088.2</v>
      </c>
      <c r="DT241">
        <v>33667.5</v>
      </c>
      <c r="DU241">
        <v>32511.1</v>
      </c>
      <c r="DV241">
        <v>40301.1</v>
      </c>
      <c r="DW241">
        <v>38088.6</v>
      </c>
      <c r="DX241">
        <v>2</v>
      </c>
      <c r="DY241">
        <v>2.64797</v>
      </c>
      <c r="DZ241">
        <v>0.0711754</v>
      </c>
      <c r="EA241">
        <v>0</v>
      </c>
      <c r="EB241">
        <v>24.5991</v>
      </c>
      <c r="EC241">
        <v>999.9</v>
      </c>
      <c r="ED241">
        <v>55.836</v>
      </c>
      <c r="EE241">
        <v>25.74</v>
      </c>
      <c r="EF241">
        <v>18.0767</v>
      </c>
      <c r="EG241">
        <v>63.49</v>
      </c>
      <c r="EH241">
        <v>20.6731</v>
      </c>
      <c r="EI241">
        <v>2</v>
      </c>
      <c r="EJ241">
        <v>-0.364436</v>
      </c>
      <c r="EK241">
        <v>-0.537402</v>
      </c>
      <c r="EL241">
        <v>20.2907</v>
      </c>
      <c r="EM241">
        <v>5.26207</v>
      </c>
      <c r="EN241">
        <v>12.0085</v>
      </c>
      <c r="EO241">
        <v>4.99925</v>
      </c>
      <c r="EP241">
        <v>3.28705</v>
      </c>
      <c r="EQ241">
        <v>9999</v>
      </c>
      <c r="ER241">
        <v>9999</v>
      </c>
      <c r="ES241">
        <v>9999</v>
      </c>
      <c r="ET241">
        <v>999.9</v>
      </c>
      <c r="EU241">
        <v>1.87267</v>
      </c>
      <c r="EV241">
        <v>1.87347</v>
      </c>
      <c r="EW241">
        <v>1.86976</v>
      </c>
      <c r="EX241">
        <v>1.87546</v>
      </c>
      <c r="EY241">
        <v>1.87571</v>
      </c>
      <c r="EZ241">
        <v>1.87408</v>
      </c>
      <c r="FA241">
        <v>1.87267</v>
      </c>
      <c r="FB241">
        <v>1.87174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1.73</v>
      </c>
      <c r="FQ241">
        <v>0.1106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27.9</v>
      </c>
      <c r="GE241">
        <v>27.9</v>
      </c>
      <c r="GF241">
        <v>4.26636</v>
      </c>
      <c r="GG241">
        <v>2.48657</v>
      </c>
      <c r="GH241">
        <v>2.24854</v>
      </c>
      <c r="GI241">
        <v>2.68433</v>
      </c>
      <c r="GJ241">
        <v>2.44751</v>
      </c>
      <c r="GK241">
        <v>2.39868</v>
      </c>
      <c r="GL241">
        <v>29.3251</v>
      </c>
      <c r="GM241">
        <v>14.062</v>
      </c>
      <c r="GN241">
        <v>19</v>
      </c>
      <c r="GO241">
        <v>451.985</v>
      </c>
      <c r="GP241">
        <v>1039.86</v>
      </c>
      <c r="GQ241">
        <v>24.1102</v>
      </c>
      <c r="GR241">
        <v>22.9165</v>
      </c>
      <c r="GS241">
        <v>30.0002</v>
      </c>
      <c r="GT241">
        <v>22.9511</v>
      </c>
      <c r="GU241">
        <v>23.0712</v>
      </c>
      <c r="GV241">
        <v>85.4684</v>
      </c>
      <c r="GW241">
        <v>31.57</v>
      </c>
      <c r="GX241">
        <v>84.5754</v>
      </c>
      <c r="GY241">
        <v>24.092</v>
      </c>
      <c r="GZ241">
        <v>1693.66</v>
      </c>
      <c r="HA241">
        <v>12.2859</v>
      </c>
      <c r="HB241">
        <v>101.216</v>
      </c>
      <c r="HC241">
        <v>101.2</v>
      </c>
    </row>
    <row r="242" spans="1:211">
      <c r="A242">
        <v>226</v>
      </c>
      <c r="B242">
        <v>1737666802</v>
      </c>
      <c r="C242">
        <v>451</v>
      </c>
      <c r="D242" t="s">
        <v>800</v>
      </c>
      <c r="E242" t="s">
        <v>801</v>
      </c>
      <c r="F242">
        <v>2</v>
      </c>
      <c r="G242">
        <v>1737666794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1687.03736139286</v>
      </c>
      <c r="AI242">
        <v>1626.56048484849</v>
      </c>
      <c r="AJ242">
        <v>3.15135584415572</v>
      </c>
      <c r="AK242">
        <v>84.62</v>
      </c>
      <c r="AL242">
        <f>(AN242 - AM242 + BM242*1E3/(8.314*(BO242+273.15)) * AP242/BL242 * AO242) * BL242/(100*AZ242) * 1000/(1000 - AN242)</f>
        <v>0</v>
      </c>
      <c r="AM242">
        <v>12.2625433227173</v>
      </c>
      <c r="AN242">
        <v>15.4418956043956</v>
      </c>
      <c r="AO242">
        <v>1.09766480658996e-05</v>
      </c>
      <c r="AP242">
        <v>106.04</v>
      </c>
      <c r="AQ242">
        <v>16</v>
      </c>
      <c r="AR242">
        <v>3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1737666794</v>
      </c>
      <c r="BF242">
        <v>1579.5575</v>
      </c>
      <c r="BG242">
        <v>1655.6175</v>
      </c>
      <c r="BH242">
        <v>15.432925</v>
      </c>
      <c r="BI242">
        <v>12.2657875</v>
      </c>
      <c r="BJ242">
        <v>1577.82625</v>
      </c>
      <c r="BK242">
        <v>15.3224625</v>
      </c>
      <c r="BL242">
        <v>500.035</v>
      </c>
      <c r="BM242">
        <v>102.62725</v>
      </c>
      <c r="BN242">
        <v>0.0999918375</v>
      </c>
      <c r="BO242">
        <v>25.0015625</v>
      </c>
      <c r="BP242">
        <v>25.7549</v>
      </c>
      <c r="BQ242">
        <v>999.9</v>
      </c>
      <c r="BR242">
        <v>0</v>
      </c>
      <c r="BS242">
        <v>0</v>
      </c>
      <c r="BT242">
        <v>9988.59375</v>
      </c>
      <c r="BU242">
        <v>623.467125</v>
      </c>
      <c r="BV242">
        <v>879.315125</v>
      </c>
      <c r="BW242">
        <v>-76.0601875</v>
      </c>
      <c r="BX242">
        <v>1604.31625</v>
      </c>
      <c r="BY242">
        <v>1676.17625</v>
      </c>
      <c r="BZ242">
        <v>3.16713</v>
      </c>
      <c r="CA242">
        <v>1655.6175</v>
      </c>
      <c r="CB242">
        <v>12.2657875</v>
      </c>
      <c r="CC242">
        <v>1.58383875</v>
      </c>
      <c r="CD242">
        <v>1.25880625</v>
      </c>
      <c r="CE242">
        <v>13.80245</v>
      </c>
      <c r="CF242">
        <v>10.3157875</v>
      </c>
      <c r="CG242">
        <v>1999.9925</v>
      </c>
      <c r="CH242">
        <v>0.900000125</v>
      </c>
      <c r="CI242">
        <v>0.0999999875</v>
      </c>
      <c r="CJ242">
        <v>26</v>
      </c>
      <c r="CK242">
        <v>39092.8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-76.53846</v>
      </c>
      <c r="CZ242">
        <v>8.33437894736834</v>
      </c>
      <c r="DA242">
        <v>1.02753246196896</v>
      </c>
      <c r="DB242">
        <v>0</v>
      </c>
      <c r="DC242">
        <v>3.16141</v>
      </c>
      <c r="DD242">
        <v>0.107252932330822</v>
      </c>
      <c r="DE242">
        <v>0.0105466681942687</v>
      </c>
      <c r="DF242">
        <v>1</v>
      </c>
      <c r="DG242">
        <v>1</v>
      </c>
      <c r="DH242">
        <v>2</v>
      </c>
      <c r="DI242" t="s">
        <v>353</v>
      </c>
      <c r="DJ242">
        <v>3.11893</v>
      </c>
      <c r="DK242">
        <v>2.80049</v>
      </c>
      <c r="DL242">
        <v>0.246138</v>
      </c>
      <c r="DM242">
        <v>0.255065</v>
      </c>
      <c r="DN242">
        <v>0.086431</v>
      </c>
      <c r="DO242">
        <v>0.0738098</v>
      </c>
      <c r="DP242">
        <v>21007.2</v>
      </c>
      <c r="DQ242">
        <v>19181.4</v>
      </c>
      <c r="DR242">
        <v>26654.2</v>
      </c>
      <c r="DS242">
        <v>24088</v>
      </c>
      <c r="DT242">
        <v>33667.4</v>
      </c>
      <c r="DU242">
        <v>32510.8</v>
      </c>
      <c r="DV242">
        <v>40301.4</v>
      </c>
      <c r="DW242">
        <v>38088.3</v>
      </c>
      <c r="DX242">
        <v>1.99965</v>
      </c>
      <c r="DY242">
        <v>2.64908</v>
      </c>
      <c r="DZ242">
        <v>0.0710711</v>
      </c>
      <c r="EA242">
        <v>0</v>
      </c>
      <c r="EB242">
        <v>24.6017</v>
      </c>
      <c r="EC242">
        <v>999.9</v>
      </c>
      <c r="ED242">
        <v>55.836</v>
      </c>
      <c r="EE242">
        <v>25.74</v>
      </c>
      <c r="EF242">
        <v>18.078</v>
      </c>
      <c r="EG242">
        <v>63.98</v>
      </c>
      <c r="EH242">
        <v>20.5929</v>
      </c>
      <c r="EI242">
        <v>2</v>
      </c>
      <c r="EJ242">
        <v>-0.364322</v>
      </c>
      <c r="EK242">
        <v>-0.49149</v>
      </c>
      <c r="EL242">
        <v>20.2907</v>
      </c>
      <c r="EM242">
        <v>5.26162</v>
      </c>
      <c r="EN242">
        <v>12.0091</v>
      </c>
      <c r="EO242">
        <v>4.99915</v>
      </c>
      <c r="EP242">
        <v>3.28705</v>
      </c>
      <c r="EQ242">
        <v>9999</v>
      </c>
      <c r="ER242">
        <v>9999</v>
      </c>
      <c r="ES242">
        <v>9999</v>
      </c>
      <c r="ET242">
        <v>999.9</v>
      </c>
      <c r="EU242">
        <v>1.87268</v>
      </c>
      <c r="EV242">
        <v>1.87347</v>
      </c>
      <c r="EW242">
        <v>1.86975</v>
      </c>
      <c r="EX242">
        <v>1.87546</v>
      </c>
      <c r="EY242">
        <v>1.87569</v>
      </c>
      <c r="EZ242">
        <v>1.87408</v>
      </c>
      <c r="FA242">
        <v>1.87266</v>
      </c>
      <c r="FB242">
        <v>1.87175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1.73</v>
      </c>
      <c r="FQ242">
        <v>0.1107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27.9</v>
      </c>
      <c r="GE242">
        <v>28</v>
      </c>
      <c r="GF242">
        <v>4.28101</v>
      </c>
      <c r="GG242">
        <v>2.50366</v>
      </c>
      <c r="GH242">
        <v>2.24854</v>
      </c>
      <c r="GI242">
        <v>2.68433</v>
      </c>
      <c r="GJ242">
        <v>2.44751</v>
      </c>
      <c r="GK242">
        <v>2.36206</v>
      </c>
      <c r="GL242">
        <v>29.3464</v>
      </c>
      <c r="GM242">
        <v>14.0532</v>
      </c>
      <c r="GN242">
        <v>19</v>
      </c>
      <c r="GO242">
        <v>451.789</v>
      </c>
      <c r="GP242">
        <v>1041.23</v>
      </c>
      <c r="GQ242">
        <v>24.1151</v>
      </c>
      <c r="GR242">
        <v>22.918</v>
      </c>
      <c r="GS242">
        <v>30.0003</v>
      </c>
      <c r="GT242">
        <v>22.952</v>
      </c>
      <c r="GU242">
        <v>23.0721</v>
      </c>
      <c r="GV242">
        <v>85.7431</v>
      </c>
      <c r="GW242">
        <v>31.57</v>
      </c>
      <c r="GX242">
        <v>84.5754</v>
      </c>
      <c r="GY242">
        <v>24.092</v>
      </c>
      <c r="GZ242">
        <v>1700.5</v>
      </c>
      <c r="HA242">
        <v>12.2859</v>
      </c>
      <c r="HB242">
        <v>101.217</v>
      </c>
      <c r="HC242">
        <v>101.199</v>
      </c>
    </row>
    <row r="243" spans="1:211">
      <c r="A243">
        <v>227</v>
      </c>
      <c r="B243">
        <v>1737666804</v>
      </c>
      <c r="C243">
        <v>453</v>
      </c>
      <c r="D243" t="s">
        <v>802</v>
      </c>
      <c r="E243" t="s">
        <v>803</v>
      </c>
      <c r="F243">
        <v>2</v>
      </c>
      <c r="G243">
        <v>1737666796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1693.69095003571</v>
      </c>
      <c r="AI243">
        <v>1632.94036363636</v>
      </c>
      <c r="AJ243">
        <v>3.16869783549778</v>
      </c>
      <c r="AK243">
        <v>84.62</v>
      </c>
      <c r="AL243">
        <f>(AN243 - AM243 + BM243*1E3/(8.314*(BO243+273.15)) * AP243/BL243 * AO243) * BL243/(100*AZ243) * 1000/(1000 - AN243)</f>
        <v>0</v>
      </c>
      <c r="AM243">
        <v>12.2618726395604</v>
      </c>
      <c r="AN243">
        <v>15.4435318681319</v>
      </c>
      <c r="AO243">
        <v>1.09167370215293e-05</v>
      </c>
      <c r="AP243">
        <v>106.04</v>
      </c>
      <c r="AQ243">
        <v>16</v>
      </c>
      <c r="AR243">
        <v>3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1737666796</v>
      </c>
      <c r="BF243">
        <v>1585.855</v>
      </c>
      <c r="BG243">
        <v>1662.04625</v>
      </c>
      <c r="BH243">
        <v>15.435275</v>
      </c>
      <c r="BI243">
        <v>12.2646625</v>
      </c>
      <c r="BJ243">
        <v>1584.1225</v>
      </c>
      <c r="BK243">
        <v>15.324775</v>
      </c>
      <c r="BL243">
        <v>500.00475</v>
      </c>
      <c r="BM243">
        <v>102.62725</v>
      </c>
      <c r="BN243">
        <v>0.0999924625</v>
      </c>
      <c r="BO243">
        <v>25.0037875</v>
      </c>
      <c r="BP243">
        <v>25.757225</v>
      </c>
      <c r="BQ243">
        <v>999.9</v>
      </c>
      <c r="BR243">
        <v>0</v>
      </c>
      <c r="BS243">
        <v>0</v>
      </c>
      <c r="BT243">
        <v>9982.0375</v>
      </c>
      <c r="BU243">
        <v>623.421125</v>
      </c>
      <c r="BV243">
        <v>879.142625</v>
      </c>
      <c r="BW243">
        <v>-76.1919625</v>
      </c>
      <c r="BX243">
        <v>1610.71625</v>
      </c>
      <c r="BY243">
        <v>1682.68375</v>
      </c>
      <c r="BZ243">
        <v>3.17060125</v>
      </c>
      <c r="CA243">
        <v>1662.04625</v>
      </c>
      <c r="CB243">
        <v>12.2646625</v>
      </c>
      <c r="CC243">
        <v>1.58407875</v>
      </c>
      <c r="CD243">
        <v>1.25869125</v>
      </c>
      <c r="CE243">
        <v>13.8047875</v>
      </c>
      <c r="CF243">
        <v>10.3144125</v>
      </c>
      <c r="CG243">
        <v>1999.9925</v>
      </c>
      <c r="CH243">
        <v>0.900000125</v>
      </c>
      <c r="CI243">
        <v>0.1</v>
      </c>
      <c r="CJ243">
        <v>26</v>
      </c>
      <c r="CK243">
        <v>39092.825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-76.321845</v>
      </c>
      <c r="CZ243">
        <v>3.42643759398497</v>
      </c>
      <c r="DA243">
        <v>0.684460250471128</v>
      </c>
      <c r="DB243">
        <v>0</v>
      </c>
      <c r="DC243">
        <v>3.164522</v>
      </c>
      <c r="DD243">
        <v>0.112472481203001</v>
      </c>
      <c r="DE243">
        <v>0.0109601517325263</v>
      </c>
      <c r="DF243">
        <v>1</v>
      </c>
      <c r="DG243">
        <v>1</v>
      </c>
      <c r="DH243">
        <v>2</v>
      </c>
      <c r="DI243" t="s">
        <v>353</v>
      </c>
      <c r="DJ243">
        <v>3.11897</v>
      </c>
      <c r="DK243">
        <v>2.80054</v>
      </c>
      <c r="DL243">
        <v>0.246709</v>
      </c>
      <c r="DM243">
        <v>0.255665</v>
      </c>
      <c r="DN243">
        <v>0.0864223</v>
      </c>
      <c r="DO243">
        <v>0.0738104</v>
      </c>
      <c r="DP243">
        <v>20991.1</v>
      </c>
      <c r="DQ243">
        <v>19166.1</v>
      </c>
      <c r="DR243">
        <v>26653.9</v>
      </c>
      <c r="DS243">
        <v>24088.2</v>
      </c>
      <c r="DT243">
        <v>33667.2</v>
      </c>
      <c r="DU243">
        <v>32510.7</v>
      </c>
      <c r="DV243">
        <v>40300.8</v>
      </c>
      <c r="DW243">
        <v>38088.1</v>
      </c>
      <c r="DX243">
        <v>1.99965</v>
      </c>
      <c r="DY243">
        <v>2.65018</v>
      </c>
      <c r="DZ243">
        <v>0.0711642</v>
      </c>
      <c r="EA243">
        <v>0</v>
      </c>
      <c r="EB243">
        <v>24.6038</v>
      </c>
      <c r="EC243">
        <v>999.9</v>
      </c>
      <c r="ED243">
        <v>55.86</v>
      </c>
      <c r="EE243">
        <v>25.74</v>
      </c>
      <c r="EF243">
        <v>18.086</v>
      </c>
      <c r="EG243">
        <v>63.9</v>
      </c>
      <c r="EH243">
        <v>20.5929</v>
      </c>
      <c r="EI243">
        <v>2</v>
      </c>
      <c r="EJ243">
        <v>-0.364266</v>
      </c>
      <c r="EK243">
        <v>-0.423529</v>
      </c>
      <c r="EL243">
        <v>20.291</v>
      </c>
      <c r="EM243">
        <v>5.26147</v>
      </c>
      <c r="EN243">
        <v>12.0089</v>
      </c>
      <c r="EO243">
        <v>4.99925</v>
      </c>
      <c r="EP243">
        <v>3.28713</v>
      </c>
      <c r="EQ243">
        <v>9999</v>
      </c>
      <c r="ER243">
        <v>9999</v>
      </c>
      <c r="ES243">
        <v>9999</v>
      </c>
      <c r="ET243">
        <v>999.9</v>
      </c>
      <c r="EU243">
        <v>1.87269</v>
      </c>
      <c r="EV243">
        <v>1.87347</v>
      </c>
      <c r="EW243">
        <v>1.86975</v>
      </c>
      <c r="EX243">
        <v>1.87546</v>
      </c>
      <c r="EY243">
        <v>1.8757</v>
      </c>
      <c r="EZ243">
        <v>1.87408</v>
      </c>
      <c r="FA243">
        <v>1.87267</v>
      </c>
      <c r="FB243">
        <v>1.87176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1.74</v>
      </c>
      <c r="FQ243">
        <v>0.1106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27.9</v>
      </c>
      <c r="GE243">
        <v>28</v>
      </c>
      <c r="GF243">
        <v>4.29321</v>
      </c>
      <c r="GG243">
        <v>2.49512</v>
      </c>
      <c r="GH243">
        <v>2.24854</v>
      </c>
      <c r="GI243">
        <v>2.68433</v>
      </c>
      <c r="GJ243">
        <v>2.44751</v>
      </c>
      <c r="GK243">
        <v>2.32056</v>
      </c>
      <c r="GL243">
        <v>29.3464</v>
      </c>
      <c r="GM243">
        <v>14.0532</v>
      </c>
      <c r="GN243">
        <v>19</v>
      </c>
      <c r="GO243">
        <v>451.798</v>
      </c>
      <c r="GP243">
        <v>1042.59</v>
      </c>
      <c r="GQ243">
        <v>24.1171</v>
      </c>
      <c r="GR243">
        <v>22.9191</v>
      </c>
      <c r="GS243">
        <v>30.0003</v>
      </c>
      <c r="GT243">
        <v>22.9529</v>
      </c>
      <c r="GU243">
        <v>23.0731</v>
      </c>
      <c r="GV243">
        <v>85.9999</v>
      </c>
      <c r="GW243">
        <v>31.57</v>
      </c>
      <c r="GX243">
        <v>84.5754</v>
      </c>
      <c r="GY243">
        <v>24.0805</v>
      </c>
      <c r="GZ243">
        <v>1707.27</v>
      </c>
      <c r="HA243">
        <v>12.2859</v>
      </c>
      <c r="HB243">
        <v>101.216</v>
      </c>
      <c r="HC243">
        <v>101.199</v>
      </c>
    </row>
    <row r="244" spans="1:211">
      <c r="A244">
        <v>228</v>
      </c>
      <c r="B244">
        <v>1737666806</v>
      </c>
      <c r="C244">
        <v>455</v>
      </c>
      <c r="D244" t="s">
        <v>804</v>
      </c>
      <c r="E244" t="s">
        <v>805</v>
      </c>
      <c r="F244">
        <v>2</v>
      </c>
      <c r="G244">
        <v>1737666798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1700.52246758333</v>
      </c>
      <c r="AI244">
        <v>1639.53678787879</v>
      </c>
      <c r="AJ244">
        <v>3.23535800865785</v>
      </c>
      <c r="AK244">
        <v>84.62</v>
      </c>
      <c r="AL244">
        <f>(AN244 - AM244 + BM244*1E3/(8.314*(BO244+273.15)) * AP244/BL244 * AO244) * BL244/(100*AZ244) * 1000/(1000 - AN244)</f>
        <v>0</v>
      </c>
      <c r="AM244">
        <v>12.2621790515684</v>
      </c>
      <c r="AN244">
        <v>15.4418692307692</v>
      </c>
      <c r="AO244">
        <v>7.98495835231966e-06</v>
      </c>
      <c r="AP244">
        <v>106.04</v>
      </c>
      <c r="AQ244">
        <v>17</v>
      </c>
      <c r="AR244">
        <v>3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1737666798</v>
      </c>
      <c r="BF244">
        <v>1592.16375</v>
      </c>
      <c r="BG244">
        <v>1668.495</v>
      </c>
      <c r="BH244">
        <v>15.4368875</v>
      </c>
      <c r="BI244">
        <v>12.263625</v>
      </c>
      <c r="BJ244">
        <v>1590.43125</v>
      </c>
      <c r="BK244">
        <v>15.3263625</v>
      </c>
      <c r="BL244">
        <v>499.95375</v>
      </c>
      <c r="BM244">
        <v>102.627</v>
      </c>
      <c r="BN244">
        <v>0.09996795</v>
      </c>
      <c r="BO244">
        <v>25.006425</v>
      </c>
      <c r="BP244">
        <v>25.7605875</v>
      </c>
      <c r="BQ244">
        <v>999.9</v>
      </c>
      <c r="BR244">
        <v>0</v>
      </c>
      <c r="BS244">
        <v>0</v>
      </c>
      <c r="BT244">
        <v>9977.8125</v>
      </c>
      <c r="BU244">
        <v>623.38425</v>
      </c>
      <c r="BV244">
        <v>878.899625</v>
      </c>
      <c r="BW244">
        <v>-76.3314875</v>
      </c>
      <c r="BX244">
        <v>1617.1275</v>
      </c>
      <c r="BY244">
        <v>1689.21125</v>
      </c>
      <c r="BZ244">
        <v>3.1732675</v>
      </c>
      <c r="CA244">
        <v>1668.495</v>
      </c>
      <c r="CB244">
        <v>12.263625</v>
      </c>
      <c r="CC244">
        <v>1.58424125</v>
      </c>
      <c r="CD244">
        <v>1.25858</v>
      </c>
      <c r="CE244">
        <v>13.8063625</v>
      </c>
      <c r="CF244">
        <v>10.3131</v>
      </c>
      <c r="CG244">
        <v>1999.9925</v>
      </c>
      <c r="CH244">
        <v>0.9000005</v>
      </c>
      <c r="CI244">
        <v>0.099999675</v>
      </c>
      <c r="CJ244">
        <v>26</v>
      </c>
      <c r="CK244">
        <v>39092.8375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-76.242955</v>
      </c>
      <c r="CZ244">
        <v>-1.3757548872181</v>
      </c>
      <c r="DA244">
        <v>0.501383372754821</v>
      </c>
      <c r="DB244">
        <v>0</v>
      </c>
      <c r="DC244">
        <v>3.1673915</v>
      </c>
      <c r="DD244">
        <v>0.106031729323311</v>
      </c>
      <c r="DE244">
        <v>0.0104861881897093</v>
      </c>
      <c r="DF244">
        <v>1</v>
      </c>
      <c r="DG244">
        <v>1</v>
      </c>
      <c r="DH244">
        <v>2</v>
      </c>
      <c r="DI244" t="s">
        <v>353</v>
      </c>
      <c r="DJ244">
        <v>3.11896</v>
      </c>
      <c r="DK244">
        <v>2.80057</v>
      </c>
      <c r="DL244">
        <v>0.24729</v>
      </c>
      <c r="DM244">
        <v>0.256268</v>
      </c>
      <c r="DN244">
        <v>0.0864154</v>
      </c>
      <c r="DO244">
        <v>0.0738129</v>
      </c>
      <c r="DP244">
        <v>20974.6</v>
      </c>
      <c r="DQ244">
        <v>19150.7</v>
      </c>
      <c r="DR244">
        <v>26653.4</v>
      </c>
      <c r="DS244">
        <v>24088.2</v>
      </c>
      <c r="DT244">
        <v>33666.9</v>
      </c>
      <c r="DU244">
        <v>32510.8</v>
      </c>
      <c r="DV244">
        <v>40300</v>
      </c>
      <c r="DW244">
        <v>38088.3</v>
      </c>
      <c r="DX244">
        <v>1.99958</v>
      </c>
      <c r="DY244">
        <v>2.65018</v>
      </c>
      <c r="DZ244">
        <v>0.0715293</v>
      </c>
      <c r="EA244">
        <v>0</v>
      </c>
      <c r="EB244">
        <v>24.6069</v>
      </c>
      <c r="EC244">
        <v>999.9</v>
      </c>
      <c r="ED244">
        <v>55.86</v>
      </c>
      <c r="EE244">
        <v>25.74</v>
      </c>
      <c r="EF244">
        <v>18.0847</v>
      </c>
      <c r="EG244">
        <v>64.21</v>
      </c>
      <c r="EH244">
        <v>20.613</v>
      </c>
      <c r="EI244">
        <v>2</v>
      </c>
      <c r="EJ244">
        <v>-0.364235</v>
      </c>
      <c r="EK244">
        <v>-0.362162</v>
      </c>
      <c r="EL244">
        <v>20.2914</v>
      </c>
      <c r="EM244">
        <v>5.26162</v>
      </c>
      <c r="EN244">
        <v>12.0088</v>
      </c>
      <c r="EO244">
        <v>4.9993</v>
      </c>
      <c r="EP244">
        <v>3.28715</v>
      </c>
      <c r="EQ244">
        <v>9999</v>
      </c>
      <c r="ER244">
        <v>9999</v>
      </c>
      <c r="ES244">
        <v>9999</v>
      </c>
      <c r="ET244">
        <v>999.9</v>
      </c>
      <c r="EU244">
        <v>1.87269</v>
      </c>
      <c r="EV244">
        <v>1.87348</v>
      </c>
      <c r="EW244">
        <v>1.86975</v>
      </c>
      <c r="EX244">
        <v>1.87546</v>
      </c>
      <c r="EY244">
        <v>1.87573</v>
      </c>
      <c r="EZ244">
        <v>1.87408</v>
      </c>
      <c r="FA244">
        <v>1.87268</v>
      </c>
      <c r="FB244">
        <v>1.87176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1.74</v>
      </c>
      <c r="FQ244">
        <v>0.1106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28</v>
      </c>
      <c r="GE244">
        <v>28</v>
      </c>
      <c r="GF244">
        <v>4.30542</v>
      </c>
      <c r="GG244">
        <v>2.49023</v>
      </c>
      <c r="GH244">
        <v>2.24854</v>
      </c>
      <c r="GI244">
        <v>2.68311</v>
      </c>
      <c r="GJ244">
        <v>2.44751</v>
      </c>
      <c r="GK244">
        <v>2.38281</v>
      </c>
      <c r="GL244">
        <v>29.3464</v>
      </c>
      <c r="GM244">
        <v>14.062</v>
      </c>
      <c r="GN244">
        <v>19</v>
      </c>
      <c r="GO244">
        <v>451.758</v>
      </c>
      <c r="GP244">
        <v>1042.61</v>
      </c>
      <c r="GQ244">
        <v>24.1127</v>
      </c>
      <c r="GR244">
        <v>22.9204</v>
      </c>
      <c r="GS244">
        <v>30.0003</v>
      </c>
      <c r="GT244">
        <v>22.9534</v>
      </c>
      <c r="GU244">
        <v>23.074</v>
      </c>
      <c r="GV244">
        <v>86.2663</v>
      </c>
      <c r="GW244">
        <v>31.57</v>
      </c>
      <c r="GX244">
        <v>84.2006</v>
      </c>
      <c r="GY244">
        <v>24.0805</v>
      </c>
      <c r="GZ244">
        <v>1714.16</v>
      </c>
      <c r="HA244">
        <v>12.2859</v>
      </c>
      <c r="HB244">
        <v>101.214</v>
      </c>
      <c r="HC244">
        <v>101.2</v>
      </c>
    </row>
    <row r="245" spans="1:211">
      <c r="A245">
        <v>229</v>
      </c>
      <c r="B245">
        <v>1737666808</v>
      </c>
      <c r="C245">
        <v>457</v>
      </c>
      <c r="D245" t="s">
        <v>806</v>
      </c>
      <c r="E245" t="s">
        <v>807</v>
      </c>
      <c r="F245">
        <v>2</v>
      </c>
      <c r="G245">
        <v>1737666800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1707.48774427381</v>
      </c>
      <c r="AI245">
        <v>1646.20018181818</v>
      </c>
      <c r="AJ245">
        <v>3.2947203463201</v>
      </c>
      <c r="AK245">
        <v>84.62</v>
      </c>
      <c r="AL245">
        <f>(AN245 - AM245 + BM245*1E3/(8.314*(BO245+273.15)) * AP245/BL245 * AO245) * BL245/(100*AZ245) * 1000/(1000 - AN245)</f>
        <v>0</v>
      </c>
      <c r="AM245">
        <v>12.2626134503896</v>
      </c>
      <c r="AN245">
        <v>15.4395021978022</v>
      </c>
      <c r="AO245">
        <v>4.17735763108944e-06</v>
      </c>
      <c r="AP245">
        <v>106.04</v>
      </c>
      <c r="AQ245">
        <v>16</v>
      </c>
      <c r="AR245">
        <v>3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1737666800</v>
      </c>
      <c r="BF245">
        <v>1598.485</v>
      </c>
      <c r="BG245">
        <v>1674.99625</v>
      </c>
      <c r="BH245">
        <v>15.4381625</v>
      </c>
      <c r="BI245">
        <v>12.2630625</v>
      </c>
      <c r="BJ245">
        <v>1596.75125</v>
      </c>
      <c r="BK245">
        <v>15.3276125</v>
      </c>
      <c r="BL245">
        <v>499.954375</v>
      </c>
      <c r="BM245">
        <v>102.626875</v>
      </c>
      <c r="BN245">
        <v>0.1000021125</v>
      </c>
      <c r="BO245">
        <v>25.009675</v>
      </c>
      <c r="BP245">
        <v>25.7646625</v>
      </c>
      <c r="BQ245">
        <v>999.9</v>
      </c>
      <c r="BR245">
        <v>0</v>
      </c>
      <c r="BS245">
        <v>0</v>
      </c>
      <c r="BT245">
        <v>9976.485</v>
      </c>
      <c r="BU245">
        <v>623.353625</v>
      </c>
      <c r="BV245">
        <v>878.738125</v>
      </c>
      <c r="BW245">
        <v>-76.5104125</v>
      </c>
      <c r="BX245">
        <v>1623.55125</v>
      </c>
      <c r="BY245">
        <v>1695.7925</v>
      </c>
      <c r="BZ245">
        <v>3.17511</v>
      </c>
      <c r="CA245">
        <v>1674.99625</v>
      </c>
      <c r="CB245">
        <v>12.2630625</v>
      </c>
      <c r="CC245">
        <v>1.58437</v>
      </c>
      <c r="CD245">
        <v>1.25852</v>
      </c>
      <c r="CE245">
        <v>13.8076125</v>
      </c>
      <c r="CF245">
        <v>10.3123875</v>
      </c>
      <c r="CG245">
        <v>1999.9925</v>
      </c>
      <c r="CH245">
        <v>0.900000875</v>
      </c>
      <c r="CI245">
        <v>0.09999925</v>
      </c>
      <c r="CJ245">
        <v>26</v>
      </c>
      <c r="CK245">
        <v>39092.85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-76.36139</v>
      </c>
      <c r="CZ245">
        <v>-4.1503398496241</v>
      </c>
      <c r="DA245">
        <v>0.643304967258919</v>
      </c>
      <c r="DB245">
        <v>0</v>
      </c>
      <c r="DC245">
        <v>3.1699445</v>
      </c>
      <c r="DD245">
        <v>0.0873108270676713</v>
      </c>
      <c r="DE245">
        <v>0.00914104888675254</v>
      </c>
      <c r="DF245">
        <v>1</v>
      </c>
      <c r="DG245">
        <v>1</v>
      </c>
      <c r="DH245">
        <v>2</v>
      </c>
      <c r="DI245" t="s">
        <v>353</v>
      </c>
      <c r="DJ245">
        <v>3.11902</v>
      </c>
      <c r="DK245">
        <v>2.80069</v>
      </c>
      <c r="DL245">
        <v>0.247869</v>
      </c>
      <c r="DM245">
        <v>0.256846</v>
      </c>
      <c r="DN245">
        <v>0.0864141</v>
      </c>
      <c r="DO245">
        <v>0.0738055</v>
      </c>
      <c r="DP245">
        <v>20958.3</v>
      </c>
      <c r="DQ245">
        <v>19135.9</v>
      </c>
      <c r="DR245">
        <v>26653.1</v>
      </c>
      <c r="DS245">
        <v>24088.2</v>
      </c>
      <c r="DT245">
        <v>33666.8</v>
      </c>
      <c r="DU245">
        <v>32511.1</v>
      </c>
      <c r="DV245">
        <v>40299.7</v>
      </c>
      <c r="DW245">
        <v>38088.3</v>
      </c>
      <c r="DX245">
        <v>2.00003</v>
      </c>
      <c r="DY245">
        <v>2.6495</v>
      </c>
      <c r="DZ245">
        <v>0.0712499</v>
      </c>
      <c r="EA245">
        <v>0</v>
      </c>
      <c r="EB245">
        <v>24.61</v>
      </c>
      <c r="EC245">
        <v>999.9</v>
      </c>
      <c r="ED245">
        <v>55.86</v>
      </c>
      <c r="EE245">
        <v>25.74</v>
      </c>
      <c r="EF245">
        <v>18.0873</v>
      </c>
      <c r="EG245">
        <v>63.8</v>
      </c>
      <c r="EH245">
        <v>20.6731</v>
      </c>
      <c r="EI245">
        <v>2</v>
      </c>
      <c r="EJ245">
        <v>-0.364197</v>
      </c>
      <c r="EK245">
        <v>-0.337642</v>
      </c>
      <c r="EL245">
        <v>20.2913</v>
      </c>
      <c r="EM245">
        <v>5.26207</v>
      </c>
      <c r="EN245">
        <v>12.008</v>
      </c>
      <c r="EO245">
        <v>4.99945</v>
      </c>
      <c r="EP245">
        <v>3.2872</v>
      </c>
      <c r="EQ245">
        <v>9999</v>
      </c>
      <c r="ER245">
        <v>9999</v>
      </c>
      <c r="ES245">
        <v>9999</v>
      </c>
      <c r="ET245">
        <v>999.9</v>
      </c>
      <c r="EU245">
        <v>1.87269</v>
      </c>
      <c r="EV245">
        <v>1.87349</v>
      </c>
      <c r="EW245">
        <v>1.86978</v>
      </c>
      <c r="EX245">
        <v>1.87547</v>
      </c>
      <c r="EY245">
        <v>1.87573</v>
      </c>
      <c r="EZ245">
        <v>1.87408</v>
      </c>
      <c r="FA245">
        <v>1.87269</v>
      </c>
      <c r="FB245">
        <v>1.87178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1.74</v>
      </c>
      <c r="FQ245">
        <v>0.1106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28</v>
      </c>
      <c r="GE245">
        <v>28.1</v>
      </c>
      <c r="GF245">
        <v>4.31885</v>
      </c>
      <c r="GG245">
        <v>2.49268</v>
      </c>
      <c r="GH245">
        <v>2.24854</v>
      </c>
      <c r="GI245">
        <v>2.68433</v>
      </c>
      <c r="GJ245">
        <v>2.44751</v>
      </c>
      <c r="GK245">
        <v>2.40234</v>
      </c>
      <c r="GL245">
        <v>29.3676</v>
      </c>
      <c r="GM245">
        <v>14.0707</v>
      </c>
      <c r="GN245">
        <v>19</v>
      </c>
      <c r="GO245">
        <v>452.029</v>
      </c>
      <c r="GP245">
        <v>1041.79</v>
      </c>
      <c r="GQ245">
        <v>24.1041</v>
      </c>
      <c r="GR245">
        <v>22.9219</v>
      </c>
      <c r="GS245">
        <v>30.0002</v>
      </c>
      <c r="GT245">
        <v>22.9544</v>
      </c>
      <c r="GU245">
        <v>23.074</v>
      </c>
      <c r="GV245">
        <v>86.5359</v>
      </c>
      <c r="GW245">
        <v>31.57</v>
      </c>
      <c r="GX245">
        <v>84.2006</v>
      </c>
      <c r="GY245">
        <v>24.0583</v>
      </c>
      <c r="GZ245">
        <v>1721</v>
      </c>
      <c r="HA245">
        <v>12.2859</v>
      </c>
      <c r="HB245">
        <v>101.213</v>
      </c>
      <c r="HC245">
        <v>101.2</v>
      </c>
    </row>
    <row r="246" spans="1:211">
      <c r="A246">
        <v>230</v>
      </c>
      <c r="B246">
        <v>1737666810</v>
      </c>
      <c r="C246">
        <v>459</v>
      </c>
      <c r="D246" t="s">
        <v>808</v>
      </c>
      <c r="E246" t="s">
        <v>809</v>
      </c>
      <c r="F246">
        <v>2</v>
      </c>
      <c r="G246">
        <v>1737666802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1714.46303657143</v>
      </c>
      <c r="AI246">
        <v>1652.79757575758</v>
      </c>
      <c r="AJ246">
        <v>3.30746363636365</v>
      </c>
      <c r="AK246">
        <v>84.62</v>
      </c>
      <c r="AL246">
        <f>(AN246 - AM246 + BM246*1E3/(8.314*(BO246+273.15)) * AP246/BL246 * AO246) * BL246/(100*AZ246) * 1000/(1000 - AN246)</f>
        <v>0</v>
      </c>
      <c r="AM246">
        <v>12.2636322975425</v>
      </c>
      <c r="AN246">
        <v>15.4380626373626</v>
      </c>
      <c r="AO246">
        <v>1.1146426607061e-06</v>
      </c>
      <c r="AP246">
        <v>106.04</v>
      </c>
      <c r="AQ246">
        <v>16</v>
      </c>
      <c r="AR246">
        <v>3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1737666802</v>
      </c>
      <c r="BF246">
        <v>1604.82125</v>
      </c>
      <c r="BG246">
        <v>1681.64</v>
      </c>
      <c r="BH246">
        <v>15.439175</v>
      </c>
      <c r="BI246">
        <v>12.2623375</v>
      </c>
      <c r="BJ246">
        <v>1603.08625</v>
      </c>
      <c r="BK246">
        <v>15.3286125</v>
      </c>
      <c r="BL246">
        <v>499.99625</v>
      </c>
      <c r="BM246">
        <v>102.626875</v>
      </c>
      <c r="BN246">
        <v>0.1000389</v>
      </c>
      <c r="BO246">
        <v>25.0133375</v>
      </c>
      <c r="BP246">
        <v>25.7687125</v>
      </c>
      <c r="BQ246">
        <v>999.9</v>
      </c>
      <c r="BR246">
        <v>0</v>
      </c>
      <c r="BS246">
        <v>0</v>
      </c>
      <c r="BT246">
        <v>9976.09375</v>
      </c>
      <c r="BU246">
        <v>623.327625</v>
      </c>
      <c r="BV246">
        <v>878.938875</v>
      </c>
      <c r="BW246">
        <v>-76.8182125</v>
      </c>
      <c r="BX246">
        <v>1629.98875</v>
      </c>
      <c r="BY246">
        <v>1702.51875</v>
      </c>
      <c r="BZ246">
        <v>3.1768475</v>
      </c>
      <c r="CA246">
        <v>1681.64</v>
      </c>
      <c r="CB246">
        <v>12.2623375</v>
      </c>
      <c r="CC246">
        <v>1.58447375</v>
      </c>
      <c r="CD246">
        <v>1.258445</v>
      </c>
      <c r="CE246">
        <v>13.808625</v>
      </c>
      <c r="CF246">
        <v>10.3115</v>
      </c>
      <c r="CG246">
        <v>1999.99375</v>
      </c>
      <c r="CH246">
        <v>0.900000875</v>
      </c>
      <c r="CI246">
        <v>0.09999925</v>
      </c>
      <c r="CJ246">
        <v>26</v>
      </c>
      <c r="CK246">
        <v>39092.8875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-76.53111</v>
      </c>
      <c r="CZ246">
        <v>-6.20358496240601</v>
      </c>
      <c r="DA246">
        <v>0.778530215791269</v>
      </c>
      <c r="DB246">
        <v>0</v>
      </c>
      <c r="DC246">
        <v>3.172339</v>
      </c>
      <c r="DD246">
        <v>0.0634673684210582</v>
      </c>
      <c r="DE246">
        <v>0.00720114983874101</v>
      </c>
      <c r="DF246">
        <v>1</v>
      </c>
      <c r="DG246">
        <v>1</v>
      </c>
      <c r="DH246">
        <v>2</v>
      </c>
      <c r="DI246" t="s">
        <v>353</v>
      </c>
      <c r="DJ246">
        <v>3.11893</v>
      </c>
      <c r="DK246">
        <v>2.80077</v>
      </c>
      <c r="DL246">
        <v>0.248445</v>
      </c>
      <c r="DM246">
        <v>0.25744</v>
      </c>
      <c r="DN246">
        <v>0.0864128</v>
      </c>
      <c r="DO246">
        <v>0.0737705</v>
      </c>
      <c r="DP246">
        <v>20942.1</v>
      </c>
      <c r="DQ246">
        <v>19120.6</v>
      </c>
      <c r="DR246">
        <v>26652.9</v>
      </c>
      <c r="DS246">
        <v>24088.1</v>
      </c>
      <c r="DT246">
        <v>33666.6</v>
      </c>
      <c r="DU246">
        <v>32512.1</v>
      </c>
      <c r="DV246">
        <v>40299.4</v>
      </c>
      <c r="DW246">
        <v>38088</v>
      </c>
      <c r="DX246">
        <v>1.99988</v>
      </c>
      <c r="DY246">
        <v>2.6497</v>
      </c>
      <c r="DZ246">
        <v>0.0715367</v>
      </c>
      <c r="EA246">
        <v>0</v>
      </c>
      <c r="EB246">
        <v>24.6126</v>
      </c>
      <c r="EC246">
        <v>999.9</v>
      </c>
      <c r="ED246">
        <v>55.86</v>
      </c>
      <c r="EE246">
        <v>25.74</v>
      </c>
      <c r="EF246">
        <v>18.0849</v>
      </c>
      <c r="EG246">
        <v>63.81</v>
      </c>
      <c r="EH246">
        <v>20.6771</v>
      </c>
      <c r="EI246">
        <v>2</v>
      </c>
      <c r="EJ246">
        <v>-0.364141</v>
      </c>
      <c r="EK246">
        <v>-0.283736</v>
      </c>
      <c r="EL246">
        <v>20.2913</v>
      </c>
      <c r="EM246">
        <v>5.26236</v>
      </c>
      <c r="EN246">
        <v>12.0082</v>
      </c>
      <c r="EO246">
        <v>4.99955</v>
      </c>
      <c r="EP246">
        <v>3.28723</v>
      </c>
      <c r="EQ246">
        <v>9999</v>
      </c>
      <c r="ER246">
        <v>9999</v>
      </c>
      <c r="ES246">
        <v>9999</v>
      </c>
      <c r="ET246">
        <v>999.9</v>
      </c>
      <c r="EU246">
        <v>1.8727</v>
      </c>
      <c r="EV246">
        <v>1.8735</v>
      </c>
      <c r="EW246">
        <v>1.8698</v>
      </c>
      <c r="EX246">
        <v>1.87548</v>
      </c>
      <c r="EY246">
        <v>1.87574</v>
      </c>
      <c r="EZ246">
        <v>1.87408</v>
      </c>
      <c r="FA246">
        <v>1.87271</v>
      </c>
      <c r="FB246">
        <v>1.87178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1.74</v>
      </c>
      <c r="FQ246">
        <v>0.1106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28</v>
      </c>
      <c r="GE246">
        <v>28.1</v>
      </c>
      <c r="GF246">
        <v>4.33228</v>
      </c>
      <c r="GG246">
        <v>2.48657</v>
      </c>
      <c r="GH246">
        <v>2.24854</v>
      </c>
      <c r="GI246">
        <v>2.68433</v>
      </c>
      <c r="GJ246">
        <v>2.44751</v>
      </c>
      <c r="GK246">
        <v>2.3877</v>
      </c>
      <c r="GL246">
        <v>29.3464</v>
      </c>
      <c r="GM246">
        <v>14.062</v>
      </c>
      <c r="GN246">
        <v>19</v>
      </c>
      <c r="GO246">
        <v>451.949</v>
      </c>
      <c r="GP246">
        <v>1042.03</v>
      </c>
      <c r="GQ246">
        <v>24.0949</v>
      </c>
      <c r="GR246">
        <v>22.923</v>
      </c>
      <c r="GS246">
        <v>30.0003</v>
      </c>
      <c r="GT246">
        <v>22.9552</v>
      </c>
      <c r="GU246">
        <v>23.0741</v>
      </c>
      <c r="GV246">
        <v>86.7972</v>
      </c>
      <c r="GW246">
        <v>31.57</v>
      </c>
      <c r="GX246">
        <v>84.2006</v>
      </c>
      <c r="GY246">
        <v>24.0583</v>
      </c>
      <c r="GZ246">
        <v>1727.8</v>
      </c>
      <c r="HA246">
        <v>12.2859</v>
      </c>
      <c r="HB246">
        <v>101.212</v>
      </c>
      <c r="HC246">
        <v>101.199</v>
      </c>
    </row>
    <row r="247" spans="1:211">
      <c r="A247">
        <v>231</v>
      </c>
      <c r="B247">
        <v>1737666812</v>
      </c>
      <c r="C247">
        <v>461</v>
      </c>
      <c r="D247" t="s">
        <v>810</v>
      </c>
      <c r="E247" t="s">
        <v>811</v>
      </c>
      <c r="F247">
        <v>2</v>
      </c>
      <c r="G247">
        <v>1737666804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1721.37177039286</v>
      </c>
      <c r="AI247">
        <v>1659.37036363636</v>
      </c>
      <c r="AJ247">
        <v>3.30005497835481</v>
      </c>
      <c r="AK247">
        <v>84.62</v>
      </c>
      <c r="AL247">
        <f>(AN247 - AM247 + BM247*1E3/(8.314*(BO247+273.15)) * AP247/BL247 * AO247) * BL247/(100*AZ247) * 1000/(1000 - AN247)</f>
        <v>0</v>
      </c>
      <c r="AM247">
        <v>12.2639887884116</v>
      </c>
      <c r="AN247">
        <v>15.4386307692308</v>
      </c>
      <c r="AO247">
        <v>-1.50482180012124e-06</v>
      </c>
      <c r="AP247">
        <v>106.04</v>
      </c>
      <c r="AQ247">
        <v>16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1737666804</v>
      </c>
      <c r="BF247">
        <v>1611.18625</v>
      </c>
      <c r="BG247">
        <v>1688.375</v>
      </c>
      <c r="BH247">
        <v>15.439825</v>
      </c>
      <c r="BI247">
        <v>12.2608125</v>
      </c>
      <c r="BJ247">
        <v>1609.45</v>
      </c>
      <c r="BK247">
        <v>15.32925</v>
      </c>
      <c r="BL247">
        <v>500.016375</v>
      </c>
      <c r="BM247">
        <v>102.627</v>
      </c>
      <c r="BN247">
        <v>0.0999837625</v>
      </c>
      <c r="BO247">
        <v>25.0166375</v>
      </c>
      <c r="BP247">
        <v>25.7737625</v>
      </c>
      <c r="BQ247">
        <v>999.9</v>
      </c>
      <c r="BR247">
        <v>0</v>
      </c>
      <c r="BS247">
        <v>0</v>
      </c>
      <c r="BT247">
        <v>9988.2875</v>
      </c>
      <c r="BU247">
        <v>623.305625</v>
      </c>
      <c r="BV247">
        <v>879.464625</v>
      </c>
      <c r="BW247">
        <v>-77.186375</v>
      </c>
      <c r="BX247">
        <v>1636.455</v>
      </c>
      <c r="BY247">
        <v>1709.33375</v>
      </c>
      <c r="BZ247">
        <v>3.1790225</v>
      </c>
      <c r="CA247">
        <v>1688.375</v>
      </c>
      <c r="CB247">
        <v>12.2608125</v>
      </c>
      <c r="CC247">
        <v>1.58454</v>
      </c>
      <c r="CD247">
        <v>1.2582875</v>
      </c>
      <c r="CE247">
        <v>13.809275</v>
      </c>
      <c r="CF247">
        <v>10.3096375</v>
      </c>
      <c r="CG247">
        <v>1999.99375</v>
      </c>
      <c r="CH247">
        <v>0.90000075</v>
      </c>
      <c r="CI247">
        <v>0.0999993625</v>
      </c>
      <c r="CJ247">
        <v>26</v>
      </c>
      <c r="CK247">
        <v>39092.8875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-76.70445</v>
      </c>
      <c r="CZ247">
        <v>-8.8767969924813</v>
      </c>
      <c r="DA247">
        <v>0.928932782013854</v>
      </c>
      <c r="DB247">
        <v>0</v>
      </c>
      <c r="DC247">
        <v>3.1749595</v>
      </c>
      <c r="DD247">
        <v>0.0500837593984985</v>
      </c>
      <c r="DE247">
        <v>0.00569613946019579</v>
      </c>
      <c r="DF247">
        <v>1</v>
      </c>
      <c r="DG247">
        <v>1</v>
      </c>
      <c r="DH247">
        <v>2</v>
      </c>
      <c r="DI247" t="s">
        <v>353</v>
      </c>
      <c r="DJ247">
        <v>3.11897</v>
      </c>
      <c r="DK247">
        <v>2.80086</v>
      </c>
      <c r="DL247">
        <v>0.249027</v>
      </c>
      <c r="DM247">
        <v>0.258039</v>
      </c>
      <c r="DN247">
        <v>0.0864178</v>
      </c>
      <c r="DO247">
        <v>0.0737417</v>
      </c>
      <c r="DP247">
        <v>20926.1</v>
      </c>
      <c r="DQ247">
        <v>19104.9</v>
      </c>
      <c r="DR247">
        <v>26653</v>
      </c>
      <c r="DS247">
        <v>24087.8</v>
      </c>
      <c r="DT247">
        <v>33666.5</v>
      </c>
      <c r="DU247">
        <v>32512.9</v>
      </c>
      <c r="DV247">
        <v>40299.4</v>
      </c>
      <c r="DW247">
        <v>38087.6</v>
      </c>
      <c r="DX247">
        <v>1.99982</v>
      </c>
      <c r="DY247">
        <v>2.6494</v>
      </c>
      <c r="DZ247">
        <v>0.0724047</v>
      </c>
      <c r="EA247">
        <v>0</v>
      </c>
      <c r="EB247">
        <v>24.6157</v>
      </c>
      <c r="EC247">
        <v>999.9</v>
      </c>
      <c r="ED247">
        <v>55.836</v>
      </c>
      <c r="EE247">
        <v>25.74</v>
      </c>
      <c r="EF247">
        <v>18.0769</v>
      </c>
      <c r="EG247">
        <v>64.06</v>
      </c>
      <c r="EH247">
        <v>20.617</v>
      </c>
      <c r="EI247">
        <v>2</v>
      </c>
      <c r="EJ247">
        <v>-0.363999</v>
      </c>
      <c r="EK247">
        <v>-0.248317</v>
      </c>
      <c r="EL247">
        <v>20.2915</v>
      </c>
      <c r="EM247">
        <v>5.26222</v>
      </c>
      <c r="EN247">
        <v>12.0088</v>
      </c>
      <c r="EO247">
        <v>4.99935</v>
      </c>
      <c r="EP247">
        <v>3.28713</v>
      </c>
      <c r="EQ247">
        <v>9999</v>
      </c>
      <c r="ER247">
        <v>9999</v>
      </c>
      <c r="ES247">
        <v>9999</v>
      </c>
      <c r="ET247">
        <v>999.9</v>
      </c>
      <c r="EU247">
        <v>1.87271</v>
      </c>
      <c r="EV247">
        <v>1.87351</v>
      </c>
      <c r="EW247">
        <v>1.8698</v>
      </c>
      <c r="EX247">
        <v>1.87549</v>
      </c>
      <c r="EY247">
        <v>1.87573</v>
      </c>
      <c r="EZ247">
        <v>1.87408</v>
      </c>
      <c r="FA247">
        <v>1.87271</v>
      </c>
      <c r="FB247">
        <v>1.87178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1.75</v>
      </c>
      <c r="FQ247">
        <v>0.1106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28.1</v>
      </c>
      <c r="GE247">
        <v>28.1</v>
      </c>
      <c r="GF247">
        <v>4.3457</v>
      </c>
      <c r="GG247">
        <v>2.4939</v>
      </c>
      <c r="GH247">
        <v>2.24854</v>
      </c>
      <c r="GI247">
        <v>2.68433</v>
      </c>
      <c r="GJ247">
        <v>2.44751</v>
      </c>
      <c r="GK247">
        <v>2.38403</v>
      </c>
      <c r="GL247">
        <v>29.3676</v>
      </c>
      <c r="GM247">
        <v>14.0532</v>
      </c>
      <c r="GN247">
        <v>19</v>
      </c>
      <c r="GO247">
        <v>451.925</v>
      </c>
      <c r="GP247">
        <v>1041.68</v>
      </c>
      <c r="GQ247">
        <v>24.0817</v>
      </c>
      <c r="GR247">
        <v>22.9243</v>
      </c>
      <c r="GS247">
        <v>30.0003</v>
      </c>
      <c r="GT247">
        <v>22.9558</v>
      </c>
      <c r="GU247">
        <v>23.075</v>
      </c>
      <c r="GV247">
        <v>87.065</v>
      </c>
      <c r="GW247">
        <v>31.57</v>
      </c>
      <c r="GX247">
        <v>84.2006</v>
      </c>
      <c r="GY247">
        <v>24.0583</v>
      </c>
      <c r="GZ247">
        <v>1741.37</v>
      </c>
      <c r="HA247">
        <v>12.2859</v>
      </c>
      <c r="HB247">
        <v>101.212</v>
      </c>
      <c r="HC247">
        <v>101.198</v>
      </c>
    </row>
    <row r="248" spans="1:211">
      <c r="A248">
        <v>232</v>
      </c>
      <c r="B248">
        <v>1737666814</v>
      </c>
      <c r="C248">
        <v>463</v>
      </c>
      <c r="D248" t="s">
        <v>812</v>
      </c>
      <c r="E248" t="s">
        <v>813</v>
      </c>
      <c r="F248">
        <v>2</v>
      </c>
      <c r="G248">
        <v>1737666806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1728.26587276191</v>
      </c>
      <c r="AI248">
        <v>1666.07975757576</v>
      </c>
      <c r="AJ248">
        <v>3.32624112554113</v>
      </c>
      <c r="AK248">
        <v>84.62</v>
      </c>
      <c r="AL248">
        <f>(AN248 - AM248 + BM248*1E3/(8.314*(BO248+273.15)) * AP248/BL248 * AO248) * BL248/(100*AZ248) * 1000/(1000 - AN248)</f>
        <v>0</v>
      </c>
      <c r="AM248">
        <v>12.2617501504496</v>
      </c>
      <c r="AN248">
        <v>15.4413010989011</v>
      </c>
      <c r="AO248">
        <v>-1.42651112806423e-06</v>
      </c>
      <c r="AP248">
        <v>106.04</v>
      </c>
      <c r="AQ248">
        <v>16</v>
      </c>
      <c r="AR248">
        <v>3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1737666806</v>
      </c>
      <c r="BF248">
        <v>1617.60125</v>
      </c>
      <c r="BG248">
        <v>1695.17</v>
      </c>
      <c r="BH248">
        <v>15.440575</v>
      </c>
      <c r="BI248">
        <v>12.258975</v>
      </c>
      <c r="BJ248">
        <v>1615.86375</v>
      </c>
      <c r="BK248">
        <v>15.3299875</v>
      </c>
      <c r="BL248">
        <v>499.994625</v>
      </c>
      <c r="BM248">
        <v>102.627125</v>
      </c>
      <c r="BN248">
        <v>0.0999593875</v>
      </c>
      <c r="BO248">
        <v>25.019325</v>
      </c>
      <c r="BP248">
        <v>25.7795875</v>
      </c>
      <c r="BQ248">
        <v>999.9</v>
      </c>
      <c r="BR248">
        <v>0</v>
      </c>
      <c r="BS248">
        <v>0</v>
      </c>
      <c r="BT248">
        <v>9992.50625</v>
      </c>
      <c r="BU248">
        <v>623.28175</v>
      </c>
      <c r="BV248">
        <v>880.063375</v>
      </c>
      <c r="BW248">
        <v>-77.56615</v>
      </c>
      <c r="BX248">
        <v>1642.9725</v>
      </c>
      <c r="BY248">
        <v>1716.21</v>
      </c>
      <c r="BZ248">
        <v>3.181605</v>
      </c>
      <c r="CA248">
        <v>1695.17</v>
      </c>
      <c r="CB248">
        <v>12.258975</v>
      </c>
      <c r="CC248">
        <v>1.58461875</v>
      </c>
      <c r="CD248">
        <v>1.2581</v>
      </c>
      <c r="CE248">
        <v>13.8100375</v>
      </c>
      <c r="CF248">
        <v>10.3074125</v>
      </c>
      <c r="CG248">
        <v>1999.9925</v>
      </c>
      <c r="CH248">
        <v>0.9000005</v>
      </c>
      <c r="CI248">
        <v>0.0999995625</v>
      </c>
      <c r="CJ248">
        <v>26</v>
      </c>
      <c r="CK248">
        <v>39092.8875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-76.95161</v>
      </c>
      <c r="CZ248">
        <v>-10.9331909774437</v>
      </c>
      <c r="DA248">
        <v>1.06581784320774</v>
      </c>
      <c r="DB248">
        <v>0</v>
      </c>
      <c r="DC248">
        <v>3.177794</v>
      </c>
      <c r="DD248">
        <v>0.0506995488721856</v>
      </c>
      <c r="DE248">
        <v>0.0057827116476615</v>
      </c>
      <c r="DF248">
        <v>1</v>
      </c>
      <c r="DG248">
        <v>1</v>
      </c>
      <c r="DH248">
        <v>2</v>
      </c>
      <c r="DI248" t="s">
        <v>353</v>
      </c>
      <c r="DJ248">
        <v>3.11908</v>
      </c>
      <c r="DK248">
        <v>2.80075</v>
      </c>
      <c r="DL248">
        <v>0.249613</v>
      </c>
      <c r="DM248">
        <v>0.258631</v>
      </c>
      <c r="DN248">
        <v>0.0864377</v>
      </c>
      <c r="DO248">
        <v>0.0737311</v>
      </c>
      <c r="DP248">
        <v>20910.1</v>
      </c>
      <c r="DQ248">
        <v>19089.6</v>
      </c>
      <c r="DR248">
        <v>26653.4</v>
      </c>
      <c r="DS248">
        <v>24087.6</v>
      </c>
      <c r="DT248">
        <v>33666.2</v>
      </c>
      <c r="DU248">
        <v>32512.8</v>
      </c>
      <c r="DV248">
        <v>40299.9</v>
      </c>
      <c r="DW248">
        <v>38087</v>
      </c>
      <c r="DX248">
        <v>2.0001</v>
      </c>
      <c r="DY248">
        <v>2.64873</v>
      </c>
      <c r="DZ248">
        <v>0.0725426</v>
      </c>
      <c r="EA248">
        <v>0</v>
      </c>
      <c r="EB248">
        <v>24.6182</v>
      </c>
      <c r="EC248">
        <v>999.9</v>
      </c>
      <c r="ED248">
        <v>55.836</v>
      </c>
      <c r="EE248">
        <v>25.73</v>
      </c>
      <c r="EF248">
        <v>18.0677</v>
      </c>
      <c r="EG248">
        <v>64.13</v>
      </c>
      <c r="EH248">
        <v>20.6611</v>
      </c>
      <c r="EI248">
        <v>2</v>
      </c>
      <c r="EJ248">
        <v>-0.363793</v>
      </c>
      <c r="EK248">
        <v>-0.247413</v>
      </c>
      <c r="EL248">
        <v>20.2915</v>
      </c>
      <c r="EM248">
        <v>5.26177</v>
      </c>
      <c r="EN248">
        <v>12.0089</v>
      </c>
      <c r="EO248">
        <v>4.99925</v>
      </c>
      <c r="EP248">
        <v>3.287</v>
      </c>
      <c r="EQ248">
        <v>9999</v>
      </c>
      <c r="ER248">
        <v>9999</v>
      </c>
      <c r="ES248">
        <v>9999</v>
      </c>
      <c r="ET248">
        <v>999.9</v>
      </c>
      <c r="EU248">
        <v>1.8727</v>
      </c>
      <c r="EV248">
        <v>1.8735</v>
      </c>
      <c r="EW248">
        <v>1.8698</v>
      </c>
      <c r="EX248">
        <v>1.87551</v>
      </c>
      <c r="EY248">
        <v>1.87573</v>
      </c>
      <c r="EZ248">
        <v>1.87408</v>
      </c>
      <c r="FA248">
        <v>1.87271</v>
      </c>
      <c r="FB248">
        <v>1.87179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1.74</v>
      </c>
      <c r="FQ248">
        <v>0.1107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28.1</v>
      </c>
      <c r="GE248">
        <v>28.2</v>
      </c>
      <c r="GF248">
        <v>4.35913</v>
      </c>
      <c r="GG248">
        <v>2.49512</v>
      </c>
      <c r="GH248">
        <v>2.24854</v>
      </c>
      <c r="GI248">
        <v>2.68433</v>
      </c>
      <c r="GJ248">
        <v>2.44751</v>
      </c>
      <c r="GK248">
        <v>2.39502</v>
      </c>
      <c r="GL248">
        <v>29.3676</v>
      </c>
      <c r="GM248">
        <v>14.062</v>
      </c>
      <c r="GN248">
        <v>19</v>
      </c>
      <c r="GO248">
        <v>452.094</v>
      </c>
      <c r="GP248">
        <v>1040.87</v>
      </c>
      <c r="GQ248">
        <v>24.0682</v>
      </c>
      <c r="GR248">
        <v>22.9252</v>
      </c>
      <c r="GS248">
        <v>30.0003</v>
      </c>
      <c r="GT248">
        <v>22.9567</v>
      </c>
      <c r="GU248">
        <v>23.0759</v>
      </c>
      <c r="GV248">
        <v>87.3197</v>
      </c>
      <c r="GW248">
        <v>31.57</v>
      </c>
      <c r="GX248">
        <v>84.2006</v>
      </c>
      <c r="GY248">
        <v>24.0331</v>
      </c>
      <c r="GZ248">
        <v>1741.37</v>
      </c>
      <c r="HA248">
        <v>12.2859</v>
      </c>
      <c r="HB248">
        <v>101.213</v>
      </c>
      <c r="HC248">
        <v>101.197</v>
      </c>
    </row>
    <row r="249" spans="1:211">
      <c r="A249">
        <v>233</v>
      </c>
      <c r="B249">
        <v>1737666816</v>
      </c>
      <c r="C249">
        <v>465</v>
      </c>
      <c r="D249" t="s">
        <v>814</v>
      </c>
      <c r="E249" t="s">
        <v>815</v>
      </c>
      <c r="F249">
        <v>2</v>
      </c>
      <c r="G249">
        <v>1737666808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1735.22041586905</v>
      </c>
      <c r="AI249">
        <v>1672.8723030303</v>
      </c>
      <c r="AJ249">
        <v>3.36509740259725</v>
      </c>
      <c r="AK249">
        <v>84.62</v>
      </c>
      <c r="AL249">
        <f>(AN249 - AM249 + BM249*1E3/(8.314*(BO249+273.15)) * AP249/BL249 * AO249) * BL249/(100*AZ249) * 1000/(1000 - AN249)</f>
        <v>0</v>
      </c>
      <c r="AM249">
        <v>12.2573055473526</v>
      </c>
      <c r="AN249">
        <v>15.4468373626374</v>
      </c>
      <c r="AO249">
        <v>3.5054081173959e-06</v>
      </c>
      <c r="AP249">
        <v>106.04</v>
      </c>
      <c r="AQ249">
        <v>16</v>
      </c>
      <c r="AR249">
        <v>3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1737666808</v>
      </c>
      <c r="BF249">
        <v>1624.075</v>
      </c>
      <c r="BG249">
        <v>1702.02</v>
      </c>
      <c r="BH249">
        <v>15.4417375</v>
      </c>
      <c r="BI249">
        <v>12.25695</v>
      </c>
      <c r="BJ249">
        <v>1622.335</v>
      </c>
      <c r="BK249">
        <v>15.331125</v>
      </c>
      <c r="BL249">
        <v>499.965625</v>
      </c>
      <c r="BM249">
        <v>102.627</v>
      </c>
      <c r="BN249">
        <v>0.0999802625</v>
      </c>
      <c r="BO249">
        <v>25.0214125</v>
      </c>
      <c r="BP249">
        <v>25.7854625</v>
      </c>
      <c r="BQ249">
        <v>999.9</v>
      </c>
      <c r="BR249">
        <v>0</v>
      </c>
      <c r="BS249">
        <v>0</v>
      </c>
      <c r="BT249">
        <v>9993.4375</v>
      </c>
      <c r="BU249">
        <v>623.258375</v>
      </c>
      <c r="BV249">
        <v>880.671625</v>
      </c>
      <c r="BW249">
        <v>-77.9442125</v>
      </c>
      <c r="BX249">
        <v>1649.54875</v>
      </c>
      <c r="BY249">
        <v>1723.14125</v>
      </c>
      <c r="BZ249">
        <v>3.18479125</v>
      </c>
      <c r="CA249">
        <v>1702.02</v>
      </c>
      <c r="CB249">
        <v>12.25695</v>
      </c>
      <c r="CC249">
        <v>1.5847375</v>
      </c>
      <c r="CD249">
        <v>1.25789125</v>
      </c>
      <c r="CE249">
        <v>13.8111875</v>
      </c>
      <c r="CF249">
        <v>10.3049375</v>
      </c>
      <c r="CG249">
        <v>1999.99375</v>
      </c>
      <c r="CH249">
        <v>0.900000375</v>
      </c>
      <c r="CI249">
        <v>0.099999625</v>
      </c>
      <c r="CJ249">
        <v>26</v>
      </c>
      <c r="CK249">
        <v>39092.9125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-77.27063</v>
      </c>
      <c r="CZ249">
        <v>-11.436415037594</v>
      </c>
      <c r="DA249">
        <v>1.10617441034405</v>
      </c>
      <c r="DB249">
        <v>0</v>
      </c>
      <c r="DC249">
        <v>3.180593</v>
      </c>
      <c r="DD249">
        <v>0.0640529323308287</v>
      </c>
      <c r="DE249">
        <v>0.00737817125038446</v>
      </c>
      <c r="DF249">
        <v>1</v>
      </c>
      <c r="DG249">
        <v>1</v>
      </c>
      <c r="DH249">
        <v>2</v>
      </c>
      <c r="DI249" t="s">
        <v>353</v>
      </c>
      <c r="DJ249">
        <v>3.11888</v>
      </c>
      <c r="DK249">
        <v>2.80057</v>
      </c>
      <c r="DL249">
        <v>0.250199</v>
      </c>
      <c r="DM249">
        <v>0.259212</v>
      </c>
      <c r="DN249">
        <v>0.0864558</v>
      </c>
      <c r="DO249">
        <v>0.0737236</v>
      </c>
      <c r="DP249">
        <v>20893.7</v>
      </c>
      <c r="DQ249">
        <v>19074.6</v>
      </c>
      <c r="DR249">
        <v>26653.3</v>
      </c>
      <c r="DS249">
        <v>24087.5</v>
      </c>
      <c r="DT249">
        <v>33665.5</v>
      </c>
      <c r="DU249">
        <v>32512.9</v>
      </c>
      <c r="DV249">
        <v>40299.8</v>
      </c>
      <c r="DW249">
        <v>38086.7</v>
      </c>
      <c r="DX249">
        <v>1.99975</v>
      </c>
      <c r="DY249">
        <v>2.64893</v>
      </c>
      <c r="DZ249">
        <v>0.0726581</v>
      </c>
      <c r="EA249">
        <v>0</v>
      </c>
      <c r="EB249">
        <v>24.6198</v>
      </c>
      <c r="EC249">
        <v>999.9</v>
      </c>
      <c r="ED249">
        <v>55.836</v>
      </c>
      <c r="EE249">
        <v>25.73</v>
      </c>
      <c r="EF249">
        <v>18.0663</v>
      </c>
      <c r="EG249">
        <v>63.87</v>
      </c>
      <c r="EH249">
        <v>20.7292</v>
      </c>
      <c r="EI249">
        <v>2</v>
      </c>
      <c r="EJ249">
        <v>-0.363836</v>
      </c>
      <c r="EK249">
        <v>-0.210643</v>
      </c>
      <c r="EL249">
        <v>20.2915</v>
      </c>
      <c r="EM249">
        <v>5.26222</v>
      </c>
      <c r="EN249">
        <v>12.0092</v>
      </c>
      <c r="EO249">
        <v>4.99945</v>
      </c>
      <c r="EP249">
        <v>3.2871</v>
      </c>
      <c r="EQ249">
        <v>9999</v>
      </c>
      <c r="ER249">
        <v>9999</v>
      </c>
      <c r="ES249">
        <v>9999</v>
      </c>
      <c r="ET249">
        <v>999.9</v>
      </c>
      <c r="EU249">
        <v>1.87269</v>
      </c>
      <c r="EV249">
        <v>1.87349</v>
      </c>
      <c r="EW249">
        <v>1.8698</v>
      </c>
      <c r="EX249">
        <v>1.8755</v>
      </c>
      <c r="EY249">
        <v>1.87573</v>
      </c>
      <c r="EZ249">
        <v>1.87408</v>
      </c>
      <c r="FA249">
        <v>1.8727</v>
      </c>
      <c r="FB249">
        <v>1.87178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1.75</v>
      </c>
      <c r="FQ249">
        <v>0.1107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28.1</v>
      </c>
      <c r="GE249">
        <v>28.2</v>
      </c>
      <c r="GF249">
        <v>4.37256</v>
      </c>
      <c r="GG249">
        <v>2.49023</v>
      </c>
      <c r="GH249">
        <v>2.24854</v>
      </c>
      <c r="GI249">
        <v>2.68433</v>
      </c>
      <c r="GJ249">
        <v>2.44751</v>
      </c>
      <c r="GK249">
        <v>2.42798</v>
      </c>
      <c r="GL249">
        <v>29.3889</v>
      </c>
      <c r="GM249">
        <v>14.0707</v>
      </c>
      <c r="GN249">
        <v>19</v>
      </c>
      <c r="GO249">
        <v>451.894</v>
      </c>
      <c r="GP249">
        <v>1041.14</v>
      </c>
      <c r="GQ249">
        <v>24.0567</v>
      </c>
      <c r="GR249">
        <v>22.9262</v>
      </c>
      <c r="GS249">
        <v>30.0001</v>
      </c>
      <c r="GT249">
        <v>22.9572</v>
      </c>
      <c r="GU249">
        <v>23.0768</v>
      </c>
      <c r="GV249">
        <v>87.5869</v>
      </c>
      <c r="GW249">
        <v>31.57</v>
      </c>
      <c r="GX249">
        <v>84.2006</v>
      </c>
      <c r="GY249">
        <v>24.0331</v>
      </c>
      <c r="GZ249">
        <v>1748.13</v>
      </c>
      <c r="HA249">
        <v>12.2859</v>
      </c>
      <c r="HB249">
        <v>101.213</v>
      </c>
      <c r="HC249">
        <v>101.196</v>
      </c>
    </row>
    <row r="250" spans="1:211">
      <c r="A250">
        <v>234</v>
      </c>
      <c r="B250">
        <v>1737666818</v>
      </c>
      <c r="C250">
        <v>467</v>
      </c>
      <c r="D250" t="s">
        <v>816</v>
      </c>
      <c r="E250" t="s">
        <v>817</v>
      </c>
      <c r="F250">
        <v>2</v>
      </c>
      <c r="G250">
        <v>1737666810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1742.19222120238</v>
      </c>
      <c r="AI250">
        <v>1679.64060606061</v>
      </c>
      <c r="AJ250">
        <v>3.38194242424216</v>
      </c>
      <c r="AK250">
        <v>84.62</v>
      </c>
      <c r="AL250">
        <f>(AN250 - AM250 + BM250*1E3/(8.314*(BO250+273.15)) * AP250/BL250 * AO250) * BL250/(100*AZ250) * 1000/(1000 - AN250)</f>
        <v>0</v>
      </c>
      <c r="AM250">
        <v>12.2518612766833</v>
      </c>
      <c r="AN250">
        <v>15.4525164835165</v>
      </c>
      <c r="AO250">
        <v>9.17736568068572e-06</v>
      </c>
      <c r="AP250">
        <v>106.04</v>
      </c>
      <c r="AQ250">
        <v>16</v>
      </c>
      <c r="AR250">
        <v>3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1737666810</v>
      </c>
      <c r="BF250">
        <v>1630.60375</v>
      </c>
      <c r="BG250">
        <v>1708.85</v>
      </c>
      <c r="BH250">
        <v>15.4429625</v>
      </c>
      <c r="BI250">
        <v>12.25445</v>
      </c>
      <c r="BJ250">
        <v>1628.86375</v>
      </c>
      <c r="BK250">
        <v>15.332325</v>
      </c>
      <c r="BL250">
        <v>499.949</v>
      </c>
      <c r="BM250">
        <v>102.627</v>
      </c>
      <c r="BN250">
        <v>0.099979875</v>
      </c>
      <c r="BO250">
        <v>25.0228125</v>
      </c>
      <c r="BP250">
        <v>25.791475</v>
      </c>
      <c r="BQ250">
        <v>999.9</v>
      </c>
      <c r="BR250">
        <v>0</v>
      </c>
      <c r="BS250">
        <v>0</v>
      </c>
      <c r="BT250">
        <v>9998.125</v>
      </c>
      <c r="BU250">
        <v>623.236625</v>
      </c>
      <c r="BV250">
        <v>881.206625</v>
      </c>
      <c r="BW250">
        <v>-78.2451</v>
      </c>
      <c r="BX250">
        <v>1656.1825</v>
      </c>
      <c r="BY250">
        <v>1730.0525</v>
      </c>
      <c r="BZ250">
        <v>3.1885075</v>
      </c>
      <c r="CA250">
        <v>1708.85</v>
      </c>
      <c r="CB250">
        <v>12.25445</v>
      </c>
      <c r="CC250">
        <v>1.5848625</v>
      </c>
      <c r="CD250">
        <v>1.257635</v>
      </c>
      <c r="CE250">
        <v>13.8124</v>
      </c>
      <c r="CF250">
        <v>10.3018875</v>
      </c>
      <c r="CG250">
        <v>1999.995</v>
      </c>
      <c r="CH250">
        <v>0.900000375</v>
      </c>
      <c r="CI250">
        <v>0.099999625</v>
      </c>
      <c r="CJ250">
        <v>26</v>
      </c>
      <c r="CK250">
        <v>39092.9375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-77.609105</v>
      </c>
      <c r="CZ250">
        <v>-11.0952496240601</v>
      </c>
      <c r="DA250">
        <v>1.07691103647191</v>
      </c>
      <c r="DB250">
        <v>0</v>
      </c>
      <c r="DC250">
        <v>3.1837365</v>
      </c>
      <c r="DD250">
        <v>0.0858193984962353</v>
      </c>
      <c r="DE250">
        <v>0.00961313854836179</v>
      </c>
      <c r="DF250">
        <v>1</v>
      </c>
      <c r="DG250">
        <v>1</v>
      </c>
      <c r="DH250">
        <v>2</v>
      </c>
      <c r="DI250" t="s">
        <v>353</v>
      </c>
      <c r="DJ250">
        <v>3.11904</v>
      </c>
      <c r="DK250">
        <v>2.80059</v>
      </c>
      <c r="DL250">
        <v>0.250785</v>
      </c>
      <c r="DM250">
        <v>0.25977</v>
      </c>
      <c r="DN250">
        <v>0.0864717</v>
      </c>
      <c r="DO250">
        <v>0.0737178</v>
      </c>
      <c r="DP250">
        <v>20877.3</v>
      </c>
      <c r="DQ250">
        <v>19060.3</v>
      </c>
      <c r="DR250">
        <v>26653.1</v>
      </c>
      <c r="DS250">
        <v>24087.5</v>
      </c>
      <c r="DT250">
        <v>33664.8</v>
      </c>
      <c r="DU250">
        <v>32513.3</v>
      </c>
      <c r="DV250">
        <v>40299.6</v>
      </c>
      <c r="DW250">
        <v>38086.9</v>
      </c>
      <c r="DX250">
        <v>1.99972</v>
      </c>
      <c r="DY250">
        <v>2.64915</v>
      </c>
      <c r="DZ250">
        <v>0.0727475</v>
      </c>
      <c r="EA250">
        <v>0</v>
      </c>
      <c r="EB250">
        <v>24.6213</v>
      </c>
      <c r="EC250">
        <v>999.9</v>
      </c>
      <c r="ED250">
        <v>55.836</v>
      </c>
      <c r="EE250">
        <v>25.73</v>
      </c>
      <c r="EF250">
        <v>18.0664</v>
      </c>
      <c r="EG250">
        <v>63.46</v>
      </c>
      <c r="EH250">
        <v>20.617</v>
      </c>
      <c r="EI250">
        <v>2</v>
      </c>
      <c r="EJ250">
        <v>-0.36391</v>
      </c>
      <c r="EK250">
        <v>-0.220869</v>
      </c>
      <c r="EL250">
        <v>20.2916</v>
      </c>
      <c r="EM250">
        <v>5.26192</v>
      </c>
      <c r="EN250">
        <v>12.0086</v>
      </c>
      <c r="EO250">
        <v>4.9994</v>
      </c>
      <c r="EP250">
        <v>3.28713</v>
      </c>
      <c r="EQ250">
        <v>9999</v>
      </c>
      <c r="ER250">
        <v>9999</v>
      </c>
      <c r="ES250">
        <v>9999</v>
      </c>
      <c r="ET250">
        <v>999.9</v>
      </c>
      <c r="EU250">
        <v>1.8727</v>
      </c>
      <c r="EV250">
        <v>1.87348</v>
      </c>
      <c r="EW250">
        <v>1.8698</v>
      </c>
      <c r="EX250">
        <v>1.87551</v>
      </c>
      <c r="EY250">
        <v>1.87573</v>
      </c>
      <c r="EZ250">
        <v>1.87409</v>
      </c>
      <c r="FA250">
        <v>1.87271</v>
      </c>
      <c r="FB250">
        <v>1.87179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1.75</v>
      </c>
      <c r="FQ250">
        <v>0.1108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28.2</v>
      </c>
      <c r="GE250">
        <v>28.2</v>
      </c>
      <c r="GF250">
        <v>4.38599</v>
      </c>
      <c r="GG250">
        <v>2.49756</v>
      </c>
      <c r="GH250">
        <v>2.24854</v>
      </c>
      <c r="GI250">
        <v>2.68555</v>
      </c>
      <c r="GJ250">
        <v>2.44751</v>
      </c>
      <c r="GK250">
        <v>2.39014</v>
      </c>
      <c r="GL250">
        <v>29.3889</v>
      </c>
      <c r="GM250">
        <v>14.0532</v>
      </c>
      <c r="GN250">
        <v>19</v>
      </c>
      <c r="GO250">
        <v>451.888</v>
      </c>
      <c r="GP250">
        <v>1041.44</v>
      </c>
      <c r="GQ250">
        <v>24.0422</v>
      </c>
      <c r="GR250">
        <v>22.9276</v>
      </c>
      <c r="GS250">
        <v>30.0001</v>
      </c>
      <c r="GT250">
        <v>22.9582</v>
      </c>
      <c r="GU250">
        <v>23.0777</v>
      </c>
      <c r="GV250">
        <v>87.8568</v>
      </c>
      <c r="GW250">
        <v>31.57</v>
      </c>
      <c r="GX250">
        <v>84.2006</v>
      </c>
      <c r="GY250">
        <v>24.0102</v>
      </c>
      <c r="GZ250">
        <v>1754.88</v>
      </c>
      <c r="HA250">
        <v>12.2859</v>
      </c>
      <c r="HB250">
        <v>101.212</v>
      </c>
      <c r="HC250">
        <v>101.196</v>
      </c>
    </row>
    <row r="251" spans="1:211">
      <c r="A251">
        <v>235</v>
      </c>
      <c r="B251">
        <v>1737666820</v>
      </c>
      <c r="C251">
        <v>469</v>
      </c>
      <c r="D251" t="s">
        <v>818</v>
      </c>
      <c r="E251" t="s">
        <v>819</v>
      </c>
      <c r="F251">
        <v>2</v>
      </c>
      <c r="G251">
        <v>1737666812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1749.05847088095</v>
      </c>
      <c r="AI251">
        <v>1686.4156969697</v>
      </c>
      <c r="AJ251">
        <v>3.38794069264068</v>
      </c>
      <c r="AK251">
        <v>84.62</v>
      </c>
      <c r="AL251">
        <f>(AN251 - AM251 + BM251*1E3/(8.314*(BO251+273.15)) * AP251/BL251 * AO251) * BL251/(100*AZ251) * 1000/(1000 - AN251)</f>
        <v>0</v>
      </c>
      <c r="AM251">
        <v>12.2470379196204</v>
      </c>
      <c r="AN251">
        <v>15.4565967032967</v>
      </c>
      <c r="AO251">
        <v>1.33015204575609e-05</v>
      </c>
      <c r="AP251">
        <v>106.04</v>
      </c>
      <c r="AQ251">
        <v>16</v>
      </c>
      <c r="AR251">
        <v>3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1737666812</v>
      </c>
      <c r="BF251">
        <v>1637.1775</v>
      </c>
      <c r="BG251">
        <v>1715.65</v>
      </c>
      <c r="BH251">
        <v>15.4445625</v>
      </c>
      <c r="BI251">
        <v>12.2517625</v>
      </c>
      <c r="BJ251">
        <v>1635.43625</v>
      </c>
      <c r="BK251">
        <v>15.3339</v>
      </c>
      <c r="BL251">
        <v>499.966875</v>
      </c>
      <c r="BM251">
        <v>102.626875</v>
      </c>
      <c r="BN251">
        <v>0.0999775</v>
      </c>
      <c r="BO251">
        <v>25.023425</v>
      </c>
      <c r="BP251">
        <v>25.7969625</v>
      </c>
      <c r="BQ251">
        <v>999.9</v>
      </c>
      <c r="BR251">
        <v>0</v>
      </c>
      <c r="BS251">
        <v>0</v>
      </c>
      <c r="BT251">
        <v>10000</v>
      </c>
      <c r="BU251">
        <v>623.218</v>
      </c>
      <c r="BV251">
        <v>881.763125</v>
      </c>
      <c r="BW251">
        <v>-78.471625</v>
      </c>
      <c r="BX251">
        <v>1662.86125</v>
      </c>
      <c r="BY251">
        <v>1736.9325</v>
      </c>
      <c r="BZ251">
        <v>3.19279625</v>
      </c>
      <c r="CA251">
        <v>1715.65</v>
      </c>
      <c r="CB251">
        <v>12.2517625</v>
      </c>
      <c r="CC251">
        <v>1.58502625</v>
      </c>
      <c r="CD251">
        <v>1.2573575</v>
      </c>
      <c r="CE251">
        <v>13.8139875</v>
      </c>
      <c r="CF251">
        <v>10.2986</v>
      </c>
      <c r="CG251">
        <v>1999.995</v>
      </c>
      <c r="CH251">
        <v>0.900000125</v>
      </c>
      <c r="CI251">
        <v>0.099999825</v>
      </c>
      <c r="CJ251">
        <v>26</v>
      </c>
      <c r="CK251">
        <v>39092.9375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-77.928105</v>
      </c>
      <c r="CZ251">
        <v>-9.6035233082705</v>
      </c>
      <c r="DA251">
        <v>0.947343028936719</v>
      </c>
      <c r="DB251">
        <v>0</v>
      </c>
      <c r="DC251">
        <v>3.1873255</v>
      </c>
      <c r="DD251">
        <v>0.109294285714286</v>
      </c>
      <c r="DE251">
        <v>0.0117934267602762</v>
      </c>
      <c r="DF251">
        <v>1</v>
      </c>
      <c r="DG251">
        <v>1</v>
      </c>
      <c r="DH251">
        <v>2</v>
      </c>
      <c r="DI251" t="s">
        <v>353</v>
      </c>
      <c r="DJ251">
        <v>3.11903</v>
      </c>
      <c r="DK251">
        <v>2.80065</v>
      </c>
      <c r="DL251">
        <v>0.251366</v>
      </c>
      <c r="DM251">
        <v>0.260353</v>
      </c>
      <c r="DN251">
        <v>0.0864851</v>
      </c>
      <c r="DO251">
        <v>0.0737085</v>
      </c>
      <c r="DP251">
        <v>20860.8</v>
      </c>
      <c r="DQ251">
        <v>19045.6</v>
      </c>
      <c r="DR251">
        <v>26652.6</v>
      </c>
      <c r="DS251">
        <v>24087.9</v>
      </c>
      <c r="DT251">
        <v>33663.9</v>
      </c>
      <c r="DU251">
        <v>32514</v>
      </c>
      <c r="DV251">
        <v>40299.1</v>
      </c>
      <c r="DW251">
        <v>38087.2</v>
      </c>
      <c r="DX251">
        <v>1.9997</v>
      </c>
      <c r="DY251">
        <v>2.64988</v>
      </c>
      <c r="DZ251">
        <v>0.0728704</v>
      </c>
      <c r="EA251">
        <v>0</v>
      </c>
      <c r="EB251">
        <v>24.6223</v>
      </c>
      <c r="EC251">
        <v>999.9</v>
      </c>
      <c r="ED251">
        <v>55.836</v>
      </c>
      <c r="EE251">
        <v>25.73</v>
      </c>
      <c r="EF251">
        <v>18.0662</v>
      </c>
      <c r="EG251">
        <v>63.47</v>
      </c>
      <c r="EH251">
        <v>20.645</v>
      </c>
      <c r="EI251">
        <v>2</v>
      </c>
      <c r="EJ251">
        <v>-0.363755</v>
      </c>
      <c r="EK251">
        <v>-0.205332</v>
      </c>
      <c r="EL251">
        <v>20.2918</v>
      </c>
      <c r="EM251">
        <v>5.26087</v>
      </c>
      <c r="EN251">
        <v>12.0085</v>
      </c>
      <c r="EO251">
        <v>4.99915</v>
      </c>
      <c r="EP251">
        <v>3.28718</v>
      </c>
      <c r="EQ251">
        <v>9999</v>
      </c>
      <c r="ER251">
        <v>9999</v>
      </c>
      <c r="ES251">
        <v>9999</v>
      </c>
      <c r="ET251">
        <v>999.9</v>
      </c>
      <c r="EU251">
        <v>1.87271</v>
      </c>
      <c r="EV251">
        <v>1.87349</v>
      </c>
      <c r="EW251">
        <v>1.86981</v>
      </c>
      <c r="EX251">
        <v>1.8755</v>
      </c>
      <c r="EY251">
        <v>1.87575</v>
      </c>
      <c r="EZ251">
        <v>1.87409</v>
      </c>
      <c r="FA251">
        <v>1.87271</v>
      </c>
      <c r="FB251">
        <v>1.87179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1.75</v>
      </c>
      <c r="FQ251">
        <v>0.1109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28.2</v>
      </c>
      <c r="GE251">
        <v>28.3</v>
      </c>
      <c r="GF251">
        <v>4.39819</v>
      </c>
      <c r="GG251">
        <v>2.4939</v>
      </c>
      <c r="GH251">
        <v>2.24854</v>
      </c>
      <c r="GI251">
        <v>2.68433</v>
      </c>
      <c r="GJ251">
        <v>2.44751</v>
      </c>
      <c r="GK251">
        <v>2.34253</v>
      </c>
      <c r="GL251">
        <v>29.3889</v>
      </c>
      <c r="GM251">
        <v>14.0532</v>
      </c>
      <c r="GN251">
        <v>19</v>
      </c>
      <c r="GO251">
        <v>451.882</v>
      </c>
      <c r="GP251">
        <v>1042.33</v>
      </c>
      <c r="GQ251">
        <v>24.0306</v>
      </c>
      <c r="GR251">
        <v>22.9286</v>
      </c>
      <c r="GS251">
        <v>30.0002</v>
      </c>
      <c r="GT251">
        <v>22.959</v>
      </c>
      <c r="GU251">
        <v>23.0777</v>
      </c>
      <c r="GV251">
        <v>88.1146</v>
      </c>
      <c r="GW251">
        <v>31.57</v>
      </c>
      <c r="GX251">
        <v>84.2006</v>
      </c>
      <c r="GY251">
        <v>24.0102</v>
      </c>
      <c r="GZ251">
        <v>1761.73</v>
      </c>
      <c r="HA251">
        <v>12.2859</v>
      </c>
      <c r="HB251">
        <v>101.211</v>
      </c>
      <c r="HC251">
        <v>101.198</v>
      </c>
    </row>
    <row r="252" spans="1:211">
      <c r="A252">
        <v>236</v>
      </c>
      <c r="B252">
        <v>1737666822</v>
      </c>
      <c r="C252">
        <v>471</v>
      </c>
      <c r="D252" t="s">
        <v>820</v>
      </c>
      <c r="E252" t="s">
        <v>821</v>
      </c>
      <c r="F252">
        <v>2</v>
      </c>
      <c r="G252">
        <v>1737666814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1755.79575878571</v>
      </c>
      <c r="AI252">
        <v>1693.14860606061</v>
      </c>
      <c r="AJ252">
        <v>3.37894718614713</v>
      </c>
      <c r="AK252">
        <v>84.62</v>
      </c>
      <c r="AL252">
        <f>(AN252 - AM252 + BM252*1E3/(8.314*(BO252+273.15)) * AP252/BL252 * AO252) * BL252/(100*AZ252) * 1000/(1000 - AN252)</f>
        <v>0</v>
      </c>
      <c r="AM252">
        <v>12.2444273220779</v>
      </c>
      <c r="AN252">
        <v>15.4586747252747</v>
      </c>
      <c r="AO252">
        <v>1.5401430079772e-05</v>
      </c>
      <c r="AP252">
        <v>106.04</v>
      </c>
      <c r="AQ252">
        <v>16</v>
      </c>
      <c r="AR252">
        <v>3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1737666814</v>
      </c>
      <c r="BF252">
        <v>1643.7675</v>
      </c>
      <c r="BG252">
        <v>1722.4675</v>
      </c>
      <c r="BH252">
        <v>15.4466125</v>
      </c>
      <c r="BI252">
        <v>12.2488625</v>
      </c>
      <c r="BJ252">
        <v>1642.02375</v>
      </c>
      <c r="BK252">
        <v>15.3359125</v>
      </c>
      <c r="BL252">
        <v>499.996875</v>
      </c>
      <c r="BM252">
        <v>102.627</v>
      </c>
      <c r="BN252">
        <v>0.0999951375</v>
      </c>
      <c r="BO252">
        <v>25.0232625</v>
      </c>
      <c r="BP252">
        <v>25.8021625</v>
      </c>
      <c r="BQ252">
        <v>999.9</v>
      </c>
      <c r="BR252">
        <v>0</v>
      </c>
      <c r="BS252">
        <v>0</v>
      </c>
      <c r="BT252">
        <v>10000</v>
      </c>
      <c r="BU252">
        <v>623.204375</v>
      </c>
      <c r="BV252">
        <v>882.42325</v>
      </c>
      <c r="BW252">
        <v>-78.69965</v>
      </c>
      <c r="BX252">
        <v>1669.5575</v>
      </c>
      <c r="BY252">
        <v>1743.82875</v>
      </c>
      <c r="BZ252">
        <v>3.19773875</v>
      </c>
      <c r="CA252">
        <v>1722.4675</v>
      </c>
      <c r="CB252">
        <v>12.2488625</v>
      </c>
      <c r="CC252">
        <v>1.5852375</v>
      </c>
      <c r="CD252">
        <v>1.25706125</v>
      </c>
      <c r="CE252">
        <v>13.8160375</v>
      </c>
      <c r="CF252">
        <v>10.2950625</v>
      </c>
      <c r="CG252">
        <v>1999.99375</v>
      </c>
      <c r="CH252">
        <v>0.9</v>
      </c>
      <c r="CI252">
        <v>0.0999999625</v>
      </c>
      <c r="CJ252">
        <v>26</v>
      </c>
      <c r="CK252">
        <v>39092.925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-78.21216</v>
      </c>
      <c r="CZ252">
        <v>-7.85820451127817</v>
      </c>
      <c r="DA252">
        <v>0.788672702329679</v>
      </c>
      <c r="DB252">
        <v>0</v>
      </c>
      <c r="DC252">
        <v>3.1910375</v>
      </c>
      <c r="DD252">
        <v>0.134200150375937</v>
      </c>
      <c r="DE252">
        <v>0.0137960182208491</v>
      </c>
      <c r="DF252">
        <v>1</v>
      </c>
      <c r="DG252">
        <v>1</v>
      </c>
      <c r="DH252">
        <v>2</v>
      </c>
      <c r="DI252" t="s">
        <v>353</v>
      </c>
      <c r="DJ252">
        <v>3.11898</v>
      </c>
      <c r="DK252">
        <v>2.80075</v>
      </c>
      <c r="DL252">
        <v>0.251947</v>
      </c>
      <c r="DM252">
        <v>0.260953</v>
      </c>
      <c r="DN252">
        <v>0.0864846</v>
      </c>
      <c r="DO252">
        <v>0.0737053</v>
      </c>
      <c r="DP252">
        <v>20844.4</v>
      </c>
      <c r="DQ252">
        <v>19030.4</v>
      </c>
      <c r="DR252">
        <v>26652.3</v>
      </c>
      <c r="DS252">
        <v>24088.1</v>
      </c>
      <c r="DT252">
        <v>33663.5</v>
      </c>
      <c r="DU252">
        <v>32514.2</v>
      </c>
      <c r="DV252">
        <v>40298.5</v>
      </c>
      <c r="DW252">
        <v>38087.2</v>
      </c>
      <c r="DX252">
        <v>1.99997</v>
      </c>
      <c r="DY252">
        <v>2.64945</v>
      </c>
      <c r="DZ252">
        <v>0.0729337</v>
      </c>
      <c r="EA252">
        <v>0</v>
      </c>
      <c r="EB252">
        <v>24.6222</v>
      </c>
      <c r="EC252">
        <v>999.9</v>
      </c>
      <c r="ED252">
        <v>55.836</v>
      </c>
      <c r="EE252">
        <v>25.74</v>
      </c>
      <c r="EF252">
        <v>18.0771</v>
      </c>
      <c r="EG252">
        <v>63.96</v>
      </c>
      <c r="EH252">
        <v>20.7131</v>
      </c>
      <c r="EI252">
        <v>2</v>
      </c>
      <c r="EJ252">
        <v>-0.363694</v>
      </c>
      <c r="EK252">
        <v>-0.185692</v>
      </c>
      <c r="EL252">
        <v>20.2919</v>
      </c>
      <c r="EM252">
        <v>5.26057</v>
      </c>
      <c r="EN252">
        <v>12.0088</v>
      </c>
      <c r="EO252">
        <v>4.9993</v>
      </c>
      <c r="EP252">
        <v>3.28728</v>
      </c>
      <c r="EQ252">
        <v>9999</v>
      </c>
      <c r="ER252">
        <v>9999</v>
      </c>
      <c r="ES252">
        <v>9999</v>
      </c>
      <c r="ET252">
        <v>999.9</v>
      </c>
      <c r="EU252">
        <v>1.87271</v>
      </c>
      <c r="EV252">
        <v>1.8735</v>
      </c>
      <c r="EW252">
        <v>1.86981</v>
      </c>
      <c r="EX252">
        <v>1.87551</v>
      </c>
      <c r="EY252">
        <v>1.87575</v>
      </c>
      <c r="EZ252">
        <v>1.87409</v>
      </c>
      <c r="FA252">
        <v>1.87271</v>
      </c>
      <c r="FB252">
        <v>1.8718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1.75</v>
      </c>
      <c r="FQ252">
        <v>0.1108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28.2</v>
      </c>
      <c r="GE252">
        <v>28.3</v>
      </c>
      <c r="GF252">
        <v>4.41162</v>
      </c>
      <c r="GG252">
        <v>2.50122</v>
      </c>
      <c r="GH252">
        <v>2.24854</v>
      </c>
      <c r="GI252">
        <v>2.68433</v>
      </c>
      <c r="GJ252">
        <v>2.44751</v>
      </c>
      <c r="GK252">
        <v>2.41211</v>
      </c>
      <c r="GL252">
        <v>29.4101</v>
      </c>
      <c r="GM252">
        <v>14.062</v>
      </c>
      <c r="GN252">
        <v>19</v>
      </c>
      <c r="GO252">
        <v>452.043</v>
      </c>
      <c r="GP252">
        <v>1041.81</v>
      </c>
      <c r="GQ252">
        <v>24.0196</v>
      </c>
      <c r="GR252">
        <v>22.9296</v>
      </c>
      <c r="GS252">
        <v>30.0003</v>
      </c>
      <c r="GT252">
        <v>22.9591</v>
      </c>
      <c r="GU252">
        <v>23.0778</v>
      </c>
      <c r="GV252">
        <v>88.3757</v>
      </c>
      <c r="GW252">
        <v>31.57</v>
      </c>
      <c r="GX252">
        <v>84.2006</v>
      </c>
      <c r="GY252">
        <v>24.0102</v>
      </c>
      <c r="GZ252">
        <v>1768.58</v>
      </c>
      <c r="HA252">
        <v>12.2859</v>
      </c>
      <c r="HB252">
        <v>101.21</v>
      </c>
      <c r="HC252">
        <v>101.198</v>
      </c>
    </row>
    <row r="253" spans="1:211">
      <c r="A253">
        <v>237</v>
      </c>
      <c r="B253">
        <v>1737666824</v>
      </c>
      <c r="C253">
        <v>473</v>
      </c>
      <c r="D253" t="s">
        <v>822</v>
      </c>
      <c r="E253" t="s">
        <v>823</v>
      </c>
      <c r="F253">
        <v>2</v>
      </c>
      <c r="G253">
        <v>1737666816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1762.60005392857</v>
      </c>
      <c r="AI253">
        <v>1699.89745454546</v>
      </c>
      <c r="AJ253">
        <v>3.37551991341992</v>
      </c>
      <c r="AK253">
        <v>84.62</v>
      </c>
      <c r="AL253">
        <f>(AN253 - AM253 + BM253*1E3/(8.314*(BO253+273.15)) * AP253/BL253 * AO253) * BL253/(100*AZ253) * 1000/(1000 - AN253)</f>
        <v>0</v>
      </c>
      <c r="AM253">
        <v>12.2429933882318</v>
      </c>
      <c r="AN253">
        <v>15.4578824175824</v>
      </c>
      <c r="AO253">
        <v>1.39791102144147e-05</v>
      </c>
      <c r="AP253">
        <v>106.04</v>
      </c>
      <c r="AQ253">
        <v>16</v>
      </c>
      <c r="AR253">
        <v>3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1737666816</v>
      </c>
      <c r="BF253">
        <v>1650.375</v>
      </c>
      <c r="BG253">
        <v>1729.305</v>
      </c>
      <c r="BH253">
        <v>15.4488</v>
      </c>
      <c r="BI253">
        <v>12.2459</v>
      </c>
      <c r="BJ253">
        <v>1648.63</v>
      </c>
      <c r="BK253">
        <v>15.338075</v>
      </c>
      <c r="BL253">
        <v>499.9995</v>
      </c>
      <c r="BM253">
        <v>102.627125</v>
      </c>
      <c r="BN253">
        <v>0.0999926375</v>
      </c>
      <c r="BO253">
        <v>25.0224375</v>
      </c>
      <c r="BP253">
        <v>25.8073375</v>
      </c>
      <c r="BQ253">
        <v>999.9</v>
      </c>
      <c r="BR253">
        <v>0</v>
      </c>
      <c r="BS253">
        <v>0</v>
      </c>
      <c r="BT253">
        <v>10003.2025</v>
      </c>
      <c r="BU253">
        <v>623.186875</v>
      </c>
      <c r="BV253">
        <v>883.021375</v>
      </c>
      <c r="BW253">
        <v>-78.92925</v>
      </c>
      <c r="BX253">
        <v>1676.2725</v>
      </c>
      <c r="BY253">
        <v>1750.745</v>
      </c>
      <c r="BZ253">
        <v>3.2028875</v>
      </c>
      <c r="CA253">
        <v>1729.305</v>
      </c>
      <c r="CB253">
        <v>12.2459</v>
      </c>
      <c r="CC253">
        <v>1.585465</v>
      </c>
      <c r="CD253">
        <v>1.25676</v>
      </c>
      <c r="CE253">
        <v>13.81825</v>
      </c>
      <c r="CF253">
        <v>10.291475</v>
      </c>
      <c r="CG253">
        <v>1999.9925</v>
      </c>
      <c r="CH253">
        <v>0.9</v>
      </c>
      <c r="CI253">
        <v>0.1000000125</v>
      </c>
      <c r="CJ253">
        <v>26</v>
      </c>
      <c r="CK253">
        <v>39092.9125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-78.4853</v>
      </c>
      <c r="CZ253">
        <v>-6.85248721804508</v>
      </c>
      <c r="DA253">
        <v>0.685252079165032</v>
      </c>
      <c r="DB253">
        <v>0</v>
      </c>
      <c r="DC253">
        <v>3.194682</v>
      </c>
      <c r="DD253">
        <v>0.153380751879695</v>
      </c>
      <c r="DE253">
        <v>0.0151355338855291</v>
      </c>
      <c r="DF253">
        <v>1</v>
      </c>
      <c r="DG253">
        <v>1</v>
      </c>
      <c r="DH253">
        <v>2</v>
      </c>
      <c r="DI253" t="s">
        <v>353</v>
      </c>
      <c r="DJ253">
        <v>3.11913</v>
      </c>
      <c r="DK253">
        <v>2.80086</v>
      </c>
      <c r="DL253">
        <v>0.25253</v>
      </c>
      <c r="DM253">
        <v>0.26153</v>
      </c>
      <c r="DN253">
        <v>0.0864826</v>
      </c>
      <c r="DO253">
        <v>0.0737038</v>
      </c>
      <c r="DP253">
        <v>20828.4</v>
      </c>
      <c r="DQ253">
        <v>19015.4</v>
      </c>
      <c r="DR253">
        <v>26652.5</v>
      </c>
      <c r="DS253">
        <v>24087.8</v>
      </c>
      <c r="DT253">
        <v>33663.7</v>
      </c>
      <c r="DU253">
        <v>32514</v>
      </c>
      <c r="DV253">
        <v>40298.6</v>
      </c>
      <c r="DW253">
        <v>38086.9</v>
      </c>
      <c r="DX253">
        <v>2.00035</v>
      </c>
      <c r="DY253">
        <v>2.64918</v>
      </c>
      <c r="DZ253">
        <v>0.0730939</v>
      </c>
      <c r="EA253">
        <v>0</v>
      </c>
      <c r="EB253">
        <v>24.6212</v>
      </c>
      <c r="EC253">
        <v>999.9</v>
      </c>
      <c r="ED253">
        <v>55.836</v>
      </c>
      <c r="EE253">
        <v>25.74</v>
      </c>
      <c r="EF253">
        <v>18.0766</v>
      </c>
      <c r="EG253">
        <v>63.94</v>
      </c>
      <c r="EH253">
        <v>20.6731</v>
      </c>
      <c r="EI253">
        <v>2</v>
      </c>
      <c r="EJ253">
        <v>-0.363768</v>
      </c>
      <c r="EK253">
        <v>-0.205065</v>
      </c>
      <c r="EL253">
        <v>20.2921</v>
      </c>
      <c r="EM253">
        <v>5.26042</v>
      </c>
      <c r="EN253">
        <v>12.0083</v>
      </c>
      <c r="EO253">
        <v>4.99945</v>
      </c>
      <c r="EP253">
        <v>3.28723</v>
      </c>
      <c r="EQ253">
        <v>9999</v>
      </c>
      <c r="ER253">
        <v>9999</v>
      </c>
      <c r="ES253">
        <v>9999</v>
      </c>
      <c r="ET253">
        <v>999.9</v>
      </c>
      <c r="EU253">
        <v>1.87271</v>
      </c>
      <c r="EV253">
        <v>1.87351</v>
      </c>
      <c r="EW253">
        <v>1.86981</v>
      </c>
      <c r="EX253">
        <v>1.87554</v>
      </c>
      <c r="EY253">
        <v>1.87575</v>
      </c>
      <c r="EZ253">
        <v>1.8741</v>
      </c>
      <c r="FA253">
        <v>1.87271</v>
      </c>
      <c r="FB253">
        <v>1.8718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1.75</v>
      </c>
      <c r="FQ253">
        <v>0.1109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28.3</v>
      </c>
      <c r="GE253">
        <v>28.3</v>
      </c>
      <c r="GF253">
        <v>4.42505</v>
      </c>
      <c r="GG253">
        <v>2.49268</v>
      </c>
      <c r="GH253">
        <v>2.24854</v>
      </c>
      <c r="GI253">
        <v>2.68311</v>
      </c>
      <c r="GJ253">
        <v>2.44751</v>
      </c>
      <c r="GK253">
        <v>2.43164</v>
      </c>
      <c r="GL253">
        <v>29.4101</v>
      </c>
      <c r="GM253">
        <v>14.0707</v>
      </c>
      <c r="GN253">
        <v>19</v>
      </c>
      <c r="GO253">
        <v>452.27</v>
      </c>
      <c r="GP253">
        <v>1041.49</v>
      </c>
      <c r="GQ253">
        <v>24.0087</v>
      </c>
      <c r="GR253">
        <v>22.9305</v>
      </c>
      <c r="GS253">
        <v>30.0002</v>
      </c>
      <c r="GT253">
        <v>22.96</v>
      </c>
      <c r="GU253">
        <v>23.0787</v>
      </c>
      <c r="GV253">
        <v>88.6415</v>
      </c>
      <c r="GW253">
        <v>31.57</v>
      </c>
      <c r="GX253">
        <v>83.8304</v>
      </c>
      <c r="GY253">
        <v>23.9909</v>
      </c>
      <c r="GZ253">
        <v>1775.43</v>
      </c>
      <c r="HA253">
        <v>12.2859</v>
      </c>
      <c r="HB253">
        <v>101.21</v>
      </c>
      <c r="HC253">
        <v>101.197</v>
      </c>
    </row>
    <row r="254" spans="1:211">
      <c r="A254">
        <v>238</v>
      </c>
      <c r="B254">
        <v>1737666826</v>
      </c>
      <c r="C254">
        <v>475</v>
      </c>
      <c r="D254" t="s">
        <v>824</v>
      </c>
      <c r="E254" t="s">
        <v>825</v>
      </c>
      <c r="F254">
        <v>2</v>
      </c>
      <c r="G254">
        <v>1737666818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1769.63510933333</v>
      </c>
      <c r="AI254">
        <v>1706.73509090909</v>
      </c>
      <c r="AJ254">
        <v>3.39517445887432</v>
      </c>
      <c r="AK254">
        <v>84.62</v>
      </c>
      <c r="AL254">
        <f>(AN254 - AM254 + BM254*1E3/(8.314*(BO254+273.15)) * AP254/BL254 * AO254) * BL254/(100*AZ254) * 1000/(1000 - AN254)</f>
        <v>0</v>
      </c>
      <c r="AM254">
        <v>12.2416366334466</v>
      </c>
      <c r="AN254">
        <v>15.4564538461539</v>
      </c>
      <c r="AO254">
        <v>9.83947072450295e-06</v>
      </c>
      <c r="AP254">
        <v>106.04</v>
      </c>
      <c r="AQ254">
        <v>16</v>
      </c>
      <c r="AR254">
        <v>3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1737666818</v>
      </c>
      <c r="BF254">
        <v>1657.015</v>
      </c>
      <c r="BG254">
        <v>1736.135</v>
      </c>
      <c r="BH254">
        <v>15.4509875</v>
      </c>
      <c r="BI254">
        <v>12.2436125</v>
      </c>
      <c r="BJ254">
        <v>1655.2675</v>
      </c>
      <c r="BK254">
        <v>15.3402375</v>
      </c>
      <c r="BL254">
        <v>500.011125</v>
      </c>
      <c r="BM254">
        <v>102.62725</v>
      </c>
      <c r="BN254">
        <v>0.0999947625</v>
      </c>
      <c r="BO254">
        <v>25.0210375</v>
      </c>
      <c r="BP254">
        <v>25.812075</v>
      </c>
      <c r="BQ254">
        <v>999.9</v>
      </c>
      <c r="BR254">
        <v>0</v>
      </c>
      <c r="BS254">
        <v>0</v>
      </c>
      <c r="BT254">
        <v>10004.0625</v>
      </c>
      <c r="BU254">
        <v>623.164625</v>
      </c>
      <c r="BV254">
        <v>883.308</v>
      </c>
      <c r="BW254">
        <v>-79.1186625</v>
      </c>
      <c r="BX254">
        <v>1683.02</v>
      </c>
      <c r="BY254">
        <v>1757.65375</v>
      </c>
      <c r="BZ254">
        <v>3.20735875</v>
      </c>
      <c r="CA254">
        <v>1736.135</v>
      </c>
      <c r="CB254">
        <v>12.2436125</v>
      </c>
      <c r="CC254">
        <v>1.58569</v>
      </c>
      <c r="CD254">
        <v>1.25652625</v>
      </c>
      <c r="CE254">
        <v>13.8204375</v>
      </c>
      <c r="CF254">
        <v>10.2886875</v>
      </c>
      <c r="CG254">
        <v>1999.99125</v>
      </c>
      <c r="CH254">
        <v>0.9</v>
      </c>
      <c r="CI254">
        <v>0.099999975</v>
      </c>
      <c r="CJ254">
        <v>26</v>
      </c>
      <c r="CK254">
        <v>39092.9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-78.728255</v>
      </c>
      <c r="CZ254">
        <v>-6.17439248120305</v>
      </c>
      <c r="DA254">
        <v>0.615269789990537</v>
      </c>
      <c r="DB254">
        <v>0</v>
      </c>
      <c r="DC254">
        <v>3.198504</v>
      </c>
      <c r="DD254">
        <v>0.157173834586469</v>
      </c>
      <c r="DE254">
        <v>0.0153972976200371</v>
      </c>
      <c r="DF254">
        <v>1</v>
      </c>
      <c r="DG254">
        <v>1</v>
      </c>
      <c r="DH254">
        <v>2</v>
      </c>
      <c r="DI254" t="s">
        <v>353</v>
      </c>
      <c r="DJ254">
        <v>3.11913</v>
      </c>
      <c r="DK254">
        <v>2.8008</v>
      </c>
      <c r="DL254">
        <v>0.253118</v>
      </c>
      <c r="DM254">
        <v>0.262111</v>
      </c>
      <c r="DN254">
        <v>0.0864826</v>
      </c>
      <c r="DO254">
        <v>0.0736941</v>
      </c>
      <c r="DP254">
        <v>20812.1</v>
      </c>
      <c r="DQ254">
        <v>19000.5</v>
      </c>
      <c r="DR254">
        <v>26652.6</v>
      </c>
      <c r="DS254">
        <v>24087.9</v>
      </c>
      <c r="DT254">
        <v>33663.9</v>
      </c>
      <c r="DU254">
        <v>32514.4</v>
      </c>
      <c r="DV254">
        <v>40298.8</v>
      </c>
      <c r="DW254">
        <v>38087</v>
      </c>
      <c r="DX254">
        <v>2.0003</v>
      </c>
      <c r="DY254">
        <v>2.64957</v>
      </c>
      <c r="DZ254">
        <v>0.0733212</v>
      </c>
      <c r="EA254">
        <v>0</v>
      </c>
      <c r="EB254">
        <v>24.6202</v>
      </c>
      <c r="EC254">
        <v>999.9</v>
      </c>
      <c r="ED254">
        <v>55.799</v>
      </c>
      <c r="EE254">
        <v>25.73</v>
      </c>
      <c r="EF254">
        <v>18.0544</v>
      </c>
      <c r="EG254">
        <v>64.01</v>
      </c>
      <c r="EH254">
        <v>20.5649</v>
      </c>
      <c r="EI254">
        <v>2</v>
      </c>
      <c r="EJ254">
        <v>-0.363735</v>
      </c>
      <c r="EK254">
        <v>-0.193826</v>
      </c>
      <c r="EL254">
        <v>20.2922</v>
      </c>
      <c r="EM254">
        <v>5.26057</v>
      </c>
      <c r="EN254">
        <v>12.0083</v>
      </c>
      <c r="EO254">
        <v>4.9995</v>
      </c>
      <c r="EP254">
        <v>3.28725</v>
      </c>
      <c r="EQ254">
        <v>9999</v>
      </c>
      <c r="ER254">
        <v>9999</v>
      </c>
      <c r="ES254">
        <v>9999</v>
      </c>
      <c r="ET254">
        <v>999.9</v>
      </c>
      <c r="EU254">
        <v>1.87271</v>
      </c>
      <c r="EV254">
        <v>1.87352</v>
      </c>
      <c r="EW254">
        <v>1.86981</v>
      </c>
      <c r="EX254">
        <v>1.87555</v>
      </c>
      <c r="EY254">
        <v>1.87576</v>
      </c>
      <c r="EZ254">
        <v>1.87409</v>
      </c>
      <c r="FA254">
        <v>1.87271</v>
      </c>
      <c r="FB254">
        <v>1.8718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1.76</v>
      </c>
      <c r="FQ254">
        <v>0.1109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28.3</v>
      </c>
      <c r="GE254">
        <v>28.4</v>
      </c>
      <c r="GF254">
        <v>4.43848</v>
      </c>
      <c r="GG254">
        <v>2.4939</v>
      </c>
      <c r="GH254">
        <v>2.24854</v>
      </c>
      <c r="GI254">
        <v>2.68433</v>
      </c>
      <c r="GJ254">
        <v>2.44751</v>
      </c>
      <c r="GK254">
        <v>2.41699</v>
      </c>
      <c r="GL254">
        <v>29.4101</v>
      </c>
      <c r="GM254">
        <v>14.062</v>
      </c>
      <c r="GN254">
        <v>19</v>
      </c>
      <c r="GO254">
        <v>452.249</v>
      </c>
      <c r="GP254">
        <v>1042</v>
      </c>
      <c r="GQ254">
        <v>24</v>
      </c>
      <c r="GR254">
        <v>22.9315</v>
      </c>
      <c r="GS254">
        <v>30.0002</v>
      </c>
      <c r="GT254">
        <v>22.9608</v>
      </c>
      <c r="GU254">
        <v>23.0796</v>
      </c>
      <c r="GV254">
        <v>88.9006</v>
      </c>
      <c r="GW254">
        <v>31.57</v>
      </c>
      <c r="GX254">
        <v>83.8304</v>
      </c>
      <c r="GY254">
        <v>23.9909</v>
      </c>
      <c r="GZ254">
        <v>1782.24</v>
      </c>
      <c r="HA254">
        <v>12.2859</v>
      </c>
      <c r="HB254">
        <v>101.211</v>
      </c>
      <c r="HC254">
        <v>101.197</v>
      </c>
    </row>
    <row r="255" spans="1:211">
      <c r="A255">
        <v>239</v>
      </c>
      <c r="B255">
        <v>1737666828</v>
      </c>
      <c r="C255">
        <v>477</v>
      </c>
      <c r="D255" t="s">
        <v>826</v>
      </c>
      <c r="E255" t="s">
        <v>827</v>
      </c>
      <c r="F255">
        <v>2</v>
      </c>
      <c r="G255">
        <v>1737666820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1776.669464</v>
      </c>
      <c r="AI255">
        <v>1713.66842424242</v>
      </c>
      <c r="AJ255">
        <v>3.43358874458847</v>
      </c>
      <c r="AK255">
        <v>84.62</v>
      </c>
      <c r="AL255">
        <f>(AN255 - AM255 + BM255*1E3/(8.314*(BO255+273.15)) * AP255/BL255 * AO255) * BL255/(100*AZ255) * 1000/(1000 - AN255)</f>
        <v>0</v>
      </c>
      <c r="AM255">
        <v>12.2409481846553</v>
      </c>
      <c r="AN255">
        <v>15.455521978022</v>
      </c>
      <c r="AO255">
        <v>5.01700459368364e-06</v>
      </c>
      <c r="AP255">
        <v>106.04</v>
      </c>
      <c r="AQ255">
        <v>16</v>
      </c>
      <c r="AR255">
        <v>3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1737666820</v>
      </c>
      <c r="BF255">
        <v>1663.69625</v>
      </c>
      <c r="BG255">
        <v>1742.965</v>
      </c>
      <c r="BH255">
        <v>15.453</v>
      </c>
      <c r="BI255">
        <v>12.241625</v>
      </c>
      <c r="BJ255">
        <v>1661.94625</v>
      </c>
      <c r="BK255">
        <v>15.342225</v>
      </c>
      <c r="BL255">
        <v>500.041625</v>
      </c>
      <c r="BM255">
        <v>102.627125</v>
      </c>
      <c r="BN255">
        <v>0.100038275</v>
      </c>
      <c r="BO255">
        <v>25.0193875</v>
      </c>
      <c r="BP255">
        <v>25.8156125</v>
      </c>
      <c r="BQ255">
        <v>999.9</v>
      </c>
      <c r="BR255">
        <v>0</v>
      </c>
      <c r="BS255">
        <v>0</v>
      </c>
      <c r="BT255">
        <v>9993.9</v>
      </c>
      <c r="BU255">
        <v>623.14</v>
      </c>
      <c r="BV255">
        <v>883.297</v>
      </c>
      <c r="BW255">
        <v>-79.26945</v>
      </c>
      <c r="BX255">
        <v>1689.80875</v>
      </c>
      <c r="BY255">
        <v>1764.56625</v>
      </c>
      <c r="BZ255">
        <v>3.21135125</v>
      </c>
      <c r="CA255">
        <v>1742.965</v>
      </c>
      <c r="CB255">
        <v>12.241625</v>
      </c>
      <c r="CC255">
        <v>1.58589625</v>
      </c>
      <c r="CD255">
        <v>1.25632375</v>
      </c>
      <c r="CE255">
        <v>13.8224375</v>
      </c>
      <c r="CF255">
        <v>10.2862625</v>
      </c>
      <c r="CG255">
        <v>1999.9925</v>
      </c>
      <c r="CH255">
        <v>0.900000125</v>
      </c>
      <c r="CI255">
        <v>0.0999999</v>
      </c>
      <c r="CJ255">
        <v>26</v>
      </c>
      <c r="CK255">
        <v>39092.9125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-78.932435</v>
      </c>
      <c r="CZ255">
        <v>-5.59016390977439</v>
      </c>
      <c r="DA255">
        <v>0.558673334136327</v>
      </c>
      <c r="DB255">
        <v>0</v>
      </c>
      <c r="DC255">
        <v>3.202667</v>
      </c>
      <c r="DD255">
        <v>0.144605413533831</v>
      </c>
      <c r="DE255">
        <v>0.0144182672676019</v>
      </c>
      <c r="DF255">
        <v>1</v>
      </c>
      <c r="DG255">
        <v>1</v>
      </c>
      <c r="DH255">
        <v>2</v>
      </c>
      <c r="DI255" t="s">
        <v>353</v>
      </c>
      <c r="DJ255">
        <v>3.11915</v>
      </c>
      <c r="DK255">
        <v>2.80056</v>
      </c>
      <c r="DL255">
        <v>0.253703</v>
      </c>
      <c r="DM255">
        <v>0.2627</v>
      </c>
      <c r="DN255">
        <v>0.0864793</v>
      </c>
      <c r="DO255">
        <v>0.0736635</v>
      </c>
      <c r="DP255">
        <v>20795.9</v>
      </c>
      <c r="DQ255">
        <v>18985.4</v>
      </c>
      <c r="DR255">
        <v>26652.6</v>
      </c>
      <c r="DS255">
        <v>24087.9</v>
      </c>
      <c r="DT255">
        <v>33664</v>
      </c>
      <c r="DU255">
        <v>32515.8</v>
      </c>
      <c r="DV255">
        <v>40298.7</v>
      </c>
      <c r="DW255">
        <v>38087.2</v>
      </c>
      <c r="DX255">
        <v>2.00032</v>
      </c>
      <c r="DY255">
        <v>2.64945</v>
      </c>
      <c r="DZ255">
        <v>0.073377</v>
      </c>
      <c r="EA255">
        <v>0</v>
      </c>
      <c r="EB255">
        <v>24.6191</v>
      </c>
      <c r="EC255">
        <v>999.9</v>
      </c>
      <c r="ED255">
        <v>55.799</v>
      </c>
      <c r="EE255">
        <v>25.73</v>
      </c>
      <c r="EF255">
        <v>18.0542</v>
      </c>
      <c r="EG255">
        <v>63.99</v>
      </c>
      <c r="EH255">
        <v>20.5569</v>
      </c>
      <c r="EI255">
        <v>2</v>
      </c>
      <c r="EJ255">
        <v>-0.363554</v>
      </c>
      <c r="EK255">
        <v>-0.208922</v>
      </c>
      <c r="EL255">
        <v>20.2921</v>
      </c>
      <c r="EM255">
        <v>5.26042</v>
      </c>
      <c r="EN255">
        <v>12.0091</v>
      </c>
      <c r="EO255">
        <v>4.99945</v>
      </c>
      <c r="EP255">
        <v>3.28715</v>
      </c>
      <c r="EQ255">
        <v>9999</v>
      </c>
      <c r="ER255">
        <v>9999</v>
      </c>
      <c r="ES255">
        <v>9999</v>
      </c>
      <c r="ET255">
        <v>999.9</v>
      </c>
      <c r="EU255">
        <v>1.87271</v>
      </c>
      <c r="EV255">
        <v>1.87352</v>
      </c>
      <c r="EW255">
        <v>1.8698</v>
      </c>
      <c r="EX255">
        <v>1.87553</v>
      </c>
      <c r="EY255">
        <v>1.87575</v>
      </c>
      <c r="EZ255">
        <v>1.87409</v>
      </c>
      <c r="FA255">
        <v>1.87271</v>
      </c>
      <c r="FB255">
        <v>1.87178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1.76</v>
      </c>
      <c r="FQ255">
        <v>0.1109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28.3</v>
      </c>
      <c r="GE255">
        <v>28.4</v>
      </c>
      <c r="GF255">
        <v>4.45068</v>
      </c>
      <c r="GG255">
        <v>2.49023</v>
      </c>
      <c r="GH255">
        <v>2.24854</v>
      </c>
      <c r="GI255">
        <v>2.68311</v>
      </c>
      <c r="GJ255">
        <v>2.44751</v>
      </c>
      <c r="GK255">
        <v>2.37061</v>
      </c>
      <c r="GL255">
        <v>29.4101</v>
      </c>
      <c r="GM255">
        <v>14.0532</v>
      </c>
      <c r="GN255">
        <v>19</v>
      </c>
      <c r="GO255">
        <v>452.268</v>
      </c>
      <c r="GP255">
        <v>1041.85</v>
      </c>
      <c r="GQ255">
        <v>23.9906</v>
      </c>
      <c r="GR255">
        <v>22.9324</v>
      </c>
      <c r="GS255">
        <v>30.0003</v>
      </c>
      <c r="GT255">
        <v>22.9615</v>
      </c>
      <c r="GU255">
        <v>23.0801</v>
      </c>
      <c r="GV255">
        <v>89.1567</v>
      </c>
      <c r="GW255">
        <v>31.57</v>
      </c>
      <c r="GX255">
        <v>83.8304</v>
      </c>
      <c r="GY255">
        <v>23.9772</v>
      </c>
      <c r="GZ255">
        <v>1795.92</v>
      </c>
      <c r="HA255">
        <v>12.2859</v>
      </c>
      <c r="HB255">
        <v>101.21</v>
      </c>
      <c r="HC255">
        <v>101.198</v>
      </c>
    </row>
    <row r="256" spans="1:211">
      <c r="A256">
        <v>240</v>
      </c>
      <c r="B256">
        <v>1737666830</v>
      </c>
      <c r="C256">
        <v>479</v>
      </c>
      <c r="D256" t="s">
        <v>828</v>
      </c>
      <c r="E256" t="s">
        <v>829</v>
      </c>
      <c r="F256">
        <v>2</v>
      </c>
      <c r="G256">
        <v>1737666822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1783.59670157143</v>
      </c>
      <c r="AI256">
        <v>1720.54387878788</v>
      </c>
      <c r="AJ256">
        <v>3.44291818181796</v>
      </c>
      <c r="AK256">
        <v>84.62</v>
      </c>
      <c r="AL256">
        <f>(AN256 - AM256 + BM256*1E3/(8.314*(BO256+273.15)) * AP256/BL256 * AO256) * BL256/(100*AZ256) * 1000/(1000 - AN256)</f>
        <v>0</v>
      </c>
      <c r="AM256">
        <v>12.2402912275325</v>
      </c>
      <c r="AN256">
        <v>15.4543340659341</v>
      </c>
      <c r="AO256">
        <v>8.54087847643769e-07</v>
      </c>
      <c r="AP256">
        <v>106.04</v>
      </c>
      <c r="AQ256">
        <v>16</v>
      </c>
      <c r="AR256">
        <v>3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1737666822</v>
      </c>
      <c r="BF256">
        <v>1670.39375</v>
      </c>
      <c r="BG256">
        <v>1749.80375</v>
      </c>
      <c r="BH256">
        <v>15.45455</v>
      </c>
      <c r="BI256">
        <v>12.2391125</v>
      </c>
      <c r="BJ256">
        <v>1668.64125</v>
      </c>
      <c r="BK256">
        <v>15.34375</v>
      </c>
      <c r="BL256">
        <v>500.037625</v>
      </c>
      <c r="BM256">
        <v>102.627</v>
      </c>
      <c r="BN256">
        <v>0.10001085</v>
      </c>
      <c r="BO256">
        <v>25.01765</v>
      </c>
      <c r="BP256">
        <v>25.8180625</v>
      </c>
      <c r="BQ256">
        <v>999.9</v>
      </c>
      <c r="BR256">
        <v>0</v>
      </c>
      <c r="BS256">
        <v>0</v>
      </c>
      <c r="BT256">
        <v>9994.99375</v>
      </c>
      <c r="BU256">
        <v>623.115625</v>
      </c>
      <c r="BV256">
        <v>883.212375</v>
      </c>
      <c r="BW256">
        <v>-79.4109</v>
      </c>
      <c r="BX256">
        <v>1696.61375</v>
      </c>
      <c r="BY256">
        <v>1771.485</v>
      </c>
      <c r="BZ256">
        <v>3.21542125</v>
      </c>
      <c r="CA256">
        <v>1749.80375</v>
      </c>
      <c r="CB256">
        <v>12.2391125</v>
      </c>
      <c r="CC256">
        <v>1.58605375</v>
      </c>
      <c r="CD256">
        <v>1.256065</v>
      </c>
      <c r="CE256">
        <v>13.823975</v>
      </c>
      <c r="CF256">
        <v>10.283175</v>
      </c>
      <c r="CG256">
        <v>1999.99375</v>
      </c>
      <c r="CH256">
        <v>0.900000125</v>
      </c>
      <c r="CI256">
        <v>0.09999995</v>
      </c>
      <c r="CJ256">
        <v>26</v>
      </c>
      <c r="CK256">
        <v>39092.9125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-79.13338</v>
      </c>
      <c r="CZ256">
        <v>-5.00825864661655</v>
      </c>
      <c r="DA256">
        <v>0.497445933343515</v>
      </c>
      <c r="DB256">
        <v>0</v>
      </c>
      <c r="DC256">
        <v>3.2073</v>
      </c>
      <c r="DD256">
        <v>0.125589473684211</v>
      </c>
      <c r="DE256">
        <v>0.0126123384033256</v>
      </c>
      <c r="DF256">
        <v>1</v>
      </c>
      <c r="DG256">
        <v>1</v>
      </c>
      <c r="DH256">
        <v>2</v>
      </c>
      <c r="DI256" t="s">
        <v>353</v>
      </c>
      <c r="DJ256">
        <v>3.11891</v>
      </c>
      <c r="DK256">
        <v>2.80055</v>
      </c>
      <c r="DL256">
        <v>0.254285</v>
      </c>
      <c r="DM256">
        <v>0.263273</v>
      </c>
      <c r="DN256">
        <v>0.0864695</v>
      </c>
      <c r="DO256">
        <v>0.0736393</v>
      </c>
      <c r="DP256">
        <v>20779.8</v>
      </c>
      <c r="DQ256">
        <v>18970.5</v>
      </c>
      <c r="DR256">
        <v>26652.6</v>
      </c>
      <c r="DS256">
        <v>24087.6</v>
      </c>
      <c r="DT256">
        <v>33664.2</v>
      </c>
      <c r="DU256">
        <v>32516.5</v>
      </c>
      <c r="DV256">
        <v>40298.4</v>
      </c>
      <c r="DW256">
        <v>38086.9</v>
      </c>
      <c r="DX256">
        <v>2</v>
      </c>
      <c r="DY256">
        <v>2.64945</v>
      </c>
      <c r="DZ256">
        <v>0.0735633</v>
      </c>
      <c r="EA256">
        <v>0</v>
      </c>
      <c r="EB256">
        <v>24.6165</v>
      </c>
      <c r="EC256">
        <v>999.9</v>
      </c>
      <c r="ED256">
        <v>55.799</v>
      </c>
      <c r="EE256">
        <v>25.73</v>
      </c>
      <c r="EF256">
        <v>18.0543</v>
      </c>
      <c r="EG256">
        <v>63.91</v>
      </c>
      <c r="EH256">
        <v>20.621</v>
      </c>
      <c r="EI256">
        <v>2</v>
      </c>
      <c r="EJ256">
        <v>-0.363526</v>
      </c>
      <c r="EK256">
        <v>-0.212906</v>
      </c>
      <c r="EL256">
        <v>20.2921</v>
      </c>
      <c r="EM256">
        <v>5.25982</v>
      </c>
      <c r="EN256">
        <v>12.0088</v>
      </c>
      <c r="EO256">
        <v>4.9993</v>
      </c>
      <c r="EP256">
        <v>3.28705</v>
      </c>
      <c r="EQ256">
        <v>9999</v>
      </c>
      <c r="ER256">
        <v>9999</v>
      </c>
      <c r="ES256">
        <v>9999</v>
      </c>
      <c r="ET256">
        <v>999.9</v>
      </c>
      <c r="EU256">
        <v>1.8727</v>
      </c>
      <c r="EV256">
        <v>1.87353</v>
      </c>
      <c r="EW256">
        <v>1.8698</v>
      </c>
      <c r="EX256">
        <v>1.87552</v>
      </c>
      <c r="EY256">
        <v>1.87575</v>
      </c>
      <c r="EZ256">
        <v>1.8741</v>
      </c>
      <c r="FA256">
        <v>1.87271</v>
      </c>
      <c r="FB256">
        <v>1.87176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1.76</v>
      </c>
      <c r="FQ256">
        <v>0.1108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28.4</v>
      </c>
      <c r="GE256">
        <v>28.4</v>
      </c>
      <c r="GF256">
        <v>4.46411</v>
      </c>
      <c r="GG256">
        <v>2.4939</v>
      </c>
      <c r="GH256">
        <v>2.24854</v>
      </c>
      <c r="GI256">
        <v>2.68433</v>
      </c>
      <c r="GJ256">
        <v>2.44751</v>
      </c>
      <c r="GK256">
        <v>2.35229</v>
      </c>
      <c r="GL256">
        <v>29.4101</v>
      </c>
      <c r="GM256">
        <v>14.062</v>
      </c>
      <c r="GN256">
        <v>19</v>
      </c>
      <c r="GO256">
        <v>452.087</v>
      </c>
      <c r="GP256">
        <v>1041.88</v>
      </c>
      <c r="GQ256">
        <v>23.9842</v>
      </c>
      <c r="GR256">
        <v>22.9329</v>
      </c>
      <c r="GS256">
        <v>30.0003</v>
      </c>
      <c r="GT256">
        <v>22.9624</v>
      </c>
      <c r="GU256">
        <v>23.0811</v>
      </c>
      <c r="GV256">
        <v>89.4173</v>
      </c>
      <c r="GW256">
        <v>31.57</v>
      </c>
      <c r="GX256">
        <v>83.8304</v>
      </c>
      <c r="GY256">
        <v>23.9772</v>
      </c>
      <c r="GZ256">
        <v>1795.92</v>
      </c>
      <c r="HA256">
        <v>12.2859</v>
      </c>
      <c r="HB256">
        <v>101.21</v>
      </c>
      <c r="HC256">
        <v>101.197</v>
      </c>
    </row>
    <row r="257" spans="1:211">
      <c r="A257">
        <v>241</v>
      </c>
      <c r="B257">
        <v>1737666832</v>
      </c>
      <c r="C257">
        <v>481</v>
      </c>
      <c r="D257" t="s">
        <v>830</v>
      </c>
      <c r="E257" t="s">
        <v>831</v>
      </c>
      <c r="F257">
        <v>2</v>
      </c>
      <c r="G257">
        <v>1737666824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1790.55281284524</v>
      </c>
      <c r="AI257">
        <v>1727.35072727273</v>
      </c>
      <c r="AJ257">
        <v>3.42728614718592</v>
      </c>
      <c r="AK257">
        <v>84.62</v>
      </c>
      <c r="AL257">
        <f>(AN257 - AM257 + BM257*1E3/(8.314*(BO257+273.15)) * AP257/BL257 * AO257) * BL257/(100*AZ257) * 1000/(1000 - AN257)</f>
        <v>0</v>
      </c>
      <c r="AM257">
        <v>12.2378156266334</v>
      </c>
      <c r="AN257">
        <v>15.4524318681319</v>
      </c>
      <c r="AO257">
        <v>-2.60389717348665e-06</v>
      </c>
      <c r="AP257">
        <v>106.04</v>
      </c>
      <c r="AQ257">
        <v>16</v>
      </c>
      <c r="AR257">
        <v>3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1737666824</v>
      </c>
      <c r="BF257">
        <v>1677.09875</v>
      </c>
      <c r="BG257">
        <v>1756.64</v>
      </c>
      <c r="BH257">
        <v>15.4551625</v>
      </c>
      <c r="BI257">
        <v>12.2365625</v>
      </c>
      <c r="BJ257">
        <v>1675.345</v>
      </c>
      <c r="BK257">
        <v>15.34435</v>
      </c>
      <c r="BL257">
        <v>500.033</v>
      </c>
      <c r="BM257">
        <v>102.627</v>
      </c>
      <c r="BN257">
        <v>0.099996</v>
      </c>
      <c r="BO257">
        <v>25.0156125</v>
      </c>
      <c r="BP257">
        <v>25.81965</v>
      </c>
      <c r="BQ257">
        <v>999.9</v>
      </c>
      <c r="BR257">
        <v>0</v>
      </c>
      <c r="BS257">
        <v>0</v>
      </c>
      <c r="BT257">
        <v>9998.74375</v>
      </c>
      <c r="BU257">
        <v>623.094125</v>
      </c>
      <c r="BV257">
        <v>883.158375</v>
      </c>
      <c r="BW257">
        <v>-79.5408875</v>
      </c>
      <c r="BX257">
        <v>1703.425</v>
      </c>
      <c r="BY257">
        <v>1778.40125</v>
      </c>
      <c r="BZ257">
        <v>3.21858</v>
      </c>
      <c r="CA257">
        <v>1756.64</v>
      </c>
      <c r="CB257">
        <v>12.2365625</v>
      </c>
      <c r="CC257">
        <v>1.586115</v>
      </c>
      <c r="CD257">
        <v>1.2558025</v>
      </c>
      <c r="CE257">
        <v>13.824575</v>
      </c>
      <c r="CF257">
        <v>10.28005</v>
      </c>
      <c r="CG257">
        <v>1999.99375</v>
      </c>
      <c r="CH257">
        <v>0.899999875</v>
      </c>
      <c r="CI257">
        <v>0.1000002</v>
      </c>
      <c r="CJ257">
        <v>26</v>
      </c>
      <c r="CK257">
        <v>39092.9125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-79.30711</v>
      </c>
      <c r="CZ257">
        <v>-4.55138345864663</v>
      </c>
      <c r="DA257">
        <v>0.451046796796077</v>
      </c>
      <c r="DB257">
        <v>0</v>
      </c>
      <c r="DC257">
        <v>3.2117145</v>
      </c>
      <c r="DD257">
        <v>0.109605563909774</v>
      </c>
      <c r="DE257">
        <v>0.0109547115320304</v>
      </c>
      <c r="DF257">
        <v>1</v>
      </c>
      <c r="DG257">
        <v>1</v>
      </c>
      <c r="DH257">
        <v>2</v>
      </c>
      <c r="DI257" t="s">
        <v>353</v>
      </c>
      <c r="DJ257">
        <v>3.11879</v>
      </c>
      <c r="DK257">
        <v>2.80072</v>
      </c>
      <c r="DL257">
        <v>0.254873</v>
      </c>
      <c r="DM257">
        <v>0.263838</v>
      </c>
      <c r="DN257">
        <v>0.0864618</v>
      </c>
      <c r="DO257">
        <v>0.0736344</v>
      </c>
      <c r="DP257">
        <v>20763.7</v>
      </c>
      <c r="DQ257">
        <v>18955.8</v>
      </c>
      <c r="DR257">
        <v>26652.9</v>
      </c>
      <c r="DS257">
        <v>24087.4</v>
      </c>
      <c r="DT257">
        <v>33664.7</v>
      </c>
      <c r="DU257">
        <v>32516.5</v>
      </c>
      <c r="DV257">
        <v>40298.6</v>
      </c>
      <c r="DW257">
        <v>38086.7</v>
      </c>
      <c r="DX257">
        <v>1.99982</v>
      </c>
      <c r="DY257">
        <v>2.64915</v>
      </c>
      <c r="DZ257">
        <v>0.0737421</v>
      </c>
      <c r="EA257">
        <v>0</v>
      </c>
      <c r="EB257">
        <v>24.6138</v>
      </c>
      <c r="EC257">
        <v>999.9</v>
      </c>
      <c r="ED257">
        <v>55.799</v>
      </c>
      <c r="EE257">
        <v>25.74</v>
      </c>
      <c r="EF257">
        <v>18.0656</v>
      </c>
      <c r="EG257">
        <v>64.34</v>
      </c>
      <c r="EH257">
        <v>20.6891</v>
      </c>
      <c r="EI257">
        <v>2</v>
      </c>
      <c r="EJ257">
        <v>-0.363565</v>
      </c>
      <c r="EK257">
        <v>-0.204752</v>
      </c>
      <c r="EL257">
        <v>20.2919</v>
      </c>
      <c r="EM257">
        <v>5.25967</v>
      </c>
      <c r="EN257">
        <v>12.0083</v>
      </c>
      <c r="EO257">
        <v>4.9993</v>
      </c>
      <c r="EP257">
        <v>3.28713</v>
      </c>
      <c r="EQ257">
        <v>9999</v>
      </c>
      <c r="ER257">
        <v>9999</v>
      </c>
      <c r="ES257">
        <v>9999</v>
      </c>
      <c r="ET257">
        <v>999.9</v>
      </c>
      <c r="EU257">
        <v>1.87271</v>
      </c>
      <c r="EV257">
        <v>1.87356</v>
      </c>
      <c r="EW257">
        <v>1.86981</v>
      </c>
      <c r="EX257">
        <v>1.87554</v>
      </c>
      <c r="EY257">
        <v>1.87575</v>
      </c>
      <c r="EZ257">
        <v>1.8741</v>
      </c>
      <c r="FA257">
        <v>1.87271</v>
      </c>
      <c r="FB257">
        <v>1.87178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1.76</v>
      </c>
      <c r="FQ257">
        <v>0.1108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28.4</v>
      </c>
      <c r="GE257">
        <v>28.5</v>
      </c>
      <c r="GF257">
        <v>4.47754</v>
      </c>
      <c r="GG257">
        <v>2.48901</v>
      </c>
      <c r="GH257">
        <v>2.24854</v>
      </c>
      <c r="GI257">
        <v>2.68433</v>
      </c>
      <c r="GJ257">
        <v>2.44751</v>
      </c>
      <c r="GK257">
        <v>2.40723</v>
      </c>
      <c r="GL257">
        <v>29.4314</v>
      </c>
      <c r="GM257">
        <v>14.0707</v>
      </c>
      <c r="GN257">
        <v>19</v>
      </c>
      <c r="GO257">
        <v>451.989</v>
      </c>
      <c r="GP257">
        <v>1041.53</v>
      </c>
      <c r="GQ257">
        <v>23.979</v>
      </c>
      <c r="GR257">
        <v>22.9339</v>
      </c>
      <c r="GS257">
        <v>30.0002</v>
      </c>
      <c r="GT257">
        <v>22.9629</v>
      </c>
      <c r="GU257">
        <v>23.082</v>
      </c>
      <c r="GV257">
        <v>89.6838</v>
      </c>
      <c r="GW257">
        <v>31.57</v>
      </c>
      <c r="GX257">
        <v>83.8304</v>
      </c>
      <c r="GY257">
        <v>23.9772</v>
      </c>
      <c r="GZ257">
        <v>1802.74</v>
      </c>
      <c r="HA257">
        <v>12.2859</v>
      </c>
      <c r="HB257">
        <v>101.211</v>
      </c>
      <c r="HC257">
        <v>101.196</v>
      </c>
    </row>
    <row r="258" spans="1:211">
      <c r="A258">
        <v>242</v>
      </c>
      <c r="B258">
        <v>1737666834</v>
      </c>
      <c r="C258">
        <v>483</v>
      </c>
      <c r="D258" t="s">
        <v>832</v>
      </c>
      <c r="E258" t="s">
        <v>833</v>
      </c>
      <c r="F258">
        <v>2</v>
      </c>
      <c r="G258">
        <v>1737666826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1797.53047077381</v>
      </c>
      <c r="AI258">
        <v>1734.21690909091</v>
      </c>
      <c r="AJ258">
        <v>3.42773982683951</v>
      </c>
      <c r="AK258">
        <v>84.62</v>
      </c>
      <c r="AL258">
        <f>(AN258 - AM258 + BM258*1E3/(8.314*(BO258+273.15)) * AP258/BL258 * AO258) * BL258/(100*AZ258) * 1000/(1000 - AN258)</f>
        <v>0</v>
      </c>
      <c r="AM258">
        <v>12.2335764050749</v>
      </c>
      <c r="AN258">
        <v>15.450110989011</v>
      </c>
      <c r="AO258">
        <v>-5.00639658847908e-06</v>
      </c>
      <c r="AP258">
        <v>106.04</v>
      </c>
      <c r="AQ258">
        <v>16</v>
      </c>
      <c r="AR258">
        <v>3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1737666826</v>
      </c>
      <c r="BF258">
        <v>1683.8175</v>
      </c>
      <c r="BG258">
        <v>1763.49</v>
      </c>
      <c r="BH258">
        <v>15.4548875</v>
      </c>
      <c r="BI258">
        <v>12.2342625</v>
      </c>
      <c r="BJ258">
        <v>1682.06125</v>
      </c>
      <c r="BK258">
        <v>15.3440875</v>
      </c>
      <c r="BL258">
        <v>500.027625</v>
      </c>
      <c r="BM258">
        <v>102.626875</v>
      </c>
      <c r="BN258">
        <v>0.100014</v>
      </c>
      <c r="BO258">
        <v>25.0133375</v>
      </c>
      <c r="BP258">
        <v>25.8206875</v>
      </c>
      <c r="BQ258">
        <v>999.9</v>
      </c>
      <c r="BR258">
        <v>0</v>
      </c>
      <c r="BS258">
        <v>0</v>
      </c>
      <c r="BT258">
        <v>9995.78125</v>
      </c>
      <c r="BU258">
        <v>623.07225</v>
      </c>
      <c r="BV258">
        <v>883.135875</v>
      </c>
      <c r="BW258">
        <v>-79.6716625</v>
      </c>
      <c r="BX258">
        <v>1710.24875</v>
      </c>
      <c r="BY258">
        <v>1785.33125</v>
      </c>
      <c r="BZ258">
        <v>3.22061125</v>
      </c>
      <c r="CA258">
        <v>1763.49</v>
      </c>
      <c r="CB258">
        <v>12.2342625</v>
      </c>
      <c r="CC258">
        <v>1.58608625</v>
      </c>
      <c r="CD258">
        <v>1.255565</v>
      </c>
      <c r="CE258">
        <v>13.8242875</v>
      </c>
      <c r="CF258">
        <v>10.277225</v>
      </c>
      <c r="CG258">
        <v>1999.99375</v>
      </c>
      <c r="CH258">
        <v>0.89999975</v>
      </c>
      <c r="CI258">
        <v>0.100000325</v>
      </c>
      <c r="CJ258">
        <v>26</v>
      </c>
      <c r="CK258">
        <v>39092.9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-79.44544</v>
      </c>
      <c r="CZ258">
        <v>-4.33298345864669</v>
      </c>
      <c r="DA258">
        <v>0.43308512142534</v>
      </c>
      <c r="DB258">
        <v>0</v>
      </c>
      <c r="DC258">
        <v>3.215357</v>
      </c>
      <c r="DD258">
        <v>0.0927987969924865</v>
      </c>
      <c r="DE258">
        <v>0.00928629317865853</v>
      </c>
      <c r="DF258">
        <v>1</v>
      </c>
      <c r="DG258">
        <v>1</v>
      </c>
      <c r="DH258">
        <v>2</v>
      </c>
      <c r="DI258" t="s">
        <v>353</v>
      </c>
      <c r="DJ258">
        <v>3.11883</v>
      </c>
      <c r="DK258">
        <v>2.80072</v>
      </c>
      <c r="DL258">
        <v>0.255449</v>
      </c>
      <c r="DM258">
        <v>0.264405</v>
      </c>
      <c r="DN258">
        <v>0.086452</v>
      </c>
      <c r="DO258">
        <v>0.0736268</v>
      </c>
      <c r="DP258">
        <v>20747.6</v>
      </c>
      <c r="DQ258">
        <v>18941.4</v>
      </c>
      <c r="DR258">
        <v>26652.9</v>
      </c>
      <c r="DS258">
        <v>24087.6</v>
      </c>
      <c r="DT258">
        <v>33665.4</v>
      </c>
      <c r="DU258">
        <v>32517.2</v>
      </c>
      <c r="DV258">
        <v>40298.9</v>
      </c>
      <c r="DW258">
        <v>38087.1</v>
      </c>
      <c r="DX258">
        <v>2.00003</v>
      </c>
      <c r="DY258">
        <v>2.64988</v>
      </c>
      <c r="DZ258">
        <v>0.0738911</v>
      </c>
      <c r="EA258">
        <v>0</v>
      </c>
      <c r="EB258">
        <v>24.6113</v>
      </c>
      <c r="EC258">
        <v>999.9</v>
      </c>
      <c r="ED258">
        <v>55.799</v>
      </c>
      <c r="EE258">
        <v>25.73</v>
      </c>
      <c r="EF258">
        <v>18.0552</v>
      </c>
      <c r="EG258">
        <v>63.84</v>
      </c>
      <c r="EH258">
        <v>20.7692</v>
      </c>
      <c r="EI258">
        <v>2</v>
      </c>
      <c r="EJ258">
        <v>-0.363354</v>
      </c>
      <c r="EK258">
        <v>-0.217917</v>
      </c>
      <c r="EL258">
        <v>20.2918</v>
      </c>
      <c r="EM258">
        <v>5.25952</v>
      </c>
      <c r="EN258">
        <v>12.0082</v>
      </c>
      <c r="EO258">
        <v>4.9992</v>
      </c>
      <c r="EP258">
        <v>3.287</v>
      </c>
      <c r="EQ258">
        <v>9999</v>
      </c>
      <c r="ER258">
        <v>9999</v>
      </c>
      <c r="ES258">
        <v>9999</v>
      </c>
      <c r="ET258">
        <v>999.9</v>
      </c>
      <c r="EU258">
        <v>1.87271</v>
      </c>
      <c r="EV258">
        <v>1.87359</v>
      </c>
      <c r="EW258">
        <v>1.86981</v>
      </c>
      <c r="EX258">
        <v>1.87555</v>
      </c>
      <c r="EY258">
        <v>1.87575</v>
      </c>
      <c r="EZ258">
        <v>1.8741</v>
      </c>
      <c r="FA258">
        <v>1.87271</v>
      </c>
      <c r="FB258">
        <v>1.8718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1.77</v>
      </c>
      <c r="FQ258">
        <v>0.1107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28.4</v>
      </c>
      <c r="GE258">
        <v>28.5</v>
      </c>
      <c r="GF258">
        <v>4.48975</v>
      </c>
      <c r="GG258">
        <v>2.49634</v>
      </c>
      <c r="GH258">
        <v>2.24854</v>
      </c>
      <c r="GI258">
        <v>2.68188</v>
      </c>
      <c r="GJ258">
        <v>2.44751</v>
      </c>
      <c r="GK258">
        <v>2.41333</v>
      </c>
      <c r="GL258">
        <v>29.4314</v>
      </c>
      <c r="GM258">
        <v>14.0707</v>
      </c>
      <c r="GN258">
        <v>19</v>
      </c>
      <c r="GO258">
        <v>452.114</v>
      </c>
      <c r="GP258">
        <v>1042.43</v>
      </c>
      <c r="GQ258">
        <v>23.9739</v>
      </c>
      <c r="GR258">
        <v>22.9348</v>
      </c>
      <c r="GS258">
        <v>30.0002</v>
      </c>
      <c r="GT258">
        <v>22.9639</v>
      </c>
      <c r="GU258">
        <v>23.083</v>
      </c>
      <c r="GV258">
        <v>89.9428</v>
      </c>
      <c r="GW258">
        <v>31.57</v>
      </c>
      <c r="GX258">
        <v>83.8304</v>
      </c>
      <c r="GY258">
        <v>23.9701</v>
      </c>
      <c r="GZ258">
        <v>1809.56</v>
      </c>
      <c r="HA258">
        <v>12.2859</v>
      </c>
      <c r="HB258">
        <v>101.211</v>
      </c>
      <c r="HC258">
        <v>101.197</v>
      </c>
    </row>
    <row r="259" spans="1:211">
      <c r="A259">
        <v>243</v>
      </c>
      <c r="B259">
        <v>1737666836</v>
      </c>
      <c r="C259">
        <v>485</v>
      </c>
      <c r="D259" t="s">
        <v>834</v>
      </c>
      <c r="E259" t="s">
        <v>835</v>
      </c>
      <c r="F259">
        <v>2</v>
      </c>
      <c r="G259">
        <v>1737666828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1804.40907369048</v>
      </c>
      <c r="AI259">
        <v>1741.06509090909</v>
      </c>
      <c r="AJ259">
        <v>3.42534588744567</v>
      </c>
      <c r="AK259">
        <v>84.62</v>
      </c>
      <c r="AL259">
        <f>(AN259 - AM259 + BM259*1E3/(8.314*(BO259+273.15)) * AP259/BL259 * AO259) * BL259/(100*AZ259) * 1000/(1000 - AN259)</f>
        <v>0</v>
      </c>
      <c r="AM259">
        <v>12.2289358018182</v>
      </c>
      <c r="AN259">
        <v>15.4476076923077</v>
      </c>
      <c r="AO259">
        <v>-6.93747017313884e-06</v>
      </c>
      <c r="AP259">
        <v>106.04</v>
      </c>
      <c r="AQ259">
        <v>16</v>
      </c>
      <c r="AR259">
        <v>3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1737666828</v>
      </c>
      <c r="BF259">
        <v>1690.54</v>
      </c>
      <c r="BG259">
        <v>1770.35875</v>
      </c>
      <c r="BH259">
        <v>15.45395</v>
      </c>
      <c r="BI259">
        <v>12.231925</v>
      </c>
      <c r="BJ259">
        <v>1688.78125</v>
      </c>
      <c r="BK259">
        <v>15.3431625</v>
      </c>
      <c r="BL259">
        <v>500.003125</v>
      </c>
      <c r="BM259">
        <v>102.62675</v>
      </c>
      <c r="BN259">
        <v>0.100019</v>
      </c>
      <c r="BO259">
        <v>25.011275</v>
      </c>
      <c r="BP259">
        <v>25.8219375</v>
      </c>
      <c r="BQ259">
        <v>999.9</v>
      </c>
      <c r="BR259">
        <v>0</v>
      </c>
      <c r="BS259">
        <v>0</v>
      </c>
      <c r="BT259">
        <v>9996.09375</v>
      </c>
      <c r="BU259">
        <v>623.047</v>
      </c>
      <c r="BV259">
        <v>883.057</v>
      </c>
      <c r="BW259">
        <v>-79.817475</v>
      </c>
      <c r="BX259">
        <v>1717.07625</v>
      </c>
      <c r="BY259">
        <v>1792.28</v>
      </c>
      <c r="BZ259">
        <v>3.2220175</v>
      </c>
      <c r="CA259">
        <v>1770.35875</v>
      </c>
      <c r="CB259">
        <v>12.231925</v>
      </c>
      <c r="CC259">
        <v>1.58598875</v>
      </c>
      <c r="CD259">
        <v>1.25532375</v>
      </c>
      <c r="CE259">
        <v>13.8233375</v>
      </c>
      <c r="CF259">
        <v>10.27435</v>
      </c>
      <c r="CG259">
        <v>1999.99375</v>
      </c>
      <c r="CH259">
        <v>0.899999875</v>
      </c>
      <c r="CI259">
        <v>0.100000325</v>
      </c>
      <c r="CJ259">
        <v>26</v>
      </c>
      <c r="CK259">
        <v>39092.9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-79.563975</v>
      </c>
      <c r="CZ259">
        <v>-4.0737609022558</v>
      </c>
      <c r="DA259">
        <v>0.412864678647861</v>
      </c>
      <c r="DB259">
        <v>0</v>
      </c>
      <c r="DC259">
        <v>3.218252</v>
      </c>
      <c r="DD259">
        <v>0.072850827067674</v>
      </c>
      <c r="DE259">
        <v>0.00734412731371128</v>
      </c>
      <c r="DF259">
        <v>1</v>
      </c>
      <c r="DG259">
        <v>1</v>
      </c>
      <c r="DH259">
        <v>2</v>
      </c>
      <c r="DI259" t="s">
        <v>353</v>
      </c>
      <c r="DJ259">
        <v>3.11895</v>
      </c>
      <c r="DK259">
        <v>2.80075</v>
      </c>
      <c r="DL259">
        <v>0.256026</v>
      </c>
      <c r="DM259">
        <v>0.264975</v>
      </c>
      <c r="DN259">
        <v>0.0864378</v>
      </c>
      <c r="DO259">
        <v>0.0736199</v>
      </c>
      <c r="DP259">
        <v>20731.3</v>
      </c>
      <c r="DQ259">
        <v>18926.8</v>
      </c>
      <c r="DR259">
        <v>26652.4</v>
      </c>
      <c r="DS259">
        <v>24087.6</v>
      </c>
      <c r="DT259">
        <v>33665.6</v>
      </c>
      <c r="DU259">
        <v>32517.4</v>
      </c>
      <c r="DV259">
        <v>40298.4</v>
      </c>
      <c r="DW259">
        <v>38087.1</v>
      </c>
      <c r="DX259">
        <v>2.00017</v>
      </c>
      <c r="DY259">
        <v>2.64985</v>
      </c>
      <c r="DZ259">
        <v>0.0742264</v>
      </c>
      <c r="EA259">
        <v>0</v>
      </c>
      <c r="EB259">
        <v>24.6082</v>
      </c>
      <c r="EC259">
        <v>999.9</v>
      </c>
      <c r="ED259">
        <v>55.799</v>
      </c>
      <c r="EE259">
        <v>25.73</v>
      </c>
      <c r="EF259">
        <v>18.0554</v>
      </c>
      <c r="EG259">
        <v>64.24</v>
      </c>
      <c r="EH259">
        <v>20.6571</v>
      </c>
      <c r="EI259">
        <v>2</v>
      </c>
      <c r="EJ259">
        <v>-0.363321</v>
      </c>
      <c r="EK259">
        <v>-0.220531</v>
      </c>
      <c r="EL259">
        <v>20.2919</v>
      </c>
      <c r="EM259">
        <v>5.25967</v>
      </c>
      <c r="EN259">
        <v>12.0085</v>
      </c>
      <c r="EO259">
        <v>4.99905</v>
      </c>
      <c r="EP259">
        <v>3.287</v>
      </c>
      <c r="EQ259">
        <v>9999</v>
      </c>
      <c r="ER259">
        <v>9999</v>
      </c>
      <c r="ES259">
        <v>9999</v>
      </c>
      <c r="ET259">
        <v>999.9</v>
      </c>
      <c r="EU259">
        <v>1.87271</v>
      </c>
      <c r="EV259">
        <v>1.8736</v>
      </c>
      <c r="EW259">
        <v>1.86981</v>
      </c>
      <c r="EX259">
        <v>1.87553</v>
      </c>
      <c r="EY259">
        <v>1.87576</v>
      </c>
      <c r="EZ259">
        <v>1.8741</v>
      </c>
      <c r="FA259">
        <v>1.87271</v>
      </c>
      <c r="FB259">
        <v>1.8718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1.77</v>
      </c>
      <c r="FQ259">
        <v>0.1107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28.5</v>
      </c>
      <c r="GE259">
        <v>28.5</v>
      </c>
      <c r="GF259">
        <v>4.50317</v>
      </c>
      <c r="GG259">
        <v>2.4939</v>
      </c>
      <c r="GH259">
        <v>2.24854</v>
      </c>
      <c r="GI259">
        <v>2.67944</v>
      </c>
      <c r="GJ259">
        <v>2.44751</v>
      </c>
      <c r="GK259">
        <v>2.41333</v>
      </c>
      <c r="GL259">
        <v>29.4314</v>
      </c>
      <c r="GM259">
        <v>14.062</v>
      </c>
      <c r="GN259">
        <v>19</v>
      </c>
      <c r="GO259">
        <v>452.21</v>
      </c>
      <c r="GP259">
        <v>1042.41</v>
      </c>
      <c r="GQ259">
        <v>23.9703</v>
      </c>
      <c r="GR259">
        <v>22.9358</v>
      </c>
      <c r="GS259">
        <v>30.0001</v>
      </c>
      <c r="GT259">
        <v>22.9648</v>
      </c>
      <c r="GU259">
        <v>23.0835</v>
      </c>
      <c r="GV259">
        <v>90.2069</v>
      </c>
      <c r="GW259">
        <v>31.57</v>
      </c>
      <c r="GX259">
        <v>83.8304</v>
      </c>
      <c r="GY259">
        <v>23.9701</v>
      </c>
      <c r="GZ259">
        <v>1816.38</v>
      </c>
      <c r="HA259">
        <v>12.2859</v>
      </c>
      <c r="HB259">
        <v>101.21</v>
      </c>
      <c r="HC259">
        <v>101.197</v>
      </c>
    </row>
    <row r="260" spans="1:211">
      <c r="A260">
        <v>244</v>
      </c>
      <c r="B260">
        <v>1737666838</v>
      </c>
      <c r="C260">
        <v>487</v>
      </c>
      <c r="D260" t="s">
        <v>836</v>
      </c>
      <c r="E260" t="s">
        <v>837</v>
      </c>
      <c r="F260">
        <v>2</v>
      </c>
      <c r="G260">
        <v>1737666830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1811.25225591667</v>
      </c>
      <c r="AI260">
        <v>1747.91096969697</v>
      </c>
      <c r="AJ260">
        <v>3.42364025974007</v>
      </c>
      <c r="AK260">
        <v>84.62</v>
      </c>
      <c r="AL260">
        <f>(AN260 - AM260 + BM260*1E3/(8.314*(BO260+273.15)) * AP260/BL260 * AO260) * BL260/(100*AZ260) * 1000/(1000 - AN260)</f>
        <v>0</v>
      </c>
      <c r="AM260">
        <v>12.225175724016</v>
      </c>
      <c r="AN260">
        <v>15.4449560439561</v>
      </c>
      <c r="AO260">
        <v>-8.73791747364675e-06</v>
      </c>
      <c r="AP260">
        <v>106.04</v>
      </c>
      <c r="AQ260">
        <v>16</v>
      </c>
      <c r="AR260">
        <v>3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1737666830</v>
      </c>
      <c r="BF260">
        <v>1697.285</v>
      </c>
      <c r="BG260">
        <v>1777.21125</v>
      </c>
      <c r="BH260">
        <v>15.4525125</v>
      </c>
      <c r="BI260">
        <v>12.229575</v>
      </c>
      <c r="BJ260">
        <v>1695.5225</v>
      </c>
      <c r="BK260">
        <v>15.34175</v>
      </c>
      <c r="BL260">
        <v>499.992</v>
      </c>
      <c r="BM260">
        <v>102.62675</v>
      </c>
      <c r="BN260">
        <v>0.100003225</v>
      </c>
      <c r="BO260">
        <v>25.0094125</v>
      </c>
      <c r="BP260">
        <v>25.8231</v>
      </c>
      <c r="BQ260">
        <v>999.9</v>
      </c>
      <c r="BR260">
        <v>0</v>
      </c>
      <c r="BS260">
        <v>0</v>
      </c>
      <c r="BT260">
        <v>9999.36875</v>
      </c>
      <c r="BU260">
        <v>623.01225</v>
      </c>
      <c r="BV260">
        <v>882.946625</v>
      </c>
      <c r="BW260">
        <v>-79.926125</v>
      </c>
      <c r="BX260">
        <v>1723.92375</v>
      </c>
      <c r="BY260">
        <v>1799.21375</v>
      </c>
      <c r="BZ260">
        <v>3.22293625</v>
      </c>
      <c r="CA260">
        <v>1777.21125</v>
      </c>
      <c r="CB260">
        <v>12.229575</v>
      </c>
      <c r="CC260">
        <v>1.58584125</v>
      </c>
      <c r="CD260">
        <v>1.2550825</v>
      </c>
      <c r="CE260">
        <v>13.8219125</v>
      </c>
      <c r="CF260">
        <v>10.271475</v>
      </c>
      <c r="CG260">
        <v>1999.995</v>
      </c>
      <c r="CH260">
        <v>0.899999875</v>
      </c>
      <c r="CI260">
        <v>0.10000025</v>
      </c>
      <c r="CJ260">
        <v>26</v>
      </c>
      <c r="CK260">
        <v>39092.9125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-79.668695</v>
      </c>
      <c r="CZ260">
        <v>-3.8766721804511</v>
      </c>
      <c r="DA260">
        <v>0.398744154157776</v>
      </c>
      <c r="DB260">
        <v>0</v>
      </c>
      <c r="DC260">
        <v>3.2202925</v>
      </c>
      <c r="DD260">
        <v>0.0539968421052574</v>
      </c>
      <c r="DE260">
        <v>0.00570604142554185</v>
      </c>
      <c r="DF260">
        <v>1</v>
      </c>
      <c r="DG260">
        <v>1</v>
      </c>
      <c r="DH260">
        <v>2</v>
      </c>
      <c r="DI260" t="s">
        <v>353</v>
      </c>
      <c r="DJ260">
        <v>3.1191</v>
      </c>
      <c r="DK260">
        <v>2.80066</v>
      </c>
      <c r="DL260">
        <v>0.256607</v>
      </c>
      <c r="DM260">
        <v>0.265556</v>
      </c>
      <c r="DN260">
        <v>0.0864291</v>
      </c>
      <c r="DO260">
        <v>0.0736194</v>
      </c>
      <c r="DP260">
        <v>20715.2</v>
      </c>
      <c r="DQ260">
        <v>18911.8</v>
      </c>
      <c r="DR260">
        <v>26652.5</v>
      </c>
      <c r="DS260">
        <v>24087.4</v>
      </c>
      <c r="DT260">
        <v>33665.8</v>
      </c>
      <c r="DU260">
        <v>32517.3</v>
      </c>
      <c r="DV260">
        <v>40298.3</v>
      </c>
      <c r="DW260">
        <v>38086.9</v>
      </c>
      <c r="DX260">
        <v>2.00045</v>
      </c>
      <c r="DY260">
        <v>2.64922</v>
      </c>
      <c r="DZ260">
        <v>0.0743046</v>
      </c>
      <c r="EA260">
        <v>0</v>
      </c>
      <c r="EB260">
        <v>24.605</v>
      </c>
      <c r="EC260">
        <v>999.9</v>
      </c>
      <c r="ED260">
        <v>55.799</v>
      </c>
      <c r="EE260">
        <v>25.73</v>
      </c>
      <c r="EF260">
        <v>18.054</v>
      </c>
      <c r="EG260">
        <v>63.95</v>
      </c>
      <c r="EH260">
        <v>20.613</v>
      </c>
      <c r="EI260">
        <v>2</v>
      </c>
      <c r="EJ260">
        <v>-0.363323</v>
      </c>
      <c r="EK260">
        <v>-0.23217</v>
      </c>
      <c r="EL260">
        <v>20.2918</v>
      </c>
      <c r="EM260">
        <v>5.26027</v>
      </c>
      <c r="EN260">
        <v>12.0083</v>
      </c>
      <c r="EO260">
        <v>4.999</v>
      </c>
      <c r="EP260">
        <v>3.28715</v>
      </c>
      <c r="EQ260">
        <v>9999</v>
      </c>
      <c r="ER260">
        <v>9999</v>
      </c>
      <c r="ES260">
        <v>9999</v>
      </c>
      <c r="ET260">
        <v>999.9</v>
      </c>
      <c r="EU260">
        <v>1.87271</v>
      </c>
      <c r="EV260">
        <v>1.87358</v>
      </c>
      <c r="EW260">
        <v>1.86981</v>
      </c>
      <c r="EX260">
        <v>1.87552</v>
      </c>
      <c r="EY260">
        <v>1.87576</v>
      </c>
      <c r="EZ260">
        <v>1.8741</v>
      </c>
      <c r="FA260">
        <v>1.87271</v>
      </c>
      <c r="FB260">
        <v>1.87179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1.78</v>
      </c>
      <c r="FQ260">
        <v>0.1107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28.5</v>
      </c>
      <c r="GE260">
        <v>28.6</v>
      </c>
      <c r="GF260">
        <v>4.5166</v>
      </c>
      <c r="GG260">
        <v>2.49146</v>
      </c>
      <c r="GH260">
        <v>2.24854</v>
      </c>
      <c r="GI260">
        <v>2.68066</v>
      </c>
      <c r="GJ260">
        <v>2.44751</v>
      </c>
      <c r="GK260">
        <v>2.33032</v>
      </c>
      <c r="GL260">
        <v>29.4314</v>
      </c>
      <c r="GM260">
        <v>14.0532</v>
      </c>
      <c r="GN260">
        <v>19</v>
      </c>
      <c r="GO260">
        <v>452.379</v>
      </c>
      <c r="GP260">
        <v>1041.66</v>
      </c>
      <c r="GQ260">
        <v>23.9668</v>
      </c>
      <c r="GR260">
        <v>22.9368</v>
      </c>
      <c r="GS260">
        <v>30.0001</v>
      </c>
      <c r="GT260">
        <v>22.9657</v>
      </c>
      <c r="GU260">
        <v>23.0844</v>
      </c>
      <c r="GV260">
        <v>90.4611</v>
      </c>
      <c r="GW260">
        <v>31.57</v>
      </c>
      <c r="GX260">
        <v>83.8304</v>
      </c>
      <c r="GY260">
        <v>23.9659</v>
      </c>
      <c r="GZ260">
        <v>1823.14</v>
      </c>
      <c r="HA260">
        <v>12.2859</v>
      </c>
      <c r="HB260">
        <v>101.21</v>
      </c>
      <c r="HC260">
        <v>101.196</v>
      </c>
    </row>
    <row r="261" spans="1:211">
      <c r="A261">
        <v>245</v>
      </c>
      <c r="B261">
        <v>1737666840</v>
      </c>
      <c r="C261">
        <v>489</v>
      </c>
      <c r="D261" t="s">
        <v>838</v>
      </c>
      <c r="E261" t="s">
        <v>839</v>
      </c>
      <c r="F261">
        <v>2</v>
      </c>
      <c r="G261">
        <v>1737666832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1818.1373127381</v>
      </c>
      <c r="AI261">
        <v>1754.77854545455</v>
      </c>
      <c r="AJ261">
        <v>3.42805627705631</v>
      </c>
      <c r="AK261">
        <v>84.62</v>
      </c>
      <c r="AL261">
        <f>(AN261 - AM261 + BM261*1E3/(8.314*(BO261+273.15)) * AP261/BL261 * AO261) * BL261/(100*AZ261) * 1000/(1000 - AN261)</f>
        <v>0</v>
      </c>
      <c r="AM261">
        <v>12.2234293695504</v>
      </c>
      <c r="AN261">
        <v>15.4424681318681</v>
      </c>
      <c r="AO261">
        <v>-9.79143803564642e-06</v>
      </c>
      <c r="AP261">
        <v>106.04</v>
      </c>
      <c r="AQ261">
        <v>16</v>
      </c>
      <c r="AR261">
        <v>3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1737666832</v>
      </c>
      <c r="BF261">
        <v>1704.04375</v>
      </c>
      <c r="BG261">
        <v>1784.04625</v>
      </c>
      <c r="BH261">
        <v>15.4507125</v>
      </c>
      <c r="BI261">
        <v>12.2271125</v>
      </c>
      <c r="BJ261">
        <v>1702.2775</v>
      </c>
      <c r="BK261">
        <v>15.3399625</v>
      </c>
      <c r="BL261">
        <v>499.989875</v>
      </c>
      <c r="BM261">
        <v>102.62675</v>
      </c>
      <c r="BN261">
        <v>0.0999739875</v>
      </c>
      <c r="BO261">
        <v>25.0075125</v>
      </c>
      <c r="BP261">
        <v>25.8234625</v>
      </c>
      <c r="BQ261">
        <v>999.9</v>
      </c>
      <c r="BR261">
        <v>0</v>
      </c>
      <c r="BS261">
        <v>0</v>
      </c>
      <c r="BT261">
        <v>10001.24375</v>
      </c>
      <c r="BU261">
        <v>622.979625</v>
      </c>
      <c r="BV261">
        <v>882.94075</v>
      </c>
      <c r="BW261">
        <v>-80.0032375</v>
      </c>
      <c r="BX261">
        <v>1730.785</v>
      </c>
      <c r="BY261">
        <v>1806.13</v>
      </c>
      <c r="BZ261">
        <v>3.2235975</v>
      </c>
      <c r="CA261">
        <v>1784.04625</v>
      </c>
      <c r="CB261">
        <v>12.2271125</v>
      </c>
      <c r="CC261">
        <v>1.58565625</v>
      </c>
      <c r="CD261">
        <v>1.25482875</v>
      </c>
      <c r="CE261">
        <v>13.8201</v>
      </c>
      <c r="CF261">
        <v>10.26845</v>
      </c>
      <c r="CG261">
        <v>1999.995</v>
      </c>
      <c r="CH261">
        <v>0.899999875</v>
      </c>
      <c r="CI261">
        <v>0.1000002</v>
      </c>
      <c r="CJ261">
        <v>26</v>
      </c>
      <c r="CK261">
        <v>39092.9125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-79.79921</v>
      </c>
      <c r="CZ261">
        <v>-3.418060150376</v>
      </c>
      <c r="DA261">
        <v>0.353856333700558</v>
      </c>
      <c r="DB261">
        <v>0</v>
      </c>
      <c r="DC261">
        <v>3.2215735</v>
      </c>
      <c r="DD261">
        <v>0.0374404511278218</v>
      </c>
      <c r="DE261">
        <v>0.0045729708888205</v>
      </c>
      <c r="DF261">
        <v>1</v>
      </c>
      <c r="DG261">
        <v>1</v>
      </c>
      <c r="DH261">
        <v>2</v>
      </c>
      <c r="DI261" t="s">
        <v>353</v>
      </c>
      <c r="DJ261">
        <v>3.11898</v>
      </c>
      <c r="DK261">
        <v>2.80064</v>
      </c>
      <c r="DL261">
        <v>0.257182</v>
      </c>
      <c r="DM261">
        <v>0.266126</v>
      </c>
      <c r="DN261">
        <v>0.0864162</v>
      </c>
      <c r="DO261">
        <v>0.0736123</v>
      </c>
      <c r="DP261">
        <v>20698.9</v>
      </c>
      <c r="DQ261">
        <v>18897.2</v>
      </c>
      <c r="DR261">
        <v>26652</v>
      </c>
      <c r="DS261">
        <v>24087.6</v>
      </c>
      <c r="DT261">
        <v>33665.9</v>
      </c>
      <c r="DU261">
        <v>32517.6</v>
      </c>
      <c r="DV261">
        <v>40297.7</v>
      </c>
      <c r="DW261">
        <v>38086.9</v>
      </c>
      <c r="DX261">
        <v>2.00025</v>
      </c>
      <c r="DY261">
        <v>2.64992</v>
      </c>
      <c r="DZ261">
        <v>0.0744015</v>
      </c>
      <c r="EA261">
        <v>0</v>
      </c>
      <c r="EB261">
        <v>24.602</v>
      </c>
      <c r="EC261">
        <v>999.9</v>
      </c>
      <c r="ED261">
        <v>55.775</v>
      </c>
      <c r="EE261">
        <v>25.73</v>
      </c>
      <c r="EF261">
        <v>18.0474</v>
      </c>
      <c r="EG261">
        <v>64.14</v>
      </c>
      <c r="EH261">
        <v>20.633</v>
      </c>
      <c r="EI261">
        <v>2</v>
      </c>
      <c r="EJ261">
        <v>-0.363285</v>
      </c>
      <c r="EK261">
        <v>-0.237821</v>
      </c>
      <c r="EL261">
        <v>20.2916</v>
      </c>
      <c r="EM261">
        <v>5.26057</v>
      </c>
      <c r="EN261">
        <v>12.0079</v>
      </c>
      <c r="EO261">
        <v>4.99905</v>
      </c>
      <c r="EP261">
        <v>3.28723</v>
      </c>
      <c r="EQ261">
        <v>9999</v>
      </c>
      <c r="ER261">
        <v>9999</v>
      </c>
      <c r="ES261">
        <v>9999</v>
      </c>
      <c r="ET261">
        <v>999.9</v>
      </c>
      <c r="EU261">
        <v>1.87271</v>
      </c>
      <c r="EV261">
        <v>1.87358</v>
      </c>
      <c r="EW261">
        <v>1.86981</v>
      </c>
      <c r="EX261">
        <v>1.87554</v>
      </c>
      <c r="EY261">
        <v>1.87576</v>
      </c>
      <c r="EZ261">
        <v>1.87409</v>
      </c>
      <c r="FA261">
        <v>1.87271</v>
      </c>
      <c r="FB261">
        <v>1.87179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1.78</v>
      </c>
      <c r="FQ261">
        <v>0.1106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28.5</v>
      </c>
      <c r="GE261">
        <v>28.6</v>
      </c>
      <c r="GF261">
        <v>4.52881</v>
      </c>
      <c r="GG261">
        <v>2.49023</v>
      </c>
      <c r="GH261">
        <v>2.24854</v>
      </c>
      <c r="GI261">
        <v>2.68066</v>
      </c>
      <c r="GJ261">
        <v>2.44751</v>
      </c>
      <c r="GK261">
        <v>2.37061</v>
      </c>
      <c r="GL261">
        <v>29.4314</v>
      </c>
      <c r="GM261">
        <v>14.0532</v>
      </c>
      <c r="GN261">
        <v>19</v>
      </c>
      <c r="GO261">
        <v>452.27</v>
      </c>
      <c r="GP261">
        <v>1042.54</v>
      </c>
      <c r="GQ261">
        <v>23.9649</v>
      </c>
      <c r="GR261">
        <v>22.9378</v>
      </c>
      <c r="GS261">
        <v>30.0001</v>
      </c>
      <c r="GT261">
        <v>22.9666</v>
      </c>
      <c r="GU261">
        <v>23.0853</v>
      </c>
      <c r="GV261">
        <v>90.7193</v>
      </c>
      <c r="GW261">
        <v>31.2938</v>
      </c>
      <c r="GX261">
        <v>83.8304</v>
      </c>
      <c r="GY261">
        <v>23.9659</v>
      </c>
      <c r="GZ261">
        <v>1830</v>
      </c>
      <c r="HA261">
        <v>12.2859</v>
      </c>
      <c r="HB261">
        <v>101.208</v>
      </c>
      <c r="HC261">
        <v>101.196</v>
      </c>
    </row>
    <row r="262" spans="1:211">
      <c r="A262">
        <v>246</v>
      </c>
      <c r="B262">
        <v>1737666842</v>
      </c>
      <c r="C262">
        <v>491</v>
      </c>
      <c r="D262" t="s">
        <v>840</v>
      </c>
      <c r="E262" t="s">
        <v>841</v>
      </c>
      <c r="F262">
        <v>2</v>
      </c>
      <c r="G262">
        <v>1737666834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1825.1001477381</v>
      </c>
      <c r="AI262">
        <v>1761.63448484848</v>
      </c>
      <c r="AJ262">
        <v>3.42882251082222</v>
      </c>
      <c r="AK262">
        <v>84.62</v>
      </c>
      <c r="AL262">
        <f>(AN262 - AM262 + BM262*1E3/(8.314*(BO262+273.15)) * AP262/BL262 * AO262) * BL262/(100*AZ262) * 1000/(1000 - AN262)</f>
        <v>0</v>
      </c>
      <c r="AM262">
        <v>12.2227711198202</v>
      </c>
      <c r="AN262">
        <v>15.4392725274725</v>
      </c>
      <c r="AO262">
        <v>-1.06822401916676e-05</v>
      </c>
      <c r="AP262">
        <v>106.04</v>
      </c>
      <c r="AQ262">
        <v>16</v>
      </c>
      <c r="AR262">
        <v>3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1737666834</v>
      </c>
      <c r="BF262">
        <v>1710.8</v>
      </c>
      <c r="BG262">
        <v>1790.89625</v>
      </c>
      <c r="BH262">
        <v>15.4484875</v>
      </c>
      <c r="BI262">
        <v>12.2245875</v>
      </c>
      <c r="BJ262">
        <v>1709.03125</v>
      </c>
      <c r="BK262">
        <v>15.3377625</v>
      </c>
      <c r="BL262">
        <v>499.96325</v>
      </c>
      <c r="BM262">
        <v>102.626625</v>
      </c>
      <c r="BN262">
        <v>0.0999590625</v>
      </c>
      <c r="BO262">
        <v>25.0056</v>
      </c>
      <c r="BP262">
        <v>25.8235875</v>
      </c>
      <c r="BQ262">
        <v>999.9</v>
      </c>
      <c r="BR262">
        <v>0</v>
      </c>
      <c r="BS262">
        <v>0</v>
      </c>
      <c r="BT262">
        <v>10003.11875</v>
      </c>
      <c r="BU262">
        <v>622.95475</v>
      </c>
      <c r="BV262">
        <v>883.01225</v>
      </c>
      <c r="BW262">
        <v>-80.098225</v>
      </c>
      <c r="BX262">
        <v>1737.64375</v>
      </c>
      <c r="BY262">
        <v>1813.0625</v>
      </c>
      <c r="BZ262">
        <v>3.2239025</v>
      </c>
      <c r="CA262">
        <v>1790.89625</v>
      </c>
      <c r="CB262">
        <v>12.2245875</v>
      </c>
      <c r="CC262">
        <v>1.58542625</v>
      </c>
      <c r="CD262">
        <v>1.2545675</v>
      </c>
      <c r="CE262">
        <v>13.8178625</v>
      </c>
      <c r="CF262">
        <v>10.2653375</v>
      </c>
      <c r="CG262">
        <v>1999.99625</v>
      </c>
      <c r="CH262">
        <v>0.900000125</v>
      </c>
      <c r="CI262">
        <v>0.100000025</v>
      </c>
      <c r="CJ262">
        <v>26</v>
      </c>
      <c r="CK262">
        <v>39092.925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-79.933</v>
      </c>
      <c r="CZ262">
        <v>-2.73306766917292</v>
      </c>
      <c r="DA262">
        <v>0.272104013200834</v>
      </c>
      <c r="DB262">
        <v>0</v>
      </c>
      <c r="DC262">
        <v>3.2222515</v>
      </c>
      <c r="DD262">
        <v>0.0231703759398518</v>
      </c>
      <c r="DE262">
        <v>0.00393964881049058</v>
      </c>
      <c r="DF262">
        <v>1</v>
      </c>
      <c r="DG262">
        <v>1</v>
      </c>
      <c r="DH262">
        <v>2</v>
      </c>
      <c r="DI262" t="s">
        <v>353</v>
      </c>
      <c r="DJ262">
        <v>3.119</v>
      </c>
      <c r="DK262">
        <v>2.80074</v>
      </c>
      <c r="DL262">
        <v>0.257746</v>
      </c>
      <c r="DM262">
        <v>0.266685</v>
      </c>
      <c r="DN262">
        <v>0.0864068</v>
      </c>
      <c r="DO262">
        <v>0.073611</v>
      </c>
      <c r="DP262">
        <v>20682.8</v>
      </c>
      <c r="DQ262">
        <v>18882.8</v>
      </c>
      <c r="DR262">
        <v>26651.5</v>
      </c>
      <c r="DS262">
        <v>24087.5</v>
      </c>
      <c r="DT262">
        <v>33665.8</v>
      </c>
      <c r="DU262">
        <v>32517.6</v>
      </c>
      <c r="DV262">
        <v>40297.2</v>
      </c>
      <c r="DW262">
        <v>38086.7</v>
      </c>
      <c r="DX262">
        <v>2.00007</v>
      </c>
      <c r="DY262">
        <v>2.65013</v>
      </c>
      <c r="DZ262">
        <v>0.0746734</v>
      </c>
      <c r="EA262">
        <v>0</v>
      </c>
      <c r="EB262">
        <v>24.5993</v>
      </c>
      <c r="EC262">
        <v>999.9</v>
      </c>
      <c r="ED262">
        <v>55.775</v>
      </c>
      <c r="EE262">
        <v>25.73</v>
      </c>
      <c r="EF262">
        <v>18.0467</v>
      </c>
      <c r="EG262">
        <v>64.06</v>
      </c>
      <c r="EH262">
        <v>20.613</v>
      </c>
      <c r="EI262">
        <v>2</v>
      </c>
      <c r="EJ262">
        <v>-0.363295</v>
      </c>
      <c r="EK262">
        <v>-0.239142</v>
      </c>
      <c r="EL262">
        <v>20.2915</v>
      </c>
      <c r="EM262">
        <v>5.26162</v>
      </c>
      <c r="EN262">
        <v>12.0082</v>
      </c>
      <c r="EO262">
        <v>4.9992</v>
      </c>
      <c r="EP262">
        <v>3.28725</v>
      </c>
      <c r="EQ262">
        <v>9999</v>
      </c>
      <c r="ER262">
        <v>9999</v>
      </c>
      <c r="ES262">
        <v>9999</v>
      </c>
      <c r="ET262">
        <v>999.9</v>
      </c>
      <c r="EU262">
        <v>1.87271</v>
      </c>
      <c r="EV262">
        <v>1.87357</v>
      </c>
      <c r="EW262">
        <v>1.86981</v>
      </c>
      <c r="EX262">
        <v>1.87554</v>
      </c>
      <c r="EY262">
        <v>1.87576</v>
      </c>
      <c r="EZ262">
        <v>1.87409</v>
      </c>
      <c r="FA262">
        <v>1.87271</v>
      </c>
      <c r="FB262">
        <v>1.8718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1.78</v>
      </c>
      <c r="FQ262">
        <v>0.1106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28.6</v>
      </c>
      <c r="GE262">
        <v>28.6</v>
      </c>
      <c r="GF262">
        <v>4.54224</v>
      </c>
      <c r="GG262">
        <v>2.49268</v>
      </c>
      <c r="GH262">
        <v>2.24854</v>
      </c>
      <c r="GI262">
        <v>2.68188</v>
      </c>
      <c r="GJ262">
        <v>2.44751</v>
      </c>
      <c r="GK262">
        <v>2.38159</v>
      </c>
      <c r="GL262">
        <v>29.4527</v>
      </c>
      <c r="GM262">
        <v>14.0532</v>
      </c>
      <c r="GN262">
        <v>19</v>
      </c>
      <c r="GO262">
        <v>452.173</v>
      </c>
      <c r="GP262">
        <v>1042.81</v>
      </c>
      <c r="GQ262">
        <v>23.9636</v>
      </c>
      <c r="GR262">
        <v>22.9387</v>
      </c>
      <c r="GS262">
        <v>30.0001</v>
      </c>
      <c r="GT262">
        <v>22.9672</v>
      </c>
      <c r="GU262">
        <v>23.0863</v>
      </c>
      <c r="GV262">
        <v>90.9795</v>
      </c>
      <c r="GW262">
        <v>31.2938</v>
      </c>
      <c r="GX262">
        <v>83.4537</v>
      </c>
      <c r="GY262">
        <v>23.9659</v>
      </c>
      <c r="GZ262">
        <v>1836.85</v>
      </c>
      <c r="HA262">
        <v>12.2859</v>
      </c>
      <c r="HB262">
        <v>101.206</v>
      </c>
      <c r="HC262">
        <v>101.196</v>
      </c>
    </row>
    <row r="263" spans="1:211">
      <c r="A263">
        <v>247</v>
      </c>
      <c r="B263">
        <v>1737666844</v>
      </c>
      <c r="C263">
        <v>493</v>
      </c>
      <c r="D263" t="s">
        <v>842</v>
      </c>
      <c r="E263" t="s">
        <v>843</v>
      </c>
      <c r="F263">
        <v>2</v>
      </c>
      <c r="G263">
        <v>1737666836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1832.08387677381</v>
      </c>
      <c r="AI263">
        <v>1768.37696969697</v>
      </c>
      <c r="AJ263">
        <v>3.40083549783554</v>
      </c>
      <c r="AK263">
        <v>84.62</v>
      </c>
      <c r="AL263">
        <f>(AN263 - AM263 + BM263*1E3/(8.314*(BO263+273.15)) * AP263/BL263 * AO263) * BL263/(100*AZ263) * 1000/(1000 - AN263)</f>
        <v>0</v>
      </c>
      <c r="AM263">
        <v>12.2211983454346</v>
      </c>
      <c r="AN263">
        <v>15.4371835164835</v>
      </c>
      <c r="AO263">
        <v>-1.08768976326286e-05</v>
      </c>
      <c r="AP263">
        <v>106.04</v>
      </c>
      <c r="AQ263">
        <v>16</v>
      </c>
      <c r="AR263">
        <v>3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1737666836</v>
      </c>
      <c r="BF263">
        <v>1717.53625</v>
      </c>
      <c r="BG263">
        <v>1797.7275</v>
      </c>
      <c r="BH263">
        <v>15.446175</v>
      </c>
      <c r="BI263">
        <v>12.2235125</v>
      </c>
      <c r="BJ263">
        <v>1715.765</v>
      </c>
      <c r="BK263">
        <v>15.335475</v>
      </c>
      <c r="BL263">
        <v>499.925625</v>
      </c>
      <c r="BM263">
        <v>102.626625</v>
      </c>
      <c r="BN263">
        <v>0.0999247375</v>
      </c>
      <c r="BO263">
        <v>25.004</v>
      </c>
      <c r="BP263">
        <v>25.82375</v>
      </c>
      <c r="BQ263">
        <v>999.9</v>
      </c>
      <c r="BR263">
        <v>0</v>
      </c>
      <c r="BS263">
        <v>0</v>
      </c>
      <c r="BT263">
        <v>10008.58125</v>
      </c>
      <c r="BU263">
        <v>622.925125</v>
      </c>
      <c r="BV263">
        <v>882.956625</v>
      </c>
      <c r="BW263">
        <v>-80.1917375</v>
      </c>
      <c r="BX263">
        <v>1744.4825</v>
      </c>
      <c r="BY263">
        <v>1819.97625</v>
      </c>
      <c r="BZ263">
        <v>3.22266375</v>
      </c>
      <c r="CA263">
        <v>1797.7275</v>
      </c>
      <c r="CB263">
        <v>12.2235125</v>
      </c>
      <c r="CC263">
        <v>1.5851875</v>
      </c>
      <c r="CD263">
        <v>1.25445625</v>
      </c>
      <c r="CE263">
        <v>13.81555</v>
      </c>
      <c r="CF263">
        <v>10.2640125</v>
      </c>
      <c r="CG263">
        <v>1999.99625</v>
      </c>
      <c r="CH263">
        <v>0.900000125</v>
      </c>
      <c r="CI263">
        <v>0.0999999375</v>
      </c>
      <c r="CJ263">
        <v>26</v>
      </c>
      <c r="CK263">
        <v>39092.925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-80.037185</v>
      </c>
      <c r="CZ263">
        <v>-2.63185714285704</v>
      </c>
      <c r="DA263">
        <v>0.260800180741885</v>
      </c>
      <c r="DB263">
        <v>0</v>
      </c>
      <c r="DC263">
        <v>3.222517</v>
      </c>
      <c r="DD263">
        <v>0.0062959398496248</v>
      </c>
      <c r="DE263">
        <v>0.00361571445222103</v>
      </c>
      <c r="DF263">
        <v>1</v>
      </c>
      <c r="DG263">
        <v>1</v>
      </c>
      <c r="DH263">
        <v>2</v>
      </c>
      <c r="DI263" t="s">
        <v>353</v>
      </c>
      <c r="DJ263">
        <v>3.11905</v>
      </c>
      <c r="DK263">
        <v>2.80068</v>
      </c>
      <c r="DL263">
        <v>0.258319</v>
      </c>
      <c r="DM263">
        <v>0.267244</v>
      </c>
      <c r="DN263">
        <v>0.0864043</v>
      </c>
      <c r="DO263">
        <v>0.0736646</v>
      </c>
      <c r="DP263">
        <v>20667</v>
      </c>
      <c r="DQ263">
        <v>18868.3</v>
      </c>
      <c r="DR263">
        <v>26651.6</v>
      </c>
      <c r="DS263">
        <v>24087.3</v>
      </c>
      <c r="DT263">
        <v>33666</v>
      </c>
      <c r="DU263">
        <v>32515.8</v>
      </c>
      <c r="DV263">
        <v>40297.2</v>
      </c>
      <c r="DW263">
        <v>38086.8</v>
      </c>
      <c r="DX263">
        <v>1.99997</v>
      </c>
      <c r="DY263">
        <v>2.6501</v>
      </c>
      <c r="DZ263">
        <v>0.0748448</v>
      </c>
      <c r="EA263">
        <v>0</v>
      </c>
      <c r="EB263">
        <v>24.5962</v>
      </c>
      <c r="EC263">
        <v>999.9</v>
      </c>
      <c r="ED263">
        <v>55.775</v>
      </c>
      <c r="EE263">
        <v>25.73</v>
      </c>
      <c r="EF263">
        <v>18.0475</v>
      </c>
      <c r="EG263">
        <v>64.13</v>
      </c>
      <c r="EH263">
        <v>20.633</v>
      </c>
      <c r="EI263">
        <v>2</v>
      </c>
      <c r="EJ263">
        <v>-0.363206</v>
      </c>
      <c r="EK263">
        <v>-0.249205</v>
      </c>
      <c r="EL263">
        <v>20.2913</v>
      </c>
      <c r="EM263">
        <v>5.26207</v>
      </c>
      <c r="EN263">
        <v>12.0079</v>
      </c>
      <c r="EO263">
        <v>4.99905</v>
      </c>
      <c r="EP263">
        <v>3.28705</v>
      </c>
      <c r="EQ263">
        <v>9999</v>
      </c>
      <c r="ER263">
        <v>9999</v>
      </c>
      <c r="ES263">
        <v>9999</v>
      </c>
      <c r="ET263">
        <v>999.9</v>
      </c>
      <c r="EU263">
        <v>1.87271</v>
      </c>
      <c r="EV263">
        <v>1.87357</v>
      </c>
      <c r="EW263">
        <v>1.86981</v>
      </c>
      <c r="EX263">
        <v>1.87555</v>
      </c>
      <c r="EY263">
        <v>1.87576</v>
      </c>
      <c r="EZ263">
        <v>1.8741</v>
      </c>
      <c r="FA263">
        <v>1.87271</v>
      </c>
      <c r="FB263">
        <v>1.8718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1.79</v>
      </c>
      <c r="FQ263">
        <v>0.1106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28.6</v>
      </c>
      <c r="GE263">
        <v>28.7</v>
      </c>
      <c r="GF263">
        <v>4.55566</v>
      </c>
      <c r="GG263">
        <v>2.48413</v>
      </c>
      <c r="GH263">
        <v>2.24854</v>
      </c>
      <c r="GI263">
        <v>2.68066</v>
      </c>
      <c r="GJ263">
        <v>2.44751</v>
      </c>
      <c r="GK263">
        <v>2.39014</v>
      </c>
      <c r="GL263">
        <v>29.4527</v>
      </c>
      <c r="GM263">
        <v>14.0532</v>
      </c>
      <c r="GN263">
        <v>19</v>
      </c>
      <c r="GO263">
        <v>452.124</v>
      </c>
      <c r="GP263">
        <v>1042.81</v>
      </c>
      <c r="GQ263">
        <v>23.9625</v>
      </c>
      <c r="GR263">
        <v>22.9397</v>
      </c>
      <c r="GS263">
        <v>30.0002</v>
      </c>
      <c r="GT263">
        <v>22.9683</v>
      </c>
      <c r="GU263">
        <v>23.0877</v>
      </c>
      <c r="GV263">
        <v>91.2447</v>
      </c>
      <c r="GW263">
        <v>31.2938</v>
      </c>
      <c r="GX263">
        <v>83.4537</v>
      </c>
      <c r="GY263">
        <v>23.9654</v>
      </c>
      <c r="GZ263">
        <v>1843.76</v>
      </c>
      <c r="HA263">
        <v>12.2859</v>
      </c>
      <c r="HB263">
        <v>101.207</v>
      </c>
      <c r="HC263">
        <v>101.196</v>
      </c>
    </row>
    <row r="264" spans="1:211">
      <c r="A264">
        <v>248</v>
      </c>
      <c r="B264">
        <v>1737666846</v>
      </c>
      <c r="C264">
        <v>495</v>
      </c>
      <c r="D264" t="s">
        <v>844</v>
      </c>
      <c r="E264" t="s">
        <v>845</v>
      </c>
      <c r="F264">
        <v>2</v>
      </c>
      <c r="G264">
        <v>1737666838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1838.98480784524</v>
      </c>
      <c r="AI264">
        <v>1775.19818181818</v>
      </c>
      <c r="AJ264">
        <v>3.40111082251092</v>
      </c>
      <c r="AK264">
        <v>84.62</v>
      </c>
      <c r="AL264">
        <f>(AN264 - AM264 + BM264*1E3/(8.314*(BO264+273.15)) * AP264/BL264 * AO264) * BL264/(100*AZ264) * 1000/(1000 - AN264)</f>
        <v>0</v>
      </c>
      <c r="AM264">
        <v>12.2198991530669</v>
      </c>
      <c r="AN264">
        <v>15.4378241758242</v>
      </c>
      <c r="AO264">
        <v>-8.91257598949094e-06</v>
      </c>
      <c r="AP264">
        <v>106.04</v>
      </c>
      <c r="AQ264">
        <v>16</v>
      </c>
      <c r="AR264">
        <v>3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1737666838</v>
      </c>
      <c r="BF264">
        <v>1724.26875</v>
      </c>
      <c r="BG264">
        <v>1804.55125</v>
      </c>
      <c r="BH264">
        <v>15.4442875</v>
      </c>
      <c r="BI264">
        <v>12.224825</v>
      </c>
      <c r="BJ264">
        <v>1722.49375</v>
      </c>
      <c r="BK264">
        <v>15.3336125</v>
      </c>
      <c r="BL264">
        <v>499.943</v>
      </c>
      <c r="BM264">
        <v>102.626625</v>
      </c>
      <c r="BN264">
        <v>0.0999375875</v>
      </c>
      <c r="BO264">
        <v>25.0028125</v>
      </c>
      <c r="BP264">
        <v>25.8238375</v>
      </c>
      <c r="BQ264">
        <v>999.9</v>
      </c>
      <c r="BR264">
        <v>0</v>
      </c>
      <c r="BS264">
        <v>0</v>
      </c>
      <c r="BT264">
        <v>10009.83125</v>
      </c>
      <c r="BU264">
        <v>622.887875</v>
      </c>
      <c r="BV264">
        <v>882.872875</v>
      </c>
      <c r="BW264">
        <v>-80.28285</v>
      </c>
      <c r="BX264">
        <v>1751.3175</v>
      </c>
      <c r="BY264">
        <v>1826.88625</v>
      </c>
      <c r="BZ264">
        <v>3.21946375</v>
      </c>
      <c r="CA264">
        <v>1804.55125</v>
      </c>
      <c r="CB264">
        <v>12.224825</v>
      </c>
      <c r="CC264">
        <v>1.58499375</v>
      </c>
      <c r="CD264">
        <v>1.25459</v>
      </c>
      <c r="CE264">
        <v>13.8136625</v>
      </c>
      <c r="CF264">
        <v>10.2656125</v>
      </c>
      <c r="CG264">
        <v>1999.995</v>
      </c>
      <c r="CH264">
        <v>0.900000125</v>
      </c>
      <c r="CI264">
        <v>0.0999998875</v>
      </c>
      <c r="CJ264">
        <v>26</v>
      </c>
      <c r="CK264">
        <v>39092.925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-80.12697</v>
      </c>
      <c r="CZ264">
        <v>-2.64763308270674</v>
      </c>
      <c r="DA264">
        <v>0.26209212140009</v>
      </c>
      <c r="DB264">
        <v>0</v>
      </c>
      <c r="DC264">
        <v>3.2217085</v>
      </c>
      <c r="DD264">
        <v>-0.0278584962405975</v>
      </c>
      <c r="DE264">
        <v>0.00538036455549252</v>
      </c>
      <c r="DF264">
        <v>1</v>
      </c>
      <c r="DG264">
        <v>1</v>
      </c>
      <c r="DH264">
        <v>2</v>
      </c>
      <c r="DI264" t="s">
        <v>353</v>
      </c>
      <c r="DJ264">
        <v>3.11907</v>
      </c>
      <c r="DK264">
        <v>2.8008</v>
      </c>
      <c r="DL264">
        <v>0.2589</v>
      </c>
      <c r="DM264">
        <v>0.26782</v>
      </c>
      <c r="DN264">
        <v>0.086412</v>
      </c>
      <c r="DO264">
        <v>0.0737136</v>
      </c>
      <c r="DP264">
        <v>20651.1</v>
      </c>
      <c r="DQ264">
        <v>18853.7</v>
      </c>
      <c r="DR264">
        <v>26651.9</v>
      </c>
      <c r="DS264">
        <v>24087.4</v>
      </c>
      <c r="DT264">
        <v>33666</v>
      </c>
      <c r="DU264">
        <v>32514.4</v>
      </c>
      <c r="DV264">
        <v>40297.5</v>
      </c>
      <c r="DW264">
        <v>38087.1</v>
      </c>
      <c r="DX264">
        <v>2</v>
      </c>
      <c r="DY264">
        <v>2.64965</v>
      </c>
      <c r="DZ264">
        <v>0.0750832</v>
      </c>
      <c r="EA264">
        <v>0</v>
      </c>
      <c r="EB264">
        <v>24.5931</v>
      </c>
      <c r="EC264">
        <v>999.9</v>
      </c>
      <c r="ED264">
        <v>55.775</v>
      </c>
      <c r="EE264">
        <v>25.73</v>
      </c>
      <c r="EF264">
        <v>18.0463</v>
      </c>
      <c r="EG264">
        <v>63.93</v>
      </c>
      <c r="EH264">
        <v>20.601</v>
      </c>
      <c r="EI264">
        <v>2</v>
      </c>
      <c r="EJ264">
        <v>-0.363204</v>
      </c>
      <c r="EK264">
        <v>-0.252756</v>
      </c>
      <c r="EL264">
        <v>20.2913</v>
      </c>
      <c r="EM264">
        <v>5.26147</v>
      </c>
      <c r="EN264">
        <v>12.0085</v>
      </c>
      <c r="EO264">
        <v>4.99885</v>
      </c>
      <c r="EP264">
        <v>3.28695</v>
      </c>
      <c r="EQ264">
        <v>9999</v>
      </c>
      <c r="ER264">
        <v>9999</v>
      </c>
      <c r="ES264">
        <v>9999</v>
      </c>
      <c r="ET264">
        <v>999.9</v>
      </c>
      <c r="EU264">
        <v>1.87271</v>
      </c>
      <c r="EV264">
        <v>1.87358</v>
      </c>
      <c r="EW264">
        <v>1.86981</v>
      </c>
      <c r="EX264">
        <v>1.87554</v>
      </c>
      <c r="EY264">
        <v>1.87576</v>
      </c>
      <c r="EZ264">
        <v>1.8741</v>
      </c>
      <c r="FA264">
        <v>1.87271</v>
      </c>
      <c r="FB264">
        <v>1.8718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1.78</v>
      </c>
      <c r="FQ264">
        <v>0.1106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28.6</v>
      </c>
      <c r="GE264">
        <v>28.7</v>
      </c>
      <c r="GF264">
        <v>4.56787</v>
      </c>
      <c r="GG264">
        <v>2.48901</v>
      </c>
      <c r="GH264">
        <v>2.24854</v>
      </c>
      <c r="GI264">
        <v>2.67944</v>
      </c>
      <c r="GJ264">
        <v>2.44751</v>
      </c>
      <c r="GK264">
        <v>2.42432</v>
      </c>
      <c r="GL264">
        <v>29.4527</v>
      </c>
      <c r="GM264">
        <v>14.062</v>
      </c>
      <c r="GN264">
        <v>19</v>
      </c>
      <c r="GO264">
        <v>452.15</v>
      </c>
      <c r="GP264">
        <v>1042.27</v>
      </c>
      <c r="GQ264">
        <v>23.9626</v>
      </c>
      <c r="GR264">
        <v>22.9411</v>
      </c>
      <c r="GS264">
        <v>30.0002</v>
      </c>
      <c r="GT264">
        <v>22.9695</v>
      </c>
      <c r="GU264">
        <v>23.0886</v>
      </c>
      <c r="GV264">
        <v>91.4946</v>
      </c>
      <c r="GW264">
        <v>31.2938</v>
      </c>
      <c r="GX264">
        <v>83.4537</v>
      </c>
      <c r="GY264">
        <v>23.9654</v>
      </c>
      <c r="GZ264">
        <v>1850.6</v>
      </c>
      <c r="HA264">
        <v>12.2859</v>
      </c>
      <c r="HB264">
        <v>101.207</v>
      </c>
      <c r="HC264">
        <v>101.197</v>
      </c>
    </row>
    <row r="265" spans="1:211">
      <c r="A265">
        <v>249</v>
      </c>
      <c r="B265">
        <v>1737666848</v>
      </c>
      <c r="C265">
        <v>497</v>
      </c>
      <c r="D265" t="s">
        <v>846</v>
      </c>
      <c r="E265" t="s">
        <v>847</v>
      </c>
      <c r="F265">
        <v>2</v>
      </c>
      <c r="G265">
        <v>1737666840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1845.87525369048</v>
      </c>
      <c r="AI265">
        <v>1782.1696969697</v>
      </c>
      <c r="AJ265">
        <v>3.44116926406911</v>
      </c>
      <c r="AK265">
        <v>84.62</v>
      </c>
      <c r="AL265">
        <f>(AN265 - AM265 + BM265*1E3/(8.314*(BO265+273.15)) * AP265/BL265 * AO265) * BL265/(100*AZ265) * 1000/(1000 - AN265)</f>
        <v>0</v>
      </c>
      <c r="AM265">
        <v>12.2223091944855</v>
      </c>
      <c r="AN265">
        <v>15.4402208791209</v>
      </c>
      <c r="AO265">
        <v>-5.30709869838998e-06</v>
      </c>
      <c r="AP265">
        <v>106.04</v>
      </c>
      <c r="AQ265">
        <v>16</v>
      </c>
      <c r="AR265">
        <v>3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1737666840</v>
      </c>
      <c r="BF265">
        <v>1731.01625</v>
      </c>
      <c r="BG265">
        <v>1811.3775</v>
      </c>
      <c r="BH265">
        <v>15.4428125</v>
      </c>
      <c r="BI265">
        <v>12.226925</v>
      </c>
      <c r="BJ265">
        <v>1729.2375</v>
      </c>
      <c r="BK265">
        <v>15.3321625</v>
      </c>
      <c r="BL265">
        <v>499.9745</v>
      </c>
      <c r="BM265">
        <v>102.626625</v>
      </c>
      <c r="BN265">
        <v>0.0999886625</v>
      </c>
      <c r="BO265">
        <v>25.002175</v>
      </c>
      <c r="BP265">
        <v>25.82355</v>
      </c>
      <c r="BQ265">
        <v>999.9</v>
      </c>
      <c r="BR265">
        <v>0</v>
      </c>
      <c r="BS265">
        <v>0</v>
      </c>
      <c r="BT265">
        <v>10005.15</v>
      </c>
      <c r="BU265">
        <v>622.846625</v>
      </c>
      <c r="BV265">
        <v>882.86825</v>
      </c>
      <c r="BW265">
        <v>-80.36225</v>
      </c>
      <c r="BX265">
        <v>1758.1675</v>
      </c>
      <c r="BY265">
        <v>1833.80125</v>
      </c>
      <c r="BZ265">
        <v>3.21588875</v>
      </c>
      <c r="CA265">
        <v>1811.3775</v>
      </c>
      <c r="CB265">
        <v>12.226925</v>
      </c>
      <c r="CC265">
        <v>1.5848425</v>
      </c>
      <c r="CD265">
        <v>1.254805</v>
      </c>
      <c r="CE265">
        <v>13.8121875</v>
      </c>
      <c r="CF265">
        <v>10.268175</v>
      </c>
      <c r="CG265">
        <v>1999.99375</v>
      </c>
      <c r="CH265">
        <v>0.900000375</v>
      </c>
      <c r="CI265">
        <v>0.0999996375</v>
      </c>
      <c r="CJ265">
        <v>26</v>
      </c>
      <c r="CK265">
        <v>39092.9125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-80.2214</v>
      </c>
      <c r="CZ265">
        <v>-2.60884511278204</v>
      </c>
      <c r="DA265">
        <v>0.258200218822525</v>
      </c>
      <c r="DB265">
        <v>0</v>
      </c>
      <c r="DC265">
        <v>3.2198405</v>
      </c>
      <c r="DD265">
        <v>-0.0722314285714284</v>
      </c>
      <c r="DE265">
        <v>0.00866040268982918</v>
      </c>
      <c r="DF265">
        <v>1</v>
      </c>
      <c r="DG265">
        <v>1</v>
      </c>
      <c r="DH265">
        <v>2</v>
      </c>
      <c r="DI265" t="s">
        <v>353</v>
      </c>
      <c r="DJ265">
        <v>3.11909</v>
      </c>
      <c r="DK265">
        <v>2.80081</v>
      </c>
      <c r="DL265">
        <v>0.259468</v>
      </c>
      <c r="DM265">
        <v>0.268391</v>
      </c>
      <c r="DN265">
        <v>0.0864138</v>
      </c>
      <c r="DO265">
        <v>0.0737</v>
      </c>
      <c r="DP265">
        <v>20635.2</v>
      </c>
      <c r="DQ265">
        <v>18839.4</v>
      </c>
      <c r="DR265">
        <v>26651.8</v>
      </c>
      <c r="DS265">
        <v>24088</v>
      </c>
      <c r="DT265">
        <v>33665.9</v>
      </c>
      <c r="DU265">
        <v>32515.6</v>
      </c>
      <c r="DV265">
        <v>40297.4</v>
      </c>
      <c r="DW265">
        <v>38087.9</v>
      </c>
      <c r="DX265">
        <v>2.00035</v>
      </c>
      <c r="DY265">
        <v>2.6498</v>
      </c>
      <c r="DZ265">
        <v>0.074707</v>
      </c>
      <c r="EA265">
        <v>0</v>
      </c>
      <c r="EB265">
        <v>24.5906</v>
      </c>
      <c r="EC265">
        <v>999.9</v>
      </c>
      <c r="ED265">
        <v>55.75</v>
      </c>
      <c r="EE265">
        <v>25.73</v>
      </c>
      <c r="EF265">
        <v>18.0391</v>
      </c>
      <c r="EG265">
        <v>63.67</v>
      </c>
      <c r="EH265">
        <v>20.653</v>
      </c>
      <c r="EI265">
        <v>2</v>
      </c>
      <c r="EJ265">
        <v>-0.363153</v>
      </c>
      <c r="EK265">
        <v>-0.254096</v>
      </c>
      <c r="EL265">
        <v>20.2914</v>
      </c>
      <c r="EM265">
        <v>5.26177</v>
      </c>
      <c r="EN265">
        <v>12.0092</v>
      </c>
      <c r="EO265">
        <v>4.9992</v>
      </c>
      <c r="EP265">
        <v>3.28713</v>
      </c>
      <c r="EQ265">
        <v>9999</v>
      </c>
      <c r="ER265">
        <v>9999</v>
      </c>
      <c r="ES265">
        <v>9999</v>
      </c>
      <c r="ET265">
        <v>999.9</v>
      </c>
      <c r="EU265">
        <v>1.87271</v>
      </c>
      <c r="EV265">
        <v>1.87355</v>
      </c>
      <c r="EW265">
        <v>1.8698</v>
      </c>
      <c r="EX265">
        <v>1.87549</v>
      </c>
      <c r="EY265">
        <v>1.87576</v>
      </c>
      <c r="EZ265">
        <v>1.8741</v>
      </c>
      <c r="FA265">
        <v>1.87271</v>
      </c>
      <c r="FB265">
        <v>1.8718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1.79</v>
      </c>
      <c r="FQ265">
        <v>0.1106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28.7</v>
      </c>
      <c r="GE265">
        <v>28.7</v>
      </c>
      <c r="GF265">
        <v>4.5813</v>
      </c>
      <c r="GG265">
        <v>2.49146</v>
      </c>
      <c r="GH265">
        <v>2.24854</v>
      </c>
      <c r="GI265">
        <v>2.67944</v>
      </c>
      <c r="GJ265">
        <v>2.44751</v>
      </c>
      <c r="GK265">
        <v>2.40356</v>
      </c>
      <c r="GL265">
        <v>29.4527</v>
      </c>
      <c r="GM265">
        <v>14.062</v>
      </c>
      <c r="GN265">
        <v>19</v>
      </c>
      <c r="GO265">
        <v>452.363</v>
      </c>
      <c r="GP265">
        <v>1042.47</v>
      </c>
      <c r="GQ265">
        <v>23.9631</v>
      </c>
      <c r="GR265">
        <v>22.9421</v>
      </c>
      <c r="GS265">
        <v>30.0002</v>
      </c>
      <c r="GT265">
        <v>22.9705</v>
      </c>
      <c r="GU265">
        <v>23.0891</v>
      </c>
      <c r="GV265">
        <v>91.7613</v>
      </c>
      <c r="GW265">
        <v>31.2938</v>
      </c>
      <c r="GX265">
        <v>83.4537</v>
      </c>
      <c r="GY265">
        <v>23.9643</v>
      </c>
      <c r="GZ265">
        <v>1857.46</v>
      </c>
      <c r="HA265">
        <v>12.2859</v>
      </c>
      <c r="HB265">
        <v>101.207</v>
      </c>
      <c r="HC265">
        <v>101.199</v>
      </c>
    </row>
    <row r="266" spans="1:211">
      <c r="A266">
        <v>250</v>
      </c>
      <c r="B266">
        <v>1737666850</v>
      </c>
      <c r="C266">
        <v>499</v>
      </c>
      <c r="D266" t="s">
        <v>848</v>
      </c>
      <c r="E266" t="s">
        <v>849</v>
      </c>
      <c r="F266">
        <v>2</v>
      </c>
      <c r="G266">
        <v>1737666842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1852.80520705952</v>
      </c>
      <c r="AI266">
        <v>1789.08466666667</v>
      </c>
      <c r="AJ266">
        <v>3.45705238095228</v>
      </c>
      <c r="AK266">
        <v>84.62</v>
      </c>
      <c r="AL266">
        <f>(AN266 - AM266 + BM266*1E3/(8.314*(BO266+273.15)) * AP266/BL266 * AO266) * BL266/(100*AZ266) * 1000/(1000 - AN266)</f>
        <v>0</v>
      </c>
      <c r="AM266">
        <v>12.2287065526673</v>
      </c>
      <c r="AN266">
        <v>15.4408285714286</v>
      </c>
      <c r="AO266">
        <v>-2.63292171745097e-06</v>
      </c>
      <c r="AP266">
        <v>106.04</v>
      </c>
      <c r="AQ266">
        <v>16</v>
      </c>
      <c r="AR266">
        <v>3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1737666842</v>
      </c>
      <c r="BF266">
        <v>1737.77375</v>
      </c>
      <c r="BG266">
        <v>1818.24625</v>
      </c>
      <c r="BH266">
        <v>15.4414375</v>
      </c>
      <c r="BI266">
        <v>12.22855</v>
      </c>
      <c r="BJ266">
        <v>1735.99</v>
      </c>
      <c r="BK266">
        <v>15.3308</v>
      </c>
      <c r="BL266">
        <v>500.0145</v>
      </c>
      <c r="BM266">
        <v>102.6265</v>
      </c>
      <c r="BN266">
        <v>0.099968425</v>
      </c>
      <c r="BO266">
        <v>25.0020125</v>
      </c>
      <c r="BP266">
        <v>25.8225375</v>
      </c>
      <c r="BQ266">
        <v>999.9</v>
      </c>
      <c r="BR266">
        <v>0</v>
      </c>
      <c r="BS266">
        <v>0</v>
      </c>
      <c r="BT266">
        <v>10006.7</v>
      </c>
      <c r="BU266">
        <v>622.79975</v>
      </c>
      <c r="BV266">
        <v>882.890375</v>
      </c>
      <c r="BW266">
        <v>-80.4741875</v>
      </c>
      <c r="BX266">
        <v>1765.0275</v>
      </c>
      <c r="BY266">
        <v>1840.7575</v>
      </c>
      <c r="BZ266">
        <v>3.21289</v>
      </c>
      <c r="CA266">
        <v>1818.24625</v>
      </c>
      <c r="CB266">
        <v>12.22855</v>
      </c>
      <c r="CC266">
        <v>1.5847</v>
      </c>
      <c r="CD266">
        <v>1.25497125</v>
      </c>
      <c r="CE266">
        <v>13.8108125</v>
      </c>
      <c r="CF266">
        <v>10.27015</v>
      </c>
      <c r="CG266">
        <v>1999.99375</v>
      </c>
      <c r="CH266">
        <v>0.900000625</v>
      </c>
      <c r="CI266">
        <v>0.099999375</v>
      </c>
      <c r="CJ266">
        <v>26</v>
      </c>
      <c r="CK266">
        <v>39092.9125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-80.312695</v>
      </c>
      <c r="CZ266">
        <v>-2.84255187969922</v>
      </c>
      <c r="DA266">
        <v>0.280098758431735</v>
      </c>
      <c r="DB266">
        <v>0</v>
      </c>
      <c r="DC266">
        <v>3.2175335</v>
      </c>
      <c r="DD266">
        <v>-0.0989003007518787</v>
      </c>
      <c r="DE266">
        <v>0.0104293630078735</v>
      </c>
      <c r="DF266">
        <v>1</v>
      </c>
      <c r="DG266">
        <v>1</v>
      </c>
      <c r="DH266">
        <v>2</v>
      </c>
      <c r="DI266" t="s">
        <v>353</v>
      </c>
      <c r="DJ266">
        <v>3.11888</v>
      </c>
      <c r="DK266">
        <v>2.80065</v>
      </c>
      <c r="DL266">
        <v>0.260043</v>
      </c>
      <c r="DM266">
        <v>0.268962</v>
      </c>
      <c r="DN266">
        <v>0.0864026</v>
      </c>
      <c r="DO266">
        <v>0.0736773</v>
      </c>
      <c r="DP266">
        <v>20619.1</v>
      </c>
      <c r="DQ266">
        <v>18824.8</v>
      </c>
      <c r="DR266">
        <v>26651.6</v>
      </c>
      <c r="DS266">
        <v>24087.9</v>
      </c>
      <c r="DT266">
        <v>33666.1</v>
      </c>
      <c r="DU266">
        <v>32516.2</v>
      </c>
      <c r="DV266">
        <v>40297</v>
      </c>
      <c r="DW266">
        <v>38087.6</v>
      </c>
      <c r="DX266">
        <v>1.99993</v>
      </c>
      <c r="DY266">
        <v>2.64953</v>
      </c>
      <c r="DZ266">
        <v>0.0750795</v>
      </c>
      <c r="EA266">
        <v>0</v>
      </c>
      <c r="EB266">
        <v>24.5886</v>
      </c>
      <c r="EC266">
        <v>999.9</v>
      </c>
      <c r="ED266">
        <v>55.75</v>
      </c>
      <c r="EE266">
        <v>25.73</v>
      </c>
      <c r="EF266">
        <v>18.0384</v>
      </c>
      <c r="EG266">
        <v>64.31</v>
      </c>
      <c r="EH266">
        <v>20.7292</v>
      </c>
      <c r="EI266">
        <v>2</v>
      </c>
      <c r="EJ266">
        <v>-0.363006</v>
      </c>
      <c r="EK266">
        <v>-0.253783</v>
      </c>
      <c r="EL266">
        <v>20.2914</v>
      </c>
      <c r="EM266">
        <v>5.26192</v>
      </c>
      <c r="EN266">
        <v>12.0082</v>
      </c>
      <c r="EO266">
        <v>4.9991</v>
      </c>
      <c r="EP266">
        <v>3.28713</v>
      </c>
      <c r="EQ266">
        <v>9999</v>
      </c>
      <c r="ER266">
        <v>9999</v>
      </c>
      <c r="ES266">
        <v>9999</v>
      </c>
      <c r="ET266">
        <v>999.9</v>
      </c>
      <c r="EU266">
        <v>1.87271</v>
      </c>
      <c r="EV266">
        <v>1.87353</v>
      </c>
      <c r="EW266">
        <v>1.8698</v>
      </c>
      <c r="EX266">
        <v>1.87547</v>
      </c>
      <c r="EY266">
        <v>1.87575</v>
      </c>
      <c r="EZ266">
        <v>1.87409</v>
      </c>
      <c r="FA266">
        <v>1.87271</v>
      </c>
      <c r="FB266">
        <v>1.8718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1.8</v>
      </c>
      <c r="FQ266">
        <v>0.1106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28.7</v>
      </c>
      <c r="GE266">
        <v>28.8</v>
      </c>
      <c r="GF266">
        <v>4.59351</v>
      </c>
      <c r="GG266">
        <v>2.4939</v>
      </c>
      <c r="GH266">
        <v>2.24854</v>
      </c>
      <c r="GI266">
        <v>2.68066</v>
      </c>
      <c r="GJ266">
        <v>2.44751</v>
      </c>
      <c r="GK266">
        <v>2.39868</v>
      </c>
      <c r="GL266">
        <v>29.4527</v>
      </c>
      <c r="GM266">
        <v>14.062</v>
      </c>
      <c r="GN266">
        <v>19</v>
      </c>
      <c r="GO266">
        <v>452.124</v>
      </c>
      <c r="GP266">
        <v>1042.15</v>
      </c>
      <c r="GQ266">
        <v>23.9634</v>
      </c>
      <c r="GR266">
        <v>22.9431</v>
      </c>
      <c r="GS266">
        <v>30.0003</v>
      </c>
      <c r="GT266">
        <v>22.9714</v>
      </c>
      <c r="GU266">
        <v>23.09</v>
      </c>
      <c r="GV266">
        <v>92.0123</v>
      </c>
      <c r="GW266">
        <v>31.2938</v>
      </c>
      <c r="GX266">
        <v>83.4537</v>
      </c>
      <c r="GY266">
        <v>23.9643</v>
      </c>
      <c r="GZ266">
        <v>1864.26</v>
      </c>
      <c r="HA266">
        <v>12.2859</v>
      </c>
      <c r="HB266">
        <v>101.206</v>
      </c>
      <c r="HC266">
        <v>101.198</v>
      </c>
    </row>
    <row r="267" spans="1:211">
      <c r="A267">
        <v>251</v>
      </c>
      <c r="B267">
        <v>1737666852</v>
      </c>
      <c r="C267">
        <v>501</v>
      </c>
      <c r="D267" t="s">
        <v>850</v>
      </c>
      <c r="E267" t="s">
        <v>851</v>
      </c>
      <c r="F267">
        <v>2</v>
      </c>
      <c r="G267">
        <v>1737666844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1859.85237172619</v>
      </c>
      <c r="AI267">
        <v>1795.95733333333</v>
      </c>
      <c r="AJ267">
        <v>3.45015238095242</v>
      </c>
      <c r="AK267">
        <v>84.62</v>
      </c>
      <c r="AL267">
        <f>(AN267 - AM267 + BM267*1E3/(8.314*(BO267+273.15)) * AP267/BL267 * AO267) * BL267/(100*AZ267) * 1000/(1000 - AN267)</f>
        <v>0</v>
      </c>
      <c r="AM267">
        <v>12.2357133903896</v>
      </c>
      <c r="AN267">
        <v>15.4383505494506</v>
      </c>
      <c r="AO267">
        <v>-1.68651061464992e-06</v>
      </c>
      <c r="AP267">
        <v>106.04</v>
      </c>
      <c r="AQ267">
        <v>16</v>
      </c>
      <c r="AR267">
        <v>3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1737666844</v>
      </c>
      <c r="BF267">
        <v>1744.5325</v>
      </c>
      <c r="BG267">
        <v>1825.1325</v>
      </c>
      <c r="BH267">
        <v>15.4400875</v>
      </c>
      <c r="BI267">
        <v>12.2298375</v>
      </c>
      <c r="BJ267">
        <v>1742.745</v>
      </c>
      <c r="BK267">
        <v>15.3294625</v>
      </c>
      <c r="BL267">
        <v>500.015</v>
      </c>
      <c r="BM267">
        <v>102.626625</v>
      </c>
      <c r="BN267">
        <v>0.09996405</v>
      </c>
      <c r="BO267">
        <v>25.00215</v>
      </c>
      <c r="BP267">
        <v>25.822725</v>
      </c>
      <c r="BQ267">
        <v>999.9</v>
      </c>
      <c r="BR267">
        <v>0</v>
      </c>
      <c r="BS267">
        <v>0</v>
      </c>
      <c r="BT267">
        <v>10007.31875</v>
      </c>
      <c r="BU267">
        <v>622.756875</v>
      </c>
      <c r="BV267">
        <v>882.947375</v>
      </c>
      <c r="BW267">
        <v>-80.6011875</v>
      </c>
      <c r="BX267">
        <v>1771.89</v>
      </c>
      <c r="BY267">
        <v>1847.73125</v>
      </c>
      <c r="BZ267">
        <v>3.21024375</v>
      </c>
      <c r="CA267">
        <v>1825.1325</v>
      </c>
      <c r="CB267">
        <v>12.2298375</v>
      </c>
      <c r="CC267">
        <v>1.5845625</v>
      </c>
      <c r="CD267">
        <v>1.255105</v>
      </c>
      <c r="CE267">
        <v>13.8094875</v>
      </c>
      <c r="CF267">
        <v>10.2717375</v>
      </c>
      <c r="CG267">
        <v>1999.995</v>
      </c>
      <c r="CH267">
        <v>0.90000075</v>
      </c>
      <c r="CI267">
        <v>0.099999125</v>
      </c>
      <c r="CJ267">
        <v>26</v>
      </c>
      <c r="CK267">
        <v>39092.925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-80.41365</v>
      </c>
      <c r="CZ267">
        <v>-3.21433984962402</v>
      </c>
      <c r="DA267">
        <v>0.314715672472789</v>
      </c>
      <c r="DB267">
        <v>0</v>
      </c>
      <c r="DC267">
        <v>3.215041</v>
      </c>
      <c r="DD267">
        <v>-0.104514586466159</v>
      </c>
      <c r="DE267">
        <v>0.0107984266909583</v>
      </c>
      <c r="DF267">
        <v>1</v>
      </c>
      <c r="DG267">
        <v>1</v>
      </c>
      <c r="DH267">
        <v>2</v>
      </c>
      <c r="DI267" t="s">
        <v>353</v>
      </c>
      <c r="DJ267">
        <v>3.11883</v>
      </c>
      <c r="DK267">
        <v>2.80077</v>
      </c>
      <c r="DL267">
        <v>0.260617</v>
      </c>
      <c r="DM267">
        <v>0.269525</v>
      </c>
      <c r="DN267">
        <v>0.0864021</v>
      </c>
      <c r="DO267">
        <v>0.0736707</v>
      </c>
      <c r="DP267">
        <v>20603.3</v>
      </c>
      <c r="DQ267">
        <v>18810</v>
      </c>
      <c r="DR267">
        <v>26651.8</v>
      </c>
      <c r="DS267">
        <v>24087.5</v>
      </c>
      <c r="DT267">
        <v>33666.3</v>
      </c>
      <c r="DU267">
        <v>32516</v>
      </c>
      <c r="DV267">
        <v>40297.2</v>
      </c>
      <c r="DW267">
        <v>38087</v>
      </c>
      <c r="DX267">
        <v>1.99985</v>
      </c>
      <c r="DY267">
        <v>2.64897</v>
      </c>
      <c r="DZ267">
        <v>0.0759661</v>
      </c>
      <c r="EA267">
        <v>0</v>
      </c>
      <c r="EB267">
        <v>24.5876</v>
      </c>
      <c r="EC267">
        <v>999.9</v>
      </c>
      <c r="ED267">
        <v>55.75</v>
      </c>
      <c r="EE267">
        <v>25.73</v>
      </c>
      <c r="EF267">
        <v>18.0396</v>
      </c>
      <c r="EG267">
        <v>63.93</v>
      </c>
      <c r="EH267">
        <v>20.7452</v>
      </c>
      <c r="EI267">
        <v>2</v>
      </c>
      <c r="EJ267">
        <v>-0.362983</v>
      </c>
      <c r="EK267">
        <v>-0.252467</v>
      </c>
      <c r="EL267">
        <v>20.2912</v>
      </c>
      <c r="EM267">
        <v>5.26162</v>
      </c>
      <c r="EN267">
        <v>12.0074</v>
      </c>
      <c r="EO267">
        <v>4.99885</v>
      </c>
      <c r="EP267">
        <v>3.287</v>
      </c>
      <c r="EQ267">
        <v>9999</v>
      </c>
      <c r="ER267">
        <v>9999</v>
      </c>
      <c r="ES267">
        <v>9999</v>
      </c>
      <c r="ET267">
        <v>999.9</v>
      </c>
      <c r="EU267">
        <v>1.8727</v>
      </c>
      <c r="EV267">
        <v>1.87352</v>
      </c>
      <c r="EW267">
        <v>1.8698</v>
      </c>
      <c r="EX267">
        <v>1.87547</v>
      </c>
      <c r="EY267">
        <v>1.87574</v>
      </c>
      <c r="EZ267">
        <v>1.87408</v>
      </c>
      <c r="FA267">
        <v>1.87271</v>
      </c>
      <c r="FB267">
        <v>1.87179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</v>
      </c>
      <c r="FQ267">
        <v>0.1105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28.7</v>
      </c>
      <c r="GE267">
        <v>28.8</v>
      </c>
      <c r="GF267">
        <v>4.60693</v>
      </c>
      <c r="GG267">
        <v>2.4939</v>
      </c>
      <c r="GH267">
        <v>2.24854</v>
      </c>
      <c r="GI267">
        <v>2.68188</v>
      </c>
      <c r="GJ267">
        <v>2.44751</v>
      </c>
      <c r="GK267">
        <v>2.41943</v>
      </c>
      <c r="GL267">
        <v>29.4527</v>
      </c>
      <c r="GM267">
        <v>14.062</v>
      </c>
      <c r="GN267">
        <v>19</v>
      </c>
      <c r="GO267">
        <v>452.088</v>
      </c>
      <c r="GP267">
        <v>1041.5</v>
      </c>
      <c r="GQ267">
        <v>23.9635</v>
      </c>
      <c r="GR267">
        <v>22.944</v>
      </c>
      <c r="GS267">
        <v>30.0003</v>
      </c>
      <c r="GT267">
        <v>22.9722</v>
      </c>
      <c r="GU267">
        <v>23.091</v>
      </c>
      <c r="GV267">
        <v>92.2716</v>
      </c>
      <c r="GW267">
        <v>31.2938</v>
      </c>
      <c r="GX267">
        <v>83.4537</v>
      </c>
      <c r="GY267">
        <v>23.9643</v>
      </c>
      <c r="GZ267">
        <v>1871.03</v>
      </c>
      <c r="HA267">
        <v>12.2859</v>
      </c>
      <c r="HB267">
        <v>101.207</v>
      </c>
      <c r="HC267">
        <v>101.197</v>
      </c>
    </row>
    <row r="268" spans="1:211">
      <c r="A268">
        <v>252</v>
      </c>
      <c r="B268">
        <v>1737666854</v>
      </c>
      <c r="C268">
        <v>503</v>
      </c>
      <c r="D268" t="s">
        <v>852</v>
      </c>
      <c r="E268" t="s">
        <v>853</v>
      </c>
      <c r="F268">
        <v>2</v>
      </c>
      <c r="G268">
        <v>1737666846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1866.91335576191</v>
      </c>
      <c r="AI268">
        <v>1802.82557575758</v>
      </c>
      <c r="AJ268">
        <v>3.44040173160178</v>
      </c>
      <c r="AK268">
        <v>84.62</v>
      </c>
      <c r="AL268">
        <f>(AN268 - AM268 + BM268*1E3/(8.314*(BO268+273.15)) * AP268/BL268 * AO268) * BL268/(100*AZ268) * 1000/(1000 - AN268)</f>
        <v>0</v>
      </c>
      <c r="AM268">
        <v>12.2396491325075</v>
      </c>
      <c r="AN268">
        <v>15.4370417582418</v>
      </c>
      <c r="AO268">
        <v>-9.36625746435156e-07</v>
      </c>
      <c r="AP268">
        <v>106.04</v>
      </c>
      <c r="AQ268">
        <v>16</v>
      </c>
      <c r="AR268">
        <v>3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1737666846</v>
      </c>
      <c r="BF268">
        <v>1751.28625</v>
      </c>
      <c r="BG268">
        <v>1832</v>
      </c>
      <c r="BH268">
        <v>15.43915</v>
      </c>
      <c r="BI268">
        <v>12.2311</v>
      </c>
      <c r="BJ268">
        <v>1749.49625</v>
      </c>
      <c r="BK268">
        <v>15.32855</v>
      </c>
      <c r="BL268">
        <v>499.994375</v>
      </c>
      <c r="BM268">
        <v>102.62675</v>
      </c>
      <c r="BN268">
        <v>0.0999967</v>
      </c>
      <c r="BO268">
        <v>25.0028625</v>
      </c>
      <c r="BP268">
        <v>25.8237375</v>
      </c>
      <c r="BQ268">
        <v>999.9</v>
      </c>
      <c r="BR268">
        <v>0</v>
      </c>
      <c r="BS268">
        <v>0</v>
      </c>
      <c r="BT268">
        <v>10006.3875</v>
      </c>
      <c r="BU268">
        <v>622.722625</v>
      </c>
      <c r="BV268">
        <v>882.94425</v>
      </c>
      <c r="BW268">
        <v>-80.7139125</v>
      </c>
      <c r="BX268">
        <v>1778.75</v>
      </c>
      <c r="BY268">
        <v>1854.68625</v>
      </c>
      <c r="BZ268">
        <v>3.20803625</v>
      </c>
      <c r="CA268">
        <v>1832</v>
      </c>
      <c r="CB268">
        <v>12.2311</v>
      </c>
      <c r="CC268">
        <v>1.58446875</v>
      </c>
      <c r="CD268">
        <v>1.2552375</v>
      </c>
      <c r="CE268">
        <v>13.808575</v>
      </c>
      <c r="CF268">
        <v>10.2733125</v>
      </c>
      <c r="CG268">
        <v>1999.99375</v>
      </c>
      <c r="CH268">
        <v>0.90000075</v>
      </c>
      <c r="CI268">
        <v>0.0999991875</v>
      </c>
      <c r="CJ268">
        <v>26</v>
      </c>
      <c r="CK268">
        <v>39092.9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-80.519315</v>
      </c>
      <c r="CZ268">
        <v>-3.47744210526316</v>
      </c>
      <c r="DA268">
        <v>0.337505179626921</v>
      </c>
      <c r="DB268">
        <v>0</v>
      </c>
      <c r="DC268">
        <v>3.212704</v>
      </c>
      <c r="DD268">
        <v>-0.098723007518802</v>
      </c>
      <c r="DE268">
        <v>0.0104502030602281</v>
      </c>
      <c r="DF268">
        <v>1</v>
      </c>
      <c r="DG268">
        <v>1</v>
      </c>
      <c r="DH268">
        <v>2</v>
      </c>
      <c r="DI268" t="s">
        <v>353</v>
      </c>
      <c r="DJ268">
        <v>3.11895</v>
      </c>
      <c r="DK268">
        <v>2.80078</v>
      </c>
      <c r="DL268">
        <v>0.261181</v>
      </c>
      <c r="DM268">
        <v>0.270077</v>
      </c>
      <c r="DN268">
        <v>0.0864077</v>
      </c>
      <c r="DO268">
        <v>0.0736705</v>
      </c>
      <c r="DP268">
        <v>20588</v>
      </c>
      <c r="DQ268">
        <v>18795.9</v>
      </c>
      <c r="DR268">
        <v>26652.2</v>
      </c>
      <c r="DS268">
        <v>24087.6</v>
      </c>
      <c r="DT268">
        <v>33666.8</v>
      </c>
      <c r="DU268">
        <v>32516.3</v>
      </c>
      <c r="DV268">
        <v>40297.9</v>
      </c>
      <c r="DW268">
        <v>38087.2</v>
      </c>
      <c r="DX268">
        <v>2.0002</v>
      </c>
      <c r="DY268">
        <v>2.6486</v>
      </c>
      <c r="DZ268">
        <v>0.0758618</v>
      </c>
      <c r="EA268">
        <v>0</v>
      </c>
      <c r="EB268">
        <v>24.5871</v>
      </c>
      <c r="EC268">
        <v>999.9</v>
      </c>
      <c r="ED268">
        <v>55.726</v>
      </c>
      <c r="EE268">
        <v>25.73</v>
      </c>
      <c r="EF268">
        <v>18.0327</v>
      </c>
      <c r="EG268">
        <v>63.82</v>
      </c>
      <c r="EH268">
        <v>20.7332</v>
      </c>
      <c r="EI268">
        <v>2</v>
      </c>
      <c r="EJ268">
        <v>-0.363008</v>
      </c>
      <c r="EK268">
        <v>-0.244929</v>
      </c>
      <c r="EL268">
        <v>20.2911</v>
      </c>
      <c r="EM268">
        <v>5.26177</v>
      </c>
      <c r="EN268">
        <v>12.0077</v>
      </c>
      <c r="EO268">
        <v>4.99915</v>
      </c>
      <c r="EP268">
        <v>3.287</v>
      </c>
      <c r="EQ268">
        <v>9999</v>
      </c>
      <c r="ER268">
        <v>9999</v>
      </c>
      <c r="ES268">
        <v>9999</v>
      </c>
      <c r="ET268">
        <v>999.9</v>
      </c>
      <c r="EU268">
        <v>1.8727</v>
      </c>
      <c r="EV268">
        <v>1.87352</v>
      </c>
      <c r="EW268">
        <v>1.86981</v>
      </c>
      <c r="EX268">
        <v>1.87548</v>
      </c>
      <c r="EY268">
        <v>1.87575</v>
      </c>
      <c r="EZ268">
        <v>1.87408</v>
      </c>
      <c r="FA268">
        <v>1.8727</v>
      </c>
      <c r="FB268">
        <v>1.87178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</v>
      </c>
      <c r="FQ268">
        <v>0.1106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28.8</v>
      </c>
      <c r="GE268">
        <v>28.8</v>
      </c>
      <c r="GF268">
        <v>4.61914</v>
      </c>
      <c r="GG268">
        <v>2.48535</v>
      </c>
      <c r="GH268">
        <v>2.24854</v>
      </c>
      <c r="GI268">
        <v>2.68188</v>
      </c>
      <c r="GJ268">
        <v>2.44751</v>
      </c>
      <c r="GK268">
        <v>2.43042</v>
      </c>
      <c r="GL268">
        <v>29.4527</v>
      </c>
      <c r="GM268">
        <v>14.062</v>
      </c>
      <c r="GN268">
        <v>19</v>
      </c>
      <c r="GO268">
        <v>452.293</v>
      </c>
      <c r="GP268">
        <v>1041.04</v>
      </c>
      <c r="GQ268">
        <v>23.9637</v>
      </c>
      <c r="GR268">
        <v>22.945</v>
      </c>
      <c r="GS268">
        <v>30.0002</v>
      </c>
      <c r="GT268">
        <v>22.9724</v>
      </c>
      <c r="GU268">
        <v>23.091</v>
      </c>
      <c r="GV268">
        <v>92.5238</v>
      </c>
      <c r="GW268">
        <v>31.2938</v>
      </c>
      <c r="GX268">
        <v>83.4537</v>
      </c>
      <c r="GY268">
        <v>23.9582</v>
      </c>
      <c r="GZ268">
        <v>1877.83</v>
      </c>
      <c r="HA268">
        <v>12.2859</v>
      </c>
      <c r="HB268">
        <v>101.209</v>
      </c>
      <c r="HC268">
        <v>101.197</v>
      </c>
    </row>
    <row r="269" spans="1:211">
      <c r="A269">
        <v>253</v>
      </c>
      <c r="B269">
        <v>1737666856</v>
      </c>
      <c r="C269">
        <v>505</v>
      </c>
      <c r="D269" t="s">
        <v>854</v>
      </c>
      <c r="E269" t="s">
        <v>855</v>
      </c>
      <c r="F269">
        <v>2</v>
      </c>
      <c r="G269">
        <v>1737666848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1873.89465425</v>
      </c>
      <c r="AI269">
        <v>1809.7176969697</v>
      </c>
      <c r="AJ269">
        <v>3.4415359307359</v>
      </c>
      <c r="AK269">
        <v>84.62</v>
      </c>
      <c r="AL269">
        <f>(AN269 - AM269 + BM269*1E3/(8.314*(BO269+273.15)) * AP269/BL269 * AO269) * BL269/(100*AZ269) * 1000/(1000 - AN269)</f>
        <v>0</v>
      </c>
      <c r="AM269">
        <v>12.2384085471129</v>
      </c>
      <c r="AN269">
        <v>15.4383483516484</v>
      </c>
      <c r="AO269">
        <v>-2.33045976417763e-07</v>
      </c>
      <c r="AP269">
        <v>106.04</v>
      </c>
      <c r="AQ269">
        <v>16</v>
      </c>
      <c r="AR269">
        <v>3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1737666848</v>
      </c>
      <c r="BF269">
        <v>1758.05</v>
      </c>
      <c r="BG269">
        <v>1838.855</v>
      </c>
      <c r="BH269">
        <v>15.4388125</v>
      </c>
      <c r="BI269">
        <v>12.2325625</v>
      </c>
      <c r="BJ269">
        <v>1756.2575</v>
      </c>
      <c r="BK269">
        <v>15.328225</v>
      </c>
      <c r="BL269">
        <v>499.990375</v>
      </c>
      <c r="BM269">
        <v>102.62675</v>
      </c>
      <c r="BN269">
        <v>0.09997655</v>
      </c>
      <c r="BO269">
        <v>25.0041875</v>
      </c>
      <c r="BP269">
        <v>25.824675</v>
      </c>
      <c r="BQ269">
        <v>999.9</v>
      </c>
      <c r="BR269">
        <v>0</v>
      </c>
      <c r="BS269">
        <v>0</v>
      </c>
      <c r="BT269">
        <v>10011.075</v>
      </c>
      <c r="BU269">
        <v>622.683625</v>
      </c>
      <c r="BV269">
        <v>882.809</v>
      </c>
      <c r="BW269">
        <v>-80.8046</v>
      </c>
      <c r="BX269">
        <v>1785.62</v>
      </c>
      <c r="BY269">
        <v>1861.62875</v>
      </c>
      <c r="BZ269">
        <v>3.206235</v>
      </c>
      <c r="CA269">
        <v>1838.855</v>
      </c>
      <c r="CB269">
        <v>12.2325625</v>
      </c>
      <c r="CC269">
        <v>1.58443375</v>
      </c>
      <c r="CD269">
        <v>1.2553875</v>
      </c>
      <c r="CE269">
        <v>13.80825</v>
      </c>
      <c r="CF269">
        <v>10.2751125</v>
      </c>
      <c r="CG269">
        <v>1999.99375</v>
      </c>
      <c r="CH269">
        <v>0.90000075</v>
      </c>
      <c r="CI269">
        <v>0.0999993</v>
      </c>
      <c r="CJ269">
        <v>26</v>
      </c>
      <c r="CK269">
        <v>39092.8875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-80.62696</v>
      </c>
      <c r="CZ269">
        <v>-3.45175939849618</v>
      </c>
      <c r="DA269">
        <v>0.335374136450622</v>
      </c>
      <c r="DB269">
        <v>0</v>
      </c>
      <c r="DC269">
        <v>3.2106965</v>
      </c>
      <c r="DD269">
        <v>-0.0840581954887165</v>
      </c>
      <c r="DE269">
        <v>0.0096360963439559</v>
      </c>
      <c r="DF269">
        <v>1</v>
      </c>
      <c r="DG269">
        <v>1</v>
      </c>
      <c r="DH269">
        <v>2</v>
      </c>
      <c r="DI269" t="s">
        <v>353</v>
      </c>
      <c r="DJ269">
        <v>3.11898</v>
      </c>
      <c r="DK269">
        <v>2.80067</v>
      </c>
      <c r="DL269">
        <v>0.261748</v>
      </c>
      <c r="DM269">
        <v>0.270624</v>
      </c>
      <c r="DN269">
        <v>0.0864105</v>
      </c>
      <c r="DO269">
        <v>0.0736618</v>
      </c>
      <c r="DP269">
        <v>20572.2</v>
      </c>
      <c r="DQ269">
        <v>18781.9</v>
      </c>
      <c r="DR269">
        <v>26652.2</v>
      </c>
      <c r="DS269">
        <v>24087.6</v>
      </c>
      <c r="DT269">
        <v>33666.7</v>
      </c>
      <c r="DU269">
        <v>32516.7</v>
      </c>
      <c r="DV269">
        <v>40297.9</v>
      </c>
      <c r="DW269">
        <v>38087.3</v>
      </c>
      <c r="DX269">
        <v>2.00012</v>
      </c>
      <c r="DY269">
        <v>2.64877</v>
      </c>
      <c r="DZ269">
        <v>0.0759438</v>
      </c>
      <c r="EA269">
        <v>0</v>
      </c>
      <c r="EB269">
        <v>24.5871</v>
      </c>
      <c r="EC269">
        <v>999.9</v>
      </c>
      <c r="ED269">
        <v>55.726</v>
      </c>
      <c r="EE269">
        <v>25.73</v>
      </c>
      <c r="EF269">
        <v>18.0336</v>
      </c>
      <c r="EG269">
        <v>64.13</v>
      </c>
      <c r="EH269">
        <v>20.7212</v>
      </c>
      <c r="EI269">
        <v>2</v>
      </c>
      <c r="EJ269">
        <v>-0.362962</v>
      </c>
      <c r="EK269">
        <v>-0.230855</v>
      </c>
      <c r="EL269">
        <v>20.2912</v>
      </c>
      <c r="EM269">
        <v>5.26192</v>
      </c>
      <c r="EN269">
        <v>12.0082</v>
      </c>
      <c r="EO269">
        <v>4.9992</v>
      </c>
      <c r="EP269">
        <v>3.287</v>
      </c>
      <c r="EQ269">
        <v>9999</v>
      </c>
      <c r="ER269">
        <v>9999</v>
      </c>
      <c r="ES269">
        <v>9999</v>
      </c>
      <c r="ET269">
        <v>999.9</v>
      </c>
      <c r="EU269">
        <v>1.87271</v>
      </c>
      <c r="EV269">
        <v>1.87353</v>
      </c>
      <c r="EW269">
        <v>1.86981</v>
      </c>
      <c r="EX269">
        <v>1.87549</v>
      </c>
      <c r="EY269">
        <v>1.87575</v>
      </c>
      <c r="EZ269">
        <v>1.87408</v>
      </c>
      <c r="FA269">
        <v>1.8727</v>
      </c>
      <c r="FB269">
        <v>1.87178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</v>
      </c>
      <c r="FQ269">
        <v>0.1106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28.8</v>
      </c>
      <c r="GE269">
        <v>28.9</v>
      </c>
      <c r="GF269">
        <v>4.63257</v>
      </c>
      <c r="GG269">
        <v>2.48535</v>
      </c>
      <c r="GH269">
        <v>2.24854</v>
      </c>
      <c r="GI269">
        <v>2.68188</v>
      </c>
      <c r="GJ269">
        <v>2.44751</v>
      </c>
      <c r="GK269">
        <v>2.3999</v>
      </c>
      <c r="GL269">
        <v>29.4739</v>
      </c>
      <c r="GM269">
        <v>14.062</v>
      </c>
      <c r="GN269">
        <v>19</v>
      </c>
      <c r="GO269">
        <v>452.257</v>
      </c>
      <c r="GP269">
        <v>1041.27</v>
      </c>
      <c r="GQ269">
        <v>23.9628</v>
      </c>
      <c r="GR269">
        <v>22.946</v>
      </c>
      <c r="GS269">
        <v>30.0002</v>
      </c>
      <c r="GT269">
        <v>22.9733</v>
      </c>
      <c r="GU269">
        <v>23.0915</v>
      </c>
      <c r="GV269">
        <v>92.785</v>
      </c>
      <c r="GW269">
        <v>31.2938</v>
      </c>
      <c r="GX269">
        <v>83.4537</v>
      </c>
      <c r="GY269">
        <v>23.9582</v>
      </c>
      <c r="GZ269">
        <v>1884.54</v>
      </c>
      <c r="HA269">
        <v>12.2859</v>
      </c>
      <c r="HB269">
        <v>101.208</v>
      </c>
      <c r="HC269">
        <v>101.197</v>
      </c>
    </row>
    <row r="270" spans="1:211">
      <c r="A270">
        <v>254</v>
      </c>
      <c r="B270">
        <v>1737666858</v>
      </c>
      <c r="C270">
        <v>507</v>
      </c>
      <c r="D270" t="s">
        <v>856</v>
      </c>
      <c r="E270" t="s">
        <v>857</v>
      </c>
      <c r="F270">
        <v>2</v>
      </c>
      <c r="G270">
        <v>1737666850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1880.74431779762</v>
      </c>
      <c r="AI270">
        <v>1816.66551515151</v>
      </c>
      <c r="AJ270">
        <v>3.45761558441517</v>
      </c>
      <c r="AK270">
        <v>84.62</v>
      </c>
      <c r="AL270">
        <f>(AN270 - AM270 + BM270*1E3/(8.314*(BO270+273.15)) * AP270/BL270 * AO270) * BL270/(100*AZ270) * 1000/(1000 - AN270)</f>
        <v>0</v>
      </c>
      <c r="AM270">
        <v>12.2346936574226</v>
      </c>
      <c r="AN270">
        <v>15.4395208791209</v>
      </c>
      <c r="AO270">
        <v>-4.56087523020076e-07</v>
      </c>
      <c r="AP270">
        <v>106.04</v>
      </c>
      <c r="AQ270">
        <v>16</v>
      </c>
      <c r="AR270">
        <v>3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1737666850</v>
      </c>
      <c r="BF270">
        <v>1764.82625</v>
      </c>
      <c r="BG270">
        <v>1845.7025</v>
      </c>
      <c r="BH270">
        <v>15.438775</v>
      </c>
      <c r="BI270">
        <v>12.233975</v>
      </c>
      <c r="BJ270">
        <v>1763.03</v>
      </c>
      <c r="BK270">
        <v>15.3281875</v>
      </c>
      <c r="BL270">
        <v>499.986125</v>
      </c>
      <c r="BM270">
        <v>102.62675</v>
      </c>
      <c r="BN270">
        <v>0.0999703125</v>
      </c>
      <c r="BO270">
        <v>25.0060625</v>
      </c>
      <c r="BP270">
        <v>25.826325</v>
      </c>
      <c r="BQ270">
        <v>999.9</v>
      </c>
      <c r="BR270">
        <v>0</v>
      </c>
      <c r="BS270">
        <v>0</v>
      </c>
      <c r="BT270">
        <v>10009.6625</v>
      </c>
      <c r="BU270">
        <v>622.64075</v>
      </c>
      <c r="BV270">
        <v>882.554625</v>
      </c>
      <c r="BW270">
        <v>-80.8756375</v>
      </c>
      <c r="BX270">
        <v>1792.5025</v>
      </c>
      <c r="BY270">
        <v>1868.5625</v>
      </c>
      <c r="BZ270">
        <v>3.20478625</v>
      </c>
      <c r="CA270">
        <v>1845.7025</v>
      </c>
      <c r="CB270">
        <v>12.233975</v>
      </c>
      <c r="CC270">
        <v>1.58443</v>
      </c>
      <c r="CD270">
        <v>1.2555325</v>
      </c>
      <c r="CE270">
        <v>13.8082125</v>
      </c>
      <c r="CF270">
        <v>10.2768375</v>
      </c>
      <c r="CG270">
        <v>1999.99375</v>
      </c>
      <c r="CH270">
        <v>0.9000005</v>
      </c>
      <c r="CI270">
        <v>0.0999994875</v>
      </c>
      <c r="CJ270">
        <v>26</v>
      </c>
      <c r="CK270">
        <v>39092.8875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-80.719135</v>
      </c>
      <c r="CZ270">
        <v>-2.99234436090227</v>
      </c>
      <c r="DA270">
        <v>0.298371892568653</v>
      </c>
      <c r="DB270">
        <v>0</v>
      </c>
      <c r="DC270">
        <v>3.2090745</v>
      </c>
      <c r="DD270">
        <v>-0.0612870676691694</v>
      </c>
      <c r="DE270">
        <v>0.00850985162914139</v>
      </c>
      <c r="DF270">
        <v>1</v>
      </c>
      <c r="DG270">
        <v>1</v>
      </c>
      <c r="DH270">
        <v>2</v>
      </c>
      <c r="DI270" t="s">
        <v>353</v>
      </c>
      <c r="DJ270">
        <v>3.11905</v>
      </c>
      <c r="DK270">
        <v>2.80073</v>
      </c>
      <c r="DL270">
        <v>0.262312</v>
      </c>
      <c r="DM270">
        <v>0.271167</v>
      </c>
      <c r="DN270">
        <v>0.0864031</v>
      </c>
      <c r="DO270">
        <v>0.0736507</v>
      </c>
      <c r="DP270">
        <v>20556.6</v>
      </c>
      <c r="DQ270">
        <v>18768.1</v>
      </c>
      <c r="DR270">
        <v>26652.2</v>
      </c>
      <c r="DS270">
        <v>24087.9</v>
      </c>
      <c r="DT270">
        <v>33667</v>
      </c>
      <c r="DU270">
        <v>32517.5</v>
      </c>
      <c r="DV270">
        <v>40297.9</v>
      </c>
      <c r="DW270">
        <v>38087.8</v>
      </c>
      <c r="DX270">
        <v>2.00028</v>
      </c>
      <c r="DY270">
        <v>2.64918</v>
      </c>
      <c r="DZ270">
        <v>0.0760779</v>
      </c>
      <c r="EA270">
        <v>0</v>
      </c>
      <c r="EB270">
        <v>24.5882</v>
      </c>
      <c r="EC270">
        <v>999.9</v>
      </c>
      <c r="ED270">
        <v>55.726</v>
      </c>
      <c r="EE270">
        <v>25.73</v>
      </c>
      <c r="EF270">
        <v>18.0301</v>
      </c>
      <c r="EG270">
        <v>63.39</v>
      </c>
      <c r="EH270">
        <v>20.6731</v>
      </c>
      <c r="EI270">
        <v>2</v>
      </c>
      <c r="EJ270">
        <v>-0.362962</v>
      </c>
      <c r="EK270">
        <v>-0.228804</v>
      </c>
      <c r="EL270">
        <v>20.2914</v>
      </c>
      <c r="EM270">
        <v>5.26207</v>
      </c>
      <c r="EN270">
        <v>12.0083</v>
      </c>
      <c r="EO270">
        <v>4.99915</v>
      </c>
      <c r="EP270">
        <v>3.287</v>
      </c>
      <c r="EQ270">
        <v>9999</v>
      </c>
      <c r="ER270">
        <v>9999</v>
      </c>
      <c r="ES270">
        <v>9999</v>
      </c>
      <c r="ET270">
        <v>999.9</v>
      </c>
      <c r="EU270">
        <v>1.87271</v>
      </c>
      <c r="EV270">
        <v>1.87357</v>
      </c>
      <c r="EW270">
        <v>1.86981</v>
      </c>
      <c r="EX270">
        <v>1.87552</v>
      </c>
      <c r="EY270">
        <v>1.87575</v>
      </c>
      <c r="EZ270">
        <v>1.87409</v>
      </c>
      <c r="FA270">
        <v>1.87271</v>
      </c>
      <c r="FB270">
        <v>1.8718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1.81</v>
      </c>
      <c r="FQ270">
        <v>0.1106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28.8</v>
      </c>
      <c r="GE270">
        <v>28.9</v>
      </c>
      <c r="GF270">
        <v>4.64478</v>
      </c>
      <c r="GG270">
        <v>2.48657</v>
      </c>
      <c r="GH270">
        <v>2.24854</v>
      </c>
      <c r="GI270">
        <v>2.68066</v>
      </c>
      <c r="GJ270">
        <v>2.44751</v>
      </c>
      <c r="GK270">
        <v>2.36694</v>
      </c>
      <c r="GL270">
        <v>29.4527</v>
      </c>
      <c r="GM270">
        <v>14.0532</v>
      </c>
      <c r="GN270">
        <v>19</v>
      </c>
      <c r="GO270">
        <v>452.352</v>
      </c>
      <c r="GP270">
        <v>1041.77</v>
      </c>
      <c r="GQ270">
        <v>23.9604</v>
      </c>
      <c r="GR270">
        <v>22.9469</v>
      </c>
      <c r="GS270">
        <v>30.0002</v>
      </c>
      <c r="GT270">
        <v>22.9741</v>
      </c>
      <c r="GU270">
        <v>23.0924</v>
      </c>
      <c r="GV270">
        <v>93.0335</v>
      </c>
      <c r="GW270">
        <v>31.2938</v>
      </c>
      <c r="GX270">
        <v>83.4537</v>
      </c>
      <c r="GY270">
        <v>23.9441</v>
      </c>
      <c r="GZ270">
        <v>1898.03</v>
      </c>
      <c r="HA270">
        <v>12.2859</v>
      </c>
      <c r="HB270">
        <v>101.209</v>
      </c>
      <c r="HC270">
        <v>101.198</v>
      </c>
    </row>
    <row r="271" spans="1:211">
      <c r="A271">
        <v>255</v>
      </c>
      <c r="B271">
        <v>1737666860</v>
      </c>
      <c r="C271">
        <v>509</v>
      </c>
      <c r="D271" t="s">
        <v>858</v>
      </c>
      <c r="E271" t="s">
        <v>859</v>
      </c>
      <c r="F271">
        <v>2</v>
      </c>
      <c r="G271">
        <v>1737666852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1887.56997605952</v>
      </c>
      <c r="AI271">
        <v>1823.54412121212</v>
      </c>
      <c r="AJ271">
        <v>3.45167705627709</v>
      </c>
      <c r="AK271">
        <v>84.62</v>
      </c>
      <c r="AL271">
        <f>(AN271 - AM271 + BM271*1E3/(8.314*(BO271+273.15)) * AP271/BL271 * AO271) * BL271/(100*AZ271) * 1000/(1000 - AN271)</f>
        <v>0</v>
      </c>
      <c r="AM271">
        <v>12.2323673012587</v>
      </c>
      <c r="AN271">
        <v>15.4381472527473</v>
      </c>
      <c r="AO271">
        <v>-1.0636797545857e-06</v>
      </c>
      <c r="AP271">
        <v>106.04</v>
      </c>
      <c r="AQ271">
        <v>16</v>
      </c>
      <c r="AR271">
        <v>3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1737666852</v>
      </c>
      <c r="BF271">
        <v>1771.6125</v>
      </c>
      <c r="BG271">
        <v>1852.54875</v>
      </c>
      <c r="BH271">
        <v>15.4386125</v>
      </c>
      <c r="BI271">
        <v>12.2343</v>
      </c>
      <c r="BJ271">
        <v>1769.81125</v>
      </c>
      <c r="BK271">
        <v>15.3280375</v>
      </c>
      <c r="BL271">
        <v>500.01</v>
      </c>
      <c r="BM271">
        <v>102.62675</v>
      </c>
      <c r="BN271">
        <v>0.099976325</v>
      </c>
      <c r="BO271">
        <v>25.008275</v>
      </c>
      <c r="BP271">
        <v>25.8284375</v>
      </c>
      <c r="BQ271">
        <v>999.9</v>
      </c>
      <c r="BR271">
        <v>0</v>
      </c>
      <c r="BS271">
        <v>0</v>
      </c>
      <c r="BT271">
        <v>10010.9125</v>
      </c>
      <c r="BU271">
        <v>622.605875</v>
      </c>
      <c r="BV271">
        <v>882.376625</v>
      </c>
      <c r="BW271">
        <v>-80.9362</v>
      </c>
      <c r="BX271">
        <v>1799.395</v>
      </c>
      <c r="BY271">
        <v>1875.49375</v>
      </c>
      <c r="BZ271">
        <v>3.20430875</v>
      </c>
      <c r="CA271">
        <v>1852.54875</v>
      </c>
      <c r="CB271">
        <v>12.2343</v>
      </c>
      <c r="CC271">
        <v>1.584415</v>
      </c>
      <c r="CD271">
        <v>1.255565</v>
      </c>
      <c r="CE271">
        <v>13.8080625</v>
      </c>
      <c r="CF271">
        <v>10.2772375</v>
      </c>
      <c r="CG271">
        <v>1999.99375</v>
      </c>
      <c r="CH271">
        <v>0.90000025</v>
      </c>
      <c r="CI271">
        <v>0.099999775</v>
      </c>
      <c r="CJ271">
        <v>26</v>
      </c>
      <c r="CK271">
        <v>39092.875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-80.79014</v>
      </c>
      <c r="CZ271">
        <v>-2.47495037593987</v>
      </c>
      <c r="DA271">
        <v>0.262379906623965</v>
      </c>
      <c r="DB271">
        <v>0</v>
      </c>
      <c r="DC271">
        <v>3.207646</v>
      </c>
      <c r="DD271">
        <v>-0.0348929323308321</v>
      </c>
      <c r="DE271">
        <v>0.00718186563505614</v>
      </c>
      <c r="DF271">
        <v>1</v>
      </c>
      <c r="DG271">
        <v>1</v>
      </c>
      <c r="DH271">
        <v>2</v>
      </c>
      <c r="DI271" t="s">
        <v>353</v>
      </c>
      <c r="DJ271">
        <v>3.11926</v>
      </c>
      <c r="DK271">
        <v>2.80065</v>
      </c>
      <c r="DL271">
        <v>0.262879</v>
      </c>
      <c r="DM271">
        <v>0.271726</v>
      </c>
      <c r="DN271">
        <v>0.0863931</v>
      </c>
      <c r="DO271">
        <v>0.0736436</v>
      </c>
      <c r="DP271">
        <v>20540.9</v>
      </c>
      <c r="DQ271">
        <v>18754.2</v>
      </c>
      <c r="DR271">
        <v>26652.2</v>
      </c>
      <c r="DS271">
        <v>24088.3</v>
      </c>
      <c r="DT271">
        <v>33667.6</v>
      </c>
      <c r="DU271">
        <v>32518.3</v>
      </c>
      <c r="DV271">
        <v>40298</v>
      </c>
      <c r="DW271">
        <v>38088.3</v>
      </c>
      <c r="DX271">
        <v>2.00063</v>
      </c>
      <c r="DY271">
        <v>2.64925</v>
      </c>
      <c r="DZ271">
        <v>0.0761859</v>
      </c>
      <c r="EA271">
        <v>0</v>
      </c>
      <c r="EB271">
        <v>24.5897</v>
      </c>
      <c r="EC271">
        <v>999.9</v>
      </c>
      <c r="ED271">
        <v>55.726</v>
      </c>
      <c r="EE271">
        <v>25.71</v>
      </c>
      <c r="EF271">
        <v>18.0103</v>
      </c>
      <c r="EG271">
        <v>63.91</v>
      </c>
      <c r="EH271">
        <v>20.637</v>
      </c>
      <c r="EI271">
        <v>2</v>
      </c>
      <c r="EJ271">
        <v>-0.362818</v>
      </c>
      <c r="EK271">
        <v>-0.203813</v>
      </c>
      <c r="EL271">
        <v>20.2917</v>
      </c>
      <c r="EM271">
        <v>5.26251</v>
      </c>
      <c r="EN271">
        <v>12.0083</v>
      </c>
      <c r="EO271">
        <v>4.9993</v>
      </c>
      <c r="EP271">
        <v>3.2871</v>
      </c>
      <c r="EQ271">
        <v>9999</v>
      </c>
      <c r="ER271">
        <v>9999</v>
      </c>
      <c r="ES271">
        <v>9999</v>
      </c>
      <c r="ET271">
        <v>999.9</v>
      </c>
      <c r="EU271">
        <v>1.87271</v>
      </c>
      <c r="EV271">
        <v>1.87357</v>
      </c>
      <c r="EW271">
        <v>1.86981</v>
      </c>
      <c r="EX271">
        <v>1.87552</v>
      </c>
      <c r="EY271">
        <v>1.87576</v>
      </c>
      <c r="EZ271">
        <v>1.87408</v>
      </c>
      <c r="FA271">
        <v>1.87271</v>
      </c>
      <c r="FB271">
        <v>1.8718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1.82</v>
      </c>
      <c r="FQ271">
        <v>0.1105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28.9</v>
      </c>
      <c r="GE271">
        <v>28.9</v>
      </c>
      <c r="GF271">
        <v>4.65698</v>
      </c>
      <c r="GG271">
        <v>2.47925</v>
      </c>
      <c r="GH271">
        <v>2.24854</v>
      </c>
      <c r="GI271">
        <v>2.68188</v>
      </c>
      <c r="GJ271">
        <v>2.44751</v>
      </c>
      <c r="GK271">
        <v>2.34863</v>
      </c>
      <c r="GL271">
        <v>29.4739</v>
      </c>
      <c r="GM271">
        <v>14.0532</v>
      </c>
      <c r="GN271">
        <v>19</v>
      </c>
      <c r="GO271">
        <v>452.557</v>
      </c>
      <c r="GP271">
        <v>1041.87</v>
      </c>
      <c r="GQ271">
        <v>23.9581</v>
      </c>
      <c r="GR271">
        <v>22.9479</v>
      </c>
      <c r="GS271">
        <v>30.0002</v>
      </c>
      <c r="GT271">
        <v>22.9742</v>
      </c>
      <c r="GU271">
        <v>23.0928</v>
      </c>
      <c r="GV271">
        <v>93.2876</v>
      </c>
      <c r="GW271">
        <v>31.2938</v>
      </c>
      <c r="GX271">
        <v>83.4537</v>
      </c>
      <c r="GY271">
        <v>23.9441</v>
      </c>
      <c r="GZ271">
        <v>1898.03</v>
      </c>
      <c r="HA271">
        <v>12.2859</v>
      </c>
      <c r="HB271">
        <v>101.209</v>
      </c>
      <c r="HC271">
        <v>101.2</v>
      </c>
    </row>
    <row r="272" spans="1:211">
      <c r="A272">
        <v>256</v>
      </c>
      <c r="B272">
        <v>1737666862</v>
      </c>
      <c r="C272">
        <v>511</v>
      </c>
      <c r="D272" t="s">
        <v>860</v>
      </c>
      <c r="E272" t="s">
        <v>861</v>
      </c>
      <c r="F272">
        <v>2</v>
      </c>
      <c r="G272">
        <v>1737666854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1894.41801522619</v>
      </c>
      <c r="AI272">
        <v>1830.42606060606</v>
      </c>
      <c r="AJ272">
        <v>3.44573852813847</v>
      </c>
      <c r="AK272">
        <v>84.62</v>
      </c>
      <c r="AL272">
        <f>(AN272 - AM272 + BM272*1E3/(8.314*(BO272+273.15)) * AP272/BL272 * AO272) * BL272/(100*AZ272) * 1000/(1000 - AN272)</f>
        <v>0</v>
      </c>
      <c r="AM272">
        <v>12.2313698767832</v>
      </c>
      <c r="AN272">
        <v>15.4350703296703</v>
      </c>
      <c r="AO272">
        <v>-1.72404657715544e-06</v>
      </c>
      <c r="AP272">
        <v>106.04</v>
      </c>
      <c r="AQ272">
        <v>16</v>
      </c>
      <c r="AR272">
        <v>3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1737666854</v>
      </c>
      <c r="BF272">
        <v>1778.41</v>
      </c>
      <c r="BG272">
        <v>1859.38625</v>
      </c>
      <c r="BH272">
        <v>15.4380625</v>
      </c>
      <c r="BI272">
        <v>12.2329875</v>
      </c>
      <c r="BJ272">
        <v>1776.605</v>
      </c>
      <c r="BK272">
        <v>15.3275</v>
      </c>
      <c r="BL272">
        <v>500.03775</v>
      </c>
      <c r="BM272">
        <v>102.626625</v>
      </c>
      <c r="BN272">
        <v>0.09997395</v>
      </c>
      <c r="BO272">
        <v>25.010425</v>
      </c>
      <c r="BP272">
        <v>25.830075</v>
      </c>
      <c r="BQ272">
        <v>999.9</v>
      </c>
      <c r="BR272">
        <v>0</v>
      </c>
      <c r="BS272">
        <v>0</v>
      </c>
      <c r="BT272">
        <v>10011.7</v>
      </c>
      <c r="BU272">
        <v>622.585375</v>
      </c>
      <c r="BV272">
        <v>882.225625</v>
      </c>
      <c r="BW272">
        <v>-80.9772</v>
      </c>
      <c r="BX272">
        <v>1806.2975</v>
      </c>
      <c r="BY272">
        <v>1882.41375</v>
      </c>
      <c r="BZ272">
        <v>3.20508</v>
      </c>
      <c r="CA272">
        <v>1859.38625</v>
      </c>
      <c r="CB272">
        <v>12.2329875</v>
      </c>
      <c r="CC272">
        <v>1.5843575</v>
      </c>
      <c r="CD272">
        <v>1.25542875</v>
      </c>
      <c r="CE272">
        <v>13.8075</v>
      </c>
      <c r="CF272">
        <v>10.2756125</v>
      </c>
      <c r="CG272">
        <v>1999.99375</v>
      </c>
      <c r="CH272">
        <v>0.900000125</v>
      </c>
      <c r="CI272">
        <v>0.09999995</v>
      </c>
      <c r="CJ272">
        <v>26</v>
      </c>
      <c r="CK272">
        <v>39092.8625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-80.857715</v>
      </c>
      <c r="CZ272">
        <v>-1.96329473684215</v>
      </c>
      <c r="DA272">
        <v>0.222225338958006</v>
      </c>
      <c r="DB272">
        <v>0</v>
      </c>
      <c r="DC272">
        <v>3.206279</v>
      </c>
      <c r="DD272">
        <v>-0.00732992481202977</v>
      </c>
      <c r="DE272">
        <v>0.00554156015937751</v>
      </c>
      <c r="DF272">
        <v>1</v>
      </c>
      <c r="DG272">
        <v>1</v>
      </c>
      <c r="DH272">
        <v>2</v>
      </c>
      <c r="DI272" t="s">
        <v>353</v>
      </c>
      <c r="DJ272">
        <v>3.1192</v>
      </c>
      <c r="DK272">
        <v>2.80056</v>
      </c>
      <c r="DL272">
        <v>0.263446</v>
      </c>
      <c r="DM272">
        <v>0.272264</v>
      </c>
      <c r="DN272">
        <v>0.0863863</v>
      </c>
      <c r="DO272">
        <v>0.0736414</v>
      </c>
      <c r="DP272">
        <v>20524.7</v>
      </c>
      <c r="DQ272">
        <v>18740.4</v>
      </c>
      <c r="DR272">
        <v>26651.7</v>
      </c>
      <c r="DS272">
        <v>24088.3</v>
      </c>
      <c r="DT272">
        <v>33667.4</v>
      </c>
      <c r="DU272">
        <v>32518.2</v>
      </c>
      <c r="DV272">
        <v>40297.4</v>
      </c>
      <c r="DW272">
        <v>38088</v>
      </c>
      <c r="DX272">
        <v>2.00055</v>
      </c>
      <c r="DY272">
        <v>2.64935</v>
      </c>
      <c r="DZ272">
        <v>0.075981</v>
      </c>
      <c r="EA272">
        <v>0</v>
      </c>
      <c r="EB272">
        <v>24.5913</v>
      </c>
      <c r="EC272">
        <v>999.9</v>
      </c>
      <c r="ED272">
        <v>55.726</v>
      </c>
      <c r="EE272">
        <v>25.73</v>
      </c>
      <c r="EF272">
        <v>18.0315</v>
      </c>
      <c r="EG272">
        <v>64.25</v>
      </c>
      <c r="EH272">
        <v>20.649</v>
      </c>
      <c r="EI272">
        <v>2</v>
      </c>
      <c r="EJ272">
        <v>-0.362642</v>
      </c>
      <c r="EK272">
        <v>-0.180899</v>
      </c>
      <c r="EL272">
        <v>20.2917</v>
      </c>
      <c r="EM272">
        <v>5.26266</v>
      </c>
      <c r="EN272">
        <v>12.0085</v>
      </c>
      <c r="EO272">
        <v>4.9994</v>
      </c>
      <c r="EP272">
        <v>3.2872</v>
      </c>
      <c r="EQ272">
        <v>9999</v>
      </c>
      <c r="ER272">
        <v>9999</v>
      </c>
      <c r="ES272">
        <v>9999</v>
      </c>
      <c r="ET272">
        <v>999.9</v>
      </c>
      <c r="EU272">
        <v>1.87271</v>
      </c>
      <c r="EV272">
        <v>1.87352</v>
      </c>
      <c r="EW272">
        <v>1.8698</v>
      </c>
      <c r="EX272">
        <v>1.87549</v>
      </c>
      <c r="EY272">
        <v>1.87573</v>
      </c>
      <c r="EZ272">
        <v>1.87408</v>
      </c>
      <c r="FA272">
        <v>1.87271</v>
      </c>
      <c r="FB272">
        <v>1.87178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1.82</v>
      </c>
      <c r="FQ272">
        <v>0.1105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28.9</v>
      </c>
      <c r="GE272">
        <v>29</v>
      </c>
      <c r="GF272">
        <v>4.66919</v>
      </c>
      <c r="GG272">
        <v>2.48169</v>
      </c>
      <c r="GH272">
        <v>2.24854</v>
      </c>
      <c r="GI272">
        <v>2.68311</v>
      </c>
      <c r="GJ272">
        <v>2.44751</v>
      </c>
      <c r="GK272">
        <v>2.40479</v>
      </c>
      <c r="GL272">
        <v>29.4739</v>
      </c>
      <c r="GM272">
        <v>14.062</v>
      </c>
      <c r="GN272">
        <v>19</v>
      </c>
      <c r="GO272">
        <v>452.522</v>
      </c>
      <c r="GP272">
        <v>1042</v>
      </c>
      <c r="GQ272">
        <v>23.9531</v>
      </c>
      <c r="GR272">
        <v>22.9488</v>
      </c>
      <c r="GS272">
        <v>30.0001</v>
      </c>
      <c r="GT272">
        <v>22.9752</v>
      </c>
      <c r="GU272">
        <v>23.0933</v>
      </c>
      <c r="GV272">
        <v>93.5194</v>
      </c>
      <c r="GW272">
        <v>31.2938</v>
      </c>
      <c r="GX272">
        <v>83.0827</v>
      </c>
      <c r="GY272">
        <v>23.9441</v>
      </c>
      <c r="GZ272">
        <v>1904.8</v>
      </c>
      <c r="HA272">
        <v>12.2859</v>
      </c>
      <c r="HB272">
        <v>101.207</v>
      </c>
      <c r="HC272">
        <v>101.2</v>
      </c>
    </row>
    <row r="273" spans="1:211">
      <c r="A273">
        <v>257</v>
      </c>
      <c r="B273">
        <v>1737666864</v>
      </c>
      <c r="C273">
        <v>513</v>
      </c>
      <c r="D273" t="s">
        <v>862</v>
      </c>
      <c r="E273" t="s">
        <v>863</v>
      </c>
      <c r="F273">
        <v>2</v>
      </c>
      <c r="G273">
        <v>1737666856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1901.29598189286</v>
      </c>
      <c r="AI273">
        <v>1837.36678787879</v>
      </c>
      <c r="AJ273">
        <v>3.45646753246732</v>
      </c>
      <c r="AK273">
        <v>84.62</v>
      </c>
      <c r="AL273">
        <f>(AN273 - AM273 + BM273*1E3/(8.314*(BO273+273.15)) * AP273/BL273 * AO273) * BL273/(100*AZ273) * 1000/(1000 - AN273)</f>
        <v>0</v>
      </c>
      <c r="AM273">
        <v>12.2302958638362</v>
      </c>
      <c r="AN273">
        <v>15.4322296703297</v>
      </c>
      <c r="AO273">
        <v>-3.48997695690819e-06</v>
      </c>
      <c r="AP273">
        <v>106.04</v>
      </c>
      <c r="AQ273">
        <v>16</v>
      </c>
      <c r="AR273">
        <v>3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1737666856</v>
      </c>
      <c r="BF273">
        <v>1785.20625</v>
      </c>
      <c r="BG273">
        <v>1866.1725</v>
      </c>
      <c r="BH273">
        <v>15.4371</v>
      </c>
      <c r="BI273">
        <v>12.2309875</v>
      </c>
      <c r="BJ273">
        <v>1783.39625</v>
      </c>
      <c r="BK273">
        <v>15.32655</v>
      </c>
      <c r="BL273">
        <v>500.042625</v>
      </c>
      <c r="BM273">
        <v>102.626375</v>
      </c>
      <c r="BN273">
        <v>0.0999757</v>
      </c>
      <c r="BO273">
        <v>25.012275</v>
      </c>
      <c r="BP273">
        <v>25.8313125</v>
      </c>
      <c r="BQ273">
        <v>999.9</v>
      </c>
      <c r="BR273">
        <v>0</v>
      </c>
      <c r="BS273">
        <v>0</v>
      </c>
      <c r="BT273">
        <v>10007.0125</v>
      </c>
      <c r="BU273">
        <v>622.57</v>
      </c>
      <c r="BV273">
        <v>881.98525</v>
      </c>
      <c r="BW273">
        <v>-80.9671875</v>
      </c>
      <c r="BX273">
        <v>1813.19875</v>
      </c>
      <c r="BY273">
        <v>1889.28</v>
      </c>
      <c r="BZ273">
        <v>3.20611625</v>
      </c>
      <c r="CA273">
        <v>1866.1725</v>
      </c>
      <c r="CB273">
        <v>12.2309875</v>
      </c>
      <c r="CC273">
        <v>1.58425625</v>
      </c>
      <c r="CD273">
        <v>1.2552225</v>
      </c>
      <c r="CE273">
        <v>13.806525</v>
      </c>
      <c r="CF273">
        <v>10.27315</v>
      </c>
      <c r="CG273">
        <v>1999.995</v>
      </c>
      <c r="CH273">
        <v>0.900000125</v>
      </c>
      <c r="CI273">
        <v>0.0999999375</v>
      </c>
      <c r="CJ273">
        <v>26</v>
      </c>
      <c r="CK273">
        <v>39092.875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-80.8995</v>
      </c>
      <c r="CZ273">
        <v>-1.26401503759398</v>
      </c>
      <c r="DA273">
        <v>0.182722527346795</v>
      </c>
      <c r="DB273">
        <v>0</v>
      </c>
      <c r="DC273">
        <v>3.2050905</v>
      </c>
      <c r="DD273">
        <v>0.0194990977443573</v>
      </c>
      <c r="DE273">
        <v>0.00361004497894416</v>
      </c>
      <c r="DF273">
        <v>1</v>
      </c>
      <c r="DG273">
        <v>1</v>
      </c>
      <c r="DH273">
        <v>2</v>
      </c>
      <c r="DI273" t="s">
        <v>353</v>
      </c>
      <c r="DJ273">
        <v>3.11919</v>
      </c>
      <c r="DK273">
        <v>2.80058</v>
      </c>
      <c r="DL273">
        <v>0.264004</v>
      </c>
      <c r="DM273">
        <v>0.272772</v>
      </c>
      <c r="DN273">
        <v>0.0863776</v>
      </c>
      <c r="DO273">
        <v>0.0736249</v>
      </c>
      <c r="DP273">
        <v>20509.3</v>
      </c>
      <c r="DQ273">
        <v>18726.8</v>
      </c>
      <c r="DR273">
        <v>26651.8</v>
      </c>
      <c r="DS273">
        <v>24087.7</v>
      </c>
      <c r="DT273">
        <v>33667.9</v>
      </c>
      <c r="DU273">
        <v>32518.2</v>
      </c>
      <c r="DV273">
        <v>40297.6</v>
      </c>
      <c r="DW273">
        <v>38087.3</v>
      </c>
      <c r="DX273">
        <v>2.00082</v>
      </c>
      <c r="DY273">
        <v>2.64915</v>
      </c>
      <c r="DZ273">
        <v>0.0752658</v>
      </c>
      <c r="EA273">
        <v>0</v>
      </c>
      <c r="EB273">
        <v>24.5934</v>
      </c>
      <c r="EC273">
        <v>999.9</v>
      </c>
      <c r="ED273">
        <v>55.701</v>
      </c>
      <c r="EE273">
        <v>25.73</v>
      </c>
      <c r="EF273">
        <v>18.0239</v>
      </c>
      <c r="EG273">
        <v>63.72</v>
      </c>
      <c r="EH273">
        <v>20.5609</v>
      </c>
      <c r="EI273">
        <v>2</v>
      </c>
      <c r="EJ273">
        <v>-0.362645</v>
      </c>
      <c r="EK273">
        <v>-0.174267</v>
      </c>
      <c r="EL273">
        <v>20.2915</v>
      </c>
      <c r="EM273">
        <v>5.26266</v>
      </c>
      <c r="EN273">
        <v>12.0083</v>
      </c>
      <c r="EO273">
        <v>4.99965</v>
      </c>
      <c r="EP273">
        <v>3.2872</v>
      </c>
      <c r="EQ273">
        <v>9999</v>
      </c>
      <c r="ER273">
        <v>9999</v>
      </c>
      <c r="ES273">
        <v>9999</v>
      </c>
      <c r="ET273">
        <v>999.9</v>
      </c>
      <c r="EU273">
        <v>1.87271</v>
      </c>
      <c r="EV273">
        <v>1.87351</v>
      </c>
      <c r="EW273">
        <v>1.8698</v>
      </c>
      <c r="EX273">
        <v>1.8755</v>
      </c>
      <c r="EY273">
        <v>1.87572</v>
      </c>
      <c r="EZ273">
        <v>1.87409</v>
      </c>
      <c r="FA273">
        <v>1.8727</v>
      </c>
      <c r="FB273">
        <v>1.87178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1.83</v>
      </c>
      <c r="FQ273">
        <v>0.1105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28.9</v>
      </c>
      <c r="GE273">
        <v>29</v>
      </c>
      <c r="GF273">
        <v>4.68262</v>
      </c>
      <c r="GG273">
        <v>2.48047</v>
      </c>
      <c r="GH273">
        <v>2.24854</v>
      </c>
      <c r="GI273">
        <v>2.68188</v>
      </c>
      <c r="GJ273">
        <v>2.44751</v>
      </c>
      <c r="GK273">
        <v>2.40479</v>
      </c>
      <c r="GL273">
        <v>29.4739</v>
      </c>
      <c r="GM273">
        <v>14.062</v>
      </c>
      <c r="GN273">
        <v>19</v>
      </c>
      <c r="GO273">
        <v>452.69</v>
      </c>
      <c r="GP273">
        <v>1041.78</v>
      </c>
      <c r="GQ273">
        <v>23.9466</v>
      </c>
      <c r="GR273">
        <v>22.9498</v>
      </c>
      <c r="GS273">
        <v>30.0001</v>
      </c>
      <c r="GT273">
        <v>22.976</v>
      </c>
      <c r="GU273">
        <v>23.0943</v>
      </c>
      <c r="GV273">
        <v>93.7933</v>
      </c>
      <c r="GW273">
        <v>31.2938</v>
      </c>
      <c r="GX273">
        <v>83.0827</v>
      </c>
      <c r="GY273">
        <v>23.9269</v>
      </c>
      <c r="GZ273">
        <v>1911.63</v>
      </c>
      <c r="HA273">
        <v>12.2859</v>
      </c>
      <c r="HB273">
        <v>101.208</v>
      </c>
      <c r="HC273">
        <v>101.197</v>
      </c>
    </row>
    <row r="274" spans="1:211">
      <c r="A274">
        <v>258</v>
      </c>
      <c r="B274">
        <v>1737666866</v>
      </c>
      <c r="C274">
        <v>515</v>
      </c>
      <c r="D274" t="s">
        <v>864</v>
      </c>
      <c r="E274" t="s">
        <v>865</v>
      </c>
      <c r="F274">
        <v>2</v>
      </c>
      <c r="G274">
        <v>1737666858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1908.0579229881</v>
      </c>
      <c r="AI274">
        <v>1844.20478787879</v>
      </c>
      <c r="AJ274">
        <v>3.44027705627696</v>
      </c>
      <c r="AK274">
        <v>84.62</v>
      </c>
      <c r="AL274">
        <f>(AN274 - AM274 + BM274*1E3/(8.314*(BO274+273.15)) * AP274/BL274 * AO274) * BL274/(100*AZ274) * 1000/(1000 - AN274)</f>
        <v>0</v>
      </c>
      <c r="AM274">
        <v>12.2290434390809</v>
      </c>
      <c r="AN274">
        <v>15.4301175824176</v>
      </c>
      <c r="AO274">
        <v>-6.1106398591398e-06</v>
      </c>
      <c r="AP274">
        <v>106.04</v>
      </c>
      <c r="AQ274">
        <v>16</v>
      </c>
      <c r="AR274">
        <v>3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1737666858</v>
      </c>
      <c r="BF274">
        <v>1791.9875</v>
      </c>
      <c r="BG274">
        <v>1872.8725</v>
      </c>
      <c r="BH274">
        <v>15.436025</v>
      </c>
      <c r="BI274">
        <v>12.2287875</v>
      </c>
      <c r="BJ274">
        <v>1790.17375</v>
      </c>
      <c r="BK274">
        <v>15.3255</v>
      </c>
      <c r="BL274">
        <v>500.024125</v>
      </c>
      <c r="BM274">
        <v>102.626375</v>
      </c>
      <c r="BN274">
        <v>0.1000056875</v>
      </c>
      <c r="BO274">
        <v>25.0137875</v>
      </c>
      <c r="BP274">
        <v>25.8326375</v>
      </c>
      <c r="BQ274">
        <v>999.9</v>
      </c>
      <c r="BR274">
        <v>0</v>
      </c>
      <c r="BS274">
        <v>0</v>
      </c>
      <c r="BT274">
        <v>9996.70625</v>
      </c>
      <c r="BU274">
        <v>622.555625</v>
      </c>
      <c r="BV274">
        <v>881.747125</v>
      </c>
      <c r="BW274">
        <v>-80.885875</v>
      </c>
      <c r="BX274">
        <v>1820.08375</v>
      </c>
      <c r="BY274">
        <v>1896.05875</v>
      </c>
      <c r="BZ274">
        <v>3.20723375</v>
      </c>
      <c r="CA274">
        <v>1872.8725</v>
      </c>
      <c r="CB274">
        <v>12.2287875</v>
      </c>
      <c r="CC274">
        <v>1.584145</v>
      </c>
      <c r="CD274">
        <v>1.25499625</v>
      </c>
      <c r="CE274">
        <v>13.8054375</v>
      </c>
      <c r="CF274">
        <v>10.27045</v>
      </c>
      <c r="CG274">
        <v>1999.995</v>
      </c>
      <c r="CH274">
        <v>0.90000025</v>
      </c>
      <c r="CI274">
        <v>0.099999825</v>
      </c>
      <c r="CJ274">
        <v>26</v>
      </c>
      <c r="CK274">
        <v>39092.8875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-80.897075</v>
      </c>
      <c r="CZ274">
        <v>0.101129323308289</v>
      </c>
      <c r="DA274">
        <v>0.19102292238106</v>
      </c>
      <c r="DB274">
        <v>0</v>
      </c>
      <c r="DC274">
        <v>3.2050095</v>
      </c>
      <c r="DD274">
        <v>0.0313691729323302</v>
      </c>
      <c r="DE274">
        <v>0.00344542083786582</v>
      </c>
      <c r="DF274">
        <v>1</v>
      </c>
      <c r="DG274">
        <v>1</v>
      </c>
      <c r="DH274">
        <v>2</v>
      </c>
      <c r="DI274" t="s">
        <v>353</v>
      </c>
      <c r="DJ274">
        <v>3.11897</v>
      </c>
      <c r="DK274">
        <v>2.80048</v>
      </c>
      <c r="DL274">
        <v>0.264555</v>
      </c>
      <c r="DM274">
        <v>0.273315</v>
      </c>
      <c r="DN274">
        <v>0.0863654</v>
      </c>
      <c r="DO274">
        <v>0.0735891</v>
      </c>
      <c r="DP274">
        <v>20494.1</v>
      </c>
      <c r="DQ274">
        <v>18712.7</v>
      </c>
      <c r="DR274">
        <v>26652</v>
      </c>
      <c r="DS274">
        <v>24087.4</v>
      </c>
      <c r="DT274">
        <v>33668.6</v>
      </c>
      <c r="DU274">
        <v>32519.4</v>
      </c>
      <c r="DV274">
        <v>40297.8</v>
      </c>
      <c r="DW274">
        <v>38087.2</v>
      </c>
      <c r="DX274">
        <v>2.00035</v>
      </c>
      <c r="DY274">
        <v>2.64915</v>
      </c>
      <c r="DZ274">
        <v>0.0747778</v>
      </c>
      <c r="EA274">
        <v>0</v>
      </c>
      <c r="EB274">
        <v>24.5949</v>
      </c>
      <c r="EC274">
        <v>999.9</v>
      </c>
      <c r="ED274">
        <v>55.701</v>
      </c>
      <c r="EE274">
        <v>25.71</v>
      </c>
      <c r="EF274">
        <v>18.0029</v>
      </c>
      <c r="EG274">
        <v>63.52</v>
      </c>
      <c r="EH274">
        <v>20.6931</v>
      </c>
      <c r="EI274">
        <v>2</v>
      </c>
      <c r="EJ274">
        <v>-0.36279</v>
      </c>
      <c r="EK274">
        <v>-0.149883</v>
      </c>
      <c r="EL274">
        <v>20.2915</v>
      </c>
      <c r="EM274">
        <v>5.26222</v>
      </c>
      <c r="EN274">
        <v>12.0079</v>
      </c>
      <c r="EO274">
        <v>4.9993</v>
      </c>
      <c r="EP274">
        <v>3.28708</v>
      </c>
      <c r="EQ274">
        <v>9999</v>
      </c>
      <c r="ER274">
        <v>9999</v>
      </c>
      <c r="ES274">
        <v>9999</v>
      </c>
      <c r="ET274">
        <v>999.9</v>
      </c>
      <c r="EU274">
        <v>1.87271</v>
      </c>
      <c r="EV274">
        <v>1.87355</v>
      </c>
      <c r="EW274">
        <v>1.86981</v>
      </c>
      <c r="EX274">
        <v>1.87551</v>
      </c>
      <c r="EY274">
        <v>1.87575</v>
      </c>
      <c r="EZ274">
        <v>1.8741</v>
      </c>
      <c r="FA274">
        <v>1.87271</v>
      </c>
      <c r="FB274">
        <v>1.87178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1.84</v>
      </c>
      <c r="FQ274">
        <v>0.1104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29</v>
      </c>
      <c r="GE274">
        <v>29</v>
      </c>
      <c r="GF274">
        <v>4.69482</v>
      </c>
      <c r="GG274">
        <v>2.48047</v>
      </c>
      <c r="GH274">
        <v>2.24854</v>
      </c>
      <c r="GI274">
        <v>2.68188</v>
      </c>
      <c r="GJ274">
        <v>2.44751</v>
      </c>
      <c r="GK274">
        <v>2.42676</v>
      </c>
      <c r="GL274">
        <v>29.4739</v>
      </c>
      <c r="GM274">
        <v>14.062</v>
      </c>
      <c r="GN274">
        <v>19</v>
      </c>
      <c r="GO274">
        <v>452.418</v>
      </c>
      <c r="GP274">
        <v>1041.79</v>
      </c>
      <c r="GQ274">
        <v>23.94</v>
      </c>
      <c r="GR274">
        <v>22.9508</v>
      </c>
      <c r="GS274">
        <v>30.0001</v>
      </c>
      <c r="GT274">
        <v>22.9766</v>
      </c>
      <c r="GU274">
        <v>23.0947</v>
      </c>
      <c r="GV274">
        <v>94.05</v>
      </c>
      <c r="GW274">
        <v>31.2938</v>
      </c>
      <c r="GX274">
        <v>83.0827</v>
      </c>
      <c r="GY274">
        <v>23.9269</v>
      </c>
      <c r="GZ274">
        <v>1918.4</v>
      </c>
      <c r="HA274">
        <v>12.2882</v>
      </c>
      <c r="HB274">
        <v>101.208</v>
      </c>
      <c r="HC274">
        <v>101.197</v>
      </c>
    </row>
    <row r="275" spans="1:211">
      <c r="A275">
        <v>259</v>
      </c>
      <c r="B275">
        <v>1737666868</v>
      </c>
      <c r="C275">
        <v>517</v>
      </c>
      <c r="D275" t="s">
        <v>866</v>
      </c>
      <c r="E275" t="s">
        <v>867</v>
      </c>
      <c r="F275">
        <v>2</v>
      </c>
      <c r="G275">
        <v>1737666860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1914.60965776191</v>
      </c>
      <c r="AI275">
        <v>1850.91581818182</v>
      </c>
      <c r="AJ275">
        <v>3.39597012987005</v>
      </c>
      <c r="AK275">
        <v>84.62</v>
      </c>
      <c r="AL275">
        <f>(AN275 - AM275 + BM275*1E3/(8.314*(BO275+273.15)) * AP275/BL275 * AO275) * BL275/(100*AZ275) * 1000/(1000 - AN275)</f>
        <v>0</v>
      </c>
      <c r="AM275">
        <v>12.2272929954246</v>
      </c>
      <c r="AN275">
        <v>15.4275472527473</v>
      </c>
      <c r="AO275">
        <v>-8.41921497984844e-06</v>
      </c>
      <c r="AP275">
        <v>106.04</v>
      </c>
      <c r="AQ275">
        <v>16</v>
      </c>
      <c r="AR275">
        <v>3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1737666860</v>
      </c>
      <c r="BF275">
        <v>1798.75625</v>
      </c>
      <c r="BG275">
        <v>1879.6025</v>
      </c>
      <c r="BH275">
        <v>15.434825</v>
      </c>
      <c r="BI275">
        <v>12.22605</v>
      </c>
      <c r="BJ275">
        <v>1796.93875</v>
      </c>
      <c r="BK275">
        <v>15.324325</v>
      </c>
      <c r="BL275">
        <v>500.072375</v>
      </c>
      <c r="BM275">
        <v>102.62625</v>
      </c>
      <c r="BN275">
        <v>0.1000516875</v>
      </c>
      <c r="BO275">
        <v>25.0148125</v>
      </c>
      <c r="BP275">
        <v>25.8316875</v>
      </c>
      <c r="BQ275">
        <v>999.9</v>
      </c>
      <c r="BR275">
        <v>0</v>
      </c>
      <c r="BS275">
        <v>0</v>
      </c>
      <c r="BT275">
        <v>9990.22875</v>
      </c>
      <c r="BU275">
        <v>622.544125</v>
      </c>
      <c r="BV275">
        <v>881.617875</v>
      </c>
      <c r="BW275">
        <v>-80.8483875</v>
      </c>
      <c r="BX275">
        <v>1826.955</v>
      </c>
      <c r="BY275">
        <v>1902.8675</v>
      </c>
      <c r="BZ275">
        <v>3.2087775</v>
      </c>
      <c r="CA275">
        <v>1879.6025</v>
      </c>
      <c r="CB275">
        <v>12.22605</v>
      </c>
      <c r="CC275">
        <v>1.58402</v>
      </c>
      <c r="CD275">
        <v>1.25471375</v>
      </c>
      <c r="CE275">
        <v>13.804225</v>
      </c>
      <c r="CF275">
        <v>10.267075</v>
      </c>
      <c r="CG275">
        <v>1999.99375</v>
      </c>
      <c r="CH275">
        <v>0.900000375</v>
      </c>
      <c r="CI275">
        <v>0.0999997125</v>
      </c>
      <c r="CJ275">
        <v>26</v>
      </c>
      <c r="CK275">
        <v>39092.8625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-80.871995</v>
      </c>
      <c r="CZ275">
        <v>1.44402857142858</v>
      </c>
      <c r="DA275">
        <v>0.236945125451022</v>
      </c>
      <c r="DB275">
        <v>0</v>
      </c>
      <c r="DC275">
        <v>3.2062835</v>
      </c>
      <c r="DD275">
        <v>0.0314440601503767</v>
      </c>
      <c r="DE275">
        <v>0.00338536153903835</v>
      </c>
      <c r="DF275">
        <v>1</v>
      </c>
      <c r="DG275">
        <v>1</v>
      </c>
      <c r="DH275">
        <v>2</v>
      </c>
      <c r="DI275" t="s">
        <v>353</v>
      </c>
      <c r="DJ275">
        <v>3.11928</v>
      </c>
      <c r="DK275">
        <v>2.80083</v>
      </c>
      <c r="DL275">
        <v>0.265102</v>
      </c>
      <c r="DM275">
        <v>0.273886</v>
      </c>
      <c r="DN275">
        <v>0.0863532</v>
      </c>
      <c r="DO275">
        <v>0.0735605</v>
      </c>
      <c r="DP275">
        <v>20478.9</v>
      </c>
      <c r="DQ275">
        <v>18698.3</v>
      </c>
      <c r="DR275">
        <v>26651.9</v>
      </c>
      <c r="DS275">
        <v>24087.8</v>
      </c>
      <c r="DT275">
        <v>33669.1</v>
      </c>
      <c r="DU275">
        <v>32521</v>
      </c>
      <c r="DV275">
        <v>40297.8</v>
      </c>
      <c r="DW275">
        <v>38087.8</v>
      </c>
      <c r="DX275">
        <v>2.00105</v>
      </c>
      <c r="DY275">
        <v>2.6481</v>
      </c>
      <c r="DZ275">
        <v>0.074476</v>
      </c>
      <c r="EA275">
        <v>0</v>
      </c>
      <c r="EB275">
        <v>24.5963</v>
      </c>
      <c r="EC275">
        <v>999.9</v>
      </c>
      <c r="ED275">
        <v>55.701</v>
      </c>
      <c r="EE275">
        <v>25.73</v>
      </c>
      <c r="EF275">
        <v>18.0227</v>
      </c>
      <c r="EG275">
        <v>64.16</v>
      </c>
      <c r="EH275">
        <v>20.3966</v>
      </c>
      <c r="EI275">
        <v>2</v>
      </c>
      <c r="EJ275">
        <v>-0.362701</v>
      </c>
      <c r="EK275">
        <v>-0.151381</v>
      </c>
      <c r="EL275">
        <v>20.2924</v>
      </c>
      <c r="EM275">
        <v>5.26581</v>
      </c>
      <c r="EN275">
        <v>12.0082</v>
      </c>
      <c r="EO275">
        <v>5.00015</v>
      </c>
      <c r="EP275">
        <v>3.28795</v>
      </c>
      <c r="EQ275">
        <v>9999</v>
      </c>
      <c r="ER275">
        <v>9999</v>
      </c>
      <c r="ES275">
        <v>9999</v>
      </c>
      <c r="ET275">
        <v>999.9</v>
      </c>
      <c r="EU275">
        <v>1.87271</v>
      </c>
      <c r="EV275">
        <v>1.87357</v>
      </c>
      <c r="EW275">
        <v>1.86981</v>
      </c>
      <c r="EX275">
        <v>1.8755</v>
      </c>
      <c r="EY275">
        <v>1.87576</v>
      </c>
      <c r="EZ275">
        <v>1.87409</v>
      </c>
      <c r="FA275">
        <v>1.87271</v>
      </c>
      <c r="FB275">
        <v>1.87178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1.84</v>
      </c>
      <c r="FQ275">
        <v>0.1104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29</v>
      </c>
      <c r="GE275">
        <v>29.1</v>
      </c>
      <c r="GF275">
        <v>4.69971</v>
      </c>
      <c r="GG275">
        <v>2.48047</v>
      </c>
      <c r="GH275">
        <v>2.24854</v>
      </c>
      <c r="GI275">
        <v>2.68188</v>
      </c>
      <c r="GJ275">
        <v>2.44751</v>
      </c>
      <c r="GK275">
        <v>2.40112</v>
      </c>
      <c r="GL275">
        <v>29.4739</v>
      </c>
      <c r="GM275">
        <v>14.0532</v>
      </c>
      <c r="GN275">
        <v>19</v>
      </c>
      <c r="GO275">
        <v>452.835</v>
      </c>
      <c r="GP275">
        <v>1040.53</v>
      </c>
      <c r="GQ275">
        <v>23.9324</v>
      </c>
      <c r="GR275">
        <v>22.9516</v>
      </c>
      <c r="GS275">
        <v>30.0002</v>
      </c>
      <c r="GT275">
        <v>22.9775</v>
      </c>
      <c r="GU275">
        <v>23.0956</v>
      </c>
      <c r="GV275">
        <v>94.1432</v>
      </c>
      <c r="GW275">
        <v>31.0083</v>
      </c>
      <c r="GX275">
        <v>83.0827</v>
      </c>
      <c r="GY275">
        <v>23.9123</v>
      </c>
      <c r="GZ275">
        <v>1925.2</v>
      </c>
      <c r="HA275">
        <v>12.2884</v>
      </c>
      <c r="HB275">
        <v>101.208</v>
      </c>
      <c r="HC275">
        <v>101.198</v>
      </c>
    </row>
    <row r="276" spans="1:211">
      <c r="A276">
        <v>260</v>
      </c>
      <c r="B276">
        <v>1737666870</v>
      </c>
      <c r="C276">
        <v>519</v>
      </c>
      <c r="D276" t="s">
        <v>868</v>
      </c>
      <c r="E276" t="s">
        <v>869</v>
      </c>
      <c r="F276">
        <v>2</v>
      </c>
      <c r="G276">
        <v>1737666862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1921.32953253571</v>
      </c>
      <c r="AI276">
        <v>1857.64866666667</v>
      </c>
      <c r="AJ276">
        <v>3.3738523809523</v>
      </c>
      <c r="AK276">
        <v>84.62</v>
      </c>
      <c r="AL276">
        <f>(AN276 - AM276 + BM276*1E3/(8.314*(BO276+273.15)) * AP276/BL276 * AO276) * BL276/(100*AZ276) * 1000/(1000 - AN276)</f>
        <v>0</v>
      </c>
      <c r="AM276">
        <v>12.223744634006</v>
      </c>
      <c r="AN276">
        <v>15.4241967032967</v>
      </c>
      <c r="AO276">
        <v>-9.56825352864947e-06</v>
      </c>
      <c r="AP276">
        <v>106.04</v>
      </c>
      <c r="AQ276">
        <v>16</v>
      </c>
      <c r="AR276">
        <v>3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1737666862</v>
      </c>
      <c r="BF276">
        <v>1805.515</v>
      </c>
      <c r="BG276">
        <v>1886.2625</v>
      </c>
      <c r="BH276">
        <v>15.4330875</v>
      </c>
      <c r="BI276">
        <v>12.2231125</v>
      </c>
      <c r="BJ276">
        <v>1803.6925</v>
      </c>
      <c r="BK276">
        <v>15.3226125</v>
      </c>
      <c r="BL276">
        <v>500.114125</v>
      </c>
      <c r="BM276">
        <v>102.626125</v>
      </c>
      <c r="BN276">
        <v>0.1000355625</v>
      </c>
      <c r="BO276">
        <v>25.015075</v>
      </c>
      <c r="BP276">
        <v>25.8292375</v>
      </c>
      <c r="BQ276">
        <v>999.9</v>
      </c>
      <c r="BR276">
        <v>0</v>
      </c>
      <c r="BS276">
        <v>0</v>
      </c>
      <c r="BT276">
        <v>9991.2475</v>
      </c>
      <c r="BU276">
        <v>622.52825</v>
      </c>
      <c r="BV276">
        <v>881.67325</v>
      </c>
      <c r="BW276">
        <v>-80.7502375</v>
      </c>
      <c r="BX276">
        <v>1833.815</v>
      </c>
      <c r="BY276">
        <v>1909.60375</v>
      </c>
      <c r="BZ276">
        <v>3.20997625</v>
      </c>
      <c r="CA276">
        <v>1886.2625</v>
      </c>
      <c r="CB276">
        <v>12.2231125</v>
      </c>
      <c r="CC276">
        <v>1.58384</v>
      </c>
      <c r="CD276">
        <v>1.25441125</v>
      </c>
      <c r="CE276">
        <v>13.802475</v>
      </c>
      <c r="CF276">
        <v>10.263475</v>
      </c>
      <c r="CG276">
        <v>1999.99375</v>
      </c>
      <c r="CH276">
        <v>0.90000025</v>
      </c>
      <c r="CI276">
        <v>0.0999997875</v>
      </c>
      <c r="CJ276">
        <v>26</v>
      </c>
      <c r="CK276">
        <v>39092.875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-80.880135</v>
      </c>
      <c r="CZ276">
        <v>1.61350827067681</v>
      </c>
      <c r="DA276">
        <v>0.235404303858278</v>
      </c>
      <c r="DB276">
        <v>0</v>
      </c>
      <c r="DC276">
        <v>3.207922</v>
      </c>
      <c r="DD276">
        <v>0.0345735338345795</v>
      </c>
      <c r="DE276">
        <v>0.00378003253954248</v>
      </c>
      <c r="DF276">
        <v>1</v>
      </c>
      <c r="DG276">
        <v>1</v>
      </c>
      <c r="DH276">
        <v>2</v>
      </c>
      <c r="DI276" t="s">
        <v>353</v>
      </c>
      <c r="DJ276">
        <v>3.11931</v>
      </c>
      <c r="DK276">
        <v>2.80062</v>
      </c>
      <c r="DL276">
        <v>0.265661</v>
      </c>
      <c r="DM276">
        <v>0.274303</v>
      </c>
      <c r="DN276">
        <v>0.0863384</v>
      </c>
      <c r="DO276">
        <v>0.0735857</v>
      </c>
      <c r="DP276">
        <v>20463.3</v>
      </c>
      <c r="DQ276">
        <v>18687.6</v>
      </c>
      <c r="DR276">
        <v>26651.7</v>
      </c>
      <c r="DS276">
        <v>24087.7</v>
      </c>
      <c r="DT276">
        <v>33669.5</v>
      </c>
      <c r="DU276">
        <v>32520.1</v>
      </c>
      <c r="DV276">
        <v>40297.6</v>
      </c>
      <c r="DW276">
        <v>38087.8</v>
      </c>
      <c r="DX276">
        <v>2.00122</v>
      </c>
      <c r="DY276">
        <v>2.6475</v>
      </c>
      <c r="DZ276">
        <v>0.0742115</v>
      </c>
      <c r="EA276">
        <v>0</v>
      </c>
      <c r="EB276">
        <v>24.5985</v>
      </c>
      <c r="EC276">
        <v>999.9</v>
      </c>
      <c r="ED276">
        <v>55.677</v>
      </c>
      <c r="EE276">
        <v>25.71</v>
      </c>
      <c r="EF276">
        <v>17.995</v>
      </c>
      <c r="EG276">
        <v>63.78</v>
      </c>
      <c r="EH276">
        <v>20.5489</v>
      </c>
      <c r="EI276">
        <v>2</v>
      </c>
      <c r="EJ276">
        <v>-0.362553</v>
      </c>
      <c r="EK276">
        <v>-0.143143</v>
      </c>
      <c r="EL276">
        <v>20.2922</v>
      </c>
      <c r="EM276">
        <v>5.26476</v>
      </c>
      <c r="EN276">
        <v>12.0083</v>
      </c>
      <c r="EO276">
        <v>5.0001</v>
      </c>
      <c r="EP276">
        <v>3.28775</v>
      </c>
      <c r="EQ276">
        <v>9999</v>
      </c>
      <c r="ER276">
        <v>9999</v>
      </c>
      <c r="ES276">
        <v>9999</v>
      </c>
      <c r="ET276">
        <v>999.9</v>
      </c>
      <c r="EU276">
        <v>1.87271</v>
      </c>
      <c r="EV276">
        <v>1.87356</v>
      </c>
      <c r="EW276">
        <v>1.8698</v>
      </c>
      <c r="EX276">
        <v>1.87551</v>
      </c>
      <c r="EY276">
        <v>1.87575</v>
      </c>
      <c r="EZ276">
        <v>1.87408</v>
      </c>
      <c r="FA276">
        <v>1.87271</v>
      </c>
      <c r="FB276">
        <v>1.87178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1.84</v>
      </c>
      <c r="FQ276">
        <v>0.1103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29</v>
      </c>
      <c r="GE276">
        <v>29.1</v>
      </c>
      <c r="GF276">
        <v>4.70947</v>
      </c>
      <c r="GG276">
        <v>2.47559</v>
      </c>
      <c r="GH276">
        <v>2.24854</v>
      </c>
      <c r="GI276">
        <v>2.68188</v>
      </c>
      <c r="GJ276">
        <v>2.44751</v>
      </c>
      <c r="GK276">
        <v>2.3938</v>
      </c>
      <c r="GL276">
        <v>29.4739</v>
      </c>
      <c r="GM276">
        <v>14.0532</v>
      </c>
      <c r="GN276">
        <v>19</v>
      </c>
      <c r="GO276">
        <v>452.942</v>
      </c>
      <c r="GP276">
        <v>1039.81</v>
      </c>
      <c r="GQ276">
        <v>23.9249</v>
      </c>
      <c r="GR276">
        <v>22.9527</v>
      </c>
      <c r="GS276">
        <v>30.0002</v>
      </c>
      <c r="GT276">
        <v>22.978</v>
      </c>
      <c r="GU276">
        <v>23.0966</v>
      </c>
      <c r="GV276">
        <v>94.368</v>
      </c>
      <c r="GW276">
        <v>31.0083</v>
      </c>
      <c r="GX276">
        <v>83.0827</v>
      </c>
      <c r="GY276">
        <v>23.9123</v>
      </c>
      <c r="GZ276">
        <v>1932.01</v>
      </c>
      <c r="HA276">
        <v>12.293</v>
      </c>
      <c r="HB276">
        <v>101.207</v>
      </c>
      <c r="HC276">
        <v>101.198</v>
      </c>
    </row>
    <row r="277" spans="1:211">
      <c r="A277">
        <v>261</v>
      </c>
      <c r="B277">
        <v>1737666872</v>
      </c>
      <c r="C277">
        <v>521</v>
      </c>
      <c r="D277" t="s">
        <v>870</v>
      </c>
      <c r="E277" t="s">
        <v>871</v>
      </c>
      <c r="F277">
        <v>2</v>
      </c>
      <c r="G277">
        <v>1737666864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1928.15195247619</v>
      </c>
      <c r="AI277">
        <v>1864.50890909091</v>
      </c>
      <c r="AJ277">
        <v>3.39678268398243</v>
      </c>
      <c r="AK277">
        <v>84.62</v>
      </c>
      <c r="AL277">
        <f>(AN277 - AM277 + BM277*1E3/(8.314*(BO277+273.15)) * AP277/BL277 * AO277) * BL277/(100*AZ277) * 1000/(1000 - AN277)</f>
        <v>0</v>
      </c>
      <c r="AM277">
        <v>12.217328872028</v>
      </c>
      <c r="AN277">
        <v>15.4196318681319</v>
      </c>
      <c r="AO277">
        <v>-1.10952873556293e-05</v>
      </c>
      <c r="AP277">
        <v>106.04</v>
      </c>
      <c r="AQ277">
        <v>16</v>
      </c>
      <c r="AR277">
        <v>3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1737666864</v>
      </c>
      <c r="BF277">
        <v>1812.26125</v>
      </c>
      <c r="BG277">
        <v>1892.6775</v>
      </c>
      <c r="BH277">
        <v>15.4305125</v>
      </c>
      <c r="BI277">
        <v>12.2222625</v>
      </c>
      <c r="BJ277">
        <v>1810.43375</v>
      </c>
      <c r="BK277">
        <v>15.320075</v>
      </c>
      <c r="BL277">
        <v>500.094625</v>
      </c>
      <c r="BM277">
        <v>102.626125</v>
      </c>
      <c r="BN277">
        <v>0.1000181375</v>
      </c>
      <c r="BO277">
        <v>25.0146875</v>
      </c>
      <c r="BP277">
        <v>25.8276</v>
      </c>
      <c r="BQ277">
        <v>999.9</v>
      </c>
      <c r="BR277">
        <v>0</v>
      </c>
      <c r="BS277">
        <v>0</v>
      </c>
      <c r="BT277">
        <v>9983.7475</v>
      </c>
      <c r="BU277">
        <v>622.507125</v>
      </c>
      <c r="BV277">
        <v>881.831875</v>
      </c>
      <c r="BW277">
        <v>-80.4194</v>
      </c>
      <c r="BX277">
        <v>1840.66125</v>
      </c>
      <c r="BY277">
        <v>1916.09625</v>
      </c>
      <c r="BZ277">
        <v>3.20824375</v>
      </c>
      <c r="CA277">
        <v>1892.6775</v>
      </c>
      <c r="CB277">
        <v>12.2222625</v>
      </c>
      <c r="CC277">
        <v>1.583575</v>
      </c>
      <c r="CD277">
        <v>1.254325</v>
      </c>
      <c r="CE277">
        <v>13.7999</v>
      </c>
      <c r="CF277">
        <v>10.2624375</v>
      </c>
      <c r="CG277">
        <v>1999.995</v>
      </c>
      <c r="CH277">
        <v>0.899999875</v>
      </c>
      <c r="CI277">
        <v>0.1000001</v>
      </c>
      <c r="CJ277">
        <v>26</v>
      </c>
      <c r="CK277">
        <v>39092.8875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-80.76807</v>
      </c>
      <c r="CZ277">
        <v>3.14965714285717</v>
      </c>
      <c r="DA277">
        <v>0.41498683485142</v>
      </c>
      <c r="DB277">
        <v>0</v>
      </c>
      <c r="DC277">
        <v>3.208838</v>
      </c>
      <c r="DD277">
        <v>0.028591578947367</v>
      </c>
      <c r="DE277">
        <v>0.00361460454268513</v>
      </c>
      <c r="DF277">
        <v>1</v>
      </c>
      <c r="DG277">
        <v>1</v>
      </c>
      <c r="DH277">
        <v>2</v>
      </c>
      <c r="DI277" t="s">
        <v>353</v>
      </c>
      <c r="DJ277">
        <v>3.11848</v>
      </c>
      <c r="DK277">
        <v>2.8006</v>
      </c>
      <c r="DL277">
        <v>0.266199</v>
      </c>
      <c r="DM277">
        <v>0.27468</v>
      </c>
      <c r="DN277">
        <v>0.0863157</v>
      </c>
      <c r="DO277">
        <v>0.073689</v>
      </c>
      <c r="DP277">
        <v>20448.4</v>
      </c>
      <c r="DQ277">
        <v>18677.7</v>
      </c>
      <c r="DR277">
        <v>26651.8</v>
      </c>
      <c r="DS277">
        <v>24087.5</v>
      </c>
      <c r="DT277">
        <v>33670.2</v>
      </c>
      <c r="DU277">
        <v>32515.9</v>
      </c>
      <c r="DV277">
        <v>40297.3</v>
      </c>
      <c r="DW277">
        <v>38087.1</v>
      </c>
      <c r="DX277">
        <v>1.99958</v>
      </c>
      <c r="DY277">
        <v>2.64848</v>
      </c>
      <c r="DZ277">
        <v>0.0741668</v>
      </c>
      <c r="EA277">
        <v>0</v>
      </c>
      <c r="EB277">
        <v>24.6001</v>
      </c>
      <c r="EC277">
        <v>999.9</v>
      </c>
      <c r="ED277">
        <v>55.677</v>
      </c>
      <c r="EE277">
        <v>25.71</v>
      </c>
      <c r="EF277">
        <v>17.995</v>
      </c>
      <c r="EG277">
        <v>63.88</v>
      </c>
      <c r="EH277">
        <v>20.653</v>
      </c>
      <c r="EI277">
        <v>2</v>
      </c>
      <c r="EJ277">
        <v>-0.362645</v>
      </c>
      <c r="EK277">
        <v>-0.130714</v>
      </c>
      <c r="EL277">
        <v>20.2914</v>
      </c>
      <c r="EM277">
        <v>5.26102</v>
      </c>
      <c r="EN277">
        <v>12.0076</v>
      </c>
      <c r="EO277">
        <v>4.9991</v>
      </c>
      <c r="EP277">
        <v>3.2868</v>
      </c>
      <c r="EQ277">
        <v>9999</v>
      </c>
      <c r="ER277">
        <v>9999</v>
      </c>
      <c r="ES277">
        <v>9999</v>
      </c>
      <c r="ET277">
        <v>999.9</v>
      </c>
      <c r="EU277">
        <v>1.87271</v>
      </c>
      <c r="EV277">
        <v>1.87353</v>
      </c>
      <c r="EW277">
        <v>1.86981</v>
      </c>
      <c r="EX277">
        <v>1.87548</v>
      </c>
      <c r="EY277">
        <v>1.87575</v>
      </c>
      <c r="EZ277">
        <v>1.87408</v>
      </c>
      <c r="FA277">
        <v>1.87269</v>
      </c>
      <c r="FB277">
        <v>1.87177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1.84</v>
      </c>
      <c r="FQ277">
        <v>0.1102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29.1</v>
      </c>
      <c r="GE277">
        <v>29.1</v>
      </c>
      <c r="GF277">
        <v>4.73022</v>
      </c>
      <c r="GG277">
        <v>2.47925</v>
      </c>
      <c r="GH277">
        <v>2.24854</v>
      </c>
      <c r="GI277">
        <v>2.68066</v>
      </c>
      <c r="GJ277">
        <v>2.44751</v>
      </c>
      <c r="GK277">
        <v>2.32056</v>
      </c>
      <c r="GL277">
        <v>29.4739</v>
      </c>
      <c r="GM277">
        <v>14.0532</v>
      </c>
      <c r="GN277">
        <v>19</v>
      </c>
      <c r="GO277">
        <v>451.987</v>
      </c>
      <c r="GP277">
        <v>1041.01</v>
      </c>
      <c r="GQ277">
        <v>23.918</v>
      </c>
      <c r="GR277">
        <v>22.9537</v>
      </c>
      <c r="GS277">
        <v>30.0001</v>
      </c>
      <c r="GT277">
        <v>22.979</v>
      </c>
      <c r="GU277">
        <v>23.0971</v>
      </c>
      <c r="GV277">
        <v>94.7542</v>
      </c>
      <c r="GW277">
        <v>31.0083</v>
      </c>
      <c r="GX277">
        <v>83.0827</v>
      </c>
      <c r="GY277">
        <v>23.9123</v>
      </c>
      <c r="GZ277">
        <v>1938.78</v>
      </c>
      <c r="HA277">
        <v>12.2961</v>
      </c>
      <c r="HB277">
        <v>101.207</v>
      </c>
      <c r="HC277">
        <v>101.197</v>
      </c>
    </row>
    <row r="278" spans="1:211">
      <c r="A278">
        <v>262</v>
      </c>
      <c r="B278">
        <v>1737666874</v>
      </c>
      <c r="C278">
        <v>523</v>
      </c>
      <c r="D278" t="s">
        <v>872</v>
      </c>
      <c r="E278" t="s">
        <v>873</v>
      </c>
      <c r="F278">
        <v>2</v>
      </c>
      <c r="G278">
        <v>1737666866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1934.15349145238</v>
      </c>
      <c r="AI278">
        <v>1871.07121212121</v>
      </c>
      <c r="AJ278">
        <v>3.34175151515127</v>
      </c>
      <c r="AK278">
        <v>84.62</v>
      </c>
      <c r="AL278">
        <f>(AN278 - AM278 + BM278*1E3/(8.314*(BO278+273.15)) * AP278/BL278 * AO278) * BL278/(100*AZ278) * 1000/(1000 - AN278)</f>
        <v>0</v>
      </c>
      <c r="AM278">
        <v>12.2121142548851</v>
      </c>
      <c r="AN278">
        <v>15.4147648351648</v>
      </c>
      <c r="AO278">
        <v>-1.33974551970556e-05</v>
      </c>
      <c r="AP278">
        <v>106.04</v>
      </c>
      <c r="AQ278">
        <v>16</v>
      </c>
      <c r="AR278">
        <v>3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1737666866</v>
      </c>
      <c r="BF278">
        <v>1818.95</v>
      </c>
      <c r="BG278">
        <v>1898.9725</v>
      </c>
      <c r="BH278">
        <v>15.4275625</v>
      </c>
      <c r="BI278">
        <v>12.2246875</v>
      </c>
      <c r="BJ278">
        <v>1817.1175</v>
      </c>
      <c r="BK278">
        <v>15.317175</v>
      </c>
      <c r="BL278">
        <v>500.068</v>
      </c>
      <c r="BM278">
        <v>102.626125</v>
      </c>
      <c r="BN278">
        <v>0.0999806</v>
      </c>
      <c r="BO278">
        <v>25.0139625</v>
      </c>
      <c r="BP278">
        <v>25.8256375</v>
      </c>
      <c r="BQ278">
        <v>999.9</v>
      </c>
      <c r="BR278">
        <v>0</v>
      </c>
      <c r="BS278">
        <v>0</v>
      </c>
      <c r="BT278">
        <v>9987.4975</v>
      </c>
      <c r="BU278">
        <v>622.4875</v>
      </c>
      <c r="BV278">
        <v>882.046625</v>
      </c>
      <c r="BW278">
        <v>-80.024575</v>
      </c>
      <c r="BX278">
        <v>1847.44875</v>
      </c>
      <c r="BY278">
        <v>1922.47375</v>
      </c>
      <c r="BZ278">
        <v>3.20287</v>
      </c>
      <c r="CA278">
        <v>1898.9725</v>
      </c>
      <c r="CB278">
        <v>12.2246875</v>
      </c>
      <c r="CC278">
        <v>1.5832725</v>
      </c>
      <c r="CD278">
        <v>1.254575</v>
      </c>
      <c r="CE278">
        <v>13.7969625</v>
      </c>
      <c r="CF278">
        <v>10.2654</v>
      </c>
      <c r="CG278">
        <v>1999.99375</v>
      </c>
      <c r="CH278">
        <v>0.89999975</v>
      </c>
      <c r="CI278">
        <v>0.10000025</v>
      </c>
      <c r="CJ278">
        <v>26.0052125</v>
      </c>
      <c r="CK278">
        <v>39092.875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-80.45314</v>
      </c>
      <c r="CZ278">
        <v>7.22437894736841</v>
      </c>
      <c r="DA278">
        <v>0.946343206453135</v>
      </c>
      <c r="DB278">
        <v>0</v>
      </c>
      <c r="DC278">
        <v>3.2071205</v>
      </c>
      <c r="DD278">
        <v>-0.0183018045112821</v>
      </c>
      <c r="DE278">
        <v>0.00790769465457536</v>
      </c>
      <c r="DF278">
        <v>1</v>
      </c>
      <c r="DG278">
        <v>1</v>
      </c>
      <c r="DH278">
        <v>2</v>
      </c>
      <c r="DI278" t="s">
        <v>353</v>
      </c>
      <c r="DJ278">
        <v>3.11877</v>
      </c>
      <c r="DK278">
        <v>2.80064</v>
      </c>
      <c r="DL278">
        <v>0.266696</v>
      </c>
      <c r="DM278">
        <v>0.27527</v>
      </c>
      <c r="DN278">
        <v>0.0863088</v>
      </c>
      <c r="DO278">
        <v>0.0737817</v>
      </c>
      <c r="DP278">
        <v>20434.8</v>
      </c>
      <c r="DQ278">
        <v>18662.5</v>
      </c>
      <c r="DR278">
        <v>26652.1</v>
      </c>
      <c r="DS278">
        <v>24087.3</v>
      </c>
      <c r="DT278">
        <v>33670.8</v>
      </c>
      <c r="DU278">
        <v>32512.5</v>
      </c>
      <c r="DV278">
        <v>40297.7</v>
      </c>
      <c r="DW278">
        <v>38086.8</v>
      </c>
      <c r="DX278">
        <v>1.99982</v>
      </c>
      <c r="DY278">
        <v>2.6492</v>
      </c>
      <c r="DZ278">
        <v>0.0741594</v>
      </c>
      <c r="EA278">
        <v>0</v>
      </c>
      <c r="EB278">
        <v>24.6012</v>
      </c>
      <c r="EC278">
        <v>999.9</v>
      </c>
      <c r="ED278">
        <v>55.677</v>
      </c>
      <c r="EE278">
        <v>25.73</v>
      </c>
      <c r="EF278">
        <v>18.0154</v>
      </c>
      <c r="EG278">
        <v>63.95</v>
      </c>
      <c r="EH278">
        <v>20.5809</v>
      </c>
      <c r="EI278">
        <v>2</v>
      </c>
      <c r="EJ278">
        <v>-0.362632</v>
      </c>
      <c r="EK278">
        <v>-0.144134</v>
      </c>
      <c r="EL278">
        <v>20.2917</v>
      </c>
      <c r="EM278">
        <v>5.26147</v>
      </c>
      <c r="EN278">
        <v>12.0076</v>
      </c>
      <c r="EO278">
        <v>4.99905</v>
      </c>
      <c r="EP278">
        <v>3.28698</v>
      </c>
      <c r="EQ278">
        <v>9999</v>
      </c>
      <c r="ER278">
        <v>9999</v>
      </c>
      <c r="ES278">
        <v>9999</v>
      </c>
      <c r="ET278">
        <v>999.9</v>
      </c>
      <c r="EU278">
        <v>1.87271</v>
      </c>
      <c r="EV278">
        <v>1.87351</v>
      </c>
      <c r="EW278">
        <v>1.86981</v>
      </c>
      <c r="EX278">
        <v>1.87548</v>
      </c>
      <c r="EY278">
        <v>1.87575</v>
      </c>
      <c r="EZ278">
        <v>1.87408</v>
      </c>
      <c r="FA278">
        <v>1.87268</v>
      </c>
      <c r="FB278">
        <v>1.87177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1.85</v>
      </c>
      <c r="FQ278">
        <v>0.1102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29.1</v>
      </c>
      <c r="GE278">
        <v>29.2</v>
      </c>
      <c r="GF278">
        <v>4.74365</v>
      </c>
      <c r="GG278">
        <v>2.47803</v>
      </c>
      <c r="GH278">
        <v>2.24854</v>
      </c>
      <c r="GI278">
        <v>2.68188</v>
      </c>
      <c r="GJ278">
        <v>2.44751</v>
      </c>
      <c r="GK278">
        <v>2.39746</v>
      </c>
      <c r="GL278">
        <v>29.4739</v>
      </c>
      <c r="GM278">
        <v>14.0532</v>
      </c>
      <c r="GN278">
        <v>19</v>
      </c>
      <c r="GO278">
        <v>452.14</v>
      </c>
      <c r="GP278">
        <v>1041.92</v>
      </c>
      <c r="GQ278">
        <v>23.9113</v>
      </c>
      <c r="GR278">
        <v>22.9546</v>
      </c>
      <c r="GS278">
        <v>30.0001</v>
      </c>
      <c r="GT278">
        <v>22.9798</v>
      </c>
      <c r="GU278">
        <v>23.0981</v>
      </c>
      <c r="GV278">
        <v>95.0266</v>
      </c>
      <c r="GW278">
        <v>31.0083</v>
      </c>
      <c r="GX278">
        <v>83.0827</v>
      </c>
      <c r="GY278">
        <v>23.902</v>
      </c>
      <c r="GZ278">
        <v>1945.6</v>
      </c>
      <c r="HA278">
        <v>12.2944</v>
      </c>
      <c r="HB278">
        <v>101.208</v>
      </c>
      <c r="HC278">
        <v>101.196</v>
      </c>
    </row>
    <row r="279" spans="1:211">
      <c r="A279">
        <v>263</v>
      </c>
      <c r="B279">
        <v>1737666876</v>
      </c>
      <c r="C279">
        <v>525</v>
      </c>
      <c r="D279" t="s">
        <v>874</v>
      </c>
      <c r="E279" t="s">
        <v>875</v>
      </c>
      <c r="F279">
        <v>2</v>
      </c>
      <c r="G279">
        <v>1737666868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1939.37601533333</v>
      </c>
      <c r="AI279">
        <v>1877.12206060606</v>
      </c>
      <c r="AJ279">
        <v>3.17817662337629</v>
      </c>
      <c r="AK279">
        <v>84.62</v>
      </c>
      <c r="AL279">
        <f>(AN279 - AM279 + BM279*1E3/(8.314*(BO279+273.15)) * AP279/BL279 * AO279) * BL279/(100*AZ279) * 1000/(1000 - AN279)</f>
        <v>0</v>
      </c>
      <c r="AM279">
        <v>12.2154391020579</v>
      </c>
      <c r="AN279">
        <v>15.4140494505495</v>
      </c>
      <c r="AO279">
        <v>-1.29355575930763e-05</v>
      </c>
      <c r="AP279">
        <v>106.04</v>
      </c>
      <c r="AQ279">
        <v>16</v>
      </c>
      <c r="AR279">
        <v>3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1737666868</v>
      </c>
      <c r="BF279">
        <v>1825.54875</v>
      </c>
      <c r="BG279">
        <v>1905.44</v>
      </c>
      <c r="BH279">
        <v>15.425075</v>
      </c>
      <c r="BI279">
        <v>12.2288625</v>
      </c>
      <c r="BJ279">
        <v>1823.7125</v>
      </c>
      <c r="BK279">
        <v>15.314725</v>
      </c>
      <c r="BL279">
        <v>500.034125</v>
      </c>
      <c r="BM279">
        <v>102.62625</v>
      </c>
      <c r="BN279">
        <v>0.0999955375</v>
      </c>
      <c r="BO279">
        <v>25.0130875</v>
      </c>
      <c r="BP279">
        <v>25.8227625</v>
      </c>
      <c r="BQ279">
        <v>999.9</v>
      </c>
      <c r="BR279">
        <v>0</v>
      </c>
      <c r="BS279">
        <v>0</v>
      </c>
      <c r="BT279">
        <v>9985.3225</v>
      </c>
      <c r="BU279">
        <v>622.458375</v>
      </c>
      <c r="BV279">
        <v>882.290125</v>
      </c>
      <c r="BW279">
        <v>-79.8929875</v>
      </c>
      <c r="BX279">
        <v>1854.14625</v>
      </c>
      <c r="BY279">
        <v>1929.03</v>
      </c>
      <c r="BZ279">
        <v>3.19620375</v>
      </c>
      <c r="CA279">
        <v>1905.44</v>
      </c>
      <c r="CB279">
        <v>12.2288625</v>
      </c>
      <c r="CC279">
        <v>1.58301875</v>
      </c>
      <c r="CD279">
        <v>1.255005</v>
      </c>
      <c r="CE279">
        <v>13.7944875</v>
      </c>
      <c r="CF279">
        <v>10.270525</v>
      </c>
      <c r="CG279">
        <v>1999.99375</v>
      </c>
      <c r="CH279">
        <v>0.89999975</v>
      </c>
      <c r="CI279">
        <v>0.10000025</v>
      </c>
      <c r="CJ279">
        <v>26.010425</v>
      </c>
      <c r="CK279">
        <v>39092.8875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-80.174515</v>
      </c>
      <c r="CZ279">
        <v>9.35261503759394</v>
      </c>
      <c r="DA279">
        <v>1.12009090134462</v>
      </c>
      <c r="DB279">
        <v>0</v>
      </c>
      <c r="DC279">
        <v>3.2026535</v>
      </c>
      <c r="DD279">
        <v>-0.0961926315789436</v>
      </c>
      <c r="DE279">
        <v>0.0160018309186793</v>
      </c>
      <c r="DF279">
        <v>1</v>
      </c>
      <c r="DG279">
        <v>1</v>
      </c>
      <c r="DH279">
        <v>2</v>
      </c>
      <c r="DI279" t="s">
        <v>353</v>
      </c>
      <c r="DJ279">
        <v>3.11913</v>
      </c>
      <c r="DK279">
        <v>2.80071</v>
      </c>
      <c r="DL279">
        <v>0.267202</v>
      </c>
      <c r="DM279">
        <v>0.275956</v>
      </c>
      <c r="DN279">
        <v>0.086321</v>
      </c>
      <c r="DO279">
        <v>0.0738164</v>
      </c>
      <c r="DP279">
        <v>20420.6</v>
      </c>
      <c r="DQ279">
        <v>18645.1</v>
      </c>
      <c r="DR279">
        <v>26652</v>
      </c>
      <c r="DS279">
        <v>24087.6</v>
      </c>
      <c r="DT279">
        <v>33670.4</v>
      </c>
      <c r="DU279">
        <v>32511.6</v>
      </c>
      <c r="DV279">
        <v>40297.6</v>
      </c>
      <c r="DW279">
        <v>38087.2</v>
      </c>
      <c r="DX279">
        <v>2.0005</v>
      </c>
      <c r="DY279">
        <v>2.64982</v>
      </c>
      <c r="DZ279">
        <v>0.0742637</v>
      </c>
      <c r="EA279">
        <v>0</v>
      </c>
      <c r="EB279">
        <v>24.6027</v>
      </c>
      <c r="EC279">
        <v>999.9</v>
      </c>
      <c r="ED279">
        <v>55.653</v>
      </c>
      <c r="EE279">
        <v>25.71</v>
      </c>
      <c r="EF279">
        <v>17.9875</v>
      </c>
      <c r="EG279">
        <v>64.08</v>
      </c>
      <c r="EH279">
        <v>20.621</v>
      </c>
      <c r="EI279">
        <v>2</v>
      </c>
      <c r="EJ279">
        <v>-0.362619</v>
      </c>
      <c r="EK279">
        <v>-0.137386</v>
      </c>
      <c r="EL279">
        <v>20.2919</v>
      </c>
      <c r="EM279">
        <v>5.26251</v>
      </c>
      <c r="EN279">
        <v>12.0082</v>
      </c>
      <c r="EO279">
        <v>4.99915</v>
      </c>
      <c r="EP279">
        <v>3.2872</v>
      </c>
      <c r="EQ279">
        <v>9999</v>
      </c>
      <c r="ER279">
        <v>9999</v>
      </c>
      <c r="ES279">
        <v>9999</v>
      </c>
      <c r="ET279">
        <v>999.9</v>
      </c>
      <c r="EU279">
        <v>1.87271</v>
      </c>
      <c r="EV279">
        <v>1.87351</v>
      </c>
      <c r="EW279">
        <v>1.8698</v>
      </c>
      <c r="EX279">
        <v>1.87548</v>
      </c>
      <c r="EY279">
        <v>1.87576</v>
      </c>
      <c r="EZ279">
        <v>1.87408</v>
      </c>
      <c r="FA279">
        <v>1.8727</v>
      </c>
      <c r="FB279">
        <v>1.87178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1.86</v>
      </c>
      <c r="FQ279">
        <v>0.1102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29.1</v>
      </c>
      <c r="GE279">
        <v>29.2</v>
      </c>
      <c r="GF279">
        <v>4.75708</v>
      </c>
      <c r="GG279">
        <v>2.47437</v>
      </c>
      <c r="GH279">
        <v>2.24854</v>
      </c>
      <c r="GI279">
        <v>2.68311</v>
      </c>
      <c r="GJ279">
        <v>2.44751</v>
      </c>
      <c r="GK279">
        <v>2.40356</v>
      </c>
      <c r="GL279">
        <v>29.4739</v>
      </c>
      <c r="GM279">
        <v>14.062</v>
      </c>
      <c r="GN279">
        <v>19</v>
      </c>
      <c r="GO279">
        <v>452.54</v>
      </c>
      <c r="GP279">
        <v>1042.7</v>
      </c>
      <c r="GQ279">
        <v>23.9069</v>
      </c>
      <c r="GR279">
        <v>22.9556</v>
      </c>
      <c r="GS279">
        <v>30.0001</v>
      </c>
      <c r="GT279">
        <v>22.9804</v>
      </c>
      <c r="GU279">
        <v>23.0985</v>
      </c>
      <c r="GV279">
        <v>95.2923</v>
      </c>
      <c r="GW279">
        <v>31.0083</v>
      </c>
      <c r="GX279">
        <v>83.0827</v>
      </c>
      <c r="GY279">
        <v>23.902</v>
      </c>
      <c r="GZ279">
        <v>1952.42</v>
      </c>
      <c r="HA279">
        <v>12.2948</v>
      </c>
      <c r="HB279">
        <v>101.208</v>
      </c>
      <c r="HC279">
        <v>101.197</v>
      </c>
    </row>
    <row r="280" spans="1:211">
      <c r="A280">
        <v>264</v>
      </c>
      <c r="B280">
        <v>1737666878</v>
      </c>
      <c r="C280">
        <v>527</v>
      </c>
      <c r="D280" t="s">
        <v>876</v>
      </c>
      <c r="E280" t="s">
        <v>877</v>
      </c>
      <c r="F280">
        <v>2</v>
      </c>
      <c r="G280">
        <v>1737666870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1945.77402472619</v>
      </c>
      <c r="AI280">
        <v>1883.458</v>
      </c>
      <c r="AJ280">
        <v>3.14480952380925</v>
      </c>
      <c r="AK280">
        <v>84.62</v>
      </c>
      <c r="AL280">
        <f>(AN280 - AM280 + BM280*1E3/(8.314*(BO280+273.15)) * AP280/BL280 * AO280) * BL280/(100*AZ280) * 1000/(1000 - AN280)</f>
        <v>0</v>
      </c>
      <c r="AM280">
        <v>12.2286861717083</v>
      </c>
      <c r="AN280">
        <v>15.4183494505495</v>
      </c>
      <c r="AO280">
        <v>-8.57299425720106e-06</v>
      </c>
      <c r="AP280">
        <v>106.04</v>
      </c>
      <c r="AQ280">
        <v>16</v>
      </c>
      <c r="AR280">
        <v>3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1737666870</v>
      </c>
      <c r="BF280">
        <v>1832.09375</v>
      </c>
      <c r="BG280">
        <v>1912.09875</v>
      </c>
      <c r="BH280">
        <v>15.4232625</v>
      </c>
      <c r="BI280">
        <v>12.2338875</v>
      </c>
      <c r="BJ280">
        <v>1830.25375</v>
      </c>
      <c r="BK280">
        <v>15.3129375</v>
      </c>
      <c r="BL280">
        <v>500.01175</v>
      </c>
      <c r="BM280">
        <v>102.626375</v>
      </c>
      <c r="BN280">
        <v>0.1000318625</v>
      </c>
      <c r="BO280">
        <v>25.0123375</v>
      </c>
      <c r="BP280">
        <v>25.82105</v>
      </c>
      <c r="BQ280">
        <v>999.9</v>
      </c>
      <c r="BR280">
        <v>0</v>
      </c>
      <c r="BS280">
        <v>0</v>
      </c>
      <c r="BT280">
        <v>9977.035</v>
      </c>
      <c r="BU280">
        <v>622.415125</v>
      </c>
      <c r="BV280">
        <v>882.60175</v>
      </c>
      <c r="BW280">
        <v>-80.0046</v>
      </c>
      <c r="BX280">
        <v>1860.79125</v>
      </c>
      <c r="BY280">
        <v>1935.78125</v>
      </c>
      <c r="BZ280">
        <v>3.1893675</v>
      </c>
      <c r="CA280">
        <v>1912.09875</v>
      </c>
      <c r="CB280">
        <v>12.2338875</v>
      </c>
      <c r="CC280">
        <v>1.58283375</v>
      </c>
      <c r="CD280">
        <v>1.25552125</v>
      </c>
      <c r="CE280">
        <v>13.7927</v>
      </c>
      <c r="CF280">
        <v>10.276675</v>
      </c>
      <c r="CG280">
        <v>1999.995</v>
      </c>
      <c r="CH280">
        <v>0.899999875</v>
      </c>
      <c r="CI280">
        <v>0.100000125</v>
      </c>
      <c r="CJ280">
        <v>26.0156375</v>
      </c>
      <c r="CK280">
        <v>39092.9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-80.132055</v>
      </c>
      <c r="CZ280">
        <v>6.98367969924809</v>
      </c>
      <c r="DA280">
        <v>1.11259032688362</v>
      </c>
      <c r="DB280">
        <v>0</v>
      </c>
      <c r="DC280">
        <v>3.1971735</v>
      </c>
      <c r="DD280">
        <v>-0.165716842105265</v>
      </c>
      <c r="DE280">
        <v>0.0216096934904223</v>
      </c>
      <c r="DF280">
        <v>1</v>
      </c>
      <c r="DG280">
        <v>1</v>
      </c>
      <c r="DH280">
        <v>2</v>
      </c>
      <c r="DI280" t="s">
        <v>353</v>
      </c>
      <c r="DJ280">
        <v>3.11901</v>
      </c>
      <c r="DK280">
        <v>2.80068</v>
      </c>
      <c r="DL280">
        <v>0.267742</v>
      </c>
      <c r="DM280">
        <v>0.276557</v>
      </c>
      <c r="DN280">
        <v>0.0863417</v>
      </c>
      <c r="DO280">
        <v>0.0738326</v>
      </c>
      <c r="DP280">
        <v>20405.5</v>
      </c>
      <c r="DQ280">
        <v>18629.9</v>
      </c>
      <c r="DR280">
        <v>26651.8</v>
      </c>
      <c r="DS280">
        <v>24087.8</v>
      </c>
      <c r="DT280">
        <v>33669.5</v>
      </c>
      <c r="DU280">
        <v>32511.4</v>
      </c>
      <c r="DV280">
        <v>40297.5</v>
      </c>
      <c r="DW280">
        <v>38087.5</v>
      </c>
      <c r="DX280">
        <v>2.00073</v>
      </c>
      <c r="DY280">
        <v>2.64945</v>
      </c>
      <c r="DZ280">
        <v>0.0748001</v>
      </c>
      <c r="EA280">
        <v>0</v>
      </c>
      <c r="EB280">
        <v>24.6042</v>
      </c>
      <c r="EC280">
        <v>999.9</v>
      </c>
      <c r="ED280">
        <v>55.653</v>
      </c>
      <c r="EE280">
        <v>25.71</v>
      </c>
      <c r="EF280">
        <v>17.986</v>
      </c>
      <c r="EG280">
        <v>63.73</v>
      </c>
      <c r="EH280">
        <v>20.633</v>
      </c>
      <c r="EI280">
        <v>2</v>
      </c>
      <c r="EJ280">
        <v>-0.362528</v>
      </c>
      <c r="EK280">
        <v>-0.144341</v>
      </c>
      <c r="EL280">
        <v>20.2919</v>
      </c>
      <c r="EM280">
        <v>5.26251</v>
      </c>
      <c r="EN280">
        <v>12.0085</v>
      </c>
      <c r="EO280">
        <v>4.99925</v>
      </c>
      <c r="EP280">
        <v>3.28715</v>
      </c>
      <c r="EQ280">
        <v>9999</v>
      </c>
      <c r="ER280">
        <v>9999</v>
      </c>
      <c r="ES280">
        <v>9999</v>
      </c>
      <c r="ET280">
        <v>999.9</v>
      </c>
      <c r="EU280">
        <v>1.8727</v>
      </c>
      <c r="EV280">
        <v>1.87351</v>
      </c>
      <c r="EW280">
        <v>1.8698</v>
      </c>
      <c r="EX280">
        <v>1.87549</v>
      </c>
      <c r="EY280">
        <v>1.87576</v>
      </c>
      <c r="EZ280">
        <v>1.87408</v>
      </c>
      <c r="FA280">
        <v>1.8727</v>
      </c>
      <c r="FB280">
        <v>1.87177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1.86</v>
      </c>
      <c r="FQ280">
        <v>0.1104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29.2</v>
      </c>
      <c r="GE280">
        <v>29.2</v>
      </c>
      <c r="GF280">
        <v>4.77051</v>
      </c>
      <c r="GG280">
        <v>2.48291</v>
      </c>
      <c r="GH280">
        <v>2.24854</v>
      </c>
      <c r="GI280">
        <v>2.68188</v>
      </c>
      <c r="GJ280">
        <v>2.44751</v>
      </c>
      <c r="GK280">
        <v>2.38159</v>
      </c>
      <c r="GL280">
        <v>29.4739</v>
      </c>
      <c r="GM280">
        <v>14.0532</v>
      </c>
      <c r="GN280">
        <v>19</v>
      </c>
      <c r="GO280">
        <v>452.68</v>
      </c>
      <c r="GP280">
        <v>1042.25</v>
      </c>
      <c r="GQ280">
        <v>23.902</v>
      </c>
      <c r="GR280">
        <v>22.9566</v>
      </c>
      <c r="GS280">
        <v>30.0002</v>
      </c>
      <c r="GT280">
        <v>22.9814</v>
      </c>
      <c r="GU280">
        <v>23.099</v>
      </c>
      <c r="GV280">
        <v>95.5595</v>
      </c>
      <c r="GW280">
        <v>31.0083</v>
      </c>
      <c r="GX280">
        <v>83.0827</v>
      </c>
      <c r="GY280">
        <v>23.8911</v>
      </c>
      <c r="GZ280">
        <v>1959.2</v>
      </c>
      <c r="HA280">
        <v>12.2915</v>
      </c>
      <c r="HB280">
        <v>101.207</v>
      </c>
      <c r="HC280">
        <v>101.198</v>
      </c>
    </row>
    <row r="281" spans="1:211">
      <c r="A281">
        <v>265</v>
      </c>
      <c r="B281">
        <v>1737666880</v>
      </c>
      <c r="C281">
        <v>529</v>
      </c>
      <c r="D281" t="s">
        <v>878</v>
      </c>
      <c r="E281" t="s">
        <v>879</v>
      </c>
      <c r="F281">
        <v>2</v>
      </c>
      <c r="G281">
        <v>1737666872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1953.93492409524</v>
      </c>
      <c r="AI281">
        <v>1890.42072727273</v>
      </c>
      <c r="AJ281">
        <v>3.30159090909081</v>
      </c>
      <c r="AK281">
        <v>84.62</v>
      </c>
      <c r="AL281">
        <f>(AN281 - AM281 + BM281*1E3/(8.314*(BO281+273.15)) * AP281/BL281 * AO281) * BL281/(100*AZ281) * 1000/(1000 - AN281)</f>
        <v>0</v>
      </c>
      <c r="AM281">
        <v>12.2468094478122</v>
      </c>
      <c r="AN281">
        <v>15.4256692307692</v>
      </c>
      <c r="AO281">
        <v>-1.34375915345786e-06</v>
      </c>
      <c r="AP281">
        <v>106.04</v>
      </c>
      <c r="AQ281">
        <v>16</v>
      </c>
      <c r="AR281">
        <v>3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1737666872</v>
      </c>
      <c r="BF281">
        <v>1838.6325</v>
      </c>
      <c r="BG281">
        <v>1918.8525</v>
      </c>
      <c r="BH281">
        <v>15.422375</v>
      </c>
      <c r="BI281">
        <v>12.2393625</v>
      </c>
      <c r="BJ281">
        <v>1836.7875</v>
      </c>
      <c r="BK281">
        <v>15.3120625</v>
      </c>
      <c r="BL281">
        <v>499.9845</v>
      </c>
      <c r="BM281">
        <v>102.626625</v>
      </c>
      <c r="BN281">
        <v>0.0999887875</v>
      </c>
      <c r="BO281">
        <v>25.0119125</v>
      </c>
      <c r="BP281">
        <v>25.8212</v>
      </c>
      <c r="BQ281">
        <v>999.9</v>
      </c>
      <c r="BR281">
        <v>0</v>
      </c>
      <c r="BS281">
        <v>0</v>
      </c>
      <c r="BT281">
        <v>9981.25375</v>
      </c>
      <c r="BU281">
        <v>622.3685</v>
      </c>
      <c r="BV281">
        <v>882.92</v>
      </c>
      <c r="BW281">
        <v>-80.21905</v>
      </c>
      <c r="BX281">
        <v>1867.43125</v>
      </c>
      <c r="BY281">
        <v>1942.62875</v>
      </c>
      <c r="BZ281">
        <v>3.1830075</v>
      </c>
      <c r="CA281">
        <v>1918.8525</v>
      </c>
      <c r="CB281">
        <v>12.2393625</v>
      </c>
      <c r="CC281">
        <v>1.582745</v>
      </c>
      <c r="CD281">
        <v>1.256085</v>
      </c>
      <c r="CE281">
        <v>13.7918375</v>
      </c>
      <c r="CF281">
        <v>10.2833875</v>
      </c>
      <c r="CG281">
        <v>1999.99375</v>
      </c>
      <c r="CH281">
        <v>0.9</v>
      </c>
      <c r="CI281">
        <v>0.1000000625</v>
      </c>
      <c r="CJ281">
        <v>26.0312625</v>
      </c>
      <c r="CK281">
        <v>39092.9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-80.23458</v>
      </c>
      <c r="CZ281">
        <v>2.28689323308269</v>
      </c>
      <c r="DA281">
        <v>1.22721211475441</v>
      </c>
      <c r="DB281">
        <v>0</v>
      </c>
      <c r="DC281">
        <v>3.1916575</v>
      </c>
      <c r="DD281">
        <v>-0.214416090225564</v>
      </c>
      <c r="DE281">
        <v>0.0248166991912704</v>
      </c>
      <c r="DF281">
        <v>1</v>
      </c>
      <c r="DG281">
        <v>1</v>
      </c>
      <c r="DH281">
        <v>2</v>
      </c>
      <c r="DI281" t="s">
        <v>353</v>
      </c>
      <c r="DJ281">
        <v>3.11901</v>
      </c>
      <c r="DK281">
        <v>2.80057</v>
      </c>
      <c r="DL281">
        <v>0.268295</v>
      </c>
      <c r="DM281">
        <v>0.27712</v>
      </c>
      <c r="DN281">
        <v>0.0863647</v>
      </c>
      <c r="DO281">
        <v>0.0738347</v>
      </c>
      <c r="DP281">
        <v>20389.8</v>
      </c>
      <c r="DQ281">
        <v>18615.3</v>
      </c>
      <c r="DR281">
        <v>26651.3</v>
      </c>
      <c r="DS281">
        <v>24087.7</v>
      </c>
      <c r="DT281">
        <v>33668.3</v>
      </c>
      <c r="DU281">
        <v>32511.3</v>
      </c>
      <c r="DV281">
        <v>40297</v>
      </c>
      <c r="DW281">
        <v>38087.5</v>
      </c>
      <c r="DX281">
        <v>2.00063</v>
      </c>
      <c r="DY281">
        <v>2.64915</v>
      </c>
      <c r="DZ281">
        <v>0.0744276</v>
      </c>
      <c r="EA281">
        <v>0</v>
      </c>
      <c r="EB281">
        <v>24.6053</v>
      </c>
      <c r="EC281">
        <v>999.9</v>
      </c>
      <c r="ED281">
        <v>55.677</v>
      </c>
      <c r="EE281">
        <v>25.71</v>
      </c>
      <c r="EF281">
        <v>17.995</v>
      </c>
      <c r="EG281">
        <v>63.8</v>
      </c>
      <c r="EH281">
        <v>20.609</v>
      </c>
      <c r="EI281">
        <v>2</v>
      </c>
      <c r="EJ281">
        <v>-0.362462</v>
      </c>
      <c r="EK281">
        <v>-0.134248</v>
      </c>
      <c r="EL281">
        <v>20.2918</v>
      </c>
      <c r="EM281">
        <v>5.26251</v>
      </c>
      <c r="EN281">
        <v>12.0083</v>
      </c>
      <c r="EO281">
        <v>4.99935</v>
      </c>
      <c r="EP281">
        <v>3.28713</v>
      </c>
      <c r="EQ281">
        <v>9999</v>
      </c>
      <c r="ER281">
        <v>9999</v>
      </c>
      <c r="ES281">
        <v>9999</v>
      </c>
      <c r="ET281">
        <v>999.9</v>
      </c>
      <c r="EU281">
        <v>1.8727</v>
      </c>
      <c r="EV281">
        <v>1.87351</v>
      </c>
      <c r="EW281">
        <v>1.8698</v>
      </c>
      <c r="EX281">
        <v>1.87549</v>
      </c>
      <c r="EY281">
        <v>1.87575</v>
      </c>
      <c r="EZ281">
        <v>1.87408</v>
      </c>
      <c r="FA281">
        <v>1.8727</v>
      </c>
      <c r="FB281">
        <v>1.87176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1.87</v>
      </c>
      <c r="FQ281">
        <v>0.1104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29.2</v>
      </c>
      <c r="GE281">
        <v>29.3</v>
      </c>
      <c r="GF281">
        <v>4.78271</v>
      </c>
      <c r="GG281">
        <v>2.47559</v>
      </c>
      <c r="GH281">
        <v>2.24854</v>
      </c>
      <c r="GI281">
        <v>2.68188</v>
      </c>
      <c r="GJ281">
        <v>2.44751</v>
      </c>
      <c r="GK281">
        <v>2.39868</v>
      </c>
      <c r="GL281">
        <v>29.4739</v>
      </c>
      <c r="GM281">
        <v>14.0532</v>
      </c>
      <c r="GN281">
        <v>19</v>
      </c>
      <c r="GO281">
        <v>452.626</v>
      </c>
      <c r="GP281">
        <v>1041.9</v>
      </c>
      <c r="GQ281">
        <v>23.8984</v>
      </c>
      <c r="GR281">
        <v>22.9576</v>
      </c>
      <c r="GS281">
        <v>30.0002</v>
      </c>
      <c r="GT281">
        <v>22.9818</v>
      </c>
      <c r="GU281">
        <v>23.1</v>
      </c>
      <c r="GV281">
        <v>95.811</v>
      </c>
      <c r="GW281">
        <v>31.0083</v>
      </c>
      <c r="GX281">
        <v>82.7081</v>
      </c>
      <c r="GY281">
        <v>23.8911</v>
      </c>
      <c r="GZ281">
        <v>1965.96</v>
      </c>
      <c r="HA281">
        <v>12.2906</v>
      </c>
      <c r="HB281">
        <v>101.206</v>
      </c>
      <c r="HC281">
        <v>101.198</v>
      </c>
    </row>
    <row r="282" spans="1:211">
      <c r="A282">
        <v>266</v>
      </c>
      <c r="B282">
        <v>1737666882</v>
      </c>
      <c r="C282">
        <v>531</v>
      </c>
      <c r="D282" t="s">
        <v>880</v>
      </c>
      <c r="E282" t="s">
        <v>881</v>
      </c>
      <c r="F282">
        <v>2</v>
      </c>
      <c r="G282">
        <v>1737666874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1962.21947382143</v>
      </c>
      <c r="AI282">
        <v>1897.56593939394</v>
      </c>
      <c r="AJ282">
        <v>3.46169956709945</v>
      </c>
      <c r="AK282">
        <v>84.62</v>
      </c>
      <c r="AL282">
        <f>(AN282 - AM282 + BM282*1E3/(8.314*(BO282+273.15)) * AP282/BL282 * AO282) * BL282/(100*AZ282) * 1000/(1000 - AN282)</f>
        <v>0</v>
      </c>
      <c r="AM282">
        <v>12.2621541529271</v>
      </c>
      <c r="AN282">
        <v>15.4325032967033</v>
      </c>
      <c r="AO282">
        <v>6.6367133833376e-06</v>
      </c>
      <c r="AP282">
        <v>106.04</v>
      </c>
      <c r="AQ282">
        <v>16</v>
      </c>
      <c r="AR282">
        <v>3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1737666874</v>
      </c>
      <c r="BF282">
        <v>1845.2</v>
      </c>
      <c r="BG282">
        <v>1925.70875</v>
      </c>
      <c r="BH282">
        <v>15.4223875</v>
      </c>
      <c r="BI282">
        <v>12.2455875</v>
      </c>
      <c r="BJ282">
        <v>1843.35</v>
      </c>
      <c r="BK282">
        <v>15.3120625</v>
      </c>
      <c r="BL282">
        <v>500.01275</v>
      </c>
      <c r="BM282">
        <v>102.62675</v>
      </c>
      <c r="BN282">
        <v>0.1000312875</v>
      </c>
      <c r="BO282">
        <v>25.0117625</v>
      </c>
      <c r="BP282">
        <v>25.8207375</v>
      </c>
      <c r="BQ282">
        <v>999.9</v>
      </c>
      <c r="BR282">
        <v>0</v>
      </c>
      <c r="BS282">
        <v>0</v>
      </c>
      <c r="BT282">
        <v>9988.75375</v>
      </c>
      <c r="BU282">
        <v>622.31975</v>
      </c>
      <c r="BV282">
        <v>883.15275</v>
      </c>
      <c r="BW282">
        <v>-80.5072625</v>
      </c>
      <c r="BX282">
        <v>1874.1025</v>
      </c>
      <c r="BY282">
        <v>1949.5825</v>
      </c>
      <c r="BZ282">
        <v>3.17679875</v>
      </c>
      <c r="CA282">
        <v>1925.70875</v>
      </c>
      <c r="CB282">
        <v>12.2455875</v>
      </c>
      <c r="CC282">
        <v>1.58274875</v>
      </c>
      <c r="CD282">
        <v>1.25672625</v>
      </c>
      <c r="CE282">
        <v>13.791875</v>
      </c>
      <c r="CF282">
        <v>10.291025</v>
      </c>
      <c r="CG282">
        <v>1999.99375</v>
      </c>
      <c r="CH282">
        <v>0.9</v>
      </c>
      <c r="CI282">
        <v>0.1000000875</v>
      </c>
      <c r="CJ282">
        <v>26.0468875</v>
      </c>
      <c r="CK282">
        <v>39092.8875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-80.37258</v>
      </c>
      <c r="CZ282">
        <v>-2.80111578947366</v>
      </c>
      <c r="DA282">
        <v>1.37663384260304</v>
      </c>
      <c r="DB282">
        <v>0</v>
      </c>
      <c r="DC282">
        <v>3.1866575</v>
      </c>
      <c r="DD282">
        <v>-0.23750210526316</v>
      </c>
      <c r="DE282">
        <v>0.0260818024444247</v>
      </c>
      <c r="DF282">
        <v>1</v>
      </c>
      <c r="DG282">
        <v>1</v>
      </c>
      <c r="DH282">
        <v>2</v>
      </c>
      <c r="DI282" t="s">
        <v>353</v>
      </c>
      <c r="DJ282">
        <v>3.11945</v>
      </c>
      <c r="DK282">
        <v>2.80075</v>
      </c>
      <c r="DL282">
        <v>0.268864</v>
      </c>
      <c r="DM282">
        <v>0.277684</v>
      </c>
      <c r="DN282">
        <v>0.0863774</v>
      </c>
      <c r="DO282">
        <v>0.0738292</v>
      </c>
      <c r="DP282">
        <v>20374</v>
      </c>
      <c r="DQ282">
        <v>18601</v>
      </c>
      <c r="DR282">
        <v>26651.3</v>
      </c>
      <c r="DS282">
        <v>24087.9</v>
      </c>
      <c r="DT282">
        <v>33667.7</v>
      </c>
      <c r="DU282">
        <v>32511.8</v>
      </c>
      <c r="DV282">
        <v>40296.8</v>
      </c>
      <c r="DW282">
        <v>38087.8</v>
      </c>
      <c r="DX282">
        <v>2.0014</v>
      </c>
      <c r="DY282">
        <v>2.64913</v>
      </c>
      <c r="DZ282">
        <v>0.0738911</v>
      </c>
      <c r="EA282">
        <v>0</v>
      </c>
      <c r="EB282">
        <v>24.6069</v>
      </c>
      <c r="EC282">
        <v>999.9</v>
      </c>
      <c r="ED282">
        <v>55.653</v>
      </c>
      <c r="EE282">
        <v>25.71</v>
      </c>
      <c r="EF282">
        <v>17.9866</v>
      </c>
      <c r="EG282">
        <v>64.08</v>
      </c>
      <c r="EH282">
        <v>20.4808</v>
      </c>
      <c r="EI282">
        <v>2</v>
      </c>
      <c r="EJ282">
        <v>-0.362396</v>
      </c>
      <c r="EK282">
        <v>-0.124858</v>
      </c>
      <c r="EL282">
        <v>20.2924</v>
      </c>
      <c r="EM282">
        <v>5.26461</v>
      </c>
      <c r="EN282">
        <v>12.0083</v>
      </c>
      <c r="EO282">
        <v>4.9999</v>
      </c>
      <c r="EP282">
        <v>3.28768</v>
      </c>
      <c r="EQ282">
        <v>9999</v>
      </c>
      <c r="ER282">
        <v>9999</v>
      </c>
      <c r="ES282">
        <v>9999</v>
      </c>
      <c r="ET282">
        <v>999.9</v>
      </c>
      <c r="EU282">
        <v>1.87268</v>
      </c>
      <c r="EV282">
        <v>1.87348</v>
      </c>
      <c r="EW282">
        <v>1.86979</v>
      </c>
      <c r="EX282">
        <v>1.87546</v>
      </c>
      <c r="EY282">
        <v>1.87573</v>
      </c>
      <c r="EZ282">
        <v>1.87408</v>
      </c>
      <c r="FA282">
        <v>1.87268</v>
      </c>
      <c r="FB282">
        <v>1.87174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1.87</v>
      </c>
      <c r="FQ282">
        <v>0.1105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29.2</v>
      </c>
      <c r="GE282">
        <v>29.3</v>
      </c>
      <c r="GF282">
        <v>4.79126</v>
      </c>
      <c r="GG282">
        <v>2.41333</v>
      </c>
      <c r="GH282">
        <v>2.24854</v>
      </c>
      <c r="GI282">
        <v>2.68311</v>
      </c>
      <c r="GJ282">
        <v>2.44751</v>
      </c>
      <c r="GK282">
        <v>2.39868</v>
      </c>
      <c r="GL282">
        <v>29.4739</v>
      </c>
      <c r="GM282">
        <v>14.0532</v>
      </c>
      <c r="GN282">
        <v>19</v>
      </c>
      <c r="GO282">
        <v>453.087</v>
      </c>
      <c r="GP282">
        <v>1041.88</v>
      </c>
      <c r="GQ282">
        <v>23.894</v>
      </c>
      <c r="GR282">
        <v>22.958</v>
      </c>
      <c r="GS282">
        <v>30.0002</v>
      </c>
      <c r="GT282">
        <v>22.9828</v>
      </c>
      <c r="GU282">
        <v>23.1004</v>
      </c>
      <c r="GV282">
        <v>95.9801</v>
      </c>
      <c r="GW282">
        <v>31.0083</v>
      </c>
      <c r="GX282">
        <v>82.7081</v>
      </c>
      <c r="GY282">
        <v>23.8911</v>
      </c>
      <c r="GZ282">
        <v>1972.74</v>
      </c>
      <c r="HA282">
        <v>12.2906</v>
      </c>
      <c r="HB282">
        <v>101.206</v>
      </c>
      <c r="HC282">
        <v>101.198</v>
      </c>
    </row>
    <row r="283" spans="1:211">
      <c r="A283">
        <v>267</v>
      </c>
      <c r="B283">
        <v>1737666884</v>
      </c>
      <c r="C283">
        <v>533</v>
      </c>
      <c r="D283" t="s">
        <v>882</v>
      </c>
      <c r="E283" t="s">
        <v>883</v>
      </c>
      <c r="F283">
        <v>2</v>
      </c>
      <c r="G283">
        <v>1737666876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1969.72996260714</v>
      </c>
      <c r="AI283">
        <v>1904.81303030303</v>
      </c>
      <c r="AJ283">
        <v>3.56976926406916</v>
      </c>
      <c r="AK283">
        <v>84.62</v>
      </c>
      <c r="AL283">
        <f>(AN283 - AM283 + BM283*1E3/(8.314*(BO283+273.15)) * AP283/BL283 * AO283) * BL283/(100*AZ283) * 1000/(1000 - AN283)</f>
        <v>0</v>
      </c>
      <c r="AM283">
        <v>12.2692092385814</v>
      </c>
      <c r="AN283">
        <v>15.4360736263736</v>
      </c>
      <c r="AO283">
        <v>1.28971144462521e-05</v>
      </c>
      <c r="AP283">
        <v>106.04</v>
      </c>
      <c r="AQ283">
        <v>16</v>
      </c>
      <c r="AR283">
        <v>3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1737666876</v>
      </c>
      <c r="BF283">
        <v>1851.83</v>
      </c>
      <c r="BG283">
        <v>1932.46875</v>
      </c>
      <c r="BH283">
        <v>15.4232375</v>
      </c>
      <c r="BI283">
        <v>12.252625</v>
      </c>
      <c r="BJ283">
        <v>1849.97375</v>
      </c>
      <c r="BK283">
        <v>15.3129</v>
      </c>
      <c r="BL283">
        <v>500.026</v>
      </c>
      <c r="BM283">
        <v>102.626625</v>
      </c>
      <c r="BN283">
        <v>0.1000171625</v>
      </c>
      <c r="BO283">
        <v>25.01195</v>
      </c>
      <c r="BP283">
        <v>25.8207875</v>
      </c>
      <c r="BQ283">
        <v>999.9</v>
      </c>
      <c r="BR283">
        <v>0</v>
      </c>
      <c r="BS283">
        <v>0</v>
      </c>
      <c r="BT283">
        <v>9993.3625</v>
      </c>
      <c r="BU283">
        <v>622.271875</v>
      </c>
      <c r="BV283">
        <v>883.304125</v>
      </c>
      <c r="BW283">
        <v>-80.636975</v>
      </c>
      <c r="BX283">
        <v>1880.83875</v>
      </c>
      <c r="BY283">
        <v>1956.44</v>
      </c>
      <c r="BZ283">
        <v>3.17061375</v>
      </c>
      <c r="CA283">
        <v>1932.46875</v>
      </c>
      <c r="CB283">
        <v>12.252625</v>
      </c>
      <c r="CC283">
        <v>1.582835</v>
      </c>
      <c r="CD283">
        <v>1.25744625</v>
      </c>
      <c r="CE283">
        <v>13.7927</v>
      </c>
      <c r="CF283">
        <v>10.2996125</v>
      </c>
      <c r="CG283">
        <v>1999.9925</v>
      </c>
      <c r="CH283">
        <v>0.89999975</v>
      </c>
      <c r="CI283">
        <v>0.100000325</v>
      </c>
      <c r="CJ283">
        <v>26.067725</v>
      </c>
      <c r="CK283">
        <v>39092.875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-80.54192</v>
      </c>
      <c r="CZ283">
        <v>-7.44593684210542</v>
      </c>
      <c r="DA283">
        <v>1.52654873083043</v>
      </c>
      <c r="DB283">
        <v>0</v>
      </c>
      <c r="DC283">
        <v>3.182157</v>
      </c>
      <c r="DD283">
        <v>-0.236419849624059</v>
      </c>
      <c r="DE283">
        <v>0.026039854665493</v>
      </c>
      <c r="DF283">
        <v>1</v>
      </c>
      <c r="DG283">
        <v>1</v>
      </c>
      <c r="DH283">
        <v>2</v>
      </c>
      <c r="DI283" t="s">
        <v>353</v>
      </c>
      <c r="DJ283">
        <v>3.1192</v>
      </c>
      <c r="DK283">
        <v>2.80065</v>
      </c>
      <c r="DL283">
        <v>0.269438</v>
      </c>
      <c r="DM283">
        <v>0.278122</v>
      </c>
      <c r="DN283">
        <v>0.0863898</v>
      </c>
      <c r="DO283">
        <v>0.0738143</v>
      </c>
      <c r="DP283">
        <v>20358.5</v>
      </c>
      <c r="DQ283">
        <v>18590</v>
      </c>
      <c r="DR283">
        <v>26651.8</v>
      </c>
      <c r="DS283">
        <v>24088.2</v>
      </c>
      <c r="DT283">
        <v>33667.8</v>
      </c>
      <c r="DU283">
        <v>32512.8</v>
      </c>
      <c r="DV283">
        <v>40297.4</v>
      </c>
      <c r="DW283">
        <v>38088.3</v>
      </c>
      <c r="DX283">
        <v>2.00117</v>
      </c>
      <c r="DY283">
        <v>2.64842</v>
      </c>
      <c r="DZ283">
        <v>0.0739843</v>
      </c>
      <c r="EA283">
        <v>0</v>
      </c>
      <c r="EB283">
        <v>24.6089</v>
      </c>
      <c r="EC283">
        <v>999.9</v>
      </c>
      <c r="ED283">
        <v>55.628</v>
      </c>
      <c r="EE283">
        <v>25.71</v>
      </c>
      <c r="EF283">
        <v>17.9768</v>
      </c>
      <c r="EG283">
        <v>63.22</v>
      </c>
      <c r="EH283">
        <v>20.5248</v>
      </c>
      <c r="EI283">
        <v>2</v>
      </c>
      <c r="EJ283">
        <v>-0.362335</v>
      </c>
      <c r="EK283">
        <v>-0.125874</v>
      </c>
      <c r="EL283">
        <v>20.2924</v>
      </c>
      <c r="EM283">
        <v>5.26461</v>
      </c>
      <c r="EN283">
        <v>12.0089</v>
      </c>
      <c r="EO283">
        <v>5.00025</v>
      </c>
      <c r="EP283">
        <v>3.28778</v>
      </c>
      <c r="EQ283">
        <v>9999</v>
      </c>
      <c r="ER283">
        <v>9999</v>
      </c>
      <c r="ES283">
        <v>9999</v>
      </c>
      <c r="ET283">
        <v>999.9</v>
      </c>
      <c r="EU283">
        <v>1.87267</v>
      </c>
      <c r="EV283">
        <v>1.87347</v>
      </c>
      <c r="EW283">
        <v>1.86978</v>
      </c>
      <c r="EX283">
        <v>1.87546</v>
      </c>
      <c r="EY283">
        <v>1.87571</v>
      </c>
      <c r="EZ283">
        <v>1.87408</v>
      </c>
      <c r="FA283">
        <v>1.87267</v>
      </c>
      <c r="FB283">
        <v>1.87172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1.88</v>
      </c>
      <c r="FQ283">
        <v>0.1106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29.3</v>
      </c>
      <c r="GE283">
        <v>29.3</v>
      </c>
      <c r="GF283">
        <v>4.7998</v>
      </c>
      <c r="GG283">
        <v>2.33887</v>
      </c>
      <c r="GH283">
        <v>2.24854</v>
      </c>
      <c r="GI283">
        <v>2.68311</v>
      </c>
      <c r="GJ283">
        <v>2.44751</v>
      </c>
      <c r="GK283">
        <v>2.41821</v>
      </c>
      <c r="GL283">
        <v>29.4739</v>
      </c>
      <c r="GM283">
        <v>14.062</v>
      </c>
      <c r="GN283">
        <v>19</v>
      </c>
      <c r="GO283">
        <v>452.963</v>
      </c>
      <c r="GP283">
        <v>1041.02</v>
      </c>
      <c r="GQ283">
        <v>23.8897</v>
      </c>
      <c r="GR283">
        <v>22.959</v>
      </c>
      <c r="GS283">
        <v>30.0003</v>
      </c>
      <c r="GT283">
        <v>22.9836</v>
      </c>
      <c r="GU283">
        <v>23.1004</v>
      </c>
      <c r="GV283">
        <v>96.2088</v>
      </c>
      <c r="GW283">
        <v>31.0083</v>
      </c>
      <c r="GX283">
        <v>82.7081</v>
      </c>
      <c r="GY283">
        <v>23.8769</v>
      </c>
      <c r="GZ283">
        <v>1979.5</v>
      </c>
      <c r="HA283">
        <v>12.2906</v>
      </c>
      <c r="HB283">
        <v>101.207</v>
      </c>
      <c r="HC283">
        <v>101.2</v>
      </c>
    </row>
    <row r="284" spans="1:211">
      <c r="A284">
        <v>268</v>
      </c>
      <c r="B284">
        <v>1737666886</v>
      </c>
      <c r="C284">
        <v>535</v>
      </c>
      <c r="D284" t="s">
        <v>884</v>
      </c>
      <c r="E284" t="s">
        <v>885</v>
      </c>
      <c r="F284">
        <v>2</v>
      </c>
      <c r="G284">
        <v>1737666878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1976.70320427381</v>
      </c>
      <c r="AI284">
        <v>1911.95242424242</v>
      </c>
      <c r="AJ284">
        <v>3.58936017315997</v>
      </c>
      <c r="AK284">
        <v>84.62</v>
      </c>
      <c r="AL284">
        <f>(AN284 - AM284 + BM284*1E3/(8.314*(BO284+273.15)) * AP284/BL284 * AO284) * BL284/(100*AZ284) * 1000/(1000 - AN284)</f>
        <v>0</v>
      </c>
      <c r="AM284">
        <v>12.2703956364635</v>
      </c>
      <c r="AN284">
        <v>15.4375846153846</v>
      </c>
      <c r="AO284">
        <v>1.55180251610238e-05</v>
      </c>
      <c r="AP284">
        <v>106.04</v>
      </c>
      <c r="AQ284">
        <v>16</v>
      </c>
      <c r="AR284">
        <v>3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1737666878</v>
      </c>
      <c r="BF284">
        <v>1858.49375</v>
      </c>
      <c r="BG284">
        <v>1939.09</v>
      </c>
      <c r="BH284">
        <v>15.4248</v>
      </c>
      <c r="BI284">
        <v>12.2592875</v>
      </c>
      <c r="BJ284">
        <v>1856.63125</v>
      </c>
      <c r="BK284">
        <v>15.314425</v>
      </c>
      <c r="BL284">
        <v>499.991375</v>
      </c>
      <c r="BM284">
        <v>102.6265</v>
      </c>
      <c r="BN284">
        <v>0.09996775</v>
      </c>
      <c r="BO284">
        <v>25.0126375</v>
      </c>
      <c r="BP284">
        <v>25.82195</v>
      </c>
      <c r="BQ284">
        <v>999.9</v>
      </c>
      <c r="BR284">
        <v>0</v>
      </c>
      <c r="BS284">
        <v>0</v>
      </c>
      <c r="BT284">
        <v>9992.34375</v>
      </c>
      <c r="BU284">
        <v>622.22525</v>
      </c>
      <c r="BV284">
        <v>883.36125</v>
      </c>
      <c r="BW284">
        <v>-80.593425</v>
      </c>
      <c r="BX284">
        <v>1887.61</v>
      </c>
      <c r="BY284">
        <v>1963.15625</v>
      </c>
      <c r="BZ284">
        <v>3.16551125</v>
      </c>
      <c r="CA284">
        <v>1939.09</v>
      </c>
      <c r="CB284">
        <v>12.2592875</v>
      </c>
      <c r="CC284">
        <v>1.5829925</v>
      </c>
      <c r="CD284">
        <v>1.2581275</v>
      </c>
      <c r="CE284">
        <v>13.7942375</v>
      </c>
      <c r="CF284">
        <v>10.3077375</v>
      </c>
      <c r="CG284">
        <v>1999.9925</v>
      </c>
      <c r="CH284">
        <v>0.899999625</v>
      </c>
      <c r="CI284">
        <v>0.10000045</v>
      </c>
      <c r="CJ284">
        <v>26.1146</v>
      </c>
      <c r="CK284">
        <v>39092.875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-80.63345</v>
      </c>
      <c r="CZ284">
        <v>-8.79434887218041</v>
      </c>
      <c r="DA284">
        <v>1.55381747303215</v>
      </c>
      <c r="DB284">
        <v>0</v>
      </c>
      <c r="DC284">
        <v>3.178174</v>
      </c>
      <c r="DD284">
        <v>-0.208248721804515</v>
      </c>
      <c r="DE284">
        <v>0.0248282070234642</v>
      </c>
      <c r="DF284">
        <v>1</v>
      </c>
      <c r="DG284">
        <v>1</v>
      </c>
      <c r="DH284">
        <v>2</v>
      </c>
      <c r="DI284" t="s">
        <v>353</v>
      </c>
      <c r="DJ284">
        <v>3.11876</v>
      </c>
      <c r="DK284">
        <v>2.80073</v>
      </c>
      <c r="DL284">
        <v>0.269979</v>
      </c>
      <c r="DM284">
        <v>0.278506</v>
      </c>
      <c r="DN284">
        <v>0.0863976</v>
      </c>
      <c r="DO284">
        <v>0.0737856</v>
      </c>
      <c r="DP284">
        <v>20343.4</v>
      </c>
      <c r="DQ284">
        <v>18580</v>
      </c>
      <c r="DR284">
        <v>26651.7</v>
      </c>
      <c r="DS284">
        <v>24088.1</v>
      </c>
      <c r="DT284">
        <v>33667.5</v>
      </c>
      <c r="DU284">
        <v>32513.9</v>
      </c>
      <c r="DV284">
        <v>40297.3</v>
      </c>
      <c r="DW284">
        <v>38088.4</v>
      </c>
      <c r="DX284">
        <v>2.00017</v>
      </c>
      <c r="DY284">
        <v>2.64848</v>
      </c>
      <c r="DZ284">
        <v>0.0740141</v>
      </c>
      <c r="EA284">
        <v>0</v>
      </c>
      <c r="EB284">
        <v>24.6109</v>
      </c>
      <c r="EC284">
        <v>999.9</v>
      </c>
      <c r="ED284">
        <v>55.628</v>
      </c>
      <c r="EE284">
        <v>25.7</v>
      </c>
      <c r="EF284">
        <v>17.9686</v>
      </c>
      <c r="EG284">
        <v>64.19</v>
      </c>
      <c r="EH284">
        <v>20.4888</v>
      </c>
      <c r="EI284">
        <v>2</v>
      </c>
      <c r="EJ284">
        <v>-0.362376</v>
      </c>
      <c r="EK284">
        <v>-0.102985</v>
      </c>
      <c r="EL284">
        <v>20.2923</v>
      </c>
      <c r="EM284">
        <v>5.26326</v>
      </c>
      <c r="EN284">
        <v>12.0086</v>
      </c>
      <c r="EO284">
        <v>5.0001</v>
      </c>
      <c r="EP284">
        <v>3.2874</v>
      </c>
      <c r="EQ284">
        <v>9999</v>
      </c>
      <c r="ER284">
        <v>9999</v>
      </c>
      <c r="ES284">
        <v>9999</v>
      </c>
      <c r="ET284">
        <v>999.9</v>
      </c>
      <c r="EU284">
        <v>1.87268</v>
      </c>
      <c r="EV284">
        <v>1.87349</v>
      </c>
      <c r="EW284">
        <v>1.86978</v>
      </c>
      <c r="EX284">
        <v>1.87547</v>
      </c>
      <c r="EY284">
        <v>1.87571</v>
      </c>
      <c r="EZ284">
        <v>1.87408</v>
      </c>
      <c r="FA284">
        <v>1.87267</v>
      </c>
      <c r="FB284">
        <v>1.87174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1.89</v>
      </c>
      <c r="FQ284">
        <v>0.1105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29.3</v>
      </c>
      <c r="GE284">
        <v>29.4</v>
      </c>
      <c r="GF284">
        <v>4.81079</v>
      </c>
      <c r="GG284">
        <v>2.47803</v>
      </c>
      <c r="GH284">
        <v>2.24854</v>
      </c>
      <c r="GI284">
        <v>2.68188</v>
      </c>
      <c r="GJ284">
        <v>2.44751</v>
      </c>
      <c r="GK284">
        <v>2.40845</v>
      </c>
      <c r="GL284">
        <v>29.4952</v>
      </c>
      <c r="GM284">
        <v>14.062</v>
      </c>
      <c r="GN284">
        <v>19</v>
      </c>
      <c r="GO284">
        <v>452.379</v>
      </c>
      <c r="GP284">
        <v>1041.09</v>
      </c>
      <c r="GQ284">
        <v>23.8862</v>
      </c>
      <c r="GR284">
        <v>22.9599</v>
      </c>
      <c r="GS284">
        <v>30.0002</v>
      </c>
      <c r="GT284">
        <v>22.9837</v>
      </c>
      <c r="GU284">
        <v>23.1009</v>
      </c>
      <c r="GV284">
        <v>96.368</v>
      </c>
      <c r="GW284">
        <v>31.0083</v>
      </c>
      <c r="GX284">
        <v>82.7081</v>
      </c>
      <c r="GY284">
        <v>23.8769</v>
      </c>
      <c r="GZ284">
        <v>1986.26</v>
      </c>
      <c r="HA284">
        <v>12.2906</v>
      </c>
      <c r="HB284">
        <v>101.207</v>
      </c>
      <c r="HC284">
        <v>101.2</v>
      </c>
    </row>
    <row r="285" spans="1:211">
      <c r="A285">
        <v>269</v>
      </c>
      <c r="B285">
        <v>1737666888</v>
      </c>
      <c r="C285">
        <v>537</v>
      </c>
      <c r="D285" t="s">
        <v>886</v>
      </c>
      <c r="E285" t="s">
        <v>887</v>
      </c>
      <c r="F285">
        <v>2</v>
      </c>
      <c r="G285">
        <v>1737666880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1982.86927964286</v>
      </c>
      <c r="AI285">
        <v>1918.59163636364</v>
      </c>
      <c r="AJ285">
        <v>3.46324025974015</v>
      </c>
      <c r="AK285">
        <v>84.62</v>
      </c>
      <c r="AL285">
        <f>(AN285 - AM285 + BM285*1E3/(8.314*(BO285+273.15)) * AP285/BL285 * AO285) * BL285/(100*AZ285) * 1000/(1000 - AN285)</f>
        <v>0</v>
      </c>
      <c r="AM285">
        <v>12.2694320881518</v>
      </c>
      <c r="AN285">
        <v>15.4379505494505</v>
      </c>
      <c r="AO285">
        <v>1.40843172124244e-05</v>
      </c>
      <c r="AP285">
        <v>106.04</v>
      </c>
      <c r="AQ285">
        <v>16</v>
      </c>
      <c r="AR285">
        <v>3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1737666880</v>
      </c>
      <c r="BF285">
        <v>1865.135</v>
      </c>
      <c r="BG285">
        <v>1945.8125</v>
      </c>
      <c r="BH285">
        <v>15.4270625</v>
      </c>
      <c r="BI285">
        <v>12.26325</v>
      </c>
      <c r="BJ285">
        <v>1863.26625</v>
      </c>
      <c r="BK285">
        <v>15.31665</v>
      </c>
      <c r="BL285">
        <v>500.0105</v>
      </c>
      <c r="BM285">
        <v>102.6265</v>
      </c>
      <c r="BN285">
        <v>0.0999836875</v>
      </c>
      <c r="BO285">
        <v>25.0139</v>
      </c>
      <c r="BP285">
        <v>25.8229125</v>
      </c>
      <c r="BQ285">
        <v>999.9</v>
      </c>
      <c r="BR285">
        <v>0</v>
      </c>
      <c r="BS285">
        <v>0</v>
      </c>
      <c r="BT285">
        <v>9996.55625</v>
      </c>
      <c r="BU285">
        <v>622.176375</v>
      </c>
      <c r="BV285">
        <v>883.340875</v>
      </c>
      <c r="BW285">
        <v>-80.6752125</v>
      </c>
      <c r="BX285">
        <v>1894.35875</v>
      </c>
      <c r="BY285">
        <v>1969.97</v>
      </c>
      <c r="BZ285">
        <v>3.16381875</v>
      </c>
      <c r="CA285">
        <v>1945.8125</v>
      </c>
      <c r="CB285">
        <v>12.26325</v>
      </c>
      <c r="CC285">
        <v>1.583225</v>
      </c>
      <c r="CD285">
        <v>1.25853375</v>
      </c>
      <c r="CE285">
        <v>13.7964875</v>
      </c>
      <c r="CF285">
        <v>10.312575</v>
      </c>
      <c r="CG285">
        <v>1999.9925</v>
      </c>
      <c r="CH285">
        <v>0.9</v>
      </c>
      <c r="CI285">
        <v>0.1000001375</v>
      </c>
      <c r="CJ285">
        <v>26.1875125</v>
      </c>
      <c r="CK285">
        <v>39092.8875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-80.55595</v>
      </c>
      <c r="CZ285">
        <v>-6.59564210526329</v>
      </c>
      <c r="DA285">
        <v>1.58776449749325</v>
      </c>
      <c r="DB285">
        <v>0</v>
      </c>
      <c r="DC285">
        <v>3.174613</v>
      </c>
      <c r="DD285">
        <v>-0.144156992481205</v>
      </c>
      <c r="DE285">
        <v>0.0221382766041081</v>
      </c>
      <c r="DF285">
        <v>1</v>
      </c>
      <c r="DG285">
        <v>1</v>
      </c>
      <c r="DH285">
        <v>2</v>
      </c>
      <c r="DI285" t="s">
        <v>353</v>
      </c>
      <c r="DJ285">
        <v>3.11903</v>
      </c>
      <c r="DK285">
        <v>2.80065</v>
      </c>
      <c r="DL285">
        <v>0.270497</v>
      </c>
      <c r="DM285">
        <v>0.278972</v>
      </c>
      <c r="DN285">
        <v>0.0863998</v>
      </c>
      <c r="DO285">
        <v>0.0737712</v>
      </c>
      <c r="DP285">
        <v>20328.7</v>
      </c>
      <c r="DQ285">
        <v>18567.7</v>
      </c>
      <c r="DR285">
        <v>26651.3</v>
      </c>
      <c r="DS285">
        <v>24087.6</v>
      </c>
      <c r="DT285">
        <v>33667.1</v>
      </c>
      <c r="DU285">
        <v>32514.1</v>
      </c>
      <c r="DV285">
        <v>40296.9</v>
      </c>
      <c r="DW285">
        <v>38087.9</v>
      </c>
      <c r="DX285">
        <v>2.00052</v>
      </c>
      <c r="DY285">
        <v>2.6489</v>
      </c>
      <c r="DZ285">
        <v>0.0740886</v>
      </c>
      <c r="EA285">
        <v>0</v>
      </c>
      <c r="EB285">
        <v>24.6131</v>
      </c>
      <c r="EC285">
        <v>999.9</v>
      </c>
      <c r="ED285">
        <v>55.604</v>
      </c>
      <c r="EE285">
        <v>25.71</v>
      </c>
      <c r="EF285">
        <v>17.9707</v>
      </c>
      <c r="EG285">
        <v>63.93</v>
      </c>
      <c r="EH285">
        <v>20.5208</v>
      </c>
      <c r="EI285">
        <v>2</v>
      </c>
      <c r="EJ285">
        <v>-0.362332</v>
      </c>
      <c r="EK285">
        <v>-0.103284</v>
      </c>
      <c r="EL285">
        <v>20.2919</v>
      </c>
      <c r="EM285">
        <v>5.26162</v>
      </c>
      <c r="EN285">
        <v>12.0088</v>
      </c>
      <c r="EO285">
        <v>4.99935</v>
      </c>
      <c r="EP285">
        <v>3.2871</v>
      </c>
      <c r="EQ285">
        <v>9999</v>
      </c>
      <c r="ER285">
        <v>9999</v>
      </c>
      <c r="ES285">
        <v>9999</v>
      </c>
      <c r="ET285">
        <v>999.9</v>
      </c>
      <c r="EU285">
        <v>1.8727</v>
      </c>
      <c r="EV285">
        <v>1.8735</v>
      </c>
      <c r="EW285">
        <v>1.86977</v>
      </c>
      <c r="EX285">
        <v>1.87547</v>
      </c>
      <c r="EY285">
        <v>1.87572</v>
      </c>
      <c r="EZ285">
        <v>1.87408</v>
      </c>
      <c r="FA285">
        <v>1.87267</v>
      </c>
      <c r="FB285">
        <v>1.87176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1.89</v>
      </c>
      <c r="FQ285">
        <v>0.1106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29.3</v>
      </c>
      <c r="GE285">
        <v>29.4</v>
      </c>
      <c r="GF285">
        <v>4.8291</v>
      </c>
      <c r="GG285">
        <v>2.47559</v>
      </c>
      <c r="GH285">
        <v>2.24854</v>
      </c>
      <c r="GI285">
        <v>2.68066</v>
      </c>
      <c r="GJ285">
        <v>2.44873</v>
      </c>
      <c r="GK285">
        <v>2.40845</v>
      </c>
      <c r="GL285">
        <v>29.4952</v>
      </c>
      <c r="GM285">
        <v>14.062</v>
      </c>
      <c r="GN285">
        <v>19</v>
      </c>
      <c r="GO285">
        <v>452.592</v>
      </c>
      <c r="GP285">
        <v>1041.63</v>
      </c>
      <c r="GQ285">
        <v>23.88</v>
      </c>
      <c r="GR285">
        <v>22.9609</v>
      </c>
      <c r="GS285">
        <v>30.0003</v>
      </c>
      <c r="GT285">
        <v>22.9847</v>
      </c>
      <c r="GU285">
        <v>23.1018</v>
      </c>
      <c r="GV285">
        <v>96.7227</v>
      </c>
      <c r="GW285">
        <v>31.0083</v>
      </c>
      <c r="GX285">
        <v>82.7081</v>
      </c>
      <c r="GY285">
        <v>23.8581</v>
      </c>
      <c r="GZ285">
        <v>1993.03</v>
      </c>
      <c r="HA285">
        <v>12.2906</v>
      </c>
      <c r="HB285">
        <v>101.206</v>
      </c>
      <c r="HC285">
        <v>101.198</v>
      </c>
    </row>
    <row r="286" spans="1:211">
      <c r="A286">
        <v>270</v>
      </c>
      <c r="B286">
        <v>1737666890</v>
      </c>
      <c r="C286">
        <v>539</v>
      </c>
      <c r="D286" t="s">
        <v>888</v>
      </c>
      <c r="E286" t="s">
        <v>889</v>
      </c>
      <c r="F286">
        <v>2</v>
      </c>
      <c r="G286">
        <v>1737666882</v>
      </c>
      <c r="H286">
        <f>(I286)/1000</f>
        <v>0</v>
      </c>
      <c r="I286">
        <f>IF(BD286, AL286, AF286)</f>
        <v>0</v>
      </c>
      <c r="J286">
        <f>IF(BD286, AG286, AE286)</f>
        <v>0</v>
      </c>
      <c r="K286">
        <f>BF286 - IF(AS286&gt;1, J286*AZ286*100.0/(AU286), 0)</f>
        <v>0</v>
      </c>
      <c r="L286">
        <f>((R286-H286/2)*K286-J286)/(R286+H286/2)</f>
        <v>0</v>
      </c>
      <c r="M286">
        <f>L286*(BM286+BN286)/1000.0</f>
        <v>0</v>
      </c>
      <c r="N286">
        <f>(BF286 - IF(AS286&gt;1, J286*AZ286*100.0/(AU286), 0))*(BM286+BN286)/1000.0</f>
        <v>0</v>
      </c>
      <c r="O286">
        <f>2.0/((1/Q286-1/P286)+SIGN(Q286)*SQRT((1/Q286-1/P286)*(1/Q286-1/P286) + 4*BA286/((BA286+1)*(BA286+1))*(2*1/Q286*1/P286-1/P286*1/P286)))</f>
        <v>0</v>
      </c>
      <c r="P286">
        <f>IF(LEFT(BB286,1)&lt;&gt;"0",IF(LEFT(BB286,1)="1",3.0,BC286),$D$5+$E$5*(BT286*BM286/($K$5*1000))+$F$5*(BT286*BM286/($K$5*1000))*MAX(MIN(AZ286,$J$5),$I$5)*MAX(MIN(AZ286,$J$5),$I$5)+$G$5*MAX(MIN(AZ286,$J$5),$I$5)*(BT286*BM286/($K$5*1000))+$H$5*(BT286*BM286/($K$5*1000))*(BT286*BM286/($K$5*1000)))</f>
        <v>0</v>
      </c>
      <c r="Q286">
        <f>H286*(1000-(1000*0.61365*exp(17.502*U286/(240.97+U286))/(BM286+BN286)+BH286)/2)/(1000*0.61365*exp(17.502*U286/(240.97+U286))/(BM286+BN286)-BH286)</f>
        <v>0</v>
      </c>
      <c r="R286">
        <f>1/((BA286+1)/(O286/1.6)+1/(P286/1.37)) + BA286/((BA286+1)/(O286/1.6) + BA286/(P286/1.37))</f>
        <v>0</v>
      </c>
      <c r="S286">
        <f>(AV286*AY286)</f>
        <v>0</v>
      </c>
      <c r="T286">
        <f>(BO286+(S286+2*0.95*5.67E-8*(((BO286+$B$7)+273)^4-(BO286+273)^4)-44100*H286)/(1.84*29.3*P286+8*0.95*5.67E-8*(BO286+273)^3))</f>
        <v>0</v>
      </c>
      <c r="U286">
        <f>($C$7*BP286+$D$7*BQ286+$E$7*T286)</f>
        <v>0</v>
      </c>
      <c r="V286">
        <f>0.61365*exp(17.502*U286/(240.97+U286))</f>
        <v>0</v>
      </c>
      <c r="W286">
        <f>(X286/Y286*100)</f>
        <v>0</v>
      </c>
      <c r="X286">
        <f>BH286*(BM286+BN286)/1000</f>
        <v>0</v>
      </c>
      <c r="Y286">
        <f>0.61365*exp(17.502*BO286/(240.97+BO286))</f>
        <v>0</v>
      </c>
      <c r="Z286">
        <f>(V286-BH286*(BM286+BN286)/1000)</f>
        <v>0</v>
      </c>
      <c r="AA286">
        <f>(-H286*44100)</f>
        <v>0</v>
      </c>
      <c r="AB286">
        <f>2*29.3*P286*0.92*(BO286-U286)</f>
        <v>0</v>
      </c>
      <c r="AC286">
        <f>2*0.95*5.67E-8*(((BO286+$B$7)+273)^4-(U286+273)^4)</f>
        <v>0</v>
      </c>
      <c r="AD286">
        <f>S286+AC286+AA286+AB286</f>
        <v>0</v>
      </c>
      <c r="AE286">
        <f>BL286*AS286*(BG286-BF286*(1000-AS286*BI286)/(1000-AS286*BH286))/(100*AZ286)</f>
        <v>0</v>
      </c>
      <c r="AF286">
        <f>1000*BL286*AS286*(BH286-BI286)/(100*AZ286*(1000-AS286*BH286))</f>
        <v>0</v>
      </c>
      <c r="AG286">
        <f>(AH286 - AI286 - BM286*1E3/(8.314*(BO286+273.15)) * AK286/BL286 * AJ286) * BL286/(100*AZ286) * (1000 - BI286)/1000</f>
        <v>0</v>
      </c>
      <c r="AH286">
        <v>1988.1974985</v>
      </c>
      <c r="AI286">
        <v>1924.98018181818</v>
      </c>
      <c r="AJ286">
        <v>3.31029177489155</v>
      </c>
      <c r="AK286">
        <v>84.62</v>
      </c>
      <c r="AL286">
        <f>(AN286 - AM286 + BM286*1E3/(8.314*(BO286+273.15)) * AP286/BL286 * AO286) * BL286/(100*AZ286) * 1000/(1000 - AN286)</f>
        <v>0</v>
      </c>
      <c r="AM286">
        <v>12.2661743283517</v>
      </c>
      <c r="AN286">
        <v>15.4375164835165</v>
      </c>
      <c r="AO286">
        <v>1.04948308834033e-05</v>
      </c>
      <c r="AP286">
        <v>106.04</v>
      </c>
      <c r="AQ286">
        <v>16</v>
      </c>
      <c r="AR286">
        <v>3</v>
      </c>
      <c r="AS286">
        <f>IF(AQ286*$H$13&gt;=AU286,1.0,(AU286/(AU286-AQ286*$H$13)))</f>
        <v>0</v>
      </c>
      <c r="AT286">
        <f>(AS286-1)*100</f>
        <v>0</v>
      </c>
      <c r="AU286">
        <f>MAX(0,($B$13+$C$13*BT286)/(1+$D$13*BT286)*BM286/(BO286+273)*$E$13)</f>
        <v>0</v>
      </c>
      <c r="AV286">
        <f>$B$11*BU286+$C$11*BV286+$D$11*CG286</f>
        <v>0</v>
      </c>
      <c r="AW286">
        <f>AV286*AX286</f>
        <v>0</v>
      </c>
      <c r="AX286">
        <f>($B$11*$D$9+$C$11*$D$9+$D$11*(CH286*$E$9+CI286*$G$9))/($B$11+$C$11+$D$11)</f>
        <v>0</v>
      </c>
      <c r="AY286">
        <f>($B$11*$K$9+$C$11*$K$9+$D$11*(CH286*$L$9+CI286*$N$9))/($B$11+$C$11+$D$11)</f>
        <v>0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1737666882</v>
      </c>
      <c r="BF286">
        <v>1871.78</v>
      </c>
      <c r="BG286">
        <v>1952.6175</v>
      </c>
      <c r="BH286">
        <v>15.4298375</v>
      </c>
      <c r="BI286">
        <v>12.263975</v>
      </c>
      <c r="BJ286">
        <v>1869.90625</v>
      </c>
      <c r="BK286">
        <v>15.3193875</v>
      </c>
      <c r="BL286">
        <v>500.06525</v>
      </c>
      <c r="BM286">
        <v>102.6265</v>
      </c>
      <c r="BN286">
        <v>0.1000432625</v>
      </c>
      <c r="BO286">
        <v>25.01555</v>
      </c>
      <c r="BP286">
        <v>25.8246875</v>
      </c>
      <c r="BQ286">
        <v>999.9</v>
      </c>
      <c r="BR286">
        <v>0</v>
      </c>
      <c r="BS286">
        <v>0</v>
      </c>
      <c r="BT286">
        <v>9992.80625</v>
      </c>
      <c r="BU286">
        <v>622.12075</v>
      </c>
      <c r="BV286">
        <v>883.284</v>
      </c>
      <c r="BW286">
        <v>-80.8354</v>
      </c>
      <c r="BX286">
        <v>1901.11375</v>
      </c>
      <c r="BY286">
        <v>1976.86125</v>
      </c>
      <c r="BZ286">
        <v>3.1658725</v>
      </c>
      <c r="CA286">
        <v>1952.6175</v>
      </c>
      <c r="CB286">
        <v>12.263975</v>
      </c>
      <c r="CC286">
        <v>1.58351</v>
      </c>
      <c r="CD286">
        <v>1.2586075</v>
      </c>
      <c r="CE286">
        <v>13.79925</v>
      </c>
      <c r="CF286">
        <v>10.3134625</v>
      </c>
      <c r="CG286">
        <v>1999.9925</v>
      </c>
      <c r="CH286">
        <v>0.90000025</v>
      </c>
      <c r="CI286">
        <v>0.09999995</v>
      </c>
      <c r="CJ286">
        <v>26.2812625</v>
      </c>
      <c r="CK286">
        <v>39092.875</v>
      </c>
      <c r="CL286">
        <v>1737665128.1</v>
      </c>
      <c r="CM286" t="s">
        <v>346</v>
      </c>
      <c r="CN286">
        <v>1737665128.1</v>
      </c>
      <c r="CO286">
        <v>1737665124.1</v>
      </c>
      <c r="CP286">
        <v>1</v>
      </c>
      <c r="CQ286">
        <v>0.11</v>
      </c>
      <c r="CR286">
        <v>-0.02</v>
      </c>
      <c r="CS286">
        <v>0.918</v>
      </c>
      <c r="CT286">
        <v>0.128</v>
      </c>
      <c r="CU286">
        <v>200</v>
      </c>
      <c r="CV286">
        <v>18</v>
      </c>
      <c r="CW286">
        <v>0.6</v>
      </c>
      <c r="CX286">
        <v>0.08</v>
      </c>
      <c r="CY286">
        <v>-80.354975</v>
      </c>
      <c r="CZ286">
        <v>-4.44327067669167</v>
      </c>
      <c r="DA286">
        <v>1.66124885880322</v>
      </c>
      <c r="DB286">
        <v>0</v>
      </c>
      <c r="DC286">
        <v>3.171108</v>
      </c>
      <c r="DD286">
        <v>-0.051086616541355</v>
      </c>
      <c r="DE286">
        <v>0.0175889339074317</v>
      </c>
      <c r="DF286">
        <v>1</v>
      </c>
      <c r="DG286">
        <v>1</v>
      </c>
      <c r="DH286">
        <v>2</v>
      </c>
      <c r="DI286" t="s">
        <v>353</v>
      </c>
      <c r="DJ286">
        <v>3.11936</v>
      </c>
      <c r="DK286">
        <v>2.80057</v>
      </c>
      <c r="DL286">
        <v>0.271009</v>
      </c>
      <c r="DM286">
        <v>0.279536</v>
      </c>
      <c r="DN286">
        <v>0.0863959</v>
      </c>
      <c r="DO286">
        <v>0.0737705</v>
      </c>
      <c r="DP286">
        <v>20314.7</v>
      </c>
      <c r="DQ286">
        <v>18553.2</v>
      </c>
      <c r="DR286">
        <v>26651.6</v>
      </c>
      <c r="DS286">
        <v>24087.6</v>
      </c>
      <c r="DT286">
        <v>33667.2</v>
      </c>
      <c r="DU286">
        <v>32514</v>
      </c>
      <c r="DV286">
        <v>40296.8</v>
      </c>
      <c r="DW286">
        <v>38087.7</v>
      </c>
      <c r="DX286">
        <v>2.0014</v>
      </c>
      <c r="DY286">
        <v>2.64792</v>
      </c>
      <c r="DZ286">
        <v>0.0743531</v>
      </c>
      <c r="EA286">
        <v>0</v>
      </c>
      <c r="EB286">
        <v>24.6157</v>
      </c>
      <c r="EC286">
        <v>999.9</v>
      </c>
      <c r="ED286">
        <v>55.604</v>
      </c>
      <c r="EE286">
        <v>25.71</v>
      </c>
      <c r="EF286">
        <v>17.9701</v>
      </c>
      <c r="EG286">
        <v>64.21</v>
      </c>
      <c r="EH286">
        <v>20.4167</v>
      </c>
      <c r="EI286">
        <v>2</v>
      </c>
      <c r="EJ286">
        <v>-0.362358</v>
      </c>
      <c r="EK286">
        <v>-0.0770016</v>
      </c>
      <c r="EL286">
        <v>20.292</v>
      </c>
      <c r="EM286">
        <v>5.26296</v>
      </c>
      <c r="EN286">
        <v>12.0094</v>
      </c>
      <c r="EO286">
        <v>4.99955</v>
      </c>
      <c r="EP286">
        <v>3.2875</v>
      </c>
      <c r="EQ286">
        <v>9999</v>
      </c>
      <c r="ER286">
        <v>9999</v>
      </c>
      <c r="ES286">
        <v>9999</v>
      </c>
      <c r="ET286">
        <v>999.9</v>
      </c>
      <c r="EU286">
        <v>1.87271</v>
      </c>
      <c r="EV286">
        <v>1.87349</v>
      </c>
      <c r="EW286">
        <v>1.86977</v>
      </c>
      <c r="EX286">
        <v>1.87546</v>
      </c>
      <c r="EY286">
        <v>1.87573</v>
      </c>
      <c r="EZ286">
        <v>1.87408</v>
      </c>
      <c r="FA286">
        <v>1.87266</v>
      </c>
      <c r="FB286">
        <v>1.87175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1.9</v>
      </c>
      <c r="FQ286">
        <v>0.1105</v>
      </c>
      <c r="FR286">
        <v>0.362488883028156</v>
      </c>
      <c r="FS286">
        <v>0.00365831709837341</v>
      </c>
      <c r="FT286">
        <v>-3.09545118692409e-06</v>
      </c>
      <c r="FU286">
        <v>8.40380587856183e-10</v>
      </c>
      <c r="FV286">
        <v>-0.00191986884087034</v>
      </c>
      <c r="FW286">
        <v>0.00174507359546448</v>
      </c>
      <c r="FX286">
        <v>0.000211765233859431</v>
      </c>
      <c r="FY286">
        <v>9.99097381883647e-06</v>
      </c>
      <c r="FZ286">
        <v>2</v>
      </c>
      <c r="GA286">
        <v>1986</v>
      </c>
      <c r="GB286">
        <v>0</v>
      </c>
      <c r="GC286">
        <v>17</v>
      </c>
      <c r="GD286">
        <v>29.4</v>
      </c>
      <c r="GE286">
        <v>29.4</v>
      </c>
      <c r="GF286">
        <v>4.83276</v>
      </c>
      <c r="GG286">
        <v>2.46826</v>
      </c>
      <c r="GH286">
        <v>2.24854</v>
      </c>
      <c r="GI286">
        <v>2.68311</v>
      </c>
      <c r="GJ286">
        <v>2.44751</v>
      </c>
      <c r="GK286">
        <v>2.42798</v>
      </c>
      <c r="GL286">
        <v>29.4952</v>
      </c>
      <c r="GM286">
        <v>14.062</v>
      </c>
      <c r="GN286">
        <v>19</v>
      </c>
      <c r="GO286">
        <v>453.111</v>
      </c>
      <c r="GP286">
        <v>1040.45</v>
      </c>
      <c r="GQ286">
        <v>23.8743</v>
      </c>
      <c r="GR286">
        <v>22.9618</v>
      </c>
      <c r="GS286">
        <v>30.0003</v>
      </c>
      <c r="GT286">
        <v>22.9855</v>
      </c>
      <c r="GU286">
        <v>23.1023</v>
      </c>
      <c r="GV286">
        <v>96.8437</v>
      </c>
      <c r="GW286">
        <v>31.0083</v>
      </c>
      <c r="GX286">
        <v>82.7081</v>
      </c>
      <c r="GY286">
        <v>23.8581</v>
      </c>
      <c r="GZ286">
        <v>1999.77</v>
      </c>
      <c r="HA286">
        <v>12.2906</v>
      </c>
      <c r="HB286">
        <v>101.206</v>
      </c>
      <c r="HC286">
        <v>101.198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2025-01-23T13:15:46Z</dcterms:created>
  <dcterms:modified xsi:type="dcterms:W3CDTF">2025-01-23T13:15:46Z</dcterms:modified>
</cp:coreProperties>
</file>