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2\提出20221010\プログラム集\"/>
    </mc:Choice>
  </mc:AlternateContent>
  <xr:revisionPtr revIDLastSave="0" documentId="13_ncr:1_{10F0954A-E8E9-400E-A689-9DBE56FFDA0E}" xr6:coauthVersionLast="47" xr6:coauthVersionMax="47" xr10:uidLastSave="{00000000-0000-0000-0000-000000000000}"/>
  <bookViews>
    <workbookView xWindow="2250" yWindow="2505" windowWidth="26385" windowHeight="11385" xr2:uid="{00000000-000D-0000-FFFF-FFFF00000000}"/>
  </bookViews>
  <sheets>
    <sheet name="input" sheetId="1" r:id="rId1"/>
    <sheet name="profile_Stokes" sheetId="2" r:id="rId2"/>
    <sheet name="profile_Cnoidal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C10" i="3" s="1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C18" i="3" s="1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C26" i="3" s="1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C34" i="3" s="1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C42" i="3" s="1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C50" i="3" s="1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C58" i="3" s="1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C66" i="3" s="1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C74" i="3" s="1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C82" i="3" s="1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C90" i="3" s="1"/>
  <c r="A91" i="3"/>
  <c r="B91" i="3"/>
  <c r="C91" i="3" s="1"/>
  <c r="A92" i="3"/>
  <c r="B92" i="3"/>
  <c r="A93" i="3"/>
  <c r="B93" i="3"/>
  <c r="C93" i="3" s="1"/>
  <c r="A94" i="3"/>
  <c r="B94" i="3"/>
  <c r="A95" i="3"/>
  <c r="B95" i="3"/>
  <c r="A96" i="3"/>
  <c r="B96" i="3"/>
  <c r="A97" i="3"/>
  <c r="B97" i="3"/>
  <c r="A98" i="3"/>
  <c r="B98" i="3"/>
  <c r="C98" i="3" s="1"/>
  <c r="A99" i="3"/>
  <c r="B99" i="3"/>
  <c r="A100" i="3"/>
  <c r="B100" i="3"/>
  <c r="A101" i="3"/>
  <c r="B101" i="3"/>
  <c r="A102" i="3"/>
  <c r="B102" i="3"/>
  <c r="A103" i="3"/>
  <c r="B103" i="3"/>
  <c r="B2" i="3"/>
  <c r="A2" i="3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C10" i="2" s="1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C17" i="2" s="1"/>
  <c r="A18" i="2"/>
  <c r="B18" i="2"/>
  <c r="C18" i="2" s="1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C26" i="2" s="1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C34" i="2" s="1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C42" i="2" s="1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C50" i="2" s="1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C58" i="2" s="1"/>
  <c r="A59" i="2"/>
  <c r="B59" i="2"/>
  <c r="A60" i="2"/>
  <c r="B60" i="2"/>
  <c r="A61" i="2"/>
  <c r="B61" i="2"/>
  <c r="A62" i="2"/>
  <c r="B62" i="2"/>
  <c r="C62" i="2" s="1"/>
  <c r="A63" i="2"/>
  <c r="B63" i="2"/>
  <c r="C63" i="2" s="1"/>
  <c r="A64" i="2"/>
  <c r="B64" i="2"/>
  <c r="A65" i="2"/>
  <c r="B65" i="2"/>
  <c r="A66" i="2"/>
  <c r="B66" i="2"/>
  <c r="C66" i="2" s="1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C74" i="2" s="1"/>
  <c r="A75" i="2"/>
  <c r="B75" i="2"/>
  <c r="A76" i="2"/>
  <c r="B76" i="2"/>
  <c r="A77" i="2"/>
  <c r="B77" i="2"/>
  <c r="A78" i="2"/>
  <c r="B78" i="2"/>
  <c r="A79" i="2"/>
  <c r="B79" i="2"/>
  <c r="A80" i="2"/>
  <c r="B80" i="2"/>
  <c r="C80" i="2" s="1"/>
  <c r="A81" i="2"/>
  <c r="B81" i="2"/>
  <c r="A82" i="2"/>
  <c r="B82" i="2"/>
  <c r="C82" i="2" s="1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C90" i="2" s="1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C98" i="2" s="1"/>
  <c r="A99" i="2"/>
  <c r="B99" i="2"/>
  <c r="A100" i="2"/>
  <c r="B100" i="2"/>
  <c r="A101" i="2"/>
  <c r="B101" i="2"/>
  <c r="A102" i="2"/>
  <c r="B102" i="2"/>
  <c r="A103" i="2"/>
  <c r="B103" i="2"/>
  <c r="B2" i="2"/>
  <c r="A2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3" i="1"/>
  <c r="D7" i="1"/>
  <c r="C7" i="1" s="1"/>
  <c r="C8" i="1" s="1"/>
  <c r="C9" i="1" s="1"/>
  <c r="C103" i="3"/>
  <c r="C102" i="3"/>
  <c r="C101" i="3"/>
  <c r="C100" i="3"/>
  <c r="C99" i="3"/>
  <c r="C97" i="3"/>
  <c r="C96" i="3"/>
  <c r="C95" i="3"/>
  <c r="C94" i="3"/>
  <c r="C92" i="3"/>
  <c r="C89" i="3"/>
  <c r="C88" i="3"/>
  <c r="C87" i="3"/>
  <c r="C86" i="3"/>
  <c r="C85" i="3"/>
  <c r="C84" i="3"/>
  <c r="C83" i="3"/>
  <c r="C81" i="3"/>
  <c r="C80" i="3"/>
  <c r="C79" i="3"/>
  <c r="C78" i="3"/>
  <c r="C77" i="3"/>
  <c r="C76" i="3"/>
  <c r="C75" i="3"/>
  <c r="C73" i="3"/>
  <c r="C72" i="3"/>
  <c r="C71" i="3"/>
  <c r="C70" i="3"/>
  <c r="C69" i="3"/>
  <c r="C68" i="3"/>
  <c r="C67" i="3"/>
  <c r="C65" i="3"/>
  <c r="C64" i="3"/>
  <c r="C63" i="3"/>
  <c r="C62" i="3"/>
  <c r="C61" i="3"/>
  <c r="C60" i="3"/>
  <c r="C59" i="3"/>
  <c r="C57" i="3"/>
  <c r="C56" i="3"/>
  <c r="C55" i="3"/>
  <c r="C54" i="3"/>
  <c r="C53" i="3"/>
  <c r="C52" i="3"/>
  <c r="C51" i="3"/>
  <c r="C49" i="3"/>
  <c r="C48" i="3"/>
  <c r="C47" i="3"/>
  <c r="C46" i="3"/>
  <c r="C45" i="3"/>
  <c r="C44" i="3"/>
  <c r="C43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7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4" i="2"/>
  <c r="C5" i="2"/>
  <c r="C6" i="2"/>
  <c r="C7" i="2"/>
  <c r="C8" i="2"/>
  <c r="C9" i="2"/>
  <c r="C11" i="2"/>
  <c r="C12" i="2"/>
  <c r="C13" i="2"/>
  <c r="C14" i="2"/>
  <c r="C15" i="2"/>
  <c r="C16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1" i="2"/>
  <c r="C52" i="2"/>
  <c r="C53" i="2"/>
  <c r="C54" i="2"/>
  <c r="C55" i="2"/>
  <c r="C56" i="2"/>
  <c r="C57" i="2"/>
  <c r="C59" i="2"/>
  <c r="C60" i="2"/>
  <c r="C61" i="2"/>
  <c r="C64" i="2"/>
  <c r="C65" i="2"/>
  <c r="C67" i="2"/>
  <c r="C68" i="2"/>
  <c r="C69" i="2"/>
  <c r="C70" i="2"/>
  <c r="C71" i="2"/>
  <c r="C72" i="2"/>
  <c r="C73" i="2"/>
  <c r="C75" i="2"/>
  <c r="C76" i="2"/>
  <c r="C77" i="2"/>
  <c r="C78" i="2"/>
  <c r="C79" i="2"/>
  <c r="C81" i="2"/>
  <c r="C83" i="2"/>
  <c r="C84" i="2"/>
  <c r="C85" i="2"/>
  <c r="C86" i="2"/>
  <c r="C87" i="2"/>
  <c r="C88" i="2"/>
  <c r="C89" i="2"/>
  <c r="C91" i="2"/>
  <c r="C92" i="2"/>
  <c r="C93" i="2"/>
  <c r="C94" i="2"/>
  <c r="C95" i="2"/>
  <c r="C96" i="2"/>
  <c r="C97" i="2"/>
  <c r="C99" i="2"/>
  <c r="C100" i="2"/>
  <c r="C101" i="2"/>
  <c r="C102" i="2"/>
  <c r="C103" i="2"/>
  <c r="C3" i="2"/>
  <c r="D9" i="1" l="1"/>
</calcChain>
</file>

<file path=xl/sharedStrings.xml><?xml version="1.0" encoding="utf-8"?>
<sst xmlns="http://schemas.openxmlformats.org/spreadsheetml/2006/main" count="38" uniqueCount="23">
  <si>
    <t>Properties of the wave:</t>
  </si>
  <si>
    <t>Stokes wave</t>
  </si>
  <si>
    <t>Water Depth [m]</t>
  </si>
  <si>
    <t>is</t>
  </si>
  <si>
    <t>Wave Height [m]</t>
  </si>
  <si>
    <t>Wave Period [s]</t>
  </si>
  <si>
    <t>Wavelength  [m]</t>
  </si>
  <si>
    <t>Wave Celerity [m/s]</t>
  </si>
  <si>
    <t>Theta</t>
  </si>
  <si>
    <t>Eta</t>
  </si>
  <si>
    <t>Stokes</t>
    <phoneticPr fontId="18"/>
  </si>
  <si>
    <t>t/T</t>
    <phoneticPr fontId="18"/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</si>
  <si>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游ゴシック"/>
        <family val="2"/>
        <charset val="128"/>
        <scheme val="minor"/>
      </rPr>
      <t>/H</t>
    </r>
    <phoneticPr fontId="18"/>
  </si>
  <si>
    <t>Airy</t>
    <phoneticPr fontId="18"/>
  </si>
  <si>
    <t># Water surface elevation</t>
    <phoneticPr fontId="18"/>
  </si>
  <si>
    <t>Cnoidal</t>
    <phoneticPr fontId="18"/>
  </si>
  <si>
    <t>Cnoidal wave</t>
    <phoneticPr fontId="18"/>
  </si>
  <si>
    <t>Airy wave</t>
    <phoneticPr fontId="18"/>
  </si>
  <si>
    <t>kh</t>
    <phoneticPr fontId="18"/>
  </si>
  <si>
    <t>k0h</t>
    <phoneticPr fontId="18"/>
  </si>
  <si>
    <t>Ursell Number</t>
    <phoneticPr fontId="18"/>
  </si>
  <si>
    <t>Stokes Wave</t>
    <phoneticPr fontId="18"/>
  </si>
  <si>
    <t>Cnoidal Wave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</si>
</sst>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sz val="11"/>
      <color theme="1"/>
      <name val="游ゴシック"/>
      <family val="1"/>
      <charset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center" vertical="center"/>
    </xf>
    <xf numFmtId="176" fontId="0" fillId="33" borderId="0" xfId="0" applyNumberFormat="1" applyFill="1">
      <alignment vertical="center"/>
    </xf>
    <xf numFmtId="0" fontId="0" fillId="33" borderId="0" xfId="0" applyFill="1" applyAlignment="1">
      <alignment horizontal="center" vertical="center" shrinkToFit="1"/>
    </xf>
    <xf numFmtId="177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2192203295826"/>
          <c:y val="5.0925925925925923E-2"/>
          <c:w val="0.83438919654787014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input!$P$2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input!$P$3:$P$103</c:f>
              <c:numCache>
                <c:formatCode>General</c:formatCode>
                <c:ptCount val="101"/>
                <c:pt idx="0">
                  <c:v>0.5</c:v>
                </c:pt>
                <c:pt idx="1">
                  <c:v>0.49901336421413578</c:v>
                </c:pt>
                <c:pt idx="2">
                  <c:v>0.49605735065723894</c:v>
                </c:pt>
                <c:pt idx="3">
                  <c:v>0.49114362536434436</c:v>
                </c:pt>
                <c:pt idx="4">
                  <c:v>0.48429158056431554</c:v>
                </c:pt>
                <c:pt idx="5">
                  <c:v>0.47552825814757677</c:v>
                </c:pt>
                <c:pt idx="6">
                  <c:v>0.46488824294412573</c:v>
                </c:pt>
                <c:pt idx="7">
                  <c:v>0.45241352623300973</c:v>
                </c:pt>
                <c:pt idx="8">
                  <c:v>0.43815334002193179</c:v>
                </c:pt>
                <c:pt idx="9">
                  <c:v>0.42216396275100754</c:v>
                </c:pt>
                <c:pt idx="10">
                  <c:v>0.40450849718747373</c:v>
                </c:pt>
                <c:pt idx="11">
                  <c:v>0.38525662138789463</c:v>
                </c:pt>
                <c:pt idx="12">
                  <c:v>0.36448431371070578</c:v>
                </c:pt>
                <c:pt idx="13">
                  <c:v>0.34227355296434431</c:v>
                </c:pt>
                <c:pt idx="14">
                  <c:v>0.31871199487434482</c:v>
                </c:pt>
                <c:pt idx="15">
                  <c:v>0.29389262614623657</c:v>
                </c:pt>
                <c:pt idx="16">
                  <c:v>0.26791339748949827</c:v>
                </c:pt>
                <c:pt idx="17">
                  <c:v>0.24087683705085758</c:v>
                </c:pt>
                <c:pt idx="18">
                  <c:v>0.21288964578253633</c:v>
                </c:pt>
                <c:pt idx="19">
                  <c:v>0.18406227634233904</c:v>
                </c:pt>
                <c:pt idx="20">
                  <c:v>0.15450849718747373</c:v>
                </c:pt>
                <c:pt idx="21">
                  <c:v>0.12434494358242748</c:v>
                </c:pt>
                <c:pt idx="22">
                  <c:v>9.369065729286237E-2</c:v>
                </c:pt>
                <c:pt idx="23">
                  <c:v>6.2666616782152129E-2</c:v>
                </c:pt>
                <c:pt idx="24">
                  <c:v>3.1395259764656763E-2</c:v>
                </c:pt>
                <c:pt idx="25">
                  <c:v>3.06287113727155E-17</c:v>
                </c:pt>
                <c:pt idx="26">
                  <c:v>-3.1395259764656701E-2</c:v>
                </c:pt>
                <c:pt idx="27">
                  <c:v>-6.2666616782152185E-2</c:v>
                </c:pt>
                <c:pt idx="28">
                  <c:v>-9.3690657292862412E-2</c:v>
                </c:pt>
                <c:pt idx="29">
                  <c:v>-0.12434494358242731</c:v>
                </c:pt>
                <c:pt idx="30">
                  <c:v>-0.15450849718747367</c:v>
                </c:pt>
                <c:pt idx="31">
                  <c:v>-0.18406227634233899</c:v>
                </c:pt>
                <c:pt idx="32">
                  <c:v>-0.21288964578253636</c:v>
                </c:pt>
                <c:pt idx="33">
                  <c:v>-0.24087683705085772</c:v>
                </c:pt>
                <c:pt idx="34">
                  <c:v>-0.26791339748949844</c:v>
                </c:pt>
                <c:pt idx="35">
                  <c:v>-0.29389262614623651</c:v>
                </c:pt>
                <c:pt idx="36">
                  <c:v>-0.31871199487434487</c:v>
                </c:pt>
                <c:pt idx="37">
                  <c:v>-0.34227355296434436</c:v>
                </c:pt>
                <c:pt idx="38">
                  <c:v>-0.36448431371070567</c:v>
                </c:pt>
                <c:pt idx="39">
                  <c:v>-0.38525662138789457</c:v>
                </c:pt>
                <c:pt idx="40">
                  <c:v>-0.40450849718747367</c:v>
                </c:pt>
                <c:pt idx="41">
                  <c:v>-0.42216396275100743</c:v>
                </c:pt>
                <c:pt idx="42">
                  <c:v>-0.43815334002193168</c:v>
                </c:pt>
                <c:pt idx="43">
                  <c:v>-0.45241352623300968</c:v>
                </c:pt>
                <c:pt idx="44">
                  <c:v>-0.46488824294412567</c:v>
                </c:pt>
                <c:pt idx="45">
                  <c:v>-0.47552825814757677</c:v>
                </c:pt>
                <c:pt idx="46">
                  <c:v>-0.48429158056431554</c:v>
                </c:pt>
                <c:pt idx="47">
                  <c:v>-0.49114362536434431</c:v>
                </c:pt>
                <c:pt idx="48">
                  <c:v>-0.49605735065723888</c:v>
                </c:pt>
                <c:pt idx="49">
                  <c:v>-0.49901336421413578</c:v>
                </c:pt>
                <c:pt idx="50">
                  <c:v>-0.5</c:v>
                </c:pt>
                <c:pt idx="51">
                  <c:v>-0.49901336421413578</c:v>
                </c:pt>
                <c:pt idx="52">
                  <c:v>-0.49605735065723894</c:v>
                </c:pt>
                <c:pt idx="53">
                  <c:v>-0.49114362536434431</c:v>
                </c:pt>
                <c:pt idx="54">
                  <c:v>-0.48429158056431554</c:v>
                </c:pt>
                <c:pt idx="55">
                  <c:v>-0.47552825814757677</c:v>
                </c:pt>
                <c:pt idx="56">
                  <c:v>-0.46488824294412562</c:v>
                </c:pt>
                <c:pt idx="57">
                  <c:v>-0.45241352623300984</c:v>
                </c:pt>
                <c:pt idx="58">
                  <c:v>-0.43815334002193185</c:v>
                </c:pt>
                <c:pt idx="59">
                  <c:v>-0.42216396275100759</c:v>
                </c:pt>
                <c:pt idx="60">
                  <c:v>-0.40450849718747378</c:v>
                </c:pt>
                <c:pt idx="61">
                  <c:v>-0.38525662138789463</c:v>
                </c:pt>
                <c:pt idx="62">
                  <c:v>-0.36448431371070578</c:v>
                </c:pt>
                <c:pt idx="63">
                  <c:v>-0.34227355296434447</c:v>
                </c:pt>
                <c:pt idx="64">
                  <c:v>-0.31871199487434476</c:v>
                </c:pt>
                <c:pt idx="65">
                  <c:v>-0.29389262614623662</c:v>
                </c:pt>
                <c:pt idx="66">
                  <c:v>-0.26791339748949816</c:v>
                </c:pt>
                <c:pt idx="67">
                  <c:v>-0.24087683705085763</c:v>
                </c:pt>
                <c:pt idx="68">
                  <c:v>-0.21288964578253608</c:v>
                </c:pt>
                <c:pt idx="69">
                  <c:v>-0.18406227634233929</c:v>
                </c:pt>
                <c:pt idx="70">
                  <c:v>-0.15450849718747378</c:v>
                </c:pt>
                <c:pt idx="71">
                  <c:v>-0.12434494358242765</c:v>
                </c:pt>
                <c:pt idx="72">
                  <c:v>-9.3690657292862314E-2</c:v>
                </c:pt>
                <c:pt idx="73">
                  <c:v>-6.2666616782152296E-2</c:v>
                </c:pt>
                <c:pt idx="74">
                  <c:v>-3.1395259764656604E-2</c:v>
                </c:pt>
                <c:pt idx="75">
                  <c:v>-9.1886134118146501E-17</c:v>
                </c:pt>
                <c:pt idx="76">
                  <c:v>3.1395259764656416E-2</c:v>
                </c:pt>
                <c:pt idx="77">
                  <c:v>6.2666616782152115E-2</c:v>
                </c:pt>
                <c:pt idx="78">
                  <c:v>9.3690657292862134E-2</c:v>
                </c:pt>
                <c:pt idx="79">
                  <c:v>0.12434494358242747</c:v>
                </c:pt>
                <c:pt idx="80">
                  <c:v>0.15450849718747361</c:v>
                </c:pt>
                <c:pt idx="81">
                  <c:v>0.18406227634233913</c:v>
                </c:pt>
                <c:pt idx="82">
                  <c:v>0.21288964578253591</c:v>
                </c:pt>
                <c:pt idx="83">
                  <c:v>0.24087683705085747</c:v>
                </c:pt>
                <c:pt idx="84">
                  <c:v>0.267913397489498</c:v>
                </c:pt>
                <c:pt idx="85">
                  <c:v>0.29389262614623646</c:v>
                </c:pt>
                <c:pt idx="86">
                  <c:v>0.31871199487434465</c:v>
                </c:pt>
                <c:pt idx="87">
                  <c:v>0.34227355296434431</c:v>
                </c:pt>
                <c:pt idx="88">
                  <c:v>0.36448431371070561</c:v>
                </c:pt>
                <c:pt idx="89">
                  <c:v>0.38525662138789468</c:v>
                </c:pt>
                <c:pt idx="90">
                  <c:v>0.40450849718747367</c:v>
                </c:pt>
                <c:pt idx="91">
                  <c:v>0.42216396275100765</c:v>
                </c:pt>
                <c:pt idx="92">
                  <c:v>0.43815334002193179</c:v>
                </c:pt>
                <c:pt idx="93">
                  <c:v>0.45241352623300984</c:v>
                </c:pt>
                <c:pt idx="94">
                  <c:v>0.46488824294412556</c:v>
                </c:pt>
                <c:pt idx="95">
                  <c:v>0.47552825814757677</c:v>
                </c:pt>
                <c:pt idx="96">
                  <c:v>0.48429158056431548</c:v>
                </c:pt>
                <c:pt idx="97">
                  <c:v>0.49114362536434436</c:v>
                </c:pt>
                <c:pt idx="98">
                  <c:v>0.49605735065723888</c:v>
                </c:pt>
                <c:pt idx="99">
                  <c:v>0.49901336421413578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9-453A-974C-A30852D3C3B9}"/>
            </c:ext>
          </c:extLst>
        </c:ser>
        <c:ser>
          <c:idx val="0"/>
          <c:order val="1"/>
          <c:tx>
            <c:strRef>
              <c:f>profile_Stokes!$C$2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profile_Stokes!$C$3:$C$103</c:f>
              <c:numCache>
                <c:formatCode>General</c:formatCode>
                <c:ptCount val="101"/>
                <c:pt idx="0">
                  <c:v>0.52849999999999997</c:v>
                </c:pt>
                <c:pt idx="1">
                  <c:v>0.5272</c:v>
                </c:pt>
                <c:pt idx="2">
                  <c:v>0.52349999999999997</c:v>
                </c:pt>
                <c:pt idx="3">
                  <c:v>0.51729999999999998</c:v>
                </c:pt>
                <c:pt idx="4">
                  <c:v>0.50859999999999994</c:v>
                </c:pt>
                <c:pt idx="5">
                  <c:v>0.49769999999999998</c:v>
                </c:pt>
                <c:pt idx="6">
                  <c:v>0.48439999999999994</c:v>
                </c:pt>
                <c:pt idx="7">
                  <c:v>0.46889999999999998</c:v>
                </c:pt>
                <c:pt idx="8">
                  <c:v>0.45139999999999997</c:v>
                </c:pt>
                <c:pt idx="9">
                  <c:v>0.43189999999999995</c:v>
                </c:pt>
                <c:pt idx="10">
                  <c:v>0.41059999999999997</c:v>
                </c:pt>
                <c:pt idx="11">
                  <c:v>0.3876</c:v>
                </c:pt>
                <c:pt idx="12">
                  <c:v>0.36299999999999999</c:v>
                </c:pt>
                <c:pt idx="13">
                  <c:v>0.33699999999999997</c:v>
                </c:pt>
                <c:pt idx="14">
                  <c:v>0.30990000000000001</c:v>
                </c:pt>
                <c:pt idx="15">
                  <c:v>0.28160000000000002</c:v>
                </c:pt>
                <c:pt idx="16">
                  <c:v>0.25229999999999997</c:v>
                </c:pt>
                <c:pt idx="17">
                  <c:v>0.22239999999999999</c:v>
                </c:pt>
                <c:pt idx="18">
                  <c:v>0.19169999999999998</c:v>
                </c:pt>
                <c:pt idx="19">
                  <c:v>0.16059999999999999</c:v>
                </c:pt>
                <c:pt idx="20">
                  <c:v>0.12919999999999998</c:v>
                </c:pt>
                <c:pt idx="21">
                  <c:v>9.7599999999999992E-2</c:v>
                </c:pt>
                <c:pt idx="22">
                  <c:v>6.59E-2</c:v>
                </c:pt>
                <c:pt idx="23">
                  <c:v>3.44E-2</c:v>
                </c:pt>
                <c:pt idx="24">
                  <c:v>2.9999999999999996E-3</c:v>
                </c:pt>
                <c:pt idx="25">
                  <c:v>-2.81E-2</c:v>
                </c:pt>
                <c:pt idx="26">
                  <c:v>-5.8700000000000002E-2</c:v>
                </c:pt>
                <c:pt idx="27">
                  <c:v>-8.8800000000000004E-2</c:v>
                </c:pt>
                <c:pt idx="28">
                  <c:v>-0.1183</c:v>
                </c:pt>
                <c:pt idx="29">
                  <c:v>-0.14699999999999999</c:v>
                </c:pt>
                <c:pt idx="30">
                  <c:v>-0.17489999999999997</c:v>
                </c:pt>
                <c:pt idx="31">
                  <c:v>-0.2019</c:v>
                </c:pt>
                <c:pt idx="32">
                  <c:v>-0.22789999999999999</c:v>
                </c:pt>
                <c:pt idx="33">
                  <c:v>-0.25279999999999997</c:v>
                </c:pt>
                <c:pt idx="34">
                  <c:v>-0.2767</c:v>
                </c:pt>
                <c:pt idx="35">
                  <c:v>-0.2994</c:v>
                </c:pt>
                <c:pt idx="36">
                  <c:v>-0.32079999999999997</c:v>
                </c:pt>
                <c:pt idx="37">
                  <c:v>-0.34099999999999997</c:v>
                </c:pt>
                <c:pt idx="38">
                  <c:v>-0.35979999999999995</c:v>
                </c:pt>
                <c:pt idx="39">
                  <c:v>-0.37729999999999997</c:v>
                </c:pt>
                <c:pt idx="40">
                  <c:v>-0.39339999999999997</c:v>
                </c:pt>
                <c:pt idx="41">
                  <c:v>-0.40809999999999996</c:v>
                </c:pt>
                <c:pt idx="42">
                  <c:v>-0.42119999999999996</c:v>
                </c:pt>
                <c:pt idx="43">
                  <c:v>-0.43290000000000001</c:v>
                </c:pt>
                <c:pt idx="44">
                  <c:v>-0.44309999999999999</c:v>
                </c:pt>
                <c:pt idx="45">
                  <c:v>-0.45179999999999998</c:v>
                </c:pt>
                <c:pt idx="46">
                  <c:v>-0.45879999999999993</c:v>
                </c:pt>
                <c:pt idx="47">
                  <c:v>-0.46439999999999998</c:v>
                </c:pt>
                <c:pt idx="48">
                  <c:v>-0.46829999999999994</c:v>
                </c:pt>
                <c:pt idx="49">
                  <c:v>-0.47070000000000001</c:v>
                </c:pt>
                <c:pt idx="50">
                  <c:v>-0.47149999999999997</c:v>
                </c:pt>
                <c:pt idx="51">
                  <c:v>-0.47070000000000001</c:v>
                </c:pt>
                <c:pt idx="52">
                  <c:v>-0.46829999999999994</c:v>
                </c:pt>
                <c:pt idx="53">
                  <c:v>-0.46439999999999998</c:v>
                </c:pt>
                <c:pt idx="54">
                  <c:v>-0.45879999999999993</c:v>
                </c:pt>
                <c:pt idx="55">
                  <c:v>-0.45179999999999998</c:v>
                </c:pt>
                <c:pt idx="56">
                  <c:v>-0.44309999999999999</c:v>
                </c:pt>
                <c:pt idx="57">
                  <c:v>-0.43290000000000001</c:v>
                </c:pt>
                <c:pt idx="58">
                  <c:v>-0.42119999999999996</c:v>
                </c:pt>
                <c:pt idx="59">
                  <c:v>-0.40809999999999996</c:v>
                </c:pt>
                <c:pt idx="60">
                  <c:v>-0.39339999999999997</c:v>
                </c:pt>
                <c:pt idx="61">
                  <c:v>-0.37729999999999997</c:v>
                </c:pt>
                <c:pt idx="62">
                  <c:v>-0.35979999999999995</c:v>
                </c:pt>
                <c:pt idx="63">
                  <c:v>-0.34099999999999997</c:v>
                </c:pt>
                <c:pt idx="64">
                  <c:v>-0.32079999999999997</c:v>
                </c:pt>
                <c:pt idx="65">
                  <c:v>-0.2994</c:v>
                </c:pt>
                <c:pt idx="66">
                  <c:v>-0.2767</c:v>
                </c:pt>
                <c:pt idx="67">
                  <c:v>-0.25279999999999997</c:v>
                </c:pt>
                <c:pt idx="68">
                  <c:v>-0.22789999999999999</c:v>
                </c:pt>
                <c:pt idx="69">
                  <c:v>-0.2019</c:v>
                </c:pt>
                <c:pt idx="70">
                  <c:v>-0.17489999999999997</c:v>
                </c:pt>
                <c:pt idx="71">
                  <c:v>-0.14699999999999999</c:v>
                </c:pt>
                <c:pt idx="72">
                  <c:v>-0.1183</c:v>
                </c:pt>
                <c:pt idx="73">
                  <c:v>-8.8800000000000004E-2</c:v>
                </c:pt>
                <c:pt idx="74">
                  <c:v>-5.8700000000000002E-2</c:v>
                </c:pt>
                <c:pt idx="75">
                  <c:v>-2.81E-2</c:v>
                </c:pt>
                <c:pt idx="76">
                  <c:v>2.9999999999999996E-3</c:v>
                </c:pt>
                <c:pt idx="77">
                  <c:v>3.44E-2</c:v>
                </c:pt>
                <c:pt idx="78">
                  <c:v>6.59E-2</c:v>
                </c:pt>
                <c:pt idx="79">
                  <c:v>9.7599999999999992E-2</c:v>
                </c:pt>
                <c:pt idx="80">
                  <c:v>0.12919999999999998</c:v>
                </c:pt>
                <c:pt idx="81">
                  <c:v>0.16059999999999999</c:v>
                </c:pt>
                <c:pt idx="82">
                  <c:v>0.19169999999999998</c:v>
                </c:pt>
                <c:pt idx="83">
                  <c:v>0.22239999999999999</c:v>
                </c:pt>
                <c:pt idx="84">
                  <c:v>0.25229999999999997</c:v>
                </c:pt>
                <c:pt idx="85">
                  <c:v>0.28160000000000002</c:v>
                </c:pt>
                <c:pt idx="86">
                  <c:v>0.30990000000000001</c:v>
                </c:pt>
                <c:pt idx="87">
                  <c:v>0.33699999999999997</c:v>
                </c:pt>
                <c:pt idx="88">
                  <c:v>0.36299999999999999</c:v>
                </c:pt>
                <c:pt idx="89">
                  <c:v>0.3876</c:v>
                </c:pt>
                <c:pt idx="90">
                  <c:v>0.41059999999999997</c:v>
                </c:pt>
                <c:pt idx="91">
                  <c:v>0.43189999999999995</c:v>
                </c:pt>
                <c:pt idx="92">
                  <c:v>0.45139999999999997</c:v>
                </c:pt>
                <c:pt idx="93">
                  <c:v>0.46889999999999998</c:v>
                </c:pt>
                <c:pt idx="94">
                  <c:v>0.48439999999999994</c:v>
                </c:pt>
                <c:pt idx="95">
                  <c:v>0.49769999999999998</c:v>
                </c:pt>
                <c:pt idx="96">
                  <c:v>0.50859999999999994</c:v>
                </c:pt>
                <c:pt idx="97">
                  <c:v>0.51729999999999998</c:v>
                </c:pt>
                <c:pt idx="98">
                  <c:v>0.52349999999999997</c:v>
                </c:pt>
                <c:pt idx="99">
                  <c:v>0.5272</c:v>
                </c:pt>
                <c:pt idx="100">
                  <c:v>0.52849999999999997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49-453A-974C-A30852D3C3B9}"/>
            </c:ext>
          </c:extLst>
        </c:ser>
        <c:ser>
          <c:idx val="2"/>
          <c:order val="2"/>
          <c:tx>
            <c:strRef>
              <c:f>profile_Cnoidal!$C$2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profile_Cnoidal!$C$3:$C$103</c:f>
              <c:numCache>
                <c:formatCode>General</c:formatCode>
                <c:ptCount val="101"/>
                <c:pt idx="0">
                  <c:v>0.5544</c:v>
                </c:pt>
                <c:pt idx="1">
                  <c:v>0.55289999999999995</c:v>
                </c:pt>
                <c:pt idx="2">
                  <c:v>0.5484</c:v>
                </c:pt>
                <c:pt idx="3">
                  <c:v>0.54089999999999994</c:v>
                </c:pt>
                <c:pt idx="4">
                  <c:v>0.53059999999999996</c:v>
                </c:pt>
                <c:pt idx="5">
                  <c:v>0.51739999999999997</c:v>
                </c:pt>
                <c:pt idx="6">
                  <c:v>0.50160000000000005</c:v>
                </c:pt>
                <c:pt idx="7">
                  <c:v>0.48329999999999995</c:v>
                </c:pt>
                <c:pt idx="8">
                  <c:v>0.46260000000000001</c:v>
                </c:pt>
                <c:pt idx="9">
                  <c:v>0.43979999999999997</c:v>
                </c:pt>
                <c:pt idx="10">
                  <c:v>0.41499999999999998</c:v>
                </c:pt>
                <c:pt idx="11">
                  <c:v>0.38850000000000001</c:v>
                </c:pt>
                <c:pt idx="12">
                  <c:v>0.3604</c:v>
                </c:pt>
                <c:pt idx="13">
                  <c:v>0.33089999999999997</c:v>
                </c:pt>
                <c:pt idx="14">
                  <c:v>0.3004</c:v>
                </c:pt>
                <c:pt idx="15">
                  <c:v>0.26899999999999996</c:v>
                </c:pt>
                <c:pt idx="16">
                  <c:v>0.23689999999999997</c:v>
                </c:pt>
                <c:pt idx="17">
                  <c:v>0.20419999999999999</c:v>
                </c:pt>
                <c:pt idx="18">
                  <c:v>0.17129999999999998</c:v>
                </c:pt>
                <c:pt idx="19">
                  <c:v>0.13830000000000001</c:v>
                </c:pt>
                <c:pt idx="20">
                  <c:v>0.10540000000000001</c:v>
                </c:pt>
                <c:pt idx="21">
                  <c:v>7.2599999999999998E-2</c:v>
                </c:pt>
                <c:pt idx="22">
                  <c:v>4.02E-2</c:v>
                </c:pt>
                <c:pt idx="23">
                  <c:v>8.3000000000000001E-3</c:v>
                </c:pt>
                <c:pt idx="24">
                  <c:v>-2.2899999999999997E-2</c:v>
                </c:pt>
                <c:pt idx="25">
                  <c:v>-5.3499999999999992E-2</c:v>
                </c:pt>
                <c:pt idx="26">
                  <c:v>-8.3199999999999982E-2</c:v>
                </c:pt>
                <c:pt idx="27">
                  <c:v>-0.11199999999999999</c:v>
                </c:pt>
                <c:pt idx="28">
                  <c:v>-0.13979999999999998</c:v>
                </c:pt>
                <c:pt idx="29">
                  <c:v>-0.1666</c:v>
                </c:pt>
                <c:pt idx="30">
                  <c:v>-0.1923</c:v>
                </c:pt>
                <c:pt idx="31">
                  <c:v>-0.21690000000000001</c:v>
                </c:pt>
                <c:pt idx="32">
                  <c:v>-0.24029999999999999</c:v>
                </c:pt>
                <c:pt idx="33">
                  <c:v>-0.26239999999999997</c:v>
                </c:pt>
                <c:pt idx="34">
                  <c:v>-0.28339999999999999</c:v>
                </c:pt>
                <c:pt idx="35">
                  <c:v>-0.30309999999999998</c:v>
                </c:pt>
                <c:pt idx="36">
                  <c:v>-0.32149999999999995</c:v>
                </c:pt>
                <c:pt idx="37">
                  <c:v>-0.33869999999999995</c:v>
                </c:pt>
                <c:pt idx="38">
                  <c:v>-0.35449999999999998</c:v>
                </c:pt>
                <c:pt idx="39">
                  <c:v>-0.36909999999999998</c:v>
                </c:pt>
                <c:pt idx="40">
                  <c:v>-0.38249999999999995</c:v>
                </c:pt>
                <c:pt idx="41">
                  <c:v>-0.39449999999999996</c:v>
                </c:pt>
                <c:pt idx="42">
                  <c:v>-0.4052</c:v>
                </c:pt>
                <c:pt idx="43">
                  <c:v>-0.41469999999999996</c:v>
                </c:pt>
                <c:pt idx="44">
                  <c:v>-0.4229</c:v>
                </c:pt>
                <c:pt idx="45">
                  <c:v>-0.4299</c:v>
                </c:pt>
                <c:pt idx="46">
                  <c:v>-0.43549999999999994</c:v>
                </c:pt>
                <c:pt idx="47">
                  <c:v>-0.43990000000000001</c:v>
                </c:pt>
                <c:pt idx="48">
                  <c:v>-0.44309999999999999</c:v>
                </c:pt>
                <c:pt idx="49">
                  <c:v>-0.44499999999999995</c:v>
                </c:pt>
                <c:pt idx="50">
                  <c:v>-0.4456</c:v>
                </c:pt>
                <c:pt idx="51">
                  <c:v>-0.44499999999999995</c:v>
                </c:pt>
                <c:pt idx="52">
                  <c:v>-0.44309999999999999</c:v>
                </c:pt>
                <c:pt idx="53">
                  <c:v>-0.43990000000000001</c:v>
                </c:pt>
                <c:pt idx="54">
                  <c:v>-0.43549999999999994</c:v>
                </c:pt>
                <c:pt idx="55">
                  <c:v>-0.4299</c:v>
                </c:pt>
                <c:pt idx="56">
                  <c:v>-0.4229</c:v>
                </c:pt>
                <c:pt idx="57">
                  <c:v>-0.41469999999999996</c:v>
                </c:pt>
                <c:pt idx="58">
                  <c:v>-0.4052</c:v>
                </c:pt>
                <c:pt idx="59">
                  <c:v>-0.39449999999999996</c:v>
                </c:pt>
                <c:pt idx="60">
                  <c:v>-0.38249999999999995</c:v>
                </c:pt>
                <c:pt idx="61">
                  <c:v>-0.36909999999999998</c:v>
                </c:pt>
                <c:pt idx="62">
                  <c:v>-0.35449999999999998</c:v>
                </c:pt>
                <c:pt idx="63">
                  <c:v>-0.33869999999999995</c:v>
                </c:pt>
                <c:pt idx="64">
                  <c:v>-0.32149999999999995</c:v>
                </c:pt>
                <c:pt idx="65">
                  <c:v>-0.30309999999999998</c:v>
                </c:pt>
                <c:pt idx="66">
                  <c:v>-0.28339999999999999</c:v>
                </c:pt>
                <c:pt idx="67">
                  <c:v>-0.26239999999999997</c:v>
                </c:pt>
                <c:pt idx="68">
                  <c:v>-0.24029999999999999</c:v>
                </c:pt>
                <c:pt idx="69">
                  <c:v>-0.21690000000000001</c:v>
                </c:pt>
                <c:pt idx="70">
                  <c:v>-0.1923</c:v>
                </c:pt>
                <c:pt idx="71">
                  <c:v>-0.1666</c:v>
                </c:pt>
                <c:pt idx="72">
                  <c:v>-0.13979999999999998</c:v>
                </c:pt>
                <c:pt idx="73">
                  <c:v>-0.11199999999999999</c:v>
                </c:pt>
                <c:pt idx="74">
                  <c:v>-8.3199999999999982E-2</c:v>
                </c:pt>
                <c:pt idx="75">
                  <c:v>-5.3499999999999992E-2</c:v>
                </c:pt>
                <c:pt idx="76">
                  <c:v>-2.2899999999999997E-2</c:v>
                </c:pt>
                <c:pt idx="77">
                  <c:v>8.3000000000000001E-3</c:v>
                </c:pt>
                <c:pt idx="78">
                  <c:v>4.02E-2</c:v>
                </c:pt>
                <c:pt idx="79">
                  <c:v>7.2599999999999998E-2</c:v>
                </c:pt>
                <c:pt idx="80">
                  <c:v>0.10540000000000001</c:v>
                </c:pt>
                <c:pt idx="81">
                  <c:v>0.13830000000000001</c:v>
                </c:pt>
                <c:pt idx="82">
                  <c:v>0.17129999999999998</c:v>
                </c:pt>
                <c:pt idx="83">
                  <c:v>0.20419999999999999</c:v>
                </c:pt>
                <c:pt idx="84">
                  <c:v>0.23689999999999997</c:v>
                </c:pt>
                <c:pt idx="85">
                  <c:v>0.26899999999999996</c:v>
                </c:pt>
                <c:pt idx="86">
                  <c:v>0.3004</c:v>
                </c:pt>
                <c:pt idx="87">
                  <c:v>0.33089999999999997</c:v>
                </c:pt>
                <c:pt idx="88">
                  <c:v>0.3604</c:v>
                </c:pt>
                <c:pt idx="89">
                  <c:v>0.38850000000000001</c:v>
                </c:pt>
                <c:pt idx="90">
                  <c:v>0.41499999999999998</c:v>
                </c:pt>
                <c:pt idx="91">
                  <c:v>0.43979999999999997</c:v>
                </c:pt>
                <c:pt idx="92">
                  <c:v>0.46260000000000001</c:v>
                </c:pt>
                <c:pt idx="93">
                  <c:v>0.48329999999999995</c:v>
                </c:pt>
                <c:pt idx="94">
                  <c:v>0.50160000000000005</c:v>
                </c:pt>
                <c:pt idx="95">
                  <c:v>0.51739999999999997</c:v>
                </c:pt>
                <c:pt idx="96">
                  <c:v>0.53059999999999996</c:v>
                </c:pt>
                <c:pt idx="97">
                  <c:v>0.54089999999999994</c:v>
                </c:pt>
                <c:pt idx="98">
                  <c:v>0.5484</c:v>
                </c:pt>
                <c:pt idx="99">
                  <c:v>0.55289999999999995</c:v>
                </c:pt>
                <c:pt idx="100">
                  <c:v>0.5544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49-453A-974C-A30852D3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67624"/>
        <c:axId val="259353736"/>
      </c:scatterChart>
      <c:valAx>
        <c:axId val="259467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353736"/>
        <c:crossesAt val="-0.5"/>
        <c:crossBetween val="midCat"/>
        <c:minorUnit val="5.000000000000001E-2"/>
      </c:valAx>
      <c:valAx>
        <c:axId val="259353736"/>
        <c:scaling>
          <c:orientation val="minMax"/>
          <c:max val="0.7500000000000001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467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0626307784099"/>
          <c:y val="7.8703703703703706E-2"/>
          <c:w val="0.40956344170959419"/>
          <c:h val="9.49238116068824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2192203295826"/>
          <c:y val="5.0925925925925923E-2"/>
          <c:w val="0.83438919654787014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input!$P$2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input!$P$3:$P$103</c:f>
              <c:numCache>
                <c:formatCode>General</c:formatCode>
                <c:ptCount val="101"/>
                <c:pt idx="0">
                  <c:v>0.5</c:v>
                </c:pt>
                <c:pt idx="1">
                  <c:v>0.49901336421413578</c:v>
                </c:pt>
                <c:pt idx="2">
                  <c:v>0.49605735065723894</c:v>
                </c:pt>
                <c:pt idx="3">
                  <c:v>0.49114362536434436</c:v>
                </c:pt>
                <c:pt idx="4">
                  <c:v>0.48429158056431554</c:v>
                </c:pt>
                <c:pt idx="5">
                  <c:v>0.47552825814757677</c:v>
                </c:pt>
                <c:pt idx="6">
                  <c:v>0.46488824294412573</c:v>
                </c:pt>
                <c:pt idx="7">
                  <c:v>0.45241352623300973</c:v>
                </c:pt>
                <c:pt idx="8">
                  <c:v>0.43815334002193179</c:v>
                </c:pt>
                <c:pt idx="9">
                  <c:v>0.42216396275100754</c:v>
                </c:pt>
                <c:pt idx="10">
                  <c:v>0.40450849718747373</c:v>
                </c:pt>
                <c:pt idx="11">
                  <c:v>0.38525662138789463</c:v>
                </c:pt>
                <c:pt idx="12">
                  <c:v>0.36448431371070578</c:v>
                </c:pt>
                <c:pt idx="13">
                  <c:v>0.34227355296434431</c:v>
                </c:pt>
                <c:pt idx="14">
                  <c:v>0.31871199487434482</c:v>
                </c:pt>
                <c:pt idx="15">
                  <c:v>0.29389262614623657</c:v>
                </c:pt>
                <c:pt idx="16">
                  <c:v>0.26791339748949827</c:v>
                </c:pt>
                <c:pt idx="17">
                  <c:v>0.24087683705085758</c:v>
                </c:pt>
                <c:pt idx="18">
                  <c:v>0.21288964578253633</c:v>
                </c:pt>
                <c:pt idx="19">
                  <c:v>0.18406227634233904</c:v>
                </c:pt>
                <c:pt idx="20">
                  <c:v>0.15450849718747373</c:v>
                </c:pt>
                <c:pt idx="21">
                  <c:v>0.12434494358242748</c:v>
                </c:pt>
                <c:pt idx="22">
                  <c:v>9.369065729286237E-2</c:v>
                </c:pt>
                <c:pt idx="23">
                  <c:v>6.2666616782152129E-2</c:v>
                </c:pt>
                <c:pt idx="24">
                  <c:v>3.1395259764656763E-2</c:v>
                </c:pt>
                <c:pt idx="25">
                  <c:v>3.06287113727155E-17</c:v>
                </c:pt>
                <c:pt idx="26">
                  <c:v>-3.1395259764656701E-2</c:v>
                </c:pt>
                <c:pt idx="27">
                  <c:v>-6.2666616782152185E-2</c:v>
                </c:pt>
                <c:pt idx="28">
                  <c:v>-9.3690657292862412E-2</c:v>
                </c:pt>
                <c:pt idx="29">
                  <c:v>-0.12434494358242731</c:v>
                </c:pt>
                <c:pt idx="30">
                  <c:v>-0.15450849718747367</c:v>
                </c:pt>
                <c:pt idx="31">
                  <c:v>-0.18406227634233899</c:v>
                </c:pt>
                <c:pt idx="32">
                  <c:v>-0.21288964578253636</c:v>
                </c:pt>
                <c:pt idx="33">
                  <c:v>-0.24087683705085772</c:v>
                </c:pt>
                <c:pt idx="34">
                  <c:v>-0.26791339748949844</c:v>
                </c:pt>
                <c:pt idx="35">
                  <c:v>-0.29389262614623651</c:v>
                </c:pt>
                <c:pt idx="36">
                  <c:v>-0.31871199487434487</c:v>
                </c:pt>
                <c:pt idx="37">
                  <c:v>-0.34227355296434436</c:v>
                </c:pt>
                <c:pt idx="38">
                  <c:v>-0.36448431371070567</c:v>
                </c:pt>
                <c:pt idx="39">
                  <c:v>-0.38525662138789457</c:v>
                </c:pt>
                <c:pt idx="40">
                  <c:v>-0.40450849718747367</c:v>
                </c:pt>
                <c:pt idx="41">
                  <c:v>-0.42216396275100743</c:v>
                </c:pt>
                <c:pt idx="42">
                  <c:v>-0.43815334002193168</c:v>
                </c:pt>
                <c:pt idx="43">
                  <c:v>-0.45241352623300968</c:v>
                </c:pt>
                <c:pt idx="44">
                  <c:v>-0.46488824294412567</c:v>
                </c:pt>
                <c:pt idx="45">
                  <c:v>-0.47552825814757677</c:v>
                </c:pt>
                <c:pt idx="46">
                  <c:v>-0.48429158056431554</c:v>
                </c:pt>
                <c:pt idx="47">
                  <c:v>-0.49114362536434431</c:v>
                </c:pt>
                <c:pt idx="48">
                  <c:v>-0.49605735065723888</c:v>
                </c:pt>
                <c:pt idx="49">
                  <c:v>-0.49901336421413578</c:v>
                </c:pt>
                <c:pt idx="50">
                  <c:v>-0.5</c:v>
                </c:pt>
                <c:pt idx="51">
                  <c:v>-0.49901336421413578</c:v>
                </c:pt>
                <c:pt idx="52">
                  <c:v>-0.49605735065723894</c:v>
                </c:pt>
                <c:pt idx="53">
                  <c:v>-0.49114362536434431</c:v>
                </c:pt>
                <c:pt idx="54">
                  <c:v>-0.48429158056431554</c:v>
                </c:pt>
                <c:pt idx="55">
                  <c:v>-0.47552825814757677</c:v>
                </c:pt>
                <c:pt idx="56">
                  <c:v>-0.46488824294412562</c:v>
                </c:pt>
                <c:pt idx="57">
                  <c:v>-0.45241352623300984</c:v>
                </c:pt>
                <c:pt idx="58">
                  <c:v>-0.43815334002193185</c:v>
                </c:pt>
                <c:pt idx="59">
                  <c:v>-0.42216396275100759</c:v>
                </c:pt>
                <c:pt idx="60">
                  <c:v>-0.40450849718747378</c:v>
                </c:pt>
                <c:pt idx="61">
                  <c:v>-0.38525662138789463</c:v>
                </c:pt>
                <c:pt idx="62">
                  <c:v>-0.36448431371070578</c:v>
                </c:pt>
                <c:pt idx="63">
                  <c:v>-0.34227355296434447</c:v>
                </c:pt>
                <c:pt idx="64">
                  <c:v>-0.31871199487434476</c:v>
                </c:pt>
                <c:pt idx="65">
                  <c:v>-0.29389262614623662</c:v>
                </c:pt>
                <c:pt idx="66">
                  <c:v>-0.26791339748949816</c:v>
                </c:pt>
                <c:pt idx="67">
                  <c:v>-0.24087683705085763</c:v>
                </c:pt>
                <c:pt idx="68">
                  <c:v>-0.21288964578253608</c:v>
                </c:pt>
                <c:pt idx="69">
                  <c:v>-0.18406227634233929</c:v>
                </c:pt>
                <c:pt idx="70">
                  <c:v>-0.15450849718747378</c:v>
                </c:pt>
                <c:pt idx="71">
                  <c:v>-0.12434494358242765</c:v>
                </c:pt>
                <c:pt idx="72">
                  <c:v>-9.3690657292862314E-2</c:v>
                </c:pt>
                <c:pt idx="73">
                  <c:v>-6.2666616782152296E-2</c:v>
                </c:pt>
                <c:pt idx="74">
                  <c:v>-3.1395259764656604E-2</c:v>
                </c:pt>
                <c:pt idx="75">
                  <c:v>-9.1886134118146501E-17</c:v>
                </c:pt>
                <c:pt idx="76">
                  <c:v>3.1395259764656416E-2</c:v>
                </c:pt>
                <c:pt idx="77">
                  <c:v>6.2666616782152115E-2</c:v>
                </c:pt>
                <c:pt idx="78">
                  <c:v>9.3690657292862134E-2</c:v>
                </c:pt>
                <c:pt idx="79">
                  <c:v>0.12434494358242747</c:v>
                </c:pt>
                <c:pt idx="80">
                  <c:v>0.15450849718747361</c:v>
                </c:pt>
                <c:pt idx="81">
                  <c:v>0.18406227634233913</c:v>
                </c:pt>
                <c:pt idx="82">
                  <c:v>0.21288964578253591</c:v>
                </c:pt>
                <c:pt idx="83">
                  <c:v>0.24087683705085747</c:v>
                </c:pt>
                <c:pt idx="84">
                  <c:v>0.267913397489498</c:v>
                </c:pt>
                <c:pt idx="85">
                  <c:v>0.29389262614623646</c:v>
                </c:pt>
                <c:pt idx="86">
                  <c:v>0.31871199487434465</c:v>
                </c:pt>
                <c:pt idx="87">
                  <c:v>0.34227355296434431</c:v>
                </c:pt>
                <c:pt idx="88">
                  <c:v>0.36448431371070561</c:v>
                </c:pt>
                <c:pt idx="89">
                  <c:v>0.38525662138789468</c:v>
                </c:pt>
                <c:pt idx="90">
                  <c:v>0.40450849718747367</c:v>
                </c:pt>
                <c:pt idx="91">
                  <c:v>0.42216396275100765</c:v>
                </c:pt>
                <c:pt idx="92">
                  <c:v>0.43815334002193179</c:v>
                </c:pt>
                <c:pt idx="93">
                  <c:v>0.45241352623300984</c:v>
                </c:pt>
                <c:pt idx="94">
                  <c:v>0.46488824294412556</c:v>
                </c:pt>
                <c:pt idx="95">
                  <c:v>0.47552825814757677</c:v>
                </c:pt>
                <c:pt idx="96">
                  <c:v>0.48429158056431548</c:v>
                </c:pt>
                <c:pt idx="97">
                  <c:v>0.49114362536434436</c:v>
                </c:pt>
                <c:pt idx="98">
                  <c:v>0.49605735065723888</c:v>
                </c:pt>
                <c:pt idx="99">
                  <c:v>0.49901336421413578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D-40F4-8B12-9B4790D7592A}"/>
            </c:ext>
          </c:extLst>
        </c:ser>
        <c:ser>
          <c:idx val="0"/>
          <c:order val="1"/>
          <c:tx>
            <c:strRef>
              <c:f>profile_Stokes!$C$2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profile_Stokes!$C$3:$C$103</c:f>
              <c:numCache>
                <c:formatCode>General</c:formatCode>
                <c:ptCount val="101"/>
                <c:pt idx="0">
                  <c:v>0.52849999999999997</c:v>
                </c:pt>
                <c:pt idx="1">
                  <c:v>0.5272</c:v>
                </c:pt>
                <c:pt idx="2">
                  <c:v>0.52349999999999997</c:v>
                </c:pt>
                <c:pt idx="3">
                  <c:v>0.51729999999999998</c:v>
                </c:pt>
                <c:pt idx="4">
                  <c:v>0.50859999999999994</c:v>
                </c:pt>
                <c:pt idx="5">
                  <c:v>0.49769999999999998</c:v>
                </c:pt>
                <c:pt idx="6">
                  <c:v>0.48439999999999994</c:v>
                </c:pt>
                <c:pt idx="7">
                  <c:v>0.46889999999999998</c:v>
                </c:pt>
                <c:pt idx="8">
                  <c:v>0.45139999999999997</c:v>
                </c:pt>
                <c:pt idx="9">
                  <c:v>0.43189999999999995</c:v>
                </c:pt>
                <c:pt idx="10">
                  <c:v>0.41059999999999997</c:v>
                </c:pt>
                <c:pt idx="11">
                  <c:v>0.3876</c:v>
                </c:pt>
                <c:pt idx="12">
                  <c:v>0.36299999999999999</c:v>
                </c:pt>
                <c:pt idx="13">
                  <c:v>0.33699999999999997</c:v>
                </c:pt>
                <c:pt idx="14">
                  <c:v>0.30990000000000001</c:v>
                </c:pt>
                <c:pt idx="15">
                  <c:v>0.28160000000000002</c:v>
                </c:pt>
                <c:pt idx="16">
                  <c:v>0.25229999999999997</c:v>
                </c:pt>
                <c:pt idx="17">
                  <c:v>0.22239999999999999</c:v>
                </c:pt>
                <c:pt idx="18">
                  <c:v>0.19169999999999998</c:v>
                </c:pt>
                <c:pt idx="19">
                  <c:v>0.16059999999999999</c:v>
                </c:pt>
                <c:pt idx="20">
                  <c:v>0.12919999999999998</c:v>
                </c:pt>
                <c:pt idx="21">
                  <c:v>9.7599999999999992E-2</c:v>
                </c:pt>
                <c:pt idx="22">
                  <c:v>6.59E-2</c:v>
                </c:pt>
                <c:pt idx="23">
                  <c:v>3.44E-2</c:v>
                </c:pt>
                <c:pt idx="24">
                  <c:v>2.9999999999999996E-3</c:v>
                </c:pt>
                <c:pt idx="25">
                  <c:v>-2.81E-2</c:v>
                </c:pt>
                <c:pt idx="26">
                  <c:v>-5.8700000000000002E-2</c:v>
                </c:pt>
                <c:pt idx="27">
                  <c:v>-8.8800000000000004E-2</c:v>
                </c:pt>
                <c:pt idx="28">
                  <c:v>-0.1183</c:v>
                </c:pt>
                <c:pt idx="29">
                  <c:v>-0.14699999999999999</c:v>
                </c:pt>
                <c:pt idx="30">
                  <c:v>-0.17489999999999997</c:v>
                </c:pt>
                <c:pt idx="31">
                  <c:v>-0.2019</c:v>
                </c:pt>
                <c:pt idx="32">
                  <c:v>-0.22789999999999999</c:v>
                </c:pt>
                <c:pt idx="33">
                  <c:v>-0.25279999999999997</c:v>
                </c:pt>
                <c:pt idx="34">
                  <c:v>-0.2767</c:v>
                </c:pt>
                <c:pt idx="35">
                  <c:v>-0.2994</c:v>
                </c:pt>
                <c:pt idx="36">
                  <c:v>-0.32079999999999997</c:v>
                </c:pt>
                <c:pt idx="37">
                  <c:v>-0.34099999999999997</c:v>
                </c:pt>
                <c:pt idx="38">
                  <c:v>-0.35979999999999995</c:v>
                </c:pt>
                <c:pt idx="39">
                  <c:v>-0.37729999999999997</c:v>
                </c:pt>
                <c:pt idx="40">
                  <c:v>-0.39339999999999997</c:v>
                </c:pt>
                <c:pt idx="41">
                  <c:v>-0.40809999999999996</c:v>
                </c:pt>
                <c:pt idx="42">
                  <c:v>-0.42119999999999996</c:v>
                </c:pt>
                <c:pt idx="43">
                  <c:v>-0.43290000000000001</c:v>
                </c:pt>
                <c:pt idx="44">
                  <c:v>-0.44309999999999999</c:v>
                </c:pt>
                <c:pt idx="45">
                  <c:v>-0.45179999999999998</c:v>
                </c:pt>
                <c:pt idx="46">
                  <c:v>-0.45879999999999993</c:v>
                </c:pt>
                <c:pt idx="47">
                  <c:v>-0.46439999999999998</c:v>
                </c:pt>
                <c:pt idx="48">
                  <c:v>-0.46829999999999994</c:v>
                </c:pt>
                <c:pt idx="49">
                  <c:v>-0.47070000000000001</c:v>
                </c:pt>
                <c:pt idx="50">
                  <c:v>-0.47149999999999997</c:v>
                </c:pt>
                <c:pt idx="51">
                  <c:v>-0.47070000000000001</c:v>
                </c:pt>
                <c:pt idx="52">
                  <c:v>-0.46829999999999994</c:v>
                </c:pt>
                <c:pt idx="53">
                  <c:v>-0.46439999999999998</c:v>
                </c:pt>
                <c:pt idx="54">
                  <c:v>-0.45879999999999993</c:v>
                </c:pt>
                <c:pt idx="55">
                  <c:v>-0.45179999999999998</c:v>
                </c:pt>
                <c:pt idx="56">
                  <c:v>-0.44309999999999999</c:v>
                </c:pt>
                <c:pt idx="57">
                  <c:v>-0.43290000000000001</c:v>
                </c:pt>
                <c:pt idx="58">
                  <c:v>-0.42119999999999996</c:v>
                </c:pt>
                <c:pt idx="59">
                  <c:v>-0.40809999999999996</c:v>
                </c:pt>
                <c:pt idx="60">
                  <c:v>-0.39339999999999997</c:v>
                </c:pt>
                <c:pt idx="61">
                  <c:v>-0.37729999999999997</c:v>
                </c:pt>
                <c:pt idx="62">
                  <c:v>-0.35979999999999995</c:v>
                </c:pt>
                <c:pt idx="63">
                  <c:v>-0.34099999999999997</c:v>
                </c:pt>
                <c:pt idx="64">
                  <c:v>-0.32079999999999997</c:v>
                </c:pt>
                <c:pt idx="65">
                  <c:v>-0.2994</c:v>
                </c:pt>
                <c:pt idx="66">
                  <c:v>-0.2767</c:v>
                </c:pt>
                <c:pt idx="67">
                  <c:v>-0.25279999999999997</c:v>
                </c:pt>
                <c:pt idx="68">
                  <c:v>-0.22789999999999999</c:v>
                </c:pt>
                <c:pt idx="69">
                  <c:v>-0.2019</c:v>
                </c:pt>
                <c:pt idx="70">
                  <c:v>-0.17489999999999997</c:v>
                </c:pt>
                <c:pt idx="71">
                  <c:v>-0.14699999999999999</c:v>
                </c:pt>
                <c:pt idx="72">
                  <c:v>-0.1183</c:v>
                </c:pt>
                <c:pt idx="73">
                  <c:v>-8.8800000000000004E-2</c:v>
                </c:pt>
                <c:pt idx="74">
                  <c:v>-5.8700000000000002E-2</c:v>
                </c:pt>
                <c:pt idx="75">
                  <c:v>-2.81E-2</c:v>
                </c:pt>
                <c:pt idx="76">
                  <c:v>2.9999999999999996E-3</c:v>
                </c:pt>
                <c:pt idx="77">
                  <c:v>3.44E-2</c:v>
                </c:pt>
                <c:pt idx="78">
                  <c:v>6.59E-2</c:v>
                </c:pt>
                <c:pt idx="79">
                  <c:v>9.7599999999999992E-2</c:v>
                </c:pt>
                <c:pt idx="80">
                  <c:v>0.12919999999999998</c:v>
                </c:pt>
                <c:pt idx="81">
                  <c:v>0.16059999999999999</c:v>
                </c:pt>
                <c:pt idx="82">
                  <c:v>0.19169999999999998</c:v>
                </c:pt>
                <c:pt idx="83">
                  <c:v>0.22239999999999999</c:v>
                </c:pt>
                <c:pt idx="84">
                  <c:v>0.25229999999999997</c:v>
                </c:pt>
                <c:pt idx="85">
                  <c:v>0.28160000000000002</c:v>
                </c:pt>
                <c:pt idx="86">
                  <c:v>0.30990000000000001</c:v>
                </c:pt>
                <c:pt idx="87">
                  <c:v>0.33699999999999997</c:v>
                </c:pt>
                <c:pt idx="88">
                  <c:v>0.36299999999999999</c:v>
                </c:pt>
                <c:pt idx="89">
                  <c:v>0.3876</c:v>
                </c:pt>
                <c:pt idx="90">
                  <c:v>0.41059999999999997</c:v>
                </c:pt>
                <c:pt idx="91">
                  <c:v>0.43189999999999995</c:v>
                </c:pt>
                <c:pt idx="92">
                  <c:v>0.45139999999999997</c:v>
                </c:pt>
                <c:pt idx="93">
                  <c:v>0.46889999999999998</c:v>
                </c:pt>
                <c:pt idx="94">
                  <c:v>0.48439999999999994</c:v>
                </c:pt>
                <c:pt idx="95">
                  <c:v>0.49769999999999998</c:v>
                </c:pt>
                <c:pt idx="96">
                  <c:v>0.50859999999999994</c:v>
                </c:pt>
                <c:pt idx="97">
                  <c:v>0.51729999999999998</c:v>
                </c:pt>
                <c:pt idx="98">
                  <c:v>0.52349999999999997</c:v>
                </c:pt>
                <c:pt idx="99">
                  <c:v>0.5272</c:v>
                </c:pt>
                <c:pt idx="100">
                  <c:v>0.52849999999999997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D-40F4-8B12-9B4790D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67968"/>
        <c:axId val="259568352"/>
      </c:scatterChart>
      <c:valAx>
        <c:axId val="259567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568352"/>
        <c:crossesAt val="-0.5"/>
        <c:crossBetween val="midCat"/>
        <c:minorUnit val="5.000000000000001E-2"/>
      </c:valAx>
      <c:valAx>
        <c:axId val="259568352"/>
        <c:scaling>
          <c:orientation val="minMax"/>
          <c:max val="0.7500000000000001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5679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0626307784099"/>
          <c:y val="7.8703703703703706E-2"/>
          <c:w val="0.2543441541525559"/>
          <c:h val="9.49238116068824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2192203295826"/>
          <c:y val="5.0925925925925923E-2"/>
          <c:w val="0.83438919654787014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input!$P$2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input!$P$3:$P$103</c:f>
              <c:numCache>
                <c:formatCode>General</c:formatCode>
                <c:ptCount val="101"/>
                <c:pt idx="0">
                  <c:v>0.5</c:v>
                </c:pt>
                <c:pt idx="1">
                  <c:v>0.49901336421413578</c:v>
                </c:pt>
                <c:pt idx="2">
                  <c:v>0.49605735065723894</c:v>
                </c:pt>
                <c:pt idx="3">
                  <c:v>0.49114362536434436</c:v>
                </c:pt>
                <c:pt idx="4">
                  <c:v>0.48429158056431554</c:v>
                </c:pt>
                <c:pt idx="5">
                  <c:v>0.47552825814757677</c:v>
                </c:pt>
                <c:pt idx="6">
                  <c:v>0.46488824294412573</c:v>
                </c:pt>
                <c:pt idx="7">
                  <c:v>0.45241352623300973</c:v>
                </c:pt>
                <c:pt idx="8">
                  <c:v>0.43815334002193179</c:v>
                </c:pt>
                <c:pt idx="9">
                  <c:v>0.42216396275100754</c:v>
                </c:pt>
                <c:pt idx="10">
                  <c:v>0.40450849718747373</c:v>
                </c:pt>
                <c:pt idx="11">
                  <c:v>0.38525662138789463</c:v>
                </c:pt>
                <c:pt idx="12">
                  <c:v>0.36448431371070578</c:v>
                </c:pt>
                <c:pt idx="13">
                  <c:v>0.34227355296434431</c:v>
                </c:pt>
                <c:pt idx="14">
                  <c:v>0.31871199487434482</c:v>
                </c:pt>
                <c:pt idx="15">
                  <c:v>0.29389262614623657</c:v>
                </c:pt>
                <c:pt idx="16">
                  <c:v>0.26791339748949827</c:v>
                </c:pt>
                <c:pt idx="17">
                  <c:v>0.24087683705085758</c:v>
                </c:pt>
                <c:pt idx="18">
                  <c:v>0.21288964578253633</c:v>
                </c:pt>
                <c:pt idx="19">
                  <c:v>0.18406227634233904</c:v>
                </c:pt>
                <c:pt idx="20">
                  <c:v>0.15450849718747373</c:v>
                </c:pt>
                <c:pt idx="21">
                  <c:v>0.12434494358242748</c:v>
                </c:pt>
                <c:pt idx="22">
                  <c:v>9.369065729286237E-2</c:v>
                </c:pt>
                <c:pt idx="23">
                  <c:v>6.2666616782152129E-2</c:v>
                </c:pt>
                <c:pt idx="24">
                  <c:v>3.1395259764656763E-2</c:v>
                </c:pt>
                <c:pt idx="25">
                  <c:v>3.06287113727155E-17</c:v>
                </c:pt>
                <c:pt idx="26">
                  <c:v>-3.1395259764656701E-2</c:v>
                </c:pt>
                <c:pt idx="27">
                  <c:v>-6.2666616782152185E-2</c:v>
                </c:pt>
                <c:pt idx="28">
                  <c:v>-9.3690657292862412E-2</c:v>
                </c:pt>
                <c:pt idx="29">
                  <c:v>-0.12434494358242731</c:v>
                </c:pt>
                <c:pt idx="30">
                  <c:v>-0.15450849718747367</c:v>
                </c:pt>
                <c:pt idx="31">
                  <c:v>-0.18406227634233899</c:v>
                </c:pt>
                <c:pt idx="32">
                  <c:v>-0.21288964578253636</c:v>
                </c:pt>
                <c:pt idx="33">
                  <c:v>-0.24087683705085772</c:v>
                </c:pt>
                <c:pt idx="34">
                  <c:v>-0.26791339748949844</c:v>
                </c:pt>
                <c:pt idx="35">
                  <c:v>-0.29389262614623651</c:v>
                </c:pt>
                <c:pt idx="36">
                  <c:v>-0.31871199487434487</c:v>
                </c:pt>
                <c:pt idx="37">
                  <c:v>-0.34227355296434436</c:v>
                </c:pt>
                <c:pt idx="38">
                  <c:v>-0.36448431371070567</c:v>
                </c:pt>
                <c:pt idx="39">
                  <c:v>-0.38525662138789457</c:v>
                </c:pt>
                <c:pt idx="40">
                  <c:v>-0.40450849718747367</c:v>
                </c:pt>
                <c:pt idx="41">
                  <c:v>-0.42216396275100743</c:v>
                </c:pt>
                <c:pt idx="42">
                  <c:v>-0.43815334002193168</c:v>
                </c:pt>
                <c:pt idx="43">
                  <c:v>-0.45241352623300968</c:v>
                </c:pt>
                <c:pt idx="44">
                  <c:v>-0.46488824294412567</c:v>
                </c:pt>
                <c:pt idx="45">
                  <c:v>-0.47552825814757677</c:v>
                </c:pt>
                <c:pt idx="46">
                  <c:v>-0.48429158056431554</c:v>
                </c:pt>
                <c:pt idx="47">
                  <c:v>-0.49114362536434431</c:v>
                </c:pt>
                <c:pt idx="48">
                  <c:v>-0.49605735065723888</c:v>
                </c:pt>
                <c:pt idx="49">
                  <c:v>-0.49901336421413578</c:v>
                </c:pt>
                <c:pt idx="50">
                  <c:v>-0.5</c:v>
                </c:pt>
                <c:pt idx="51">
                  <c:v>-0.49901336421413578</c:v>
                </c:pt>
                <c:pt idx="52">
                  <c:v>-0.49605735065723894</c:v>
                </c:pt>
                <c:pt idx="53">
                  <c:v>-0.49114362536434431</c:v>
                </c:pt>
                <c:pt idx="54">
                  <c:v>-0.48429158056431554</c:v>
                </c:pt>
                <c:pt idx="55">
                  <c:v>-0.47552825814757677</c:v>
                </c:pt>
                <c:pt idx="56">
                  <c:v>-0.46488824294412562</c:v>
                </c:pt>
                <c:pt idx="57">
                  <c:v>-0.45241352623300984</c:v>
                </c:pt>
                <c:pt idx="58">
                  <c:v>-0.43815334002193185</c:v>
                </c:pt>
                <c:pt idx="59">
                  <c:v>-0.42216396275100759</c:v>
                </c:pt>
                <c:pt idx="60">
                  <c:v>-0.40450849718747378</c:v>
                </c:pt>
                <c:pt idx="61">
                  <c:v>-0.38525662138789463</c:v>
                </c:pt>
                <c:pt idx="62">
                  <c:v>-0.36448431371070578</c:v>
                </c:pt>
                <c:pt idx="63">
                  <c:v>-0.34227355296434447</c:v>
                </c:pt>
                <c:pt idx="64">
                  <c:v>-0.31871199487434476</c:v>
                </c:pt>
                <c:pt idx="65">
                  <c:v>-0.29389262614623662</c:v>
                </c:pt>
                <c:pt idx="66">
                  <c:v>-0.26791339748949816</c:v>
                </c:pt>
                <c:pt idx="67">
                  <c:v>-0.24087683705085763</c:v>
                </c:pt>
                <c:pt idx="68">
                  <c:v>-0.21288964578253608</c:v>
                </c:pt>
                <c:pt idx="69">
                  <c:v>-0.18406227634233929</c:v>
                </c:pt>
                <c:pt idx="70">
                  <c:v>-0.15450849718747378</c:v>
                </c:pt>
                <c:pt idx="71">
                  <c:v>-0.12434494358242765</c:v>
                </c:pt>
                <c:pt idx="72">
                  <c:v>-9.3690657292862314E-2</c:v>
                </c:pt>
                <c:pt idx="73">
                  <c:v>-6.2666616782152296E-2</c:v>
                </c:pt>
                <c:pt idx="74">
                  <c:v>-3.1395259764656604E-2</c:v>
                </c:pt>
                <c:pt idx="75">
                  <c:v>-9.1886134118146501E-17</c:v>
                </c:pt>
                <c:pt idx="76">
                  <c:v>3.1395259764656416E-2</c:v>
                </c:pt>
                <c:pt idx="77">
                  <c:v>6.2666616782152115E-2</c:v>
                </c:pt>
                <c:pt idx="78">
                  <c:v>9.3690657292862134E-2</c:v>
                </c:pt>
                <c:pt idx="79">
                  <c:v>0.12434494358242747</c:v>
                </c:pt>
                <c:pt idx="80">
                  <c:v>0.15450849718747361</c:v>
                </c:pt>
                <c:pt idx="81">
                  <c:v>0.18406227634233913</c:v>
                </c:pt>
                <c:pt idx="82">
                  <c:v>0.21288964578253591</c:v>
                </c:pt>
                <c:pt idx="83">
                  <c:v>0.24087683705085747</c:v>
                </c:pt>
                <c:pt idx="84">
                  <c:v>0.267913397489498</c:v>
                </c:pt>
                <c:pt idx="85">
                  <c:v>0.29389262614623646</c:v>
                </c:pt>
                <c:pt idx="86">
                  <c:v>0.31871199487434465</c:v>
                </c:pt>
                <c:pt idx="87">
                  <c:v>0.34227355296434431</c:v>
                </c:pt>
                <c:pt idx="88">
                  <c:v>0.36448431371070561</c:v>
                </c:pt>
                <c:pt idx="89">
                  <c:v>0.38525662138789468</c:v>
                </c:pt>
                <c:pt idx="90">
                  <c:v>0.40450849718747367</c:v>
                </c:pt>
                <c:pt idx="91">
                  <c:v>0.42216396275100765</c:v>
                </c:pt>
                <c:pt idx="92">
                  <c:v>0.43815334002193179</c:v>
                </c:pt>
                <c:pt idx="93">
                  <c:v>0.45241352623300984</c:v>
                </c:pt>
                <c:pt idx="94">
                  <c:v>0.46488824294412556</c:v>
                </c:pt>
                <c:pt idx="95">
                  <c:v>0.47552825814757677</c:v>
                </c:pt>
                <c:pt idx="96">
                  <c:v>0.48429158056431548</c:v>
                </c:pt>
                <c:pt idx="97">
                  <c:v>0.49114362536434436</c:v>
                </c:pt>
                <c:pt idx="98">
                  <c:v>0.49605735065723888</c:v>
                </c:pt>
                <c:pt idx="99">
                  <c:v>0.49901336421413578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1-4CC4-8E53-AE0A9C233534}"/>
            </c:ext>
          </c:extLst>
        </c:ser>
        <c:ser>
          <c:idx val="0"/>
          <c:order val="1"/>
          <c:tx>
            <c:strRef>
              <c:f>profile_Cnoidal!$C$2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profile_Cnoidal!$C$3:$C$103</c:f>
              <c:numCache>
                <c:formatCode>General</c:formatCode>
                <c:ptCount val="101"/>
                <c:pt idx="0">
                  <c:v>0.5544</c:v>
                </c:pt>
                <c:pt idx="1">
                  <c:v>0.55289999999999995</c:v>
                </c:pt>
                <c:pt idx="2">
                  <c:v>0.5484</c:v>
                </c:pt>
                <c:pt idx="3">
                  <c:v>0.54089999999999994</c:v>
                </c:pt>
                <c:pt idx="4">
                  <c:v>0.53059999999999996</c:v>
                </c:pt>
                <c:pt idx="5">
                  <c:v>0.51739999999999997</c:v>
                </c:pt>
                <c:pt idx="6">
                  <c:v>0.50160000000000005</c:v>
                </c:pt>
                <c:pt idx="7">
                  <c:v>0.48329999999999995</c:v>
                </c:pt>
                <c:pt idx="8">
                  <c:v>0.46260000000000001</c:v>
                </c:pt>
                <c:pt idx="9">
                  <c:v>0.43979999999999997</c:v>
                </c:pt>
                <c:pt idx="10">
                  <c:v>0.41499999999999998</c:v>
                </c:pt>
                <c:pt idx="11">
                  <c:v>0.38850000000000001</c:v>
                </c:pt>
                <c:pt idx="12">
                  <c:v>0.3604</c:v>
                </c:pt>
                <c:pt idx="13">
                  <c:v>0.33089999999999997</c:v>
                </c:pt>
                <c:pt idx="14">
                  <c:v>0.3004</c:v>
                </c:pt>
                <c:pt idx="15">
                  <c:v>0.26899999999999996</c:v>
                </c:pt>
                <c:pt idx="16">
                  <c:v>0.23689999999999997</c:v>
                </c:pt>
                <c:pt idx="17">
                  <c:v>0.20419999999999999</c:v>
                </c:pt>
                <c:pt idx="18">
                  <c:v>0.17129999999999998</c:v>
                </c:pt>
                <c:pt idx="19">
                  <c:v>0.13830000000000001</c:v>
                </c:pt>
                <c:pt idx="20">
                  <c:v>0.10540000000000001</c:v>
                </c:pt>
                <c:pt idx="21">
                  <c:v>7.2599999999999998E-2</c:v>
                </c:pt>
                <c:pt idx="22">
                  <c:v>4.02E-2</c:v>
                </c:pt>
                <c:pt idx="23">
                  <c:v>8.3000000000000001E-3</c:v>
                </c:pt>
                <c:pt idx="24">
                  <c:v>-2.2899999999999997E-2</c:v>
                </c:pt>
                <c:pt idx="25">
                  <c:v>-5.3499999999999992E-2</c:v>
                </c:pt>
                <c:pt idx="26">
                  <c:v>-8.3199999999999982E-2</c:v>
                </c:pt>
                <c:pt idx="27">
                  <c:v>-0.11199999999999999</c:v>
                </c:pt>
                <c:pt idx="28">
                  <c:v>-0.13979999999999998</c:v>
                </c:pt>
                <c:pt idx="29">
                  <c:v>-0.1666</c:v>
                </c:pt>
                <c:pt idx="30">
                  <c:v>-0.1923</c:v>
                </c:pt>
                <c:pt idx="31">
                  <c:v>-0.21690000000000001</c:v>
                </c:pt>
                <c:pt idx="32">
                  <c:v>-0.24029999999999999</c:v>
                </c:pt>
                <c:pt idx="33">
                  <c:v>-0.26239999999999997</c:v>
                </c:pt>
                <c:pt idx="34">
                  <c:v>-0.28339999999999999</c:v>
                </c:pt>
                <c:pt idx="35">
                  <c:v>-0.30309999999999998</c:v>
                </c:pt>
                <c:pt idx="36">
                  <c:v>-0.32149999999999995</c:v>
                </c:pt>
                <c:pt idx="37">
                  <c:v>-0.33869999999999995</c:v>
                </c:pt>
                <c:pt idx="38">
                  <c:v>-0.35449999999999998</c:v>
                </c:pt>
                <c:pt idx="39">
                  <c:v>-0.36909999999999998</c:v>
                </c:pt>
                <c:pt idx="40">
                  <c:v>-0.38249999999999995</c:v>
                </c:pt>
                <c:pt idx="41">
                  <c:v>-0.39449999999999996</c:v>
                </c:pt>
                <c:pt idx="42">
                  <c:v>-0.4052</c:v>
                </c:pt>
                <c:pt idx="43">
                  <c:v>-0.41469999999999996</c:v>
                </c:pt>
                <c:pt idx="44">
                  <c:v>-0.4229</c:v>
                </c:pt>
                <c:pt idx="45">
                  <c:v>-0.4299</c:v>
                </c:pt>
                <c:pt idx="46">
                  <c:v>-0.43549999999999994</c:v>
                </c:pt>
                <c:pt idx="47">
                  <c:v>-0.43990000000000001</c:v>
                </c:pt>
                <c:pt idx="48">
                  <c:v>-0.44309999999999999</c:v>
                </c:pt>
                <c:pt idx="49">
                  <c:v>-0.44499999999999995</c:v>
                </c:pt>
                <c:pt idx="50">
                  <c:v>-0.4456</c:v>
                </c:pt>
                <c:pt idx="51">
                  <c:v>-0.44499999999999995</c:v>
                </c:pt>
                <c:pt idx="52">
                  <c:v>-0.44309999999999999</c:v>
                </c:pt>
                <c:pt idx="53">
                  <c:v>-0.43990000000000001</c:v>
                </c:pt>
                <c:pt idx="54">
                  <c:v>-0.43549999999999994</c:v>
                </c:pt>
                <c:pt idx="55">
                  <c:v>-0.4299</c:v>
                </c:pt>
                <c:pt idx="56">
                  <c:v>-0.4229</c:v>
                </c:pt>
                <c:pt idx="57">
                  <c:v>-0.41469999999999996</c:v>
                </c:pt>
                <c:pt idx="58">
                  <c:v>-0.4052</c:v>
                </c:pt>
                <c:pt idx="59">
                  <c:v>-0.39449999999999996</c:v>
                </c:pt>
                <c:pt idx="60">
                  <c:v>-0.38249999999999995</c:v>
                </c:pt>
                <c:pt idx="61">
                  <c:v>-0.36909999999999998</c:v>
                </c:pt>
                <c:pt idx="62">
                  <c:v>-0.35449999999999998</c:v>
                </c:pt>
                <c:pt idx="63">
                  <c:v>-0.33869999999999995</c:v>
                </c:pt>
                <c:pt idx="64">
                  <c:v>-0.32149999999999995</c:v>
                </c:pt>
                <c:pt idx="65">
                  <c:v>-0.30309999999999998</c:v>
                </c:pt>
                <c:pt idx="66">
                  <c:v>-0.28339999999999999</c:v>
                </c:pt>
                <c:pt idx="67">
                  <c:v>-0.26239999999999997</c:v>
                </c:pt>
                <c:pt idx="68">
                  <c:v>-0.24029999999999999</c:v>
                </c:pt>
                <c:pt idx="69">
                  <c:v>-0.21690000000000001</c:v>
                </c:pt>
                <c:pt idx="70">
                  <c:v>-0.1923</c:v>
                </c:pt>
                <c:pt idx="71">
                  <c:v>-0.1666</c:v>
                </c:pt>
                <c:pt idx="72">
                  <c:v>-0.13979999999999998</c:v>
                </c:pt>
                <c:pt idx="73">
                  <c:v>-0.11199999999999999</c:v>
                </c:pt>
                <c:pt idx="74">
                  <c:v>-8.3199999999999982E-2</c:v>
                </c:pt>
                <c:pt idx="75">
                  <c:v>-5.3499999999999992E-2</c:v>
                </c:pt>
                <c:pt idx="76">
                  <c:v>-2.2899999999999997E-2</c:v>
                </c:pt>
                <c:pt idx="77">
                  <c:v>8.3000000000000001E-3</c:v>
                </c:pt>
                <c:pt idx="78">
                  <c:v>4.02E-2</c:v>
                </c:pt>
                <c:pt idx="79">
                  <c:v>7.2599999999999998E-2</c:v>
                </c:pt>
                <c:pt idx="80">
                  <c:v>0.10540000000000001</c:v>
                </c:pt>
                <c:pt idx="81">
                  <c:v>0.13830000000000001</c:v>
                </c:pt>
                <c:pt idx="82">
                  <c:v>0.17129999999999998</c:v>
                </c:pt>
                <c:pt idx="83">
                  <c:v>0.20419999999999999</c:v>
                </c:pt>
                <c:pt idx="84">
                  <c:v>0.23689999999999997</c:v>
                </c:pt>
                <c:pt idx="85">
                  <c:v>0.26899999999999996</c:v>
                </c:pt>
                <c:pt idx="86">
                  <c:v>0.3004</c:v>
                </c:pt>
                <c:pt idx="87">
                  <c:v>0.33089999999999997</c:v>
                </c:pt>
                <c:pt idx="88">
                  <c:v>0.3604</c:v>
                </c:pt>
                <c:pt idx="89">
                  <c:v>0.38850000000000001</c:v>
                </c:pt>
                <c:pt idx="90">
                  <c:v>0.41499999999999998</c:v>
                </c:pt>
                <c:pt idx="91">
                  <c:v>0.43979999999999997</c:v>
                </c:pt>
                <c:pt idx="92">
                  <c:v>0.46260000000000001</c:v>
                </c:pt>
                <c:pt idx="93">
                  <c:v>0.48329999999999995</c:v>
                </c:pt>
                <c:pt idx="94">
                  <c:v>0.50160000000000005</c:v>
                </c:pt>
                <c:pt idx="95">
                  <c:v>0.51739999999999997</c:v>
                </c:pt>
                <c:pt idx="96">
                  <c:v>0.53059999999999996</c:v>
                </c:pt>
                <c:pt idx="97">
                  <c:v>0.54089999999999994</c:v>
                </c:pt>
                <c:pt idx="98">
                  <c:v>0.5484</c:v>
                </c:pt>
                <c:pt idx="99">
                  <c:v>0.55289999999999995</c:v>
                </c:pt>
                <c:pt idx="100">
                  <c:v>0.5544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C1-4CC4-8E53-AE0A9C233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12168"/>
        <c:axId val="259412552"/>
      </c:scatterChart>
      <c:valAx>
        <c:axId val="25941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412552"/>
        <c:crossesAt val="-0.5"/>
        <c:crossBetween val="midCat"/>
        <c:minorUnit val="5.000000000000001E-2"/>
      </c:valAx>
      <c:valAx>
        <c:axId val="259412552"/>
        <c:scaling>
          <c:orientation val="minMax"/>
          <c:max val="0.7500000000000001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4121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0626307784099"/>
          <c:y val="7.8703703703703706E-2"/>
          <c:w val="0.2543441541525559"/>
          <c:h val="9.49238116068824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6350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19338A-B5DC-4F82-8EE1-EE03919AB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6350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3ED85E-A00F-4DA4-BF4A-91217F35E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6350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9E73CF-FA1E-4301-B7E9-59BF0075E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workbookViewId="0"/>
  </sheetViews>
  <sheetFormatPr defaultRowHeight="18.75" x14ac:dyDescent="0.4"/>
  <cols>
    <col min="1" max="1" width="20.625" customWidth="1"/>
    <col min="2" max="2" width="3.125" customWidth="1"/>
    <col min="3" max="3" width="8.625" customWidth="1"/>
  </cols>
  <sheetData>
    <row r="1" spans="1:20" x14ac:dyDescent="0.4">
      <c r="A1" t="s">
        <v>0</v>
      </c>
      <c r="O1" t="s">
        <v>11</v>
      </c>
      <c r="P1" s="1" t="s">
        <v>12</v>
      </c>
      <c r="Q1" s="7" t="s">
        <v>21</v>
      </c>
      <c r="R1" s="7"/>
      <c r="S1" s="7" t="s">
        <v>22</v>
      </c>
      <c r="T1" s="7"/>
    </row>
    <row r="2" spans="1:20" x14ac:dyDescent="0.4">
      <c r="P2" t="s">
        <v>13</v>
      </c>
      <c r="Q2" t="s">
        <v>8</v>
      </c>
      <c r="R2" t="s">
        <v>9</v>
      </c>
      <c r="S2" t="s">
        <v>8</v>
      </c>
      <c r="T2" t="s">
        <v>9</v>
      </c>
    </row>
    <row r="3" spans="1:20" x14ac:dyDescent="0.4">
      <c r="A3" t="s">
        <v>2</v>
      </c>
      <c r="B3" t="s">
        <v>3</v>
      </c>
      <c r="C3">
        <v>1</v>
      </c>
      <c r="O3">
        <v>0</v>
      </c>
      <c r="P3">
        <f>1/2*COS(-2*PI()*O3)</f>
        <v>0.5</v>
      </c>
      <c r="Q3">
        <v>0</v>
      </c>
      <c r="R3">
        <v>5.2850000000000001E-2</v>
      </c>
      <c r="S3">
        <v>0</v>
      </c>
      <c r="T3">
        <v>5.5440000000000003E-2</v>
      </c>
    </row>
    <row r="4" spans="1:20" x14ac:dyDescent="0.4">
      <c r="A4" t="s">
        <v>4</v>
      </c>
      <c r="B4" t="s">
        <v>3</v>
      </c>
      <c r="C4">
        <v>0.1</v>
      </c>
      <c r="O4">
        <v>0.01</v>
      </c>
      <c r="P4">
        <f t="shared" ref="P4:P67" si="0">1/2*COS(-2*PI()*O4)</f>
        <v>0.49901336421413578</v>
      </c>
      <c r="Q4">
        <v>0.01</v>
      </c>
      <c r="R4">
        <v>5.2720000000000003E-2</v>
      </c>
      <c r="S4">
        <v>0.01</v>
      </c>
      <c r="T4">
        <v>5.5289999999999999E-2</v>
      </c>
    </row>
    <row r="5" spans="1:20" x14ac:dyDescent="0.4">
      <c r="A5" t="s">
        <v>5</v>
      </c>
      <c r="B5" t="s">
        <v>3</v>
      </c>
      <c r="C5">
        <v>1.5</v>
      </c>
      <c r="O5">
        <v>0.02</v>
      </c>
      <c r="P5">
        <f t="shared" si="0"/>
        <v>0.49605735065723894</v>
      </c>
      <c r="Q5">
        <v>0.02</v>
      </c>
      <c r="R5">
        <v>5.2350000000000001E-2</v>
      </c>
      <c r="S5">
        <v>0.02</v>
      </c>
      <c r="T5">
        <v>5.484E-2</v>
      </c>
    </row>
    <row r="6" spans="1:20" x14ac:dyDescent="0.4">
      <c r="C6" s="3" t="s">
        <v>18</v>
      </c>
      <c r="D6" s="3" t="s">
        <v>19</v>
      </c>
      <c r="O6">
        <v>0.03</v>
      </c>
      <c r="P6">
        <f t="shared" si="0"/>
        <v>0.49114362536434436</v>
      </c>
      <c r="Q6">
        <v>0.03</v>
      </c>
      <c r="R6">
        <v>5.1729999999999998E-2</v>
      </c>
      <c r="S6">
        <v>0.03</v>
      </c>
      <c r="T6">
        <v>5.4089999999999999E-2</v>
      </c>
    </row>
    <row r="7" spans="1:20" x14ac:dyDescent="0.4">
      <c r="A7" t="s">
        <v>17</v>
      </c>
      <c r="C7" s="4">
        <f>SQRT($D$7*($D$7+1/(1+$D$7*(0.6522+$D$7*(0.4622+$D$7^2*(0.0864+0.0675*$D$7))))))</f>
        <v>1.8749303054815634</v>
      </c>
      <c r="D7" s="4">
        <f>2*PI()*$C$3/(9.8/2/PI()*$C$5^2)</f>
        <v>1.7904044265014705</v>
      </c>
      <c r="O7">
        <v>0.04</v>
      </c>
      <c r="P7">
        <f t="shared" si="0"/>
        <v>0.48429158056431554</v>
      </c>
      <c r="Q7">
        <v>0.04</v>
      </c>
      <c r="R7">
        <v>5.0860000000000002E-2</v>
      </c>
      <c r="S7">
        <v>0.04</v>
      </c>
      <c r="T7">
        <v>5.3060000000000003E-2</v>
      </c>
    </row>
    <row r="8" spans="1:20" x14ac:dyDescent="0.4">
      <c r="A8" t="s">
        <v>6</v>
      </c>
      <c r="B8" t="s">
        <v>3</v>
      </c>
      <c r="C8" s="2">
        <f>2*PI()*$C$3/$C$7</f>
        <v>3.3511567276980956</v>
      </c>
      <c r="D8" s="5" t="s">
        <v>20</v>
      </c>
      <c r="O8">
        <v>0.05</v>
      </c>
      <c r="P8">
        <f t="shared" si="0"/>
        <v>0.47552825814757677</v>
      </c>
      <c r="Q8">
        <v>0.05</v>
      </c>
      <c r="R8">
        <v>4.9770000000000002E-2</v>
      </c>
      <c r="S8">
        <v>0.05</v>
      </c>
      <c r="T8">
        <v>5.1740000000000001E-2</v>
      </c>
    </row>
    <row r="9" spans="1:20" x14ac:dyDescent="0.4">
      <c r="A9" t="s">
        <v>7</v>
      </c>
      <c r="B9" t="s">
        <v>3</v>
      </c>
      <c r="C9" s="2">
        <f>$C$8/$C$5</f>
        <v>2.2341044851320637</v>
      </c>
      <c r="D9" s="6">
        <f>(2*PI()/$C$7)^2 *$C$4/$C$3</f>
        <v>1.1230251413596208</v>
      </c>
      <c r="O9">
        <v>0.06</v>
      </c>
      <c r="P9">
        <f t="shared" si="0"/>
        <v>0.46488824294412573</v>
      </c>
      <c r="Q9">
        <v>0.06</v>
      </c>
      <c r="R9">
        <v>4.8439999999999997E-2</v>
      </c>
      <c r="S9">
        <v>0.06</v>
      </c>
      <c r="T9">
        <v>5.0160000000000003E-2</v>
      </c>
    </row>
    <row r="10" spans="1:20" x14ac:dyDescent="0.4">
      <c r="O10">
        <v>7.0000000000000007E-2</v>
      </c>
      <c r="P10">
        <f t="shared" si="0"/>
        <v>0.45241352623300973</v>
      </c>
      <c r="Q10">
        <v>7.0000000000000007E-2</v>
      </c>
      <c r="R10">
        <v>4.6890000000000001E-2</v>
      </c>
      <c r="S10">
        <v>7.0000000000000007E-2</v>
      </c>
      <c r="T10">
        <v>4.8329999999999998E-2</v>
      </c>
    </row>
    <row r="11" spans="1:20" x14ac:dyDescent="0.4">
      <c r="A11" t="s">
        <v>1</v>
      </c>
      <c r="O11">
        <v>0.08</v>
      </c>
      <c r="P11">
        <f t="shared" si="0"/>
        <v>0.43815334002193179</v>
      </c>
      <c r="Q11">
        <v>0.08</v>
      </c>
      <c r="R11">
        <v>4.514E-2</v>
      </c>
      <c r="S11">
        <v>0.08</v>
      </c>
      <c r="T11">
        <v>4.6260000000000003E-2</v>
      </c>
    </row>
    <row r="12" spans="1:20" x14ac:dyDescent="0.4">
      <c r="A12" t="s">
        <v>6</v>
      </c>
      <c r="B12" t="s">
        <v>3</v>
      </c>
      <c r="C12">
        <v>3.3624000000000001</v>
      </c>
      <c r="O12">
        <v>0.09</v>
      </c>
      <c r="P12">
        <f t="shared" si="0"/>
        <v>0.42216396275100754</v>
      </c>
      <c r="Q12">
        <v>0.09</v>
      </c>
      <c r="R12">
        <v>4.3189999999999999E-2</v>
      </c>
      <c r="S12">
        <v>0.09</v>
      </c>
      <c r="T12">
        <v>4.3979999999999998E-2</v>
      </c>
    </row>
    <row r="13" spans="1:20" x14ac:dyDescent="0.4">
      <c r="A13" t="s">
        <v>7</v>
      </c>
      <c r="B13" t="s">
        <v>3</v>
      </c>
      <c r="C13">
        <v>2.2416</v>
      </c>
      <c r="O13">
        <v>0.1</v>
      </c>
      <c r="P13">
        <f t="shared" si="0"/>
        <v>0.40450849718747373</v>
      </c>
      <c r="Q13">
        <v>0.1</v>
      </c>
      <c r="R13">
        <v>4.1059999999999999E-2</v>
      </c>
      <c r="S13">
        <v>0.1</v>
      </c>
      <c r="T13">
        <v>4.1500000000000002E-2</v>
      </c>
    </row>
    <row r="14" spans="1:20" x14ac:dyDescent="0.4">
      <c r="O14">
        <v>0.11</v>
      </c>
      <c r="P14">
        <f t="shared" si="0"/>
        <v>0.38525662138789463</v>
      </c>
      <c r="Q14">
        <v>0.11</v>
      </c>
      <c r="R14">
        <v>3.8760000000000003E-2</v>
      </c>
      <c r="S14">
        <v>0.11</v>
      </c>
      <c r="T14">
        <v>3.8850000000000003E-2</v>
      </c>
    </row>
    <row r="15" spans="1:20" x14ac:dyDescent="0.4">
      <c r="A15" t="s">
        <v>16</v>
      </c>
      <c r="O15">
        <v>0.12</v>
      </c>
      <c r="P15">
        <f t="shared" si="0"/>
        <v>0.36448431371070578</v>
      </c>
      <c r="Q15">
        <v>0.12</v>
      </c>
      <c r="R15">
        <v>3.6299999999999999E-2</v>
      </c>
      <c r="S15">
        <v>0.12</v>
      </c>
      <c r="T15">
        <v>3.6040000000000003E-2</v>
      </c>
    </row>
    <row r="16" spans="1:20" x14ac:dyDescent="0.4">
      <c r="A16" t="s">
        <v>6</v>
      </c>
      <c r="B16" t="s">
        <v>3</v>
      </c>
      <c r="C16">
        <v>4.3977000000000004</v>
      </c>
      <c r="O16">
        <v>0.13</v>
      </c>
      <c r="P16">
        <f t="shared" si="0"/>
        <v>0.34227355296434431</v>
      </c>
      <c r="Q16">
        <v>0.13</v>
      </c>
      <c r="R16">
        <v>3.3700000000000001E-2</v>
      </c>
      <c r="S16">
        <v>0.13</v>
      </c>
      <c r="T16">
        <v>3.3090000000000001E-2</v>
      </c>
    </row>
    <row r="17" spans="1:20" x14ac:dyDescent="0.4">
      <c r="A17" t="s">
        <v>7</v>
      </c>
      <c r="B17" t="s">
        <v>3</v>
      </c>
      <c r="C17">
        <v>2.9318</v>
      </c>
      <c r="O17">
        <v>0.14000000000000001</v>
      </c>
      <c r="P17">
        <f t="shared" si="0"/>
        <v>0.31871199487434482</v>
      </c>
      <c r="Q17">
        <v>0.14000000000000001</v>
      </c>
      <c r="R17">
        <v>3.099E-2</v>
      </c>
      <c r="S17">
        <v>0.14000000000000001</v>
      </c>
      <c r="T17">
        <v>3.0040000000000001E-2</v>
      </c>
    </row>
    <row r="18" spans="1:20" x14ac:dyDescent="0.4">
      <c r="O18">
        <v>0.15</v>
      </c>
      <c r="P18">
        <f t="shared" si="0"/>
        <v>0.29389262614623657</v>
      </c>
      <c r="Q18">
        <v>0.15</v>
      </c>
      <c r="R18">
        <v>2.8160000000000001E-2</v>
      </c>
      <c r="S18">
        <v>0.15</v>
      </c>
      <c r="T18">
        <v>2.69E-2</v>
      </c>
    </row>
    <row r="19" spans="1:20" x14ac:dyDescent="0.4">
      <c r="O19">
        <v>0.16</v>
      </c>
      <c r="P19">
        <f t="shared" si="0"/>
        <v>0.26791339748949827</v>
      </c>
      <c r="Q19">
        <v>0.16</v>
      </c>
      <c r="R19">
        <v>2.5229999999999999E-2</v>
      </c>
      <c r="S19">
        <v>0.16</v>
      </c>
      <c r="T19">
        <v>2.3689999999999999E-2</v>
      </c>
    </row>
    <row r="20" spans="1:20" x14ac:dyDescent="0.4">
      <c r="O20">
        <v>0.17</v>
      </c>
      <c r="P20">
        <f t="shared" si="0"/>
        <v>0.24087683705085758</v>
      </c>
      <c r="Q20">
        <v>0.17</v>
      </c>
      <c r="R20">
        <v>2.2239999999999999E-2</v>
      </c>
      <c r="S20">
        <v>0.17</v>
      </c>
      <c r="T20">
        <v>2.0420000000000001E-2</v>
      </c>
    </row>
    <row r="21" spans="1:20" x14ac:dyDescent="0.4">
      <c r="O21">
        <v>0.18</v>
      </c>
      <c r="P21">
        <f t="shared" si="0"/>
        <v>0.21288964578253633</v>
      </c>
      <c r="Q21">
        <v>0.18</v>
      </c>
      <c r="R21">
        <v>1.917E-2</v>
      </c>
      <c r="S21">
        <v>0.18</v>
      </c>
      <c r="T21">
        <v>1.7129999999999999E-2</v>
      </c>
    </row>
    <row r="22" spans="1:20" x14ac:dyDescent="0.4">
      <c r="O22">
        <v>0.19</v>
      </c>
      <c r="P22">
        <f t="shared" si="0"/>
        <v>0.18406227634233904</v>
      </c>
      <c r="Q22">
        <v>0.19</v>
      </c>
      <c r="R22">
        <v>1.6060000000000001E-2</v>
      </c>
      <c r="S22">
        <v>0.19</v>
      </c>
      <c r="T22">
        <v>1.383E-2</v>
      </c>
    </row>
    <row r="23" spans="1:20" x14ac:dyDescent="0.4">
      <c r="O23">
        <v>0.2</v>
      </c>
      <c r="P23">
        <f t="shared" si="0"/>
        <v>0.15450849718747373</v>
      </c>
      <c r="Q23">
        <v>0.2</v>
      </c>
      <c r="R23">
        <v>1.2919999999999999E-2</v>
      </c>
      <c r="S23">
        <v>0.2</v>
      </c>
      <c r="T23">
        <v>1.0540000000000001E-2</v>
      </c>
    </row>
    <row r="24" spans="1:20" x14ac:dyDescent="0.4">
      <c r="O24">
        <v>0.21</v>
      </c>
      <c r="P24">
        <f t="shared" si="0"/>
        <v>0.12434494358242748</v>
      </c>
      <c r="Q24">
        <v>0.21</v>
      </c>
      <c r="R24">
        <v>9.7599999999999996E-3</v>
      </c>
      <c r="S24">
        <v>0.21</v>
      </c>
      <c r="T24">
        <v>7.26E-3</v>
      </c>
    </row>
    <row r="25" spans="1:20" x14ac:dyDescent="0.4">
      <c r="O25">
        <v>0.22</v>
      </c>
      <c r="P25">
        <f t="shared" si="0"/>
        <v>9.369065729286237E-2</v>
      </c>
      <c r="Q25">
        <v>0.22</v>
      </c>
      <c r="R25">
        <v>6.5900000000000004E-3</v>
      </c>
      <c r="S25">
        <v>0.22</v>
      </c>
      <c r="T25">
        <v>4.0200000000000001E-3</v>
      </c>
    </row>
    <row r="26" spans="1:20" x14ac:dyDescent="0.4">
      <c r="O26">
        <v>0.23</v>
      </c>
      <c r="P26">
        <f t="shared" si="0"/>
        <v>6.2666616782152129E-2</v>
      </c>
      <c r="Q26">
        <v>0.23</v>
      </c>
      <c r="R26">
        <v>3.4399999999999999E-3</v>
      </c>
      <c r="S26">
        <v>0.23</v>
      </c>
      <c r="T26">
        <v>8.3000000000000001E-4</v>
      </c>
    </row>
    <row r="27" spans="1:20" x14ac:dyDescent="0.4">
      <c r="O27">
        <v>0.24</v>
      </c>
      <c r="P27">
        <f t="shared" si="0"/>
        <v>3.1395259764656763E-2</v>
      </c>
      <c r="Q27">
        <v>0.24</v>
      </c>
      <c r="R27">
        <v>2.9999999999999997E-4</v>
      </c>
      <c r="S27">
        <v>0.24</v>
      </c>
      <c r="T27">
        <v>-2.2899999999999999E-3</v>
      </c>
    </row>
    <row r="28" spans="1:20" x14ac:dyDescent="0.4">
      <c r="O28">
        <v>0.25</v>
      </c>
      <c r="P28">
        <f t="shared" si="0"/>
        <v>3.06287113727155E-17</v>
      </c>
      <c r="Q28">
        <v>0.25</v>
      </c>
      <c r="R28">
        <v>-2.81E-3</v>
      </c>
      <c r="S28">
        <v>0.25</v>
      </c>
      <c r="T28">
        <v>-5.3499999999999997E-3</v>
      </c>
    </row>
    <row r="29" spans="1:20" x14ac:dyDescent="0.4">
      <c r="O29">
        <v>0.26</v>
      </c>
      <c r="P29">
        <f t="shared" si="0"/>
        <v>-3.1395259764656701E-2</v>
      </c>
      <c r="Q29">
        <v>0.26</v>
      </c>
      <c r="R29">
        <v>-5.8700000000000002E-3</v>
      </c>
      <c r="S29">
        <v>0.26</v>
      </c>
      <c r="T29">
        <v>-8.3199999999999993E-3</v>
      </c>
    </row>
    <row r="30" spans="1:20" x14ac:dyDescent="0.4">
      <c r="O30">
        <v>0.27</v>
      </c>
      <c r="P30">
        <f t="shared" si="0"/>
        <v>-6.2666616782152185E-2</v>
      </c>
      <c r="Q30">
        <v>0.27</v>
      </c>
      <c r="R30">
        <v>-8.8800000000000007E-3</v>
      </c>
      <c r="S30">
        <v>0.27</v>
      </c>
      <c r="T30">
        <v>-1.12E-2</v>
      </c>
    </row>
    <row r="31" spans="1:20" x14ac:dyDescent="0.4">
      <c r="O31">
        <v>0.28000000000000003</v>
      </c>
      <c r="P31">
        <f t="shared" si="0"/>
        <v>-9.3690657292862412E-2</v>
      </c>
      <c r="Q31">
        <v>0.28000000000000003</v>
      </c>
      <c r="R31">
        <v>-1.183E-2</v>
      </c>
      <c r="S31">
        <v>0.28000000000000003</v>
      </c>
      <c r="T31">
        <v>-1.3979999999999999E-2</v>
      </c>
    </row>
    <row r="32" spans="1:20" x14ac:dyDescent="0.4">
      <c r="O32">
        <v>0.28999999999999998</v>
      </c>
      <c r="P32">
        <f t="shared" si="0"/>
        <v>-0.12434494358242731</v>
      </c>
      <c r="Q32">
        <v>0.28999999999999998</v>
      </c>
      <c r="R32">
        <v>-1.47E-2</v>
      </c>
      <c r="S32">
        <v>0.28999999999999998</v>
      </c>
      <c r="T32">
        <v>-1.6660000000000001E-2</v>
      </c>
    </row>
    <row r="33" spans="15:20" x14ac:dyDescent="0.4">
      <c r="O33">
        <v>0.3</v>
      </c>
      <c r="P33">
        <f t="shared" si="0"/>
        <v>-0.15450849718747367</v>
      </c>
      <c r="Q33">
        <v>0.3</v>
      </c>
      <c r="R33">
        <v>-1.7489999999999999E-2</v>
      </c>
      <c r="S33">
        <v>0.3</v>
      </c>
      <c r="T33">
        <v>-1.9230000000000001E-2</v>
      </c>
    </row>
    <row r="34" spans="15:20" x14ac:dyDescent="0.4">
      <c r="O34">
        <v>0.31</v>
      </c>
      <c r="P34">
        <f t="shared" si="0"/>
        <v>-0.18406227634233899</v>
      </c>
      <c r="Q34">
        <v>0.31</v>
      </c>
      <c r="R34">
        <v>-2.019E-2</v>
      </c>
      <c r="S34">
        <v>0.31</v>
      </c>
      <c r="T34">
        <v>-2.1690000000000001E-2</v>
      </c>
    </row>
    <row r="35" spans="15:20" x14ac:dyDescent="0.4">
      <c r="O35">
        <v>0.32</v>
      </c>
      <c r="P35">
        <f t="shared" si="0"/>
        <v>-0.21288964578253636</v>
      </c>
      <c r="Q35">
        <v>0.32</v>
      </c>
      <c r="R35">
        <v>-2.2790000000000001E-2</v>
      </c>
      <c r="S35">
        <v>0.32</v>
      </c>
      <c r="T35">
        <v>-2.4029999999999999E-2</v>
      </c>
    </row>
    <row r="36" spans="15:20" x14ac:dyDescent="0.4">
      <c r="O36">
        <v>0.33</v>
      </c>
      <c r="P36">
        <f t="shared" si="0"/>
        <v>-0.24087683705085772</v>
      </c>
      <c r="Q36">
        <v>0.33</v>
      </c>
      <c r="R36">
        <v>-2.528E-2</v>
      </c>
      <c r="S36">
        <v>0.33</v>
      </c>
      <c r="T36">
        <v>-2.6239999999999999E-2</v>
      </c>
    </row>
    <row r="37" spans="15:20" x14ac:dyDescent="0.4">
      <c r="O37">
        <v>0.34</v>
      </c>
      <c r="P37">
        <f t="shared" si="0"/>
        <v>-0.26791339748949844</v>
      </c>
      <c r="Q37">
        <v>0.34</v>
      </c>
      <c r="R37">
        <v>-2.767E-2</v>
      </c>
      <c r="S37">
        <v>0.34</v>
      </c>
      <c r="T37">
        <v>-2.8340000000000001E-2</v>
      </c>
    </row>
    <row r="38" spans="15:20" x14ac:dyDescent="0.4">
      <c r="O38">
        <v>0.35</v>
      </c>
      <c r="P38">
        <f t="shared" si="0"/>
        <v>-0.29389262614623651</v>
      </c>
      <c r="Q38">
        <v>0.35</v>
      </c>
      <c r="R38">
        <v>-2.9940000000000001E-2</v>
      </c>
      <c r="S38">
        <v>0.35</v>
      </c>
      <c r="T38">
        <v>-3.031E-2</v>
      </c>
    </row>
    <row r="39" spans="15:20" x14ac:dyDescent="0.4">
      <c r="O39">
        <v>0.36</v>
      </c>
      <c r="P39">
        <f t="shared" si="0"/>
        <v>-0.31871199487434487</v>
      </c>
      <c r="Q39">
        <v>0.36</v>
      </c>
      <c r="R39">
        <v>-3.2079999999999997E-2</v>
      </c>
      <c r="S39">
        <v>0.36</v>
      </c>
      <c r="T39">
        <v>-3.2149999999999998E-2</v>
      </c>
    </row>
    <row r="40" spans="15:20" x14ac:dyDescent="0.4">
      <c r="O40">
        <v>0.37</v>
      </c>
      <c r="P40">
        <f t="shared" si="0"/>
        <v>-0.34227355296434436</v>
      </c>
      <c r="Q40">
        <v>0.37</v>
      </c>
      <c r="R40">
        <v>-3.4099999999999998E-2</v>
      </c>
      <c r="S40">
        <v>0.37</v>
      </c>
      <c r="T40">
        <v>-3.3869999999999997E-2</v>
      </c>
    </row>
    <row r="41" spans="15:20" x14ac:dyDescent="0.4">
      <c r="O41">
        <v>0.38</v>
      </c>
      <c r="P41">
        <f t="shared" si="0"/>
        <v>-0.36448431371070567</v>
      </c>
      <c r="Q41">
        <v>0.38</v>
      </c>
      <c r="R41">
        <v>-3.5979999999999998E-2</v>
      </c>
      <c r="S41">
        <v>0.38</v>
      </c>
      <c r="T41">
        <v>-3.5450000000000002E-2</v>
      </c>
    </row>
    <row r="42" spans="15:20" x14ac:dyDescent="0.4">
      <c r="O42">
        <v>0.39</v>
      </c>
      <c r="P42">
        <f t="shared" si="0"/>
        <v>-0.38525662138789457</v>
      </c>
      <c r="Q42">
        <v>0.39</v>
      </c>
      <c r="R42">
        <v>-3.773E-2</v>
      </c>
      <c r="S42">
        <v>0.39</v>
      </c>
      <c r="T42">
        <v>-3.6909999999999998E-2</v>
      </c>
    </row>
    <row r="43" spans="15:20" x14ac:dyDescent="0.4">
      <c r="O43">
        <v>0.4</v>
      </c>
      <c r="P43">
        <f t="shared" si="0"/>
        <v>-0.40450849718747367</v>
      </c>
      <c r="Q43">
        <v>0.4</v>
      </c>
      <c r="R43">
        <v>-3.934E-2</v>
      </c>
      <c r="S43">
        <v>0.4</v>
      </c>
      <c r="T43">
        <v>-3.8249999999999999E-2</v>
      </c>
    </row>
    <row r="44" spans="15:20" x14ac:dyDescent="0.4">
      <c r="O44">
        <v>0.41</v>
      </c>
      <c r="P44">
        <f t="shared" si="0"/>
        <v>-0.42216396275100743</v>
      </c>
      <c r="Q44">
        <v>0.41</v>
      </c>
      <c r="R44">
        <v>-4.0809999999999999E-2</v>
      </c>
      <c r="S44">
        <v>0.41</v>
      </c>
      <c r="T44">
        <v>-3.9449999999999999E-2</v>
      </c>
    </row>
    <row r="45" spans="15:20" x14ac:dyDescent="0.4">
      <c r="O45">
        <v>0.42</v>
      </c>
      <c r="P45">
        <f t="shared" si="0"/>
        <v>-0.43815334002193168</v>
      </c>
      <c r="Q45">
        <v>0.42</v>
      </c>
      <c r="R45">
        <v>-4.2119999999999998E-2</v>
      </c>
      <c r="S45">
        <v>0.42</v>
      </c>
      <c r="T45">
        <v>-4.052E-2</v>
      </c>
    </row>
    <row r="46" spans="15:20" x14ac:dyDescent="0.4">
      <c r="O46">
        <v>0.43</v>
      </c>
      <c r="P46">
        <f t="shared" si="0"/>
        <v>-0.45241352623300968</v>
      </c>
      <c r="Q46">
        <v>0.43</v>
      </c>
      <c r="R46">
        <v>-4.3290000000000002E-2</v>
      </c>
      <c r="S46">
        <v>0.43</v>
      </c>
      <c r="T46">
        <v>-4.147E-2</v>
      </c>
    </row>
    <row r="47" spans="15:20" x14ac:dyDescent="0.4">
      <c r="O47">
        <v>0.44</v>
      </c>
      <c r="P47">
        <f t="shared" si="0"/>
        <v>-0.46488824294412567</v>
      </c>
      <c r="Q47">
        <v>0.44</v>
      </c>
      <c r="R47">
        <v>-4.4310000000000002E-2</v>
      </c>
      <c r="S47">
        <v>0.44</v>
      </c>
      <c r="T47">
        <v>-4.2290000000000001E-2</v>
      </c>
    </row>
    <row r="48" spans="15:20" x14ac:dyDescent="0.4">
      <c r="O48">
        <v>0.45</v>
      </c>
      <c r="P48">
        <f t="shared" si="0"/>
        <v>-0.47552825814757677</v>
      </c>
      <c r="Q48">
        <v>0.45</v>
      </c>
      <c r="R48">
        <v>-4.5179999999999998E-2</v>
      </c>
      <c r="S48">
        <v>0.45</v>
      </c>
      <c r="T48">
        <v>-4.299E-2</v>
      </c>
    </row>
    <row r="49" spans="15:20" x14ac:dyDescent="0.4">
      <c r="O49">
        <v>0.46</v>
      </c>
      <c r="P49">
        <f t="shared" si="0"/>
        <v>-0.48429158056431554</v>
      </c>
      <c r="Q49">
        <v>0.46</v>
      </c>
      <c r="R49">
        <v>-4.5879999999999997E-2</v>
      </c>
      <c r="S49">
        <v>0.46</v>
      </c>
      <c r="T49">
        <v>-4.3549999999999998E-2</v>
      </c>
    </row>
    <row r="50" spans="15:20" x14ac:dyDescent="0.4">
      <c r="O50">
        <v>0.47</v>
      </c>
      <c r="P50">
        <f t="shared" si="0"/>
        <v>-0.49114362536434431</v>
      </c>
      <c r="Q50">
        <v>0.47</v>
      </c>
      <c r="R50">
        <v>-4.6440000000000002E-2</v>
      </c>
      <c r="S50">
        <v>0.47</v>
      </c>
      <c r="T50">
        <v>-4.3990000000000001E-2</v>
      </c>
    </row>
    <row r="51" spans="15:20" x14ac:dyDescent="0.4">
      <c r="O51">
        <v>0.48</v>
      </c>
      <c r="P51">
        <f t="shared" si="0"/>
        <v>-0.49605735065723888</v>
      </c>
      <c r="Q51">
        <v>0.48</v>
      </c>
      <c r="R51">
        <v>-4.6829999999999997E-2</v>
      </c>
      <c r="S51">
        <v>0.48</v>
      </c>
      <c r="T51">
        <v>-4.4310000000000002E-2</v>
      </c>
    </row>
    <row r="52" spans="15:20" x14ac:dyDescent="0.4">
      <c r="O52">
        <v>0.49</v>
      </c>
      <c r="P52">
        <f t="shared" si="0"/>
        <v>-0.49901336421413578</v>
      </c>
      <c r="Q52">
        <v>0.49</v>
      </c>
      <c r="R52">
        <v>-4.7070000000000001E-2</v>
      </c>
      <c r="S52">
        <v>0.49</v>
      </c>
      <c r="T52">
        <v>-4.4499999999999998E-2</v>
      </c>
    </row>
    <row r="53" spans="15:20" x14ac:dyDescent="0.4">
      <c r="O53">
        <v>0.5</v>
      </c>
      <c r="P53">
        <f t="shared" si="0"/>
        <v>-0.5</v>
      </c>
      <c r="Q53">
        <v>0.5</v>
      </c>
      <c r="R53">
        <v>-4.7149999999999997E-2</v>
      </c>
      <c r="S53">
        <v>0.5</v>
      </c>
      <c r="T53">
        <v>-4.4560000000000002E-2</v>
      </c>
    </row>
    <row r="54" spans="15:20" x14ac:dyDescent="0.4">
      <c r="O54">
        <v>0.51</v>
      </c>
      <c r="P54">
        <f t="shared" si="0"/>
        <v>-0.49901336421413578</v>
      </c>
      <c r="Q54">
        <v>0.51</v>
      </c>
      <c r="R54">
        <v>-4.7070000000000001E-2</v>
      </c>
      <c r="S54">
        <v>0.51</v>
      </c>
      <c r="T54">
        <v>-4.4499999999999998E-2</v>
      </c>
    </row>
    <row r="55" spans="15:20" x14ac:dyDescent="0.4">
      <c r="O55">
        <v>0.52</v>
      </c>
      <c r="P55">
        <f t="shared" si="0"/>
        <v>-0.49605735065723894</v>
      </c>
      <c r="Q55">
        <v>0.52</v>
      </c>
      <c r="R55">
        <v>-4.6829999999999997E-2</v>
      </c>
      <c r="S55">
        <v>0.52</v>
      </c>
      <c r="T55">
        <v>-4.4310000000000002E-2</v>
      </c>
    </row>
    <row r="56" spans="15:20" x14ac:dyDescent="0.4">
      <c r="O56">
        <v>0.53</v>
      </c>
      <c r="P56">
        <f t="shared" si="0"/>
        <v>-0.49114362536434431</v>
      </c>
      <c r="Q56">
        <v>0.53</v>
      </c>
      <c r="R56">
        <v>-4.6440000000000002E-2</v>
      </c>
      <c r="S56">
        <v>0.53</v>
      </c>
      <c r="T56">
        <v>-4.3990000000000001E-2</v>
      </c>
    </row>
    <row r="57" spans="15:20" x14ac:dyDescent="0.4">
      <c r="O57">
        <v>0.54</v>
      </c>
      <c r="P57">
        <f t="shared" si="0"/>
        <v>-0.48429158056431554</v>
      </c>
      <c r="Q57">
        <v>0.54</v>
      </c>
      <c r="R57">
        <v>-4.5879999999999997E-2</v>
      </c>
      <c r="S57">
        <v>0.54</v>
      </c>
      <c r="T57">
        <v>-4.3549999999999998E-2</v>
      </c>
    </row>
    <row r="58" spans="15:20" x14ac:dyDescent="0.4">
      <c r="O58">
        <v>0.55000000000000004</v>
      </c>
      <c r="P58">
        <f t="shared" si="0"/>
        <v>-0.47552825814757677</v>
      </c>
      <c r="Q58">
        <v>0.55000000000000004</v>
      </c>
      <c r="R58">
        <v>-4.5179999999999998E-2</v>
      </c>
      <c r="S58">
        <v>0.55000000000000004</v>
      </c>
      <c r="T58">
        <v>-4.299E-2</v>
      </c>
    </row>
    <row r="59" spans="15:20" x14ac:dyDescent="0.4">
      <c r="O59">
        <v>0.56000000000000005</v>
      </c>
      <c r="P59">
        <f t="shared" si="0"/>
        <v>-0.46488824294412562</v>
      </c>
      <c r="Q59">
        <v>0.56000000000000005</v>
      </c>
      <c r="R59">
        <v>-4.4310000000000002E-2</v>
      </c>
      <c r="S59">
        <v>0.56000000000000005</v>
      </c>
      <c r="T59">
        <v>-4.2290000000000001E-2</v>
      </c>
    </row>
    <row r="60" spans="15:20" x14ac:dyDescent="0.4">
      <c r="O60">
        <v>0.56999999999999995</v>
      </c>
      <c r="P60">
        <f t="shared" si="0"/>
        <v>-0.45241352623300984</v>
      </c>
      <c r="Q60">
        <v>0.56999999999999995</v>
      </c>
      <c r="R60">
        <v>-4.3290000000000002E-2</v>
      </c>
      <c r="S60">
        <v>0.56999999999999995</v>
      </c>
      <c r="T60">
        <v>-4.147E-2</v>
      </c>
    </row>
    <row r="61" spans="15:20" x14ac:dyDescent="0.4">
      <c r="O61">
        <v>0.57999999999999996</v>
      </c>
      <c r="P61">
        <f t="shared" si="0"/>
        <v>-0.43815334002193185</v>
      </c>
      <c r="Q61">
        <v>0.57999999999999996</v>
      </c>
      <c r="R61">
        <v>-4.2119999999999998E-2</v>
      </c>
      <c r="S61">
        <v>0.57999999999999996</v>
      </c>
      <c r="T61">
        <v>-4.052E-2</v>
      </c>
    </row>
    <row r="62" spans="15:20" x14ac:dyDescent="0.4">
      <c r="O62">
        <v>0.59</v>
      </c>
      <c r="P62">
        <f t="shared" si="0"/>
        <v>-0.42216396275100759</v>
      </c>
      <c r="Q62">
        <v>0.59</v>
      </c>
      <c r="R62">
        <v>-4.0809999999999999E-2</v>
      </c>
      <c r="S62">
        <v>0.59</v>
      </c>
      <c r="T62">
        <v>-3.9449999999999999E-2</v>
      </c>
    </row>
    <row r="63" spans="15:20" x14ac:dyDescent="0.4">
      <c r="O63">
        <v>0.6</v>
      </c>
      <c r="P63">
        <f t="shared" si="0"/>
        <v>-0.40450849718747378</v>
      </c>
      <c r="Q63">
        <v>0.6</v>
      </c>
      <c r="R63">
        <v>-3.934E-2</v>
      </c>
      <c r="S63">
        <v>0.6</v>
      </c>
      <c r="T63">
        <v>-3.8249999999999999E-2</v>
      </c>
    </row>
    <row r="64" spans="15:20" x14ac:dyDescent="0.4">
      <c r="O64">
        <v>0.61</v>
      </c>
      <c r="P64">
        <f t="shared" si="0"/>
        <v>-0.38525662138789463</v>
      </c>
      <c r="Q64">
        <v>0.61</v>
      </c>
      <c r="R64">
        <v>-3.773E-2</v>
      </c>
      <c r="S64">
        <v>0.61</v>
      </c>
      <c r="T64">
        <v>-3.6909999999999998E-2</v>
      </c>
    </row>
    <row r="65" spans="15:20" x14ac:dyDescent="0.4">
      <c r="O65">
        <v>0.62</v>
      </c>
      <c r="P65">
        <f t="shared" si="0"/>
        <v>-0.36448431371070578</v>
      </c>
      <c r="Q65">
        <v>0.62</v>
      </c>
      <c r="R65">
        <v>-3.5979999999999998E-2</v>
      </c>
      <c r="S65">
        <v>0.62</v>
      </c>
      <c r="T65">
        <v>-3.5450000000000002E-2</v>
      </c>
    </row>
    <row r="66" spans="15:20" x14ac:dyDescent="0.4">
      <c r="O66">
        <v>0.63</v>
      </c>
      <c r="P66">
        <f t="shared" si="0"/>
        <v>-0.34227355296434447</v>
      </c>
      <c r="Q66">
        <v>0.63</v>
      </c>
      <c r="R66">
        <v>-3.4099999999999998E-2</v>
      </c>
      <c r="S66">
        <v>0.63</v>
      </c>
      <c r="T66">
        <v>-3.3869999999999997E-2</v>
      </c>
    </row>
    <row r="67" spans="15:20" x14ac:dyDescent="0.4">
      <c r="O67">
        <v>0.64</v>
      </c>
      <c r="P67">
        <f t="shared" si="0"/>
        <v>-0.31871199487434476</v>
      </c>
      <c r="Q67">
        <v>0.64</v>
      </c>
      <c r="R67">
        <v>-3.2079999999999997E-2</v>
      </c>
      <c r="S67">
        <v>0.64</v>
      </c>
      <c r="T67">
        <v>-3.2149999999999998E-2</v>
      </c>
    </row>
    <row r="68" spans="15:20" x14ac:dyDescent="0.4">
      <c r="O68">
        <v>0.65</v>
      </c>
      <c r="P68">
        <f t="shared" ref="P68:P103" si="1">1/2*COS(-2*PI()*O68)</f>
        <v>-0.29389262614623662</v>
      </c>
      <c r="Q68">
        <v>0.65</v>
      </c>
      <c r="R68">
        <v>-2.9940000000000001E-2</v>
      </c>
      <c r="S68">
        <v>0.65</v>
      </c>
      <c r="T68">
        <v>-3.031E-2</v>
      </c>
    </row>
    <row r="69" spans="15:20" x14ac:dyDescent="0.4">
      <c r="O69">
        <v>0.66</v>
      </c>
      <c r="P69">
        <f t="shared" si="1"/>
        <v>-0.26791339748949816</v>
      </c>
      <c r="Q69">
        <v>0.66</v>
      </c>
      <c r="R69">
        <v>-2.767E-2</v>
      </c>
      <c r="S69">
        <v>0.66</v>
      </c>
      <c r="T69">
        <v>-2.8340000000000001E-2</v>
      </c>
    </row>
    <row r="70" spans="15:20" x14ac:dyDescent="0.4">
      <c r="O70">
        <v>0.67</v>
      </c>
      <c r="P70">
        <f t="shared" si="1"/>
        <v>-0.24087683705085763</v>
      </c>
      <c r="Q70">
        <v>0.67</v>
      </c>
      <c r="R70">
        <v>-2.528E-2</v>
      </c>
      <c r="S70">
        <v>0.67</v>
      </c>
      <c r="T70">
        <v>-2.6239999999999999E-2</v>
      </c>
    </row>
    <row r="71" spans="15:20" x14ac:dyDescent="0.4">
      <c r="O71">
        <v>0.68</v>
      </c>
      <c r="P71">
        <f t="shared" si="1"/>
        <v>-0.21288964578253608</v>
      </c>
      <c r="Q71">
        <v>0.68</v>
      </c>
      <c r="R71">
        <v>-2.2790000000000001E-2</v>
      </c>
      <c r="S71">
        <v>0.68</v>
      </c>
      <c r="T71">
        <v>-2.4029999999999999E-2</v>
      </c>
    </row>
    <row r="72" spans="15:20" x14ac:dyDescent="0.4">
      <c r="O72">
        <v>0.69</v>
      </c>
      <c r="P72">
        <f t="shared" si="1"/>
        <v>-0.18406227634233929</v>
      </c>
      <c r="Q72">
        <v>0.69</v>
      </c>
      <c r="R72">
        <v>-2.019E-2</v>
      </c>
      <c r="S72">
        <v>0.69</v>
      </c>
      <c r="T72">
        <v>-2.1690000000000001E-2</v>
      </c>
    </row>
    <row r="73" spans="15:20" x14ac:dyDescent="0.4">
      <c r="O73">
        <v>0.7</v>
      </c>
      <c r="P73">
        <f t="shared" si="1"/>
        <v>-0.15450849718747378</v>
      </c>
      <c r="Q73">
        <v>0.7</v>
      </c>
      <c r="R73">
        <v>-1.7489999999999999E-2</v>
      </c>
      <c r="S73">
        <v>0.7</v>
      </c>
      <c r="T73">
        <v>-1.9230000000000001E-2</v>
      </c>
    </row>
    <row r="74" spans="15:20" x14ac:dyDescent="0.4">
      <c r="O74">
        <v>0.71</v>
      </c>
      <c r="P74">
        <f t="shared" si="1"/>
        <v>-0.12434494358242765</v>
      </c>
      <c r="Q74">
        <v>0.71</v>
      </c>
      <c r="R74">
        <v>-1.47E-2</v>
      </c>
      <c r="S74">
        <v>0.71</v>
      </c>
      <c r="T74">
        <v>-1.6660000000000001E-2</v>
      </c>
    </row>
    <row r="75" spans="15:20" x14ac:dyDescent="0.4">
      <c r="O75">
        <v>0.72</v>
      </c>
      <c r="P75">
        <f t="shared" si="1"/>
        <v>-9.3690657292862314E-2</v>
      </c>
      <c r="Q75">
        <v>0.72</v>
      </c>
      <c r="R75">
        <v>-1.183E-2</v>
      </c>
      <c r="S75">
        <v>0.72</v>
      </c>
      <c r="T75">
        <v>-1.3979999999999999E-2</v>
      </c>
    </row>
    <row r="76" spans="15:20" x14ac:dyDescent="0.4">
      <c r="O76">
        <v>0.73</v>
      </c>
      <c r="P76">
        <f t="shared" si="1"/>
        <v>-6.2666616782152296E-2</v>
      </c>
      <c r="Q76">
        <v>0.73</v>
      </c>
      <c r="R76">
        <v>-8.8800000000000007E-3</v>
      </c>
      <c r="S76">
        <v>0.73</v>
      </c>
      <c r="T76">
        <v>-1.12E-2</v>
      </c>
    </row>
    <row r="77" spans="15:20" x14ac:dyDescent="0.4">
      <c r="O77">
        <v>0.74</v>
      </c>
      <c r="P77">
        <f t="shared" si="1"/>
        <v>-3.1395259764656604E-2</v>
      </c>
      <c r="Q77">
        <v>0.74</v>
      </c>
      <c r="R77">
        <v>-5.8700000000000002E-3</v>
      </c>
      <c r="S77">
        <v>0.74</v>
      </c>
      <c r="T77">
        <v>-8.3199999999999993E-3</v>
      </c>
    </row>
    <row r="78" spans="15:20" x14ac:dyDescent="0.4">
      <c r="O78">
        <v>0.75</v>
      </c>
      <c r="P78">
        <f t="shared" si="1"/>
        <v>-9.1886134118146501E-17</v>
      </c>
      <c r="Q78">
        <v>0.75</v>
      </c>
      <c r="R78">
        <v>-2.81E-3</v>
      </c>
      <c r="S78">
        <v>0.75</v>
      </c>
      <c r="T78">
        <v>-5.3499999999999997E-3</v>
      </c>
    </row>
    <row r="79" spans="15:20" x14ac:dyDescent="0.4">
      <c r="O79">
        <v>0.76</v>
      </c>
      <c r="P79">
        <f t="shared" si="1"/>
        <v>3.1395259764656416E-2</v>
      </c>
      <c r="Q79">
        <v>0.76</v>
      </c>
      <c r="R79">
        <v>2.9999999999999997E-4</v>
      </c>
      <c r="S79">
        <v>0.76</v>
      </c>
      <c r="T79">
        <v>-2.2899999999999999E-3</v>
      </c>
    </row>
    <row r="80" spans="15:20" x14ac:dyDescent="0.4">
      <c r="O80">
        <v>0.77</v>
      </c>
      <c r="P80">
        <f t="shared" si="1"/>
        <v>6.2666616782152115E-2</v>
      </c>
      <c r="Q80">
        <v>0.77</v>
      </c>
      <c r="R80">
        <v>3.4399999999999999E-3</v>
      </c>
      <c r="S80">
        <v>0.77</v>
      </c>
      <c r="T80">
        <v>8.3000000000000001E-4</v>
      </c>
    </row>
    <row r="81" spans="15:20" x14ac:dyDescent="0.4">
      <c r="O81">
        <v>0.78</v>
      </c>
      <c r="P81">
        <f t="shared" si="1"/>
        <v>9.3690657292862134E-2</v>
      </c>
      <c r="Q81">
        <v>0.78</v>
      </c>
      <c r="R81">
        <v>6.5900000000000004E-3</v>
      </c>
      <c r="S81">
        <v>0.78</v>
      </c>
      <c r="T81">
        <v>4.0200000000000001E-3</v>
      </c>
    </row>
    <row r="82" spans="15:20" x14ac:dyDescent="0.4">
      <c r="O82">
        <v>0.79</v>
      </c>
      <c r="P82">
        <f t="shared" si="1"/>
        <v>0.12434494358242747</v>
      </c>
      <c r="Q82">
        <v>0.79</v>
      </c>
      <c r="R82">
        <v>9.7599999999999996E-3</v>
      </c>
      <c r="S82">
        <v>0.79</v>
      </c>
      <c r="T82">
        <v>7.26E-3</v>
      </c>
    </row>
    <row r="83" spans="15:20" x14ac:dyDescent="0.4">
      <c r="O83">
        <v>0.8</v>
      </c>
      <c r="P83">
        <f t="shared" si="1"/>
        <v>0.15450849718747361</v>
      </c>
      <c r="Q83">
        <v>0.8</v>
      </c>
      <c r="R83">
        <v>1.2919999999999999E-2</v>
      </c>
      <c r="S83">
        <v>0.8</v>
      </c>
      <c r="T83">
        <v>1.0540000000000001E-2</v>
      </c>
    </row>
    <row r="84" spans="15:20" x14ac:dyDescent="0.4">
      <c r="O84">
        <v>0.81</v>
      </c>
      <c r="P84">
        <f t="shared" si="1"/>
        <v>0.18406227634233913</v>
      </c>
      <c r="Q84">
        <v>0.81</v>
      </c>
      <c r="R84">
        <v>1.6060000000000001E-2</v>
      </c>
      <c r="S84">
        <v>0.81</v>
      </c>
      <c r="T84">
        <v>1.383E-2</v>
      </c>
    </row>
    <row r="85" spans="15:20" x14ac:dyDescent="0.4">
      <c r="O85">
        <v>0.82</v>
      </c>
      <c r="P85">
        <f t="shared" si="1"/>
        <v>0.21288964578253591</v>
      </c>
      <c r="Q85">
        <v>0.82</v>
      </c>
      <c r="R85">
        <v>1.917E-2</v>
      </c>
      <c r="S85">
        <v>0.82</v>
      </c>
      <c r="T85">
        <v>1.7129999999999999E-2</v>
      </c>
    </row>
    <row r="86" spans="15:20" x14ac:dyDescent="0.4">
      <c r="O86">
        <v>0.83</v>
      </c>
      <c r="P86">
        <f t="shared" si="1"/>
        <v>0.24087683705085747</v>
      </c>
      <c r="Q86">
        <v>0.83</v>
      </c>
      <c r="R86">
        <v>2.2239999999999999E-2</v>
      </c>
      <c r="S86">
        <v>0.83</v>
      </c>
      <c r="T86">
        <v>2.0420000000000001E-2</v>
      </c>
    </row>
    <row r="87" spans="15:20" x14ac:dyDescent="0.4">
      <c r="O87">
        <v>0.84</v>
      </c>
      <c r="P87">
        <f t="shared" si="1"/>
        <v>0.267913397489498</v>
      </c>
      <c r="Q87">
        <v>0.84</v>
      </c>
      <c r="R87">
        <v>2.5229999999999999E-2</v>
      </c>
      <c r="S87">
        <v>0.84</v>
      </c>
      <c r="T87">
        <v>2.3689999999999999E-2</v>
      </c>
    </row>
    <row r="88" spans="15:20" x14ac:dyDescent="0.4">
      <c r="O88">
        <v>0.85</v>
      </c>
      <c r="P88">
        <f t="shared" si="1"/>
        <v>0.29389262614623646</v>
      </c>
      <c r="Q88">
        <v>0.85</v>
      </c>
      <c r="R88">
        <v>2.8160000000000001E-2</v>
      </c>
      <c r="S88">
        <v>0.85</v>
      </c>
      <c r="T88">
        <v>2.69E-2</v>
      </c>
    </row>
    <row r="89" spans="15:20" x14ac:dyDescent="0.4">
      <c r="O89">
        <v>0.86</v>
      </c>
      <c r="P89">
        <f t="shared" si="1"/>
        <v>0.31871199487434465</v>
      </c>
      <c r="Q89">
        <v>0.86</v>
      </c>
      <c r="R89">
        <v>3.099E-2</v>
      </c>
      <c r="S89">
        <v>0.86</v>
      </c>
      <c r="T89">
        <v>3.0040000000000001E-2</v>
      </c>
    </row>
    <row r="90" spans="15:20" x14ac:dyDescent="0.4">
      <c r="O90">
        <v>0.87</v>
      </c>
      <c r="P90">
        <f t="shared" si="1"/>
        <v>0.34227355296434431</v>
      </c>
      <c r="Q90">
        <v>0.87</v>
      </c>
      <c r="R90">
        <v>3.3700000000000001E-2</v>
      </c>
      <c r="S90">
        <v>0.87</v>
      </c>
      <c r="T90">
        <v>3.3090000000000001E-2</v>
      </c>
    </row>
    <row r="91" spans="15:20" x14ac:dyDescent="0.4">
      <c r="O91">
        <v>0.88</v>
      </c>
      <c r="P91">
        <f t="shared" si="1"/>
        <v>0.36448431371070561</v>
      </c>
      <c r="Q91">
        <v>0.88</v>
      </c>
      <c r="R91">
        <v>3.6299999999999999E-2</v>
      </c>
      <c r="S91">
        <v>0.88</v>
      </c>
      <c r="T91">
        <v>3.6040000000000003E-2</v>
      </c>
    </row>
    <row r="92" spans="15:20" x14ac:dyDescent="0.4">
      <c r="O92">
        <v>0.89</v>
      </c>
      <c r="P92">
        <f t="shared" si="1"/>
        <v>0.38525662138789468</v>
      </c>
      <c r="Q92">
        <v>0.89</v>
      </c>
      <c r="R92">
        <v>3.8760000000000003E-2</v>
      </c>
      <c r="S92">
        <v>0.89</v>
      </c>
      <c r="T92">
        <v>3.8850000000000003E-2</v>
      </c>
    </row>
    <row r="93" spans="15:20" x14ac:dyDescent="0.4">
      <c r="O93">
        <v>0.9</v>
      </c>
      <c r="P93">
        <f t="shared" si="1"/>
        <v>0.40450849718747367</v>
      </c>
      <c r="Q93">
        <v>0.9</v>
      </c>
      <c r="R93">
        <v>4.1059999999999999E-2</v>
      </c>
      <c r="S93">
        <v>0.9</v>
      </c>
      <c r="T93">
        <v>4.1500000000000002E-2</v>
      </c>
    </row>
    <row r="94" spans="15:20" x14ac:dyDescent="0.4">
      <c r="O94">
        <v>0.91</v>
      </c>
      <c r="P94">
        <f t="shared" si="1"/>
        <v>0.42216396275100765</v>
      </c>
      <c r="Q94">
        <v>0.91</v>
      </c>
      <c r="R94">
        <v>4.3189999999999999E-2</v>
      </c>
      <c r="S94">
        <v>0.91</v>
      </c>
      <c r="T94">
        <v>4.3979999999999998E-2</v>
      </c>
    </row>
    <row r="95" spans="15:20" x14ac:dyDescent="0.4">
      <c r="O95">
        <v>0.92</v>
      </c>
      <c r="P95">
        <f t="shared" si="1"/>
        <v>0.43815334002193179</v>
      </c>
      <c r="Q95">
        <v>0.92</v>
      </c>
      <c r="R95">
        <v>4.514E-2</v>
      </c>
      <c r="S95">
        <v>0.92</v>
      </c>
      <c r="T95">
        <v>4.6260000000000003E-2</v>
      </c>
    </row>
    <row r="96" spans="15:20" x14ac:dyDescent="0.4">
      <c r="O96">
        <v>0.93</v>
      </c>
      <c r="P96">
        <f t="shared" si="1"/>
        <v>0.45241352623300984</v>
      </c>
      <c r="Q96">
        <v>0.93</v>
      </c>
      <c r="R96">
        <v>4.6890000000000001E-2</v>
      </c>
      <c r="S96">
        <v>0.93</v>
      </c>
      <c r="T96">
        <v>4.8329999999999998E-2</v>
      </c>
    </row>
    <row r="97" spans="15:20" x14ac:dyDescent="0.4">
      <c r="O97">
        <v>0.94</v>
      </c>
      <c r="P97">
        <f t="shared" si="1"/>
        <v>0.46488824294412556</v>
      </c>
      <c r="Q97">
        <v>0.94</v>
      </c>
      <c r="R97">
        <v>4.8439999999999997E-2</v>
      </c>
      <c r="S97">
        <v>0.94</v>
      </c>
      <c r="T97">
        <v>5.0160000000000003E-2</v>
      </c>
    </row>
    <row r="98" spans="15:20" x14ac:dyDescent="0.4">
      <c r="O98">
        <v>0.95</v>
      </c>
      <c r="P98">
        <f t="shared" si="1"/>
        <v>0.47552825814757677</v>
      </c>
      <c r="Q98">
        <v>0.95</v>
      </c>
      <c r="R98">
        <v>4.9770000000000002E-2</v>
      </c>
      <c r="S98">
        <v>0.95</v>
      </c>
      <c r="T98">
        <v>5.1740000000000001E-2</v>
      </c>
    </row>
    <row r="99" spans="15:20" x14ac:dyDescent="0.4">
      <c r="O99">
        <v>0.96</v>
      </c>
      <c r="P99">
        <f t="shared" si="1"/>
        <v>0.48429158056431548</v>
      </c>
      <c r="Q99">
        <v>0.96</v>
      </c>
      <c r="R99">
        <v>5.0860000000000002E-2</v>
      </c>
      <c r="S99">
        <v>0.96</v>
      </c>
      <c r="T99">
        <v>5.3060000000000003E-2</v>
      </c>
    </row>
    <row r="100" spans="15:20" x14ac:dyDescent="0.4">
      <c r="O100">
        <v>0.97</v>
      </c>
      <c r="P100">
        <f t="shared" si="1"/>
        <v>0.49114362536434436</v>
      </c>
      <c r="Q100">
        <v>0.97</v>
      </c>
      <c r="R100">
        <v>5.1729999999999998E-2</v>
      </c>
      <c r="S100">
        <v>0.97</v>
      </c>
      <c r="T100">
        <v>5.4089999999999999E-2</v>
      </c>
    </row>
    <row r="101" spans="15:20" x14ac:dyDescent="0.4">
      <c r="O101">
        <v>0.98</v>
      </c>
      <c r="P101">
        <f t="shared" si="1"/>
        <v>0.49605735065723888</v>
      </c>
      <c r="Q101">
        <v>0.98</v>
      </c>
      <c r="R101">
        <v>5.2350000000000001E-2</v>
      </c>
      <c r="S101">
        <v>0.98</v>
      </c>
      <c r="T101">
        <v>5.484E-2</v>
      </c>
    </row>
    <row r="102" spans="15:20" x14ac:dyDescent="0.4">
      <c r="O102">
        <v>0.99</v>
      </c>
      <c r="P102">
        <f t="shared" si="1"/>
        <v>0.49901336421413578</v>
      </c>
      <c r="Q102">
        <v>0.99</v>
      </c>
      <c r="R102">
        <v>5.2720000000000003E-2</v>
      </c>
      <c r="S102">
        <v>0.99</v>
      </c>
      <c r="T102">
        <v>5.5289999999999999E-2</v>
      </c>
    </row>
    <row r="103" spans="15:20" x14ac:dyDescent="0.4">
      <c r="O103">
        <v>1</v>
      </c>
      <c r="P103">
        <f t="shared" si="1"/>
        <v>0.5</v>
      </c>
      <c r="Q103">
        <v>1</v>
      </c>
      <c r="R103">
        <v>5.2850000000000001E-2</v>
      </c>
      <c r="S103">
        <v>1</v>
      </c>
      <c r="T103">
        <v>5.5440000000000003E-2</v>
      </c>
    </row>
  </sheetData>
  <mergeCells count="2">
    <mergeCell ref="Q1:R1"/>
    <mergeCell ref="S1:T1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workbookViewId="0"/>
  </sheetViews>
  <sheetFormatPr defaultRowHeight="18.75" x14ac:dyDescent="0.4"/>
  <sheetData>
    <row r="1" spans="1:3" x14ac:dyDescent="0.4">
      <c r="A1" t="s">
        <v>14</v>
      </c>
    </row>
    <row r="2" spans="1:3" x14ac:dyDescent="0.4">
      <c r="A2" t="str">
        <f>input!Q2</f>
        <v>Theta</v>
      </c>
      <c r="B2" t="str">
        <f>input!R2</f>
        <v>Eta</v>
      </c>
      <c r="C2" t="s">
        <v>10</v>
      </c>
    </row>
    <row r="3" spans="1:3" x14ac:dyDescent="0.4">
      <c r="A3">
        <f>input!Q3</f>
        <v>0</v>
      </c>
      <c r="B3">
        <f>input!R3</f>
        <v>5.2850000000000001E-2</v>
      </c>
      <c r="C3">
        <f>B3/input!$C$4</f>
        <v>0.52849999999999997</v>
      </c>
    </row>
    <row r="4" spans="1:3" x14ac:dyDescent="0.4">
      <c r="A4">
        <f>input!Q4</f>
        <v>0.01</v>
      </c>
      <c r="B4">
        <f>input!R4</f>
        <v>5.2720000000000003E-2</v>
      </c>
      <c r="C4">
        <f>B4/input!$C$4</f>
        <v>0.5272</v>
      </c>
    </row>
    <row r="5" spans="1:3" x14ac:dyDescent="0.4">
      <c r="A5">
        <f>input!Q5</f>
        <v>0.02</v>
      </c>
      <c r="B5">
        <f>input!R5</f>
        <v>5.2350000000000001E-2</v>
      </c>
      <c r="C5">
        <f>B5/input!$C$4</f>
        <v>0.52349999999999997</v>
      </c>
    </row>
    <row r="6" spans="1:3" x14ac:dyDescent="0.4">
      <c r="A6">
        <f>input!Q6</f>
        <v>0.03</v>
      </c>
      <c r="B6">
        <f>input!R6</f>
        <v>5.1729999999999998E-2</v>
      </c>
      <c r="C6">
        <f>B6/input!$C$4</f>
        <v>0.51729999999999998</v>
      </c>
    </row>
    <row r="7" spans="1:3" x14ac:dyDescent="0.4">
      <c r="A7">
        <f>input!Q7</f>
        <v>0.04</v>
      </c>
      <c r="B7">
        <f>input!R7</f>
        <v>5.0860000000000002E-2</v>
      </c>
      <c r="C7">
        <f>B7/input!$C$4</f>
        <v>0.50859999999999994</v>
      </c>
    </row>
    <row r="8" spans="1:3" x14ac:dyDescent="0.4">
      <c r="A8">
        <f>input!Q8</f>
        <v>0.05</v>
      </c>
      <c r="B8">
        <f>input!R8</f>
        <v>4.9770000000000002E-2</v>
      </c>
      <c r="C8">
        <f>B8/input!$C$4</f>
        <v>0.49769999999999998</v>
      </c>
    </row>
    <row r="9" spans="1:3" x14ac:dyDescent="0.4">
      <c r="A9">
        <f>input!Q9</f>
        <v>0.06</v>
      </c>
      <c r="B9">
        <f>input!R9</f>
        <v>4.8439999999999997E-2</v>
      </c>
      <c r="C9">
        <f>B9/input!$C$4</f>
        <v>0.48439999999999994</v>
      </c>
    </row>
    <row r="10" spans="1:3" x14ac:dyDescent="0.4">
      <c r="A10">
        <f>input!Q10</f>
        <v>7.0000000000000007E-2</v>
      </c>
      <c r="B10">
        <f>input!R10</f>
        <v>4.6890000000000001E-2</v>
      </c>
      <c r="C10">
        <f>B10/input!$C$4</f>
        <v>0.46889999999999998</v>
      </c>
    </row>
    <row r="11" spans="1:3" x14ac:dyDescent="0.4">
      <c r="A11">
        <f>input!Q11</f>
        <v>0.08</v>
      </c>
      <c r="B11">
        <f>input!R11</f>
        <v>4.514E-2</v>
      </c>
      <c r="C11">
        <f>B11/input!$C$4</f>
        <v>0.45139999999999997</v>
      </c>
    </row>
    <row r="12" spans="1:3" x14ac:dyDescent="0.4">
      <c r="A12">
        <f>input!Q12</f>
        <v>0.09</v>
      </c>
      <c r="B12">
        <f>input!R12</f>
        <v>4.3189999999999999E-2</v>
      </c>
      <c r="C12">
        <f>B12/input!$C$4</f>
        <v>0.43189999999999995</v>
      </c>
    </row>
    <row r="13" spans="1:3" x14ac:dyDescent="0.4">
      <c r="A13">
        <f>input!Q13</f>
        <v>0.1</v>
      </c>
      <c r="B13">
        <f>input!R13</f>
        <v>4.1059999999999999E-2</v>
      </c>
      <c r="C13">
        <f>B13/input!$C$4</f>
        <v>0.41059999999999997</v>
      </c>
    </row>
    <row r="14" spans="1:3" x14ac:dyDescent="0.4">
      <c r="A14">
        <f>input!Q14</f>
        <v>0.11</v>
      </c>
      <c r="B14">
        <f>input!R14</f>
        <v>3.8760000000000003E-2</v>
      </c>
      <c r="C14">
        <f>B14/input!$C$4</f>
        <v>0.3876</v>
      </c>
    </row>
    <row r="15" spans="1:3" x14ac:dyDescent="0.4">
      <c r="A15">
        <f>input!Q15</f>
        <v>0.12</v>
      </c>
      <c r="B15">
        <f>input!R15</f>
        <v>3.6299999999999999E-2</v>
      </c>
      <c r="C15">
        <f>B15/input!$C$4</f>
        <v>0.36299999999999999</v>
      </c>
    </row>
    <row r="16" spans="1:3" x14ac:dyDescent="0.4">
      <c r="A16">
        <f>input!Q16</f>
        <v>0.13</v>
      </c>
      <c r="B16">
        <f>input!R16</f>
        <v>3.3700000000000001E-2</v>
      </c>
      <c r="C16">
        <f>B16/input!$C$4</f>
        <v>0.33699999999999997</v>
      </c>
    </row>
    <row r="17" spans="1:3" x14ac:dyDescent="0.4">
      <c r="A17">
        <f>input!Q17</f>
        <v>0.14000000000000001</v>
      </c>
      <c r="B17">
        <f>input!R17</f>
        <v>3.099E-2</v>
      </c>
      <c r="C17">
        <f>B17/input!$C$4</f>
        <v>0.30990000000000001</v>
      </c>
    </row>
    <row r="18" spans="1:3" x14ac:dyDescent="0.4">
      <c r="A18">
        <f>input!Q18</f>
        <v>0.15</v>
      </c>
      <c r="B18">
        <f>input!R18</f>
        <v>2.8160000000000001E-2</v>
      </c>
      <c r="C18">
        <f>B18/input!$C$4</f>
        <v>0.28160000000000002</v>
      </c>
    </row>
    <row r="19" spans="1:3" x14ac:dyDescent="0.4">
      <c r="A19">
        <f>input!Q19</f>
        <v>0.16</v>
      </c>
      <c r="B19">
        <f>input!R19</f>
        <v>2.5229999999999999E-2</v>
      </c>
      <c r="C19">
        <f>B19/input!$C$4</f>
        <v>0.25229999999999997</v>
      </c>
    </row>
    <row r="20" spans="1:3" x14ac:dyDescent="0.4">
      <c r="A20">
        <f>input!Q20</f>
        <v>0.17</v>
      </c>
      <c r="B20">
        <f>input!R20</f>
        <v>2.2239999999999999E-2</v>
      </c>
      <c r="C20">
        <f>B20/input!$C$4</f>
        <v>0.22239999999999999</v>
      </c>
    </row>
    <row r="21" spans="1:3" x14ac:dyDescent="0.4">
      <c r="A21">
        <f>input!Q21</f>
        <v>0.18</v>
      </c>
      <c r="B21">
        <f>input!R21</f>
        <v>1.917E-2</v>
      </c>
      <c r="C21">
        <f>B21/input!$C$4</f>
        <v>0.19169999999999998</v>
      </c>
    </row>
    <row r="22" spans="1:3" x14ac:dyDescent="0.4">
      <c r="A22">
        <f>input!Q22</f>
        <v>0.19</v>
      </c>
      <c r="B22">
        <f>input!R22</f>
        <v>1.6060000000000001E-2</v>
      </c>
      <c r="C22">
        <f>B22/input!$C$4</f>
        <v>0.16059999999999999</v>
      </c>
    </row>
    <row r="23" spans="1:3" x14ac:dyDescent="0.4">
      <c r="A23">
        <f>input!Q23</f>
        <v>0.2</v>
      </c>
      <c r="B23">
        <f>input!R23</f>
        <v>1.2919999999999999E-2</v>
      </c>
      <c r="C23">
        <f>B23/input!$C$4</f>
        <v>0.12919999999999998</v>
      </c>
    </row>
    <row r="24" spans="1:3" x14ac:dyDescent="0.4">
      <c r="A24">
        <f>input!Q24</f>
        <v>0.21</v>
      </c>
      <c r="B24">
        <f>input!R24</f>
        <v>9.7599999999999996E-3</v>
      </c>
      <c r="C24">
        <f>B24/input!$C$4</f>
        <v>9.7599999999999992E-2</v>
      </c>
    </row>
    <row r="25" spans="1:3" x14ac:dyDescent="0.4">
      <c r="A25">
        <f>input!Q25</f>
        <v>0.22</v>
      </c>
      <c r="B25">
        <f>input!R25</f>
        <v>6.5900000000000004E-3</v>
      </c>
      <c r="C25">
        <f>B25/input!$C$4</f>
        <v>6.59E-2</v>
      </c>
    </row>
    <row r="26" spans="1:3" x14ac:dyDescent="0.4">
      <c r="A26">
        <f>input!Q26</f>
        <v>0.23</v>
      </c>
      <c r="B26">
        <f>input!R26</f>
        <v>3.4399999999999999E-3</v>
      </c>
      <c r="C26">
        <f>B26/input!$C$4</f>
        <v>3.44E-2</v>
      </c>
    </row>
    <row r="27" spans="1:3" x14ac:dyDescent="0.4">
      <c r="A27">
        <f>input!Q27</f>
        <v>0.24</v>
      </c>
      <c r="B27">
        <f>input!R27</f>
        <v>2.9999999999999997E-4</v>
      </c>
      <c r="C27">
        <f>B27/input!$C$4</f>
        <v>2.9999999999999996E-3</v>
      </c>
    </row>
    <row r="28" spans="1:3" x14ac:dyDescent="0.4">
      <c r="A28">
        <f>input!Q28</f>
        <v>0.25</v>
      </c>
      <c r="B28">
        <f>input!R28</f>
        <v>-2.81E-3</v>
      </c>
      <c r="C28">
        <f>B28/input!$C$4</f>
        <v>-2.81E-2</v>
      </c>
    </row>
    <row r="29" spans="1:3" x14ac:dyDescent="0.4">
      <c r="A29">
        <f>input!Q29</f>
        <v>0.26</v>
      </c>
      <c r="B29">
        <f>input!R29</f>
        <v>-5.8700000000000002E-3</v>
      </c>
      <c r="C29">
        <f>B29/input!$C$4</f>
        <v>-5.8700000000000002E-2</v>
      </c>
    </row>
    <row r="30" spans="1:3" x14ac:dyDescent="0.4">
      <c r="A30">
        <f>input!Q30</f>
        <v>0.27</v>
      </c>
      <c r="B30">
        <f>input!R30</f>
        <v>-8.8800000000000007E-3</v>
      </c>
      <c r="C30">
        <f>B30/input!$C$4</f>
        <v>-8.8800000000000004E-2</v>
      </c>
    </row>
    <row r="31" spans="1:3" x14ac:dyDescent="0.4">
      <c r="A31">
        <f>input!Q31</f>
        <v>0.28000000000000003</v>
      </c>
      <c r="B31">
        <f>input!R31</f>
        <v>-1.183E-2</v>
      </c>
      <c r="C31">
        <f>B31/input!$C$4</f>
        <v>-0.1183</v>
      </c>
    </row>
    <row r="32" spans="1:3" x14ac:dyDescent="0.4">
      <c r="A32">
        <f>input!Q32</f>
        <v>0.28999999999999998</v>
      </c>
      <c r="B32">
        <f>input!R32</f>
        <v>-1.47E-2</v>
      </c>
      <c r="C32">
        <f>B32/input!$C$4</f>
        <v>-0.14699999999999999</v>
      </c>
    </row>
    <row r="33" spans="1:3" x14ac:dyDescent="0.4">
      <c r="A33">
        <f>input!Q33</f>
        <v>0.3</v>
      </c>
      <c r="B33">
        <f>input!R33</f>
        <v>-1.7489999999999999E-2</v>
      </c>
      <c r="C33">
        <f>B33/input!$C$4</f>
        <v>-0.17489999999999997</v>
      </c>
    </row>
    <row r="34" spans="1:3" x14ac:dyDescent="0.4">
      <c r="A34">
        <f>input!Q34</f>
        <v>0.31</v>
      </c>
      <c r="B34">
        <f>input!R34</f>
        <v>-2.019E-2</v>
      </c>
      <c r="C34">
        <f>B34/input!$C$4</f>
        <v>-0.2019</v>
      </c>
    </row>
    <row r="35" spans="1:3" x14ac:dyDescent="0.4">
      <c r="A35">
        <f>input!Q35</f>
        <v>0.32</v>
      </c>
      <c r="B35">
        <f>input!R35</f>
        <v>-2.2790000000000001E-2</v>
      </c>
      <c r="C35">
        <f>B35/input!$C$4</f>
        <v>-0.22789999999999999</v>
      </c>
    </row>
    <row r="36" spans="1:3" x14ac:dyDescent="0.4">
      <c r="A36">
        <f>input!Q36</f>
        <v>0.33</v>
      </c>
      <c r="B36">
        <f>input!R36</f>
        <v>-2.528E-2</v>
      </c>
      <c r="C36">
        <f>B36/input!$C$4</f>
        <v>-0.25279999999999997</v>
      </c>
    </row>
    <row r="37" spans="1:3" x14ac:dyDescent="0.4">
      <c r="A37">
        <f>input!Q37</f>
        <v>0.34</v>
      </c>
      <c r="B37">
        <f>input!R37</f>
        <v>-2.767E-2</v>
      </c>
      <c r="C37">
        <f>B37/input!$C$4</f>
        <v>-0.2767</v>
      </c>
    </row>
    <row r="38" spans="1:3" x14ac:dyDescent="0.4">
      <c r="A38">
        <f>input!Q38</f>
        <v>0.35</v>
      </c>
      <c r="B38">
        <f>input!R38</f>
        <v>-2.9940000000000001E-2</v>
      </c>
      <c r="C38">
        <f>B38/input!$C$4</f>
        <v>-0.2994</v>
      </c>
    </row>
    <row r="39" spans="1:3" x14ac:dyDescent="0.4">
      <c r="A39">
        <f>input!Q39</f>
        <v>0.36</v>
      </c>
      <c r="B39">
        <f>input!R39</f>
        <v>-3.2079999999999997E-2</v>
      </c>
      <c r="C39">
        <f>B39/input!$C$4</f>
        <v>-0.32079999999999997</v>
      </c>
    </row>
    <row r="40" spans="1:3" x14ac:dyDescent="0.4">
      <c r="A40">
        <f>input!Q40</f>
        <v>0.37</v>
      </c>
      <c r="B40">
        <f>input!R40</f>
        <v>-3.4099999999999998E-2</v>
      </c>
      <c r="C40">
        <f>B40/input!$C$4</f>
        <v>-0.34099999999999997</v>
      </c>
    </row>
    <row r="41" spans="1:3" x14ac:dyDescent="0.4">
      <c r="A41">
        <f>input!Q41</f>
        <v>0.38</v>
      </c>
      <c r="B41">
        <f>input!R41</f>
        <v>-3.5979999999999998E-2</v>
      </c>
      <c r="C41">
        <f>B41/input!$C$4</f>
        <v>-0.35979999999999995</v>
      </c>
    </row>
    <row r="42" spans="1:3" x14ac:dyDescent="0.4">
      <c r="A42">
        <f>input!Q42</f>
        <v>0.39</v>
      </c>
      <c r="B42">
        <f>input!R42</f>
        <v>-3.773E-2</v>
      </c>
      <c r="C42">
        <f>B42/input!$C$4</f>
        <v>-0.37729999999999997</v>
      </c>
    </row>
    <row r="43" spans="1:3" x14ac:dyDescent="0.4">
      <c r="A43">
        <f>input!Q43</f>
        <v>0.4</v>
      </c>
      <c r="B43">
        <f>input!R43</f>
        <v>-3.934E-2</v>
      </c>
      <c r="C43">
        <f>B43/input!$C$4</f>
        <v>-0.39339999999999997</v>
      </c>
    </row>
    <row r="44" spans="1:3" x14ac:dyDescent="0.4">
      <c r="A44">
        <f>input!Q44</f>
        <v>0.41</v>
      </c>
      <c r="B44">
        <f>input!R44</f>
        <v>-4.0809999999999999E-2</v>
      </c>
      <c r="C44">
        <f>B44/input!$C$4</f>
        <v>-0.40809999999999996</v>
      </c>
    </row>
    <row r="45" spans="1:3" x14ac:dyDescent="0.4">
      <c r="A45">
        <f>input!Q45</f>
        <v>0.42</v>
      </c>
      <c r="B45">
        <f>input!R45</f>
        <v>-4.2119999999999998E-2</v>
      </c>
      <c r="C45">
        <f>B45/input!$C$4</f>
        <v>-0.42119999999999996</v>
      </c>
    </row>
    <row r="46" spans="1:3" x14ac:dyDescent="0.4">
      <c r="A46">
        <f>input!Q46</f>
        <v>0.43</v>
      </c>
      <c r="B46">
        <f>input!R46</f>
        <v>-4.3290000000000002E-2</v>
      </c>
      <c r="C46">
        <f>B46/input!$C$4</f>
        <v>-0.43290000000000001</v>
      </c>
    </row>
    <row r="47" spans="1:3" x14ac:dyDescent="0.4">
      <c r="A47">
        <f>input!Q47</f>
        <v>0.44</v>
      </c>
      <c r="B47">
        <f>input!R47</f>
        <v>-4.4310000000000002E-2</v>
      </c>
      <c r="C47">
        <f>B47/input!$C$4</f>
        <v>-0.44309999999999999</v>
      </c>
    </row>
    <row r="48" spans="1:3" x14ac:dyDescent="0.4">
      <c r="A48">
        <f>input!Q48</f>
        <v>0.45</v>
      </c>
      <c r="B48">
        <f>input!R48</f>
        <v>-4.5179999999999998E-2</v>
      </c>
      <c r="C48">
        <f>B48/input!$C$4</f>
        <v>-0.45179999999999998</v>
      </c>
    </row>
    <row r="49" spans="1:3" x14ac:dyDescent="0.4">
      <c r="A49">
        <f>input!Q49</f>
        <v>0.46</v>
      </c>
      <c r="B49">
        <f>input!R49</f>
        <v>-4.5879999999999997E-2</v>
      </c>
      <c r="C49">
        <f>B49/input!$C$4</f>
        <v>-0.45879999999999993</v>
      </c>
    </row>
    <row r="50" spans="1:3" x14ac:dyDescent="0.4">
      <c r="A50">
        <f>input!Q50</f>
        <v>0.47</v>
      </c>
      <c r="B50">
        <f>input!R50</f>
        <v>-4.6440000000000002E-2</v>
      </c>
      <c r="C50">
        <f>B50/input!$C$4</f>
        <v>-0.46439999999999998</v>
      </c>
    </row>
    <row r="51" spans="1:3" x14ac:dyDescent="0.4">
      <c r="A51">
        <f>input!Q51</f>
        <v>0.48</v>
      </c>
      <c r="B51">
        <f>input!R51</f>
        <v>-4.6829999999999997E-2</v>
      </c>
      <c r="C51">
        <f>B51/input!$C$4</f>
        <v>-0.46829999999999994</v>
      </c>
    </row>
    <row r="52" spans="1:3" x14ac:dyDescent="0.4">
      <c r="A52">
        <f>input!Q52</f>
        <v>0.49</v>
      </c>
      <c r="B52">
        <f>input!R52</f>
        <v>-4.7070000000000001E-2</v>
      </c>
      <c r="C52">
        <f>B52/input!$C$4</f>
        <v>-0.47070000000000001</v>
      </c>
    </row>
    <row r="53" spans="1:3" x14ac:dyDescent="0.4">
      <c r="A53">
        <f>input!Q53</f>
        <v>0.5</v>
      </c>
      <c r="B53">
        <f>input!R53</f>
        <v>-4.7149999999999997E-2</v>
      </c>
      <c r="C53">
        <f>B53/input!$C$4</f>
        <v>-0.47149999999999997</v>
      </c>
    </row>
    <row r="54" spans="1:3" x14ac:dyDescent="0.4">
      <c r="A54">
        <f>input!Q54</f>
        <v>0.51</v>
      </c>
      <c r="B54">
        <f>input!R54</f>
        <v>-4.7070000000000001E-2</v>
      </c>
      <c r="C54">
        <f>B54/input!$C$4</f>
        <v>-0.47070000000000001</v>
      </c>
    </row>
    <row r="55" spans="1:3" x14ac:dyDescent="0.4">
      <c r="A55">
        <f>input!Q55</f>
        <v>0.52</v>
      </c>
      <c r="B55">
        <f>input!R55</f>
        <v>-4.6829999999999997E-2</v>
      </c>
      <c r="C55">
        <f>B55/input!$C$4</f>
        <v>-0.46829999999999994</v>
      </c>
    </row>
    <row r="56" spans="1:3" x14ac:dyDescent="0.4">
      <c r="A56">
        <f>input!Q56</f>
        <v>0.53</v>
      </c>
      <c r="B56">
        <f>input!R56</f>
        <v>-4.6440000000000002E-2</v>
      </c>
      <c r="C56">
        <f>B56/input!$C$4</f>
        <v>-0.46439999999999998</v>
      </c>
    </row>
    <row r="57" spans="1:3" x14ac:dyDescent="0.4">
      <c r="A57">
        <f>input!Q57</f>
        <v>0.54</v>
      </c>
      <c r="B57">
        <f>input!R57</f>
        <v>-4.5879999999999997E-2</v>
      </c>
      <c r="C57">
        <f>B57/input!$C$4</f>
        <v>-0.45879999999999993</v>
      </c>
    </row>
    <row r="58" spans="1:3" x14ac:dyDescent="0.4">
      <c r="A58">
        <f>input!Q58</f>
        <v>0.55000000000000004</v>
      </c>
      <c r="B58">
        <f>input!R58</f>
        <v>-4.5179999999999998E-2</v>
      </c>
      <c r="C58">
        <f>B58/input!$C$4</f>
        <v>-0.45179999999999998</v>
      </c>
    </row>
    <row r="59" spans="1:3" x14ac:dyDescent="0.4">
      <c r="A59">
        <f>input!Q59</f>
        <v>0.56000000000000005</v>
      </c>
      <c r="B59">
        <f>input!R59</f>
        <v>-4.4310000000000002E-2</v>
      </c>
      <c r="C59">
        <f>B59/input!$C$4</f>
        <v>-0.44309999999999999</v>
      </c>
    </row>
    <row r="60" spans="1:3" x14ac:dyDescent="0.4">
      <c r="A60">
        <f>input!Q60</f>
        <v>0.56999999999999995</v>
      </c>
      <c r="B60">
        <f>input!R60</f>
        <v>-4.3290000000000002E-2</v>
      </c>
      <c r="C60">
        <f>B60/input!$C$4</f>
        <v>-0.43290000000000001</v>
      </c>
    </row>
    <row r="61" spans="1:3" x14ac:dyDescent="0.4">
      <c r="A61">
        <f>input!Q61</f>
        <v>0.57999999999999996</v>
      </c>
      <c r="B61">
        <f>input!R61</f>
        <v>-4.2119999999999998E-2</v>
      </c>
      <c r="C61">
        <f>B61/input!$C$4</f>
        <v>-0.42119999999999996</v>
      </c>
    </row>
    <row r="62" spans="1:3" x14ac:dyDescent="0.4">
      <c r="A62">
        <f>input!Q62</f>
        <v>0.59</v>
      </c>
      <c r="B62">
        <f>input!R62</f>
        <v>-4.0809999999999999E-2</v>
      </c>
      <c r="C62">
        <f>B62/input!$C$4</f>
        <v>-0.40809999999999996</v>
      </c>
    </row>
    <row r="63" spans="1:3" x14ac:dyDescent="0.4">
      <c r="A63">
        <f>input!Q63</f>
        <v>0.6</v>
      </c>
      <c r="B63">
        <f>input!R63</f>
        <v>-3.934E-2</v>
      </c>
      <c r="C63">
        <f>B63/input!$C$4</f>
        <v>-0.39339999999999997</v>
      </c>
    </row>
    <row r="64" spans="1:3" x14ac:dyDescent="0.4">
      <c r="A64">
        <f>input!Q64</f>
        <v>0.61</v>
      </c>
      <c r="B64">
        <f>input!R64</f>
        <v>-3.773E-2</v>
      </c>
      <c r="C64">
        <f>B64/input!$C$4</f>
        <v>-0.37729999999999997</v>
      </c>
    </row>
    <row r="65" spans="1:3" x14ac:dyDescent="0.4">
      <c r="A65">
        <f>input!Q65</f>
        <v>0.62</v>
      </c>
      <c r="B65">
        <f>input!R65</f>
        <v>-3.5979999999999998E-2</v>
      </c>
      <c r="C65">
        <f>B65/input!$C$4</f>
        <v>-0.35979999999999995</v>
      </c>
    </row>
    <row r="66" spans="1:3" x14ac:dyDescent="0.4">
      <c r="A66">
        <f>input!Q66</f>
        <v>0.63</v>
      </c>
      <c r="B66">
        <f>input!R66</f>
        <v>-3.4099999999999998E-2</v>
      </c>
      <c r="C66">
        <f>B66/input!$C$4</f>
        <v>-0.34099999999999997</v>
      </c>
    </row>
    <row r="67" spans="1:3" x14ac:dyDescent="0.4">
      <c r="A67">
        <f>input!Q67</f>
        <v>0.64</v>
      </c>
      <c r="B67">
        <f>input!R67</f>
        <v>-3.2079999999999997E-2</v>
      </c>
      <c r="C67">
        <f>B67/input!$C$4</f>
        <v>-0.32079999999999997</v>
      </c>
    </row>
    <row r="68" spans="1:3" x14ac:dyDescent="0.4">
      <c r="A68">
        <f>input!Q68</f>
        <v>0.65</v>
      </c>
      <c r="B68">
        <f>input!R68</f>
        <v>-2.9940000000000001E-2</v>
      </c>
      <c r="C68">
        <f>B68/input!$C$4</f>
        <v>-0.2994</v>
      </c>
    </row>
    <row r="69" spans="1:3" x14ac:dyDescent="0.4">
      <c r="A69">
        <f>input!Q69</f>
        <v>0.66</v>
      </c>
      <c r="B69">
        <f>input!R69</f>
        <v>-2.767E-2</v>
      </c>
      <c r="C69">
        <f>B69/input!$C$4</f>
        <v>-0.2767</v>
      </c>
    </row>
    <row r="70" spans="1:3" x14ac:dyDescent="0.4">
      <c r="A70">
        <f>input!Q70</f>
        <v>0.67</v>
      </c>
      <c r="B70">
        <f>input!R70</f>
        <v>-2.528E-2</v>
      </c>
      <c r="C70">
        <f>B70/input!$C$4</f>
        <v>-0.25279999999999997</v>
      </c>
    </row>
    <row r="71" spans="1:3" x14ac:dyDescent="0.4">
      <c r="A71">
        <f>input!Q71</f>
        <v>0.68</v>
      </c>
      <c r="B71">
        <f>input!R71</f>
        <v>-2.2790000000000001E-2</v>
      </c>
      <c r="C71">
        <f>B71/input!$C$4</f>
        <v>-0.22789999999999999</v>
      </c>
    </row>
    <row r="72" spans="1:3" x14ac:dyDescent="0.4">
      <c r="A72">
        <f>input!Q72</f>
        <v>0.69</v>
      </c>
      <c r="B72">
        <f>input!R72</f>
        <v>-2.019E-2</v>
      </c>
      <c r="C72">
        <f>B72/input!$C$4</f>
        <v>-0.2019</v>
      </c>
    </row>
    <row r="73" spans="1:3" x14ac:dyDescent="0.4">
      <c r="A73">
        <f>input!Q73</f>
        <v>0.7</v>
      </c>
      <c r="B73">
        <f>input!R73</f>
        <v>-1.7489999999999999E-2</v>
      </c>
      <c r="C73">
        <f>B73/input!$C$4</f>
        <v>-0.17489999999999997</v>
      </c>
    </row>
    <row r="74" spans="1:3" x14ac:dyDescent="0.4">
      <c r="A74">
        <f>input!Q74</f>
        <v>0.71</v>
      </c>
      <c r="B74">
        <f>input!R74</f>
        <v>-1.47E-2</v>
      </c>
      <c r="C74">
        <f>B74/input!$C$4</f>
        <v>-0.14699999999999999</v>
      </c>
    </row>
    <row r="75" spans="1:3" x14ac:dyDescent="0.4">
      <c r="A75">
        <f>input!Q75</f>
        <v>0.72</v>
      </c>
      <c r="B75">
        <f>input!R75</f>
        <v>-1.183E-2</v>
      </c>
      <c r="C75">
        <f>B75/input!$C$4</f>
        <v>-0.1183</v>
      </c>
    </row>
    <row r="76" spans="1:3" x14ac:dyDescent="0.4">
      <c r="A76">
        <f>input!Q76</f>
        <v>0.73</v>
      </c>
      <c r="B76">
        <f>input!R76</f>
        <v>-8.8800000000000007E-3</v>
      </c>
      <c r="C76">
        <f>B76/input!$C$4</f>
        <v>-8.8800000000000004E-2</v>
      </c>
    </row>
    <row r="77" spans="1:3" x14ac:dyDescent="0.4">
      <c r="A77">
        <f>input!Q77</f>
        <v>0.74</v>
      </c>
      <c r="B77">
        <f>input!R77</f>
        <v>-5.8700000000000002E-3</v>
      </c>
      <c r="C77">
        <f>B77/input!$C$4</f>
        <v>-5.8700000000000002E-2</v>
      </c>
    </row>
    <row r="78" spans="1:3" x14ac:dyDescent="0.4">
      <c r="A78">
        <f>input!Q78</f>
        <v>0.75</v>
      </c>
      <c r="B78">
        <f>input!R78</f>
        <v>-2.81E-3</v>
      </c>
      <c r="C78">
        <f>B78/input!$C$4</f>
        <v>-2.81E-2</v>
      </c>
    </row>
    <row r="79" spans="1:3" x14ac:dyDescent="0.4">
      <c r="A79">
        <f>input!Q79</f>
        <v>0.76</v>
      </c>
      <c r="B79">
        <f>input!R79</f>
        <v>2.9999999999999997E-4</v>
      </c>
      <c r="C79">
        <f>B79/input!$C$4</f>
        <v>2.9999999999999996E-3</v>
      </c>
    </row>
    <row r="80" spans="1:3" x14ac:dyDescent="0.4">
      <c r="A80">
        <f>input!Q80</f>
        <v>0.77</v>
      </c>
      <c r="B80">
        <f>input!R80</f>
        <v>3.4399999999999999E-3</v>
      </c>
      <c r="C80">
        <f>B80/input!$C$4</f>
        <v>3.44E-2</v>
      </c>
    </row>
    <row r="81" spans="1:3" x14ac:dyDescent="0.4">
      <c r="A81">
        <f>input!Q81</f>
        <v>0.78</v>
      </c>
      <c r="B81">
        <f>input!R81</f>
        <v>6.5900000000000004E-3</v>
      </c>
      <c r="C81">
        <f>B81/input!$C$4</f>
        <v>6.59E-2</v>
      </c>
    </row>
    <row r="82" spans="1:3" x14ac:dyDescent="0.4">
      <c r="A82">
        <f>input!Q82</f>
        <v>0.79</v>
      </c>
      <c r="B82">
        <f>input!R82</f>
        <v>9.7599999999999996E-3</v>
      </c>
      <c r="C82">
        <f>B82/input!$C$4</f>
        <v>9.7599999999999992E-2</v>
      </c>
    </row>
    <row r="83" spans="1:3" x14ac:dyDescent="0.4">
      <c r="A83">
        <f>input!Q83</f>
        <v>0.8</v>
      </c>
      <c r="B83">
        <f>input!R83</f>
        <v>1.2919999999999999E-2</v>
      </c>
      <c r="C83">
        <f>B83/input!$C$4</f>
        <v>0.12919999999999998</v>
      </c>
    </row>
    <row r="84" spans="1:3" x14ac:dyDescent="0.4">
      <c r="A84">
        <f>input!Q84</f>
        <v>0.81</v>
      </c>
      <c r="B84">
        <f>input!R84</f>
        <v>1.6060000000000001E-2</v>
      </c>
      <c r="C84">
        <f>B84/input!$C$4</f>
        <v>0.16059999999999999</v>
      </c>
    </row>
    <row r="85" spans="1:3" x14ac:dyDescent="0.4">
      <c r="A85">
        <f>input!Q85</f>
        <v>0.82</v>
      </c>
      <c r="B85">
        <f>input!R85</f>
        <v>1.917E-2</v>
      </c>
      <c r="C85">
        <f>B85/input!$C$4</f>
        <v>0.19169999999999998</v>
      </c>
    </row>
    <row r="86" spans="1:3" x14ac:dyDescent="0.4">
      <c r="A86">
        <f>input!Q86</f>
        <v>0.83</v>
      </c>
      <c r="B86">
        <f>input!R86</f>
        <v>2.2239999999999999E-2</v>
      </c>
      <c r="C86">
        <f>B86/input!$C$4</f>
        <v>0.22239999999999999</v>
      </c>
    </row>
    <row r="87" spans="1:3" x14ac:dyDescent="0.4">
      <c r="A87">
        <f>input!Q87</f>
        <v>0.84</v>
      </c>
      <c r="B87">
        <f>input!R87</f>
        <v>2.5229999999999999E-2</v>
      </c>
      <c r="C87">
        <f>B87/input!$C$4</f>
        <v>0.25229999999999997</v>
      </c>
    </row>
    <row r="88" spans="1:3" x14ac:dyDescent="0.4">
      <c r="A88">
        <f>input!Q88</f>
        <v>0.85</v>
      </c>
      <c r="B88">
        <f>input!R88</f>
        <v>2.8160000000000001E-2</v>
      </c>
      <c r="C88">
        <f>B88/input!$C$4</f>
        <v>0.28160000000000002</v>
      </c>
    </row>
    <row r="89" spans="1:3" x14ac:dyDescent="0.4">
      <c r="A89">
        <f>input!Q89</f>
        <v>0.86</v>
      </c>
      <c r="B89">
        <f>input!R89</f>
        <v>3.099E-2</v>
      </c>
      <c r="C89">
        <f>B89/input!$C$4</f>
        <v>0.30990000000000001</v>
      </c>
    </row>
    <row r="90" spans="1:3" x14ac:dyDescent="0.4">
      <c r="A90">
        <f>input!Q90</f>
        <v>0.87</v>
      </c>
      <c r="B90">
        <f>input!R90</f>
        <v>3.3700000000000001E-2</v>
      </c>
      <c r="C90">
        <f>B90/input!$C$4</f>
        <v>0.33699999999999997</v>
      </c>
    </row>
    <row r="91" spans="1:3" x14ac:dyDescent="0.4">
      <c r="A91">
        <f>input!Q91</f>
        <v>0.88</v>
      </c>
      <c r="B91">
        <f>input!R91</f>
        <v>3.6299999999999999E-2</v>
      </c>
      <c r="C91">
        <f>B91/input!$C$4</f>
        <v>0.36299999999999999</v>
      </c>
    </row>
    <row r="92" spans="1:3" x14ac:dyDescent="0.4">
      <c r="A92">
        <f>input!Q92</f>
        <v>0.89</v>
      </c>
      <c r="B92">
        <f>input!R92</f>
        <v>3.8760000000000003E-2</v>
      </c>
      <c r="C92">
        <f>B92/input!$C$4</f>
        <v>0.3876</v>
      </c>
    </row>
    <row r="93" spans="1:3" x14ac:dyDescent="0.4">
      <c r="A93">
        <f>input!Q93</f>
        <v>0.9</v>
      </c>
      <c r="B93">
        <f>input!R93</f>
        <v>4.1059999999999999E-2</v>
      </c>
      <c r="C93">
        <f>B93/input!$C$4</f>
        <v>0.41059999999999997</v>
      </c>
    </row>
    <row r="94" spans="1:3" x14ac:dyDescent="0.4">
      <c r="A94">
        <f>input!Q94</f>
        <v>0.91</v>
      </c>
      <c r="B94">
        <f>input!R94</f>
        <v>4.3189999999999999E-2</v>
      </c>
      <c r="C94">
        <f>B94/input!$C$4</f>
        <v>0.43189999999999995</v>
      </c>
    </row>
    <row r="95" spans="1:3" x14ac:dyDescent="0.4">
      <c r="A95">
        <f>input!Q95</f>
        <v>0.92</v>
      </c>
      <c r="B95">
        <f>input!R95</f>
        <v>4.514E-2</v>
      </c>
      <c r="C95">
        <f>B95/input!$C$4</f>
        <v>0.45139999999999997</v>
      </c>
    </row>
    <row r="96" spans="1:3" x14ac:dyDescent="0.4">
      <c r="A96">
        <f>input!Q96</f>
        <v>0.93</v>
      </c>
      <c r="B96">
        <f>input!R96</f>
        <v>4.6890000000000001E-2</v>
      </c>
      <c r="C96">
        <f>B96/input!$C$4</f>
        <v>0.46889999999999998</v>
      </c>
    </row>
    <row r="97" spans="1:3" x14ac:dyDescent="0.4">
      <c r="A97">
        <f>input!Q97</f>
        <v>0.94</v>
      </c>
      <c r="B97">
        <f>input!R97</f>
        <v>4.8439999999999997E-2</v>
      </c>
      <c r="C97">
        <f>B97/input!$C$4</f>
        <v>0.48439999999999994</v>
      </c>
    </row>
    <row r="98" spans="1:3" x14ac:dyDescent="0.4">
      <c r="A98">
        <f>input!Q98</f>
        <v>0.95</v>
      </c>
      <c r="B98">
        <f>input!R98</f>
        <v>4.9770000000000002E-2</v>
      </c>
      <c r="C98">
        <f>B98/input!$C$4</f>
        <v>0.49769999999999998</v>
      </c>
    </row>
    <row r="99" spans="1:3" x14ac:dyDescent="0.4">
      <c r="A99">
        <f>input!Q99</f>
        <v>0.96</v>
      </c>
      <c r="B99">
        <f>input!R99</f>
        <v>5.0860000000000002E-2</v>
      </c>
      <c r="C99">
        <f>B99/input!$C$4</f>
        <v>0.50859999999999994</v>
      </c>
    </row>
    <row r="100" spans="1:3" x14ac:dyDescent="0.4">
      <c r="A100">
        <f>input!Q100</f>
        <v>0.97</v>
      </c>
      <c r="B100">
        <f>input!R100</f>
        <v>5.1729999999999998E-2</v>
      </c>
      <c r="C100">
        <f>B100/input!$C$4</f>
        <v>0.51729999999999998</v>
      </c>
    </row>
    <row r="101" spans="1:3" x14ac:dyDescent="0.4">
      <c r="A101">
        <f>input!Q101</f>
        <v>0.98</v>
      </c>
      <c r="B101">
        <f>input!R101</f>
        <v>5.2350000000000001E-2</v>
      </c>
      <c r="C101">
        <f>B101/input!$C$4</f>
        <v>0.52349999999999997</v>
      </c>
    </row>
    <row r="102" spans="1:3" x14ac:dyDescent="0.4">
      <c r="A102">
        <f>input!Q102</f>
        <v>0.99</v>
      </c>
      <c r="B102">
        <f>input!R102</f>
        <v>5.2720000000000003E-2</v>
      </c>
      <c r="C102">
        <f>B102/input!$C$4</f>
        <v>0.5272</v>
      </c>
    </row>
    <row r="103" spans="1:3" x14ac:dyDescent="0.4">
      <c r="A103">
        <f>input!Q103</f>
        <v>1</v>
      </c>
      <c r="B103">
        <f>input!R103</f>
        <v>5.2850000000000001E-2</v>
      </c>
      <c r="C103">
        <f>B103/input!$C$4</f>
        <v>0.52849999999999997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workbookViewId="0"/>
  </sheetViews>
  <sheetFormatPr defaultRowHeight="18.75" x14ac:dyDescent="0.4"/>
  <sheetData>
    <row r="1" spans="1:3" x14ac:dyDescent="0.4">
      <c r="A1" t="s">
        <v>14</v>
      </c>
    </row>
    <row r="2" spans="1:3" x14ac:dyDescent="0.4">
      <c r="A2" t="str">
        <f>input!S2</f>
        <v>Theta</v>
      </c>
      <c r="B2" t="str">
        <f>input!T2</f>
        <v>Eta</v>
      </c>
      <c r="C2" t="s">
        <v>15</v>
      </c>
    </row>
    <row r="3" spans="1:3" x14ac:dyDescent="0.4">
      <c r="A3">
        <f>input!S3</f>
        <v>0</v>
      </c>
      <c r="B3">
        <f>input!T3</f>
        <v>5.5440000000000003E-2</v>
      </c>
      <c r="C3">
        <f>B3/input!$C$4</f>
        <v>0.5544</v>
      </c>
    </row>
    <row r="4" spans="1:3" x14ac:dyDescent="0.4">
      <c r="A4">
        <f>input!S4</f>
        <v>0.01</v>
      </c>
      <c r="B4">
        <f>input!T4</f>
        <v>5.5289999999999999E-2</v>
      </c>
      <c r="C4">
        <f>B4/input!$C$4</f>
        <v>0.55289999999999995</v>
      </c>
    </row>
    <row r="5" spans="1:3" x14ac:dyDescent="0.4">
      <c r="A5">
        <f>input!S5</f>
        <v>0.02</v>
      </c>
      <c r="B5">
        <f>input!T5</f>
        <v>5.484E-2</v>
      </c>
      <c r="C5">
        <f>B5/input!$C$4</f>
        <v>0.5484</v>
      </c>
    </row>
    <row r="6" spans="1:3" x14ac:dyDescent="0.4">
      <c r="A6">
        <f>input!S6</f>
        <v>0.03</v>
      </c>
      <c r="B6">
        <f>input!T6</f>
        <v>5.4089999999999999E-2</v>
      </c>
      <c r="C6">
        <f>B6/input!$C$4</f>
        <v>0.54089999999999994</v>
      </c>
    </row>
    <row r="7" spans="1:3" x14ac:dyDescent="0.4">
      <c r="A7">
        <f>input!S7</f>
        <v>0.04</v>
      </c>
      <c r="B7">
        <f>input!T7</f>
        <v>5.3060000000000003E-2</v>
      </c>
      <c r="C7">
        <f>B7/input!$C$4</f>
        <v>0.53059999999999996</v>
      </c>
    </row>
    <row r="8" spans="1:3" x14ac:dyDescent="0.4">
      <c r="A8">
        <f>input!S8</f>
        <v>0.05</v>
      </c>
      <c r="B8">
        <f>input!T8</f>
        <v>5.1740000000000001E-2</v>
      </c>
      <c r="C8">
        <f>B8/input!$C$4</f>
        <v>0.51739999999999997</v>
      </c>
    </row>
    <row r="9" spans="1:3" x14ac:dyDescent="0.4">
      <c r="A9">
        <f>input!S9</f>
        <v>0.06</v>
      </c>
      <c r="B9">
        <f>input!T9</f>
        <v>5.0160000000000003E-2</v>
      </c>
      <c r="C9">
        <f>B9/input!$C$4</f>
        <v>0.50160000000000005</v>
      </c>
    </row>
    <row r="10" spans="1:3" x14ac:dyDescent="0.4">
      <c r="A10">
        <f>input!S10</f>
        <v>7.0000000000000007E-2</v>
      </c>
      <c r="B10">
        <f>input!T10</f>
        <v>4.8329999999999998E-2</v>
      </c>
      <c r="C10">
        <f>B10/input!$C$4</f>
        <v>0.48329999999999995</v>
      </c>
    </row>
    <row r="11" spans="1:3" x14ac:dyDescent="0.4">
      <c r="A11">
        <f>input!S11</f>
        <v>0.08</v>
      </c>
      <c r="B11">
        <f>input!T11</f>
        <v>4.6260000000000003E-2</v>
      </c>
      <c r="C11">
        <f>B11/input!$C$4</f>
        <v>0.46260000000000001</v>
      </c>
    </row>
    <row r="12" spans="1:3" x14ac:dyDescent="0.4">
      <c r="A12">
        <f>input!S12</f>
        <v>0.09</v>
      </c>
      <c r="B12">
        <f>input!T12</f>
        <v>4.3979999999999998E-2</v>
      </c>
      <c r="C12">
        <f>B12/input!$C$4</f>
        <v>0.43979999999999997</v>
      </c>
    </row>
    <row r="13" spans="1:3" x14ac:dyDescent="0.4">
      <c r="A13">
        <f>input!S13</f>
        <v>0.1</v>
      </c>
      <c r="B13">
        <f>input!T13</f>
        <v>4.1500000000000002E-2</v>
      </c>
      <c r="C13">
        <f>B13/input!$C$4</f>
        <v>0.41499999999999998</v>
      </c>
    </row>
    <row r="14" spans="1:3" x14ac:dyDescent="0.4">
      <c r="A14">
        <f>input!S14</f>
        <v>0.11</v>
      </c>
      <c r="B14">
        <f>input!T14</f>
        <v>3.8850000000000003E-2</v>
      </c>
      <c r="C14">
        <f>B14/input!$C$4</f>
        <v>0.38850000000000001</v>
      </c>
    </row>
    <row r="15" spans="1:3" x14ac:dyDescent="0.4">
      <c r="A15">
        <f>input!S15</f>
        <v>0.12</v>
      </c>
      <c r="B15">
        <f>input!T15</f>
        <v>3.6040000000000003E-2</v>
      </c>
      <c r="C15">
        <f>B15/input!$C$4</f>
        <v>0.3604</v>
      </c>
    </row>
    <row r="16" spans="1:3" x14ac:dyDescent="0.4">
      <c r="A16">
        <f>input!S16</f>
        <v>0.13</v>
      </c>
      <c r="B16">
        <f>input!T16</f>
        <v>3.3090000000000001E-2</v>
      </c>
      <c r="C16">
        <f>B16/input!$C$4</f>
        <v>0.33089999999999997</v>
      </c>
    </row>
    <row r="17" spans="1:3" x14ac:dyDescent="0.4">
      <c r="A17">
        <f>input!S17</f>
        <v>0.14000000000000001</v>
      </c>
      <c r="B17">
        <f>input!T17</f>
        <v>3.0040000000000001E-2</v>
      </c>
      <c r="C17">
        <f>B17/input!$C$4</f>
        <v>0.3004</v>
      </c>
    </row>
    <row r="18" spans="1:3" x14ac:dyDescent="0.4">
      <c r="A18">
        <f>input!S18</f>
        <v>0.15</v>
      </c>
      <c r="B18">
        <f>input!T18</f>
        <v>2.69E-2</v>
      </c>
      <c r="C18">
        <f>B18/input!$C$4</f>
        <v>0.26899999999999996</v>
      </c>
    </row>
    <row r="19" spans="1:3" x14ac:dyDescent="0.4">
      <c r="A19">
        <f>input!S19</f>
        <v>0.16</v>
      </c>
      <c r="B19">
        <f>input!T19</f>
        <v>2.3689999999999999E-2</v>
      </c>
      <c r="C19">
        <f>B19/input!$C$4</f>
        <v>0.23689999999999997</v>
      </c>
    </row>
    <row r="20" spans="1:3" x14ac:dyDescent="0.4">
      <c r="A20">
        <f>input!S20</f>
        <v>0.17</v>
      </c>
      <c r="B20">
        <f>input!T20</f>
        <v>2.0420000000000001E-2</v>
      </c>
      <c r="C20">
        <f>B20/input!$C$4</f>
        <v>0.20419999999999999</v>
      </c>
    </row>
    <row r="21" spans="1:3" x14ac:dyDescent="0.4">
      <c r="A21">
        <f>input!S21</f>
        <v>0.18</v>
      </c>
      <c r="B21">
        <f>input!T21</f>
        <v>1.7129999999999999E-2</v>
      </c>
      <c r="C21">
        <f>B21/input!$C$4</f>
        <v>0.17129999999999998</v>
      </c>
    </row>
    <row r="22" spans="1:3" x14ac:dyDescent="0.4">
      <c r="A22">
        <f>input!S22</f>
        <v>0.19</v>
      </c>
      <c r="B22">
        <f>input!T22</f>
        <v>1.383E-2</v>
      </c>
      <c r="C22">
        <f>B22/input!$C$4</f>
        <v>0.13830000000000001</v>
      </c>
    </row>
    <row r="23" spans="1:3" x14ac:dyDescent="0.4">
      <c r="A23">
        <f>input!S23</f>
        <v>0.2</v>
      </c>
      <c r="B23">
        <f>input!T23</f>
        <v>1.0540000000000001E-2</v>
      </c>
      <c r="C23">
        <f>B23/input!$C$4</f>
        <v>0.10540000000000001</v>
      </c>
    </row>
    <row r="24" spans="1:3" x14ac:dyDescent="0.4">
      <c r="A24">
        <f>input!S24</f>
        <v>0.21</v>
      </c>
      <c r="B24">
        <f>input!T24</f>
        <v>7.26E-3</v>
      </c>
      <c r="C24">
        <f>B24/input!$C$4</f>
        <v>7.2599999999999998E-2</v>
      </c>
    </row>
    <row r="25" spans="1:3" x14ac:dyDescent="0.4">
      <c r="A25">
        <f>input!S25</f>
        <v>0.22</v>
      </c>
      <c r="B25">
        <f>input!T25</f>
        <v>4.0200000000000001E-3</v>
      </c>
      <c r="C25">
        <f>B25/input!$C$4</f>
        <v>4.02E-2</v>
      </c>
    </row>
    <row r="26" spans="1:3" x14ac:dyDescent="0.4">
      <c r="A26">
        <f>input!S26</f>
        <v>0.23</v>
      </c>
      <c r="B26">
        <f>input!T26</f>
        <v>8.3000000000000001E-4</v>
      </c>
      <c r="C26">
        <f>B26/input!$C$4</f>
        <v>8.3000000000000001E-3</v>
      </c>
    </row>
    <row r="27" spans="1:3" x14ac:dyDescent="0.4">
      <c r="A27">
        <f>input!S27</f>
        <v>0.24</v>
      </c>
      <c r="B27">
        <f>input!T27</f>
        <v>-2.2899999999999999E-3</v>
      </c>
      <c r="C27">
        <f>B27/input!$C$4</f>
        <v>-2.2899999999999997E-2</v>
      </c>
    </row>
    <row r="28" spans="1:3" x14ac:dyDescent="0.4">
      <c r="A28">
        <f>input!S28</f>
        <v>0.25</v>
      </c>
      <c r="B28">
        <f>input!T28</f>
        <v>-5.3499999999999997E-3</v>
      </c>
      <c r="C28">
        <f>B28/input!$C$4</f>
        <v>-5.3499999999999992E-2</v>
      </c>
    </row>
    <row r="29" spans="1:3" x14ac:dyDescent="0.4">
      <c r="A29">
        <f>input!S29</f>
        <v>0.26</v>
      </c>
      <c r="B29">
        <f>input!T29</f>
        <v>-8.3199999999999993E-3</v>
      </c>
      <c r="C29">
        <f>B29/input!$C$4</f>
        <v>-8.3199999999999982E-2</v>
      </c>
    </row>
    <row r="30" spans="1:3" x14ac:dyDescent="0.4">
      <c r="A30">
        <f>input!S30</f>
        <v>0.27</v>
      </c>
      <c r="B30">
        <f>input!T30</f>
        <v>-1.12E-2</v>
      </c>
      <c r="C30">
        <f>B30/input!$C$4</f>
        <v>-0.11199999999999999</v>
      </c>
    </row>
    <row r="31" spans="1:3" x14ac:dyDescent="0.4">
      <c r="A31">
        <f>input!S31</f>
        <v>0.28000000000000003</v>
      </c>
      <c r="B31">
        <f>input!T31</f>
        <v>-1.3979999999999999E-2</v>
      </c>
      <c r="C31">
        <f>B31/input!$C$4</f>
        <v>-0.13979999999999998</v>
      </c>
    </row>
    <row r="32" spans="1:3" x14ac:dyDescent="0.4">
      <c r="A32">
        <f>input!S32</f>
        <v>0.28999999999999998</v>
      </c>
      <c r="B32">
        <f>input!T32</f>
        <v>-1.6660000000000001E-2</v>
      </c>
      <c r="C32">
        <f>B32/input!$C$4</f>
        <v>-0.1666</v>
      </c>
    </row>
    <row r="33" spans="1:3" x14ac:dyDescent="0.4">
      <c r="A33">
        <f>input!S33</f>
        <v>0.3</v>
      </c>
      <c r="B33">
        <f>input!T33</f>
        <v>-1.9230000000000001E-2</v>
      </c>
      <c r="C33">
        <f>B33/input!$C$4</f>
        <v>-0.1923</v>
      </c>
    </row>
    <row r="34" spans="1:3" x14ac:dyDescent="0.4">
      <c r="A34">
        <f>input!S34</f>
        <v>0.31</v>
      </c>
      <c r="B34">
        <f>input!T34</f>
        <v>-2.1690000000000001E-2</v>
      </c>
      <c r="C34">
        <f>B34/input!$C$4</f>
        <v>-0.21690000000000001</v>
      </c>
    </row>
    <row r="35" spans="1:3" x14ac:dyDescent="0.4">
      <c r="A35">
        <f>input!S35</f>
        <v>0.32</v>
      </c>
      <c r="B35">
        <f>input!T35</f>
        <v>-2.4029999999999999E-2</v>
      </c>
      <c r="C35">
        <f>B35/input!$C$4</f>
        <v>-0.24029999999999999</v>
      </c>
    </row>
    <row r="36" spans="1:3" x14ac:dyDescent="0.4">
      <c r="A36">
        <f>input!S36</f>
        <v>0.33</v>
      </c>
      <c r="B36">
        <f>input!T36</f>
        <v>-2.6239999999999999E-2</v>
      </c>
      <c r="C36">
        <f>B36/input!$C$4</f>
        <v>-0.26239999999999997</v>
      </c>
    </row>
    <row r="37" spans="1:3" x14ac:dyDescent="0.4">
      <c r="A37">
        <f>input!S37</f>
        <v>0.34</v>
      </c>
      <c r="B37">
        <f>input!T37</f>
        <v>-2.8340000000000001E-2</v>
      </c>
      <c r="C37">
        <f>B37/input!$C$4</f>
        <v>-0.28339999999999999</v>
      </c>
    </row>
    <row r="38" spans="1:3" x14ac:dyDescent="0.4">
      <c r="A38">
        <f>input!S38</f>
        <v>0.35</v>
      </c>
      <c r="B38">
        <f>input!T38</f>
        <v>-3.031E-2</v>
      </c>
      <c r="C38">
        <f>B38/input!$C$4</f>
        <v>-0.30309999999999998</v>
      </c>
    </row>
    <row r="39" spans="1:3" x14ac:dyDescent="0.4">
      <c r="A39">
        <f>input!S39</f>
        <v>0.36</v>
      </c>
      <c r="B39">
        <f>input!T39</f>
        <v>-3.2149999999999998E-2</v>
      </c>
      <c r="C39">
        <f>B39/input!$C$4</f>
        <v>-0.32149999999999995</v>
      </c>
    </row>
    <row r="40" spans="1:3" x14ac:dyDescent="0.4">
      <c r="A40">
        <f>input!S40</f>
        <v>0.37</v>
      </c>
      <c r="B40">
        <f>input!T40</f>
        <v>-3.3869999999999997E-2</v>
      </c>
      <c r="C40">
        <f>B40/input!$C$4</f>
        <v>-0.33869999999999995</v>
      </c>
    </row>
    <row r="41" spans="1:3" x14ac:dyDescent="0.4">
      <c r="A41">
        <f>input!S41</f>
        <v>0.38</v>
      </c>
      <c r="B41">
        <f>input!T41</f>
        <v>-3.5450000000000002E-2</v>
      </c>
      <c r="C41">
        <f>B41/input!$C$4</f>
        <v>-0.35449999999999998</v>
      </c>
    </row>
    <row r="42" spans="1:3" x14ac:dyDescent="0.4">
      <c r="A42">
        <f>input!S42</f>
        <v>0.39</v>
      </c>
      <c r="B42">
        <f>input!T42</f>
        <v>-3.6909999999999998E-2</v>
      </c>
      <c r="C42">
        <f>B42/input!$C$4</f>
        <v>-0.36909999999999998</v>
      </c>
    </row>
    <row r="43" spans="1:3" x14ac:dyDescent="0.4">
      <c r="A43">
        <f>input!S43</f>
        <v>0.4</v>
      </c>
      <c r="B43">
        <f>input!T43</f>
        <v>-3.8249999999999999E-2</v>
      </c>
      <c r="C43">
        <f>B43/input!$C$4</f>
        <v>-0.38249999999999995</v>
      </c>
    </row>
    <row r="44" spans="1:3" x14ac:dyDescent="0.4">
      <c r="A44">
        <f>input!S44</f>
        <v>0.41</v>
      </c>
      <c r="B44">
        <f>input!T44</f>
        <v>-3.9449999999999999E-2</v>
      </c>
      <c r="C44">
        <f>B44/input!$C$4</f>
        <v>-0.39449999999999996</v>
      </c>
    </row>
    <row r="45" spans="1:3" x14ac:dyDescent="0.4">
      <c r="A45">
        <f>input!S45</f>
        <v>0.42</v>
      </c>
      <c r="B45">
        <f>input!T45</f>
        <v>-4.052E-2</v>
      </c>
      <c r="C45">
        <f>B45/input!$C$4</f>
        <v>-0.4052</v>
      </c>
    </row>
    <row r="46" spans="1:3" x14ac:dyDescent="0.4">
      <c r="A46">
        <f>input!S46</f>
        <v>0.43</v>
      </c>
      <c r="B46">
        <f>input!T46</f>
        <v>-4.147E-2</v>
      </c>
      <c r="C46">
        <f>B46/input!$C$4</f>
        <v>-0.41469999999999996</v>
      </c>
    </row>
    <row r="47" spans="1:3" x14ac:dyDescent="0.4">
      <c r="A47">
        <f>input!S47</f>
        <v>0.44</v>
      </c>
      <c r="B47">
        <f>input!T47</f>
        <v>-4.2290000000000001E-2</v>
      </c>
      <c r="C47">
        <f>B47/input!$C$4</f>
        <v>-0.4229</v>
      </c>
    </row>
    <row r="48" spans="1:3" x14ac:dyDescent="0.4">
      <c r="A48">
        <f>input!S48</f>
        <v>0.45</v>
      </c>
      <c r="B48">
        <f>input!T48</f>
        <v>-4.299E-2</v>
      </c>
      <c r="C48">
        <f>B48/input!$C$4</f>
        <v>-0.4299</v>
      </c>
    </row>
    <row r="49" spans="1:3" x14ac:dyDescent="0.4">
      <c r="A49">
        <f>input!S49</f>
        <v>0.46</v>
      </c>
      <c r="B49">
        <f>input!T49</f>
        <v>-4.3549999999999998E-2</v>
      </c>
      <c r="C49">
        <f>B49/input!$C$4</f>
        <v>-0.43549999999999994</v>
      </c>
    </row>
    <row r="50" spans="1:3" x14ac:dyDescent="0.4">
      <c r="A50">
        <f>input!S50</f>
        <v>0.47</v>
      </c>
      <c r="B50">
        <f>input!T50</f>
        <v>-4.3990000000000001E-2</v>
      </c>
      <c r="C50">
        <f>B50/input!$C$4</f>
        <v>-0.43990000000000001</v>
      </c>
    </row>
    <row r="51" spans="1:3" x14ac:dyDescent="0.4">
      <c r="A51">
        <f>input!S51</f>
        <v>0.48</v>
      </c>
      <c r="B51">
        <f>input!T51</f>
        <v>-4.4310000000000002E-2</v>
      </c>
      <c r="C51">
        <f>B51/input!$C$4</f>
        <v>-0.44309999999999999</v>
      </c>
    </row>
    <row r="52" spans="1:3" x14ac:dyDescent="0.4">
      <c r="A52">
        <f>input!S52</f>
        <v>0.49</v>
      </c>
      <c r="B52">
        <f>input!T52</f>
        <v>-4.4499999999999998E-2</v>
      </c>
      <c r="C52">
        <f>B52/input!$C$4</f>
        <v>-0.44499999999999995</v>
      </c>
    </row>
    <row r="53" spans="1:3" x14ac:dyDescent="0.4">
      <c r="A53">
        <f>input!S53</f>
        <v>0.5</v>
      </c>
      <c r="B53">
        <f>input!T53</f>
        <v>-4.4560000000000002E-2</v>
      </c>
      <c r="C53">
        <f>B53/input!$C$4</f>
        <v>-0.4456</v>
      </c>
    </row>
    <row r="54" spans="1:3" x14ac:dyDescent="0.4">
      <c r="A54">
        <f>input!S54</f>
        <v>0.51</v>
      </c>
      <c r="B54">
        <f>input!T54</f>
        <v>-4.4499999999999998E-2</v>
      </c>
      <c r="C54">
        <f>B54/input!$C$4</f>
        <v>-0.44499999999999995</v>
      </c>
    </row>
    <row r="55" spans="1:3" x14ac:dyDescent="0.4">
      <c r="A55">
        <f>input!S55</f>
        <v>0.52</v>
      </c>
      <c r="B55">
        <f>input!T55</f>
        <v>-4.4310000000000002E-2</v>
      </c>
      <c r="C55">
        <f>B55/input!$C$4</f>
        <v>-0.44309999999999999</v>
      </c>
    </row>
    <row r="56" spans="1:3" x14ac:dyDescent="0.4">
      <c r="A56">
        <f>input!S56</f>
        <v>0.53</v>
      </c>
      <c r="B56">
        <f>input!T56</f>
        <v>-4.3990000000000001E-2</v>
      </c>
      <c r="C56">
        <f>B56/input!$C$4</f>
        <v>-0.43990000000000001</v>
      </c>
    </row>
    <row r="57" spans="1:3" x14ac:dyDescent="0.4">
      <c r="A57">
        <f>input!S57</f>
        <v>0.54</v>
      </c>
      <c r="B57">
        <f>input!T57</f>
        <v>-4.3549999999999998E-2</v>
      </c>
      <c r="C57">
        <f>B57/input!$C$4</f>
        <v>-0.43549999999999994</v>
      </c>
    </row>
    <row r="58" spans="1:3" x14ac:dyDescent="0.4">
      <c r="A58">
        <f>input!S58</f>
        <v>0.55000000000000004</v>
      </c>
      <c r="B58">
        <f>input!T58</f>
        <v>-4.299E-2</v>
      </c>
      <c r="C58">
        <f>B58/input!$C$4</f>
        <v>-0.4299</v>
      </c>
    </row>
    <row r="59" spans="1:3" x14ac:dyDescent="0.4">
      <c r="A59">
        <f>input!S59</f>
        <v>0.56000000000000005</v>
      </c>
      <c r="B59">
        <f>input!T59</f>
        <v>-4.2290000000000001E-2</v>
      </c>
      <c r="C59">
        <f>B59/input!$C$4</f>
        <v>-0.4229</v>
      </c>
    </row>
    <row r="60" spans="1:3" x14ac:dyDescent="0.4">
      <c r="A60">
        <f>input!S60</f>
        <v>0.56999999999999995</v>
      </c>
      <c r="B60">
        <f>input!T60</f>
        <v>-4.147E-2</v>
      </c>
      <c r="C60">
        <f>B60/input!$C$4</f>
        <v>-0.41469999999999996</v>
      </c>
    </row>
    <row r="61" spans="1:3" x14ac:dyDescent="0.4">
      <c r="A61">
        <f>input!S61</f>
        <v>0.57999999999999996</v>
      </c>
      <c r="B61">
        <f>input!T61</f>
        <v>-4.052E-2</v>
      </c>
      <c r="C61">
        <f>B61/input!$C$4</f>
        <v>-0.4052</v>
      </c>
    </row>
    <row r="62" spans="1:3" x14ac:dyDescent="0.4">
      <c r="A62">
        <f>input!S62</f>
        <v>0.59</v>
      </c>
      <c r="B62">
        <f>input!T62</f>
        <v>-3.9449999999999999E-2</v>
      </c>
      <c r="C62">
        <f>B62/input!$C$4</f>
        <v>-0.39449999999999996</v>
      </c>
    </row>
    <row r="63" spans="1:3" x14ac:dyDescent="0.4">
      <c r="A63">
        <f>input!S63</f>
        <v>0.6</v>
      </c>
      <c r="B63">
        <f>input!T63</f>
        <v>-3.8249999999999999E-2</v>
      </c>
      <c r="C63">
        <f>B63/input!$C$4</f>
        <v>-0.38249999999999995</v>
      </c>
    </row>
    <row r="64" spans="1:3" x14ac:dyDescent="0.4">
      <c r="A64">
        <f>input!S64</f>
        <v>0.61</v>
      </c>
      <c r="B64">
        <f>input!T64</f>
        <v>-3.6909999999999998E-2</v>
      </c>
      <c r="C64">
        <f>B64/input!$C$4</f>
        <v>-0.36909999999999998</v>
      </c>
    </row>
    <row r="65" spans="1:3" x14ac:dyDescent="0.4">
      <c r="A65">
        <f>input!S65</f>
        <v>0.62</v>
      </c>
      <c r="B65">
        <f>input!T65</f>
        <v>-3.5450000000000002E-2</v>
      </c>
      <c r="C65">
        <f>B65/input!$C$4</f>
        <v>-0.35449999999999998</v>
      </c>
    </row>
    <row r="66" spans="1:3" x14ac:dyDescent="0.4">
      <c r="A66">
        <f>input!S66</f>
        <v>0.63</v>
      </c>
      <c r="B66">
        <f>input!T66</f>
        <v>-3.3869999999999997E-2</v>
      </c>
      <c r="C66">
        <f>B66/input!$C$4</f>
        <v>-0.33869999999999995</v>
      </c>
    </row>
    <row r="67" spans="1:3" x14ac:dyDescent="0.4">
      <c r="A67">
        <f>input!S67</f>
        <v>0.64</v>
      </c>
      <c r="B67">
        <f>input!T67</f>
        <v>-3.2149999999999998E-2</v>
      </c>
      <c r="C67">
        <f>B67/input!$C$4</f>
        <v>-0.32149999999999995</v>
      </c>
    </row>
    <row r="68" spans="1:3" x14ac:dyDescent="0.4">
      <c r="A68">
        <f>input!S68</f>
        <v>0.65</v>
      </c>
      <c r="B68">
        <f>input!T68</f>
        <v>-3.031E-2</v>
      </c>
      <c r="C68">
        <f>B68/input!$C$4</f>
        <v>-0.30309999999999998</v>
      </c>
    </row>
    <row r="69" spans="1:3" x14ac:dyDescent="0.4">
      <c r="A69">
        <f>input!S69</f>
        <v>0.66</v>
      </c>
      <c r="B69">
        <f>input!T69</f>
        <v>-2.8340000000000001E-2</v>
      </c>
      <c r="C69">
        <f>B69/input!$C$4</f>
        <v>-0.28339999999999999</v>
      </c>
    </row>
    <row r="70" spans="1:3" x14ac:dyDescent="0.4">
      <c r="A70">
        <f>input!S70</f>
        <v>0.67</v>
      </c>
      <c r="B70">
        <f>input!T70</f>
        <v>-2.6239999999999999E-2</v>
      </c>
      <c r="C70">
        <f>B70/input!$C$4</f>
        <v>-0.26239999999999997</v>
      </c>
    </row>
    <row r="71" spans="1:3" x14ac:dyDescent="0.4">
      <c r="A71">
        <f>input!S71</f>
        <v>0.68</v>
      </c>
      <c r="B71">
        <f>input!T71</f>
        <v>-2.4029999999999999E-2</v>
      </c>
      <c r="C71">
        <f>B71/input!$C$4</f>
        <v>-0.24029999999999999</v>
      </c>
    </row>
    <row r="72" spans="1:3" x14ac:dyDescent="0.4">
      <c r="A72">
        <f>input!S72</f>
        <v>0.69</v>
      </c>
      <c r="B72">
        <f>input!T72</f>
        <v>-2.1690000000000001E-2</v>
      </c>
      <c r="C72">
        <f>B72/input!$C$4</f>
        <v>-0.21690000000000001</v>
      </c>
    </row>
    <row r="73" spans="1:3" x14ac:dyDescent="0.4">
      <c r="A73">
        <f>input!S73</f>
        <v>0.7</v>
      </c>
      <c r="B73">
        <f>input!T73</f>
        <v>-1.9230000000000001E-2</v>
      </c>
      <c r="C73">
        <f>B73/input!$C$4</f>
        <v>-0.1923</v>
      </c>
    </row>
    <row r="74" spans="1:3" x14ac:dyDescent="0.4">
      <c r="A74">
        <f>input!S74</f>
        <v>0.71</v>
      </c>
      <c r="B74">
        <f>input!T74</f>
        <v>-1.6660000000000001E-2</v>
      </c>
      <c r="C74">
        <f>B74/input!$C$4</f>
        <v>-0.1666</v>
      </c>
    </row>
    <row r="75" spans="1:3" x14ac:dyDescent="0.4">
      <c r="A75">
        <f>input!S75</f>
        <v>0.72</v>
      </c>
      <c r="B75">
        <f>input!T75</f>
        <v>-1.3979999999999999E-2</v>
      </c>
      <c r="C75">
        <f>B75/input!$C$4</f>
        <v>-0.13979999999999998</v>
      </c>
    </row>
    <row r="76" spans="1:3" x14ac:dyDescent="0.4">
      <c r="A76">
        <f>input!S76</f>
        <v>0.73</v>
      </c>
      <c r="B76">
        <f>input!T76</f>
        <v>-1.12E-2</v>
      </c>
      <c r="C76">
        <f>B76/input!$C$4</f>
        <v>-0.11199999999999999</v>
      </c>
    </row>
    <row r="77" spans="1:3" x14ac:dyDescent="0.4">
      <c r="A77">
        <f>input!S77</f>
        <v>0.74</v>
      </c>
      <c r="B77">
        <f>input!T77</f>
        <v>-8.3199999999999993E-3</v>
      </c>
      <c r="C77">
        <f>B77/input!$C$4</f>
        <v>-8.3199999999999982E-2</v>
      </c>
    </row>
    <row r="78" spans="1:3" x14ac:dyDescent="0.4">
      <c r="A78">
        <f>input!S78</f>
        <v>0.75</v>
      </c>
      <c r="B78">
        <f>input!T78</f>
        <v>-5.3499999999999997E-3</v>
      </c>
      <c r="C78">
        <f>B78/input!$C$4</f>
        <v>-5.3499999999999992E-2</v>
      </c>
    </row>
    <row r="79" spans="1:3" x14ac:dyDescent="0.4">
      <c r="A79">
        <f>input!S79</f>
        <v>0.76</v>
      </c>
      <c r="B79">
        <f>input!T79</f>
        <v>-2.2899999999999999E-3</v>
      </c>
      <c r="C79">
        <f>B79/input!$C$4</f>
        <v>-2.2899999999999997E-2</v>
      </c>
    </row>
    <row r="80" spans="1:3" x14ac:dyDescent="0.4">
      <c r="A80">
        <f>input!S80</f>
        <v>0.77</v>
      </c>
      <c r="B80">
        <f>input!T80</f>
        <v>8.3000000000000001E-4</v>
      </c>
      <c r="C80">
        <f>B80/input!$C$4</f>
        <v>8.3000000000000001E-3</v>
      </c>
    </row>
    <row r="81" spans="1:3" x14ac:dyDescent="0.4">
      <c r="A81">
        <f>input!S81</f>
        <v>0.78</v>
      </c>
      <c r="B81">
        <f>input!T81</f>
        <v>4.0200000000000001E-3</v>
      </c>
      <c r="C81">
        <f>B81/input!$C$4</f>
        <v>4.02E-2</v>
      </c>
    </row>
    <row r="82" spans="1:3" x14ac:dyDescent="0.4">
      <c r="A82">
        <f>input!S82</f>
        <v>0.79</v>
      </c>
      <c r="B82">
        <f>input!T82</f>
        <v>7.26E-3</v>
      </c>
      <c r="C82">
        <f>B82/input!$C$4</f>
        <v>7.2599999999999998E-2</v>
      </c>
    </row>
    <row r="83" spans="1:3" x14ac:dyDescent="0.4">
      <c r="A83">
        <f>input!S83</f>
        <v>0.8</v>
      </c>
      <c r="B83">
        <f>input!T83</f>
        <v>1.0540000000000001E-2</v>
      </c>
      <c r="C83">
        <f>B83/input!$C$4</f>
        <v>0.10540000000000001</v>
      </c>
    </row>
    <row r="84" spans="1:3" x14ac:dyDescent="0.4">
      <c r="A84">
        <f>input!S84</f>
        <v>0.81</v>
      </c>
      <c r="B84">
        <f>input!T84</f>
        <v>1.383E-2</v>
      </c>
      <c r="C84">
        <f>B84/input!$C$4</f>
        <v>0.13830000000000001</v>
      </c>
    </row>
    <row r="85" spans="1:3" x14ac:dyDescent="0.4">
      <c r="A85">
        <f>input!S85</f>
        <v>0.82</v>
      </c>
      <c r="B85">
        <f>input!T85</f>
        <v>1.7129999999999999E-2</v>
      </c>
      <c r="C85">
        <f>B85/input!$C$4</f>
        <v>0.17129999999999998</v>
      </c>
    </row>
    <row r="86" spans="1:3" x14ac:dyDescent="0.4">
      <c r="A86">
        <f>input!S86</f>
        <v>0.83</v>
      </c>
      <c r="B86">
        <f>input!T86</f>
        <v>2.0420000000000001E-2</v>
      </c>
      <c r="C86">
        <f>B86/input!$C$4</f>
        <v>0.20419999999999999</v>
      </c>
    </row>
    <row r="87" spans="1:3" x14ac:dyDescent="0.4">
      <c r="A87">
        <f>input!S87</f>
        <v>0.84</v>
      </c>
      <c r="B87">
        <f>input!T87</f>
        <v>2.3689999999999999E-2</v>
      </c>
      <c r="C87">
        <f>B87/input!$C$4</f>
        <v>0.23689999999999997</v>
      </c>
    </row>
    <row r="88" spans="1:3" x14ac:dyDescent="0.4">
      <c r="A88">
        <f>input!S88</f>
        <v>0.85</v>
      </c>
      <c r="B88">
        <f>input!T88</f>
        <v>2.69E-2</v>
      </c>
      <c r="C88">
        <f>B88/input!$C$4</f>
        <v>0.26899999999999996</v>
      </c>
    </row>
    <row r="89" spans="1:3" x14ac:dyDescent="0.4">
      <c r="A89">
        <f>input!S89</f>
        <v>0.86</v>
      </c>
      <c r="B89">
        <f>input!T89</f>
        <v>3.0040000000000001E-2</v>
      </c>
      <c r="C89">
        <f>B89/input!$C$4</f>
        <v>0.3004</v>
      </c>
    </row>
    <row r="90" spans="1:3" x14ac:dyDescent="0.4">
      <c r="A90">
        <f>input!S90</f>
        <v>0.87</v>
      </c>
      <c r="B90">
        <f>input!T90</f>
        <v>3.3090000000000001E-2</v>
      </c>
      <c r="C90">
        <f>B90/input!$C$4</f>
        <v>0.33089999999999997</v>
      </c>
    </row>
    <row r="91" spans="1:3" x14ac:dyDescent="0.4">
      <c r="A91">
        <f>input!S91</f>
        <v>0.88</v>
      </c>
      <c r="B91">
        <f>input!T91</f>
        <v>3.6040000000000003E-2</v>
      </c>
      <c r="C91">
        <f>B91/input!$C$4</f>
        <v>0.3604</v>
      </c>
    </row>
    <row r="92" spans="1:3" x14ac:dyDescent="0.4">
      <c r="A92">
        <f>input!S92</f>
        <v>0.89</v>
      </c>
      <c r="B92">
        <f>input!T92</f>
        <v>3.8850000000000003E-2</v>
      </c>
      <c r="C92">
        <f>B92/input!$C$4</f>
        <v>0.38850000000000001</v>
      </c>
    </row>
    <row r="93" spans="1:3" x14ac:dyDescent="0.4">
      <c r="A93">
        <f>input!S93</f>
        <v>0.9</v>
      </c>
      <c r="B93">
        <f>input!T93</f>
        <v>4.1500000000000002E-2</v>
      </c>
      <c r="C93">
        <f>B93/input!$C$4</f>
        <v>0.41499999999999998</v>
      </c>
    </row>
    <row r="94" spans="1:3" x14ac:dyDescent="0.4">
      <c r="A94">
        <f>input!S94</f>
        <v>0.91</v>
      </c>
      <c r="B94">
        <f>input!T94</f>
        <v>4.3979999999999998E-2</v>
      </c>
      <c r="C94">
        <f>B94/input!$C$4</f>
        <v>0.43979999999999997</v>
      </c>
    </row>
    <row r="95" spans="1:3" x14ac:dyDescent="0.4">
      <c r="A95">
        <f>input!S95</f>
        <v>0.92</v>
      </c>
      <c r="B95">
        <f>input!T95</f>
        <v>4.6260000000000003E-2</v>
      </c>
      <c r="C95">
        <f>B95/input!$C$4</f>
        <v>0.46260000000000001</v>
      </c>
    </row>
    <row r="96" spans="1:3" x14ac:dyDescent="0.4">
      <c r="A96">
        <f>input!S96</f>
        <v>0.93</v>
      </c>
      <c r="B96">
        <f>input!T96</f>
        <v>4.8329999999999998E-2</v>
      </c>
      <c r="C96">
        <f>B96/input!$C$4</f>
        <v>0.48329999999999995</v>
      </c>
    </row>
    <row r="97" spans="1:3" x14ac:dyDescent="0.4">
      <c r="A97">
        <f>input!S97</f>
        <v>0.94</v>
      </c>
      <c r="B97">
        <f>input!T97</f>
        <v>5.0160000000000003E-2</v>
      </c>
      <c r="C97">
        <f>B97/input!$C$4</f>
        <v>0.50160000000000005</v>
      </c>
    </row>
    <row r="98" spans="1:3" x14ac:dyDescent="0.4">
      <c r="A98">
        <f>input!S98</f>
        <v>0.95</v>
      </c>
      <c r="B98">
        <f>input!T98</f>
        <v>5.1740000000000001E-2</v>
      </c>
      <c r="C98">
        <f>B98/input!$C$4</f>
        <v>0.51739999999999997</v>
      </c>
    </row>
    <row r="99" spans="1:3" x14ac:dyDescent="0.4">
      <c r="A99">
        <f>input!S99</f>
        <v>0.96</v>
      </c>
      <c r="B99">
        <f>input!T99</f>
        <v>5.3060000000000003E-2</v>
      </c>
      <c r="C99">
        <f>B99/input!$C$4</f>
        <v>0.53059999999999996</v>
      </c>
    </row>
    <row r="100" spans="1:3" x14ac:dyDescent="0.4">
      <c r="A100">
        <f>input!S100</f>
        <v>0.97</v>
      </c>
      <c r="B100">
        <f>input!T100</f>
        <v>5.4089999999999999E-2</v>
      </c>
      <c r="C100">
        <f>B100/input!$C$4</f>
        <v>0.54089999999999994</v>
      </c>
    </row>
    <row r="101" spans="1:3" x14ac:dyDescent="0.4">
      <c r="A101">
        <f>input!S101</f>
        <v>0.98</v>
      </c>
      <c r="B101">
        <f>input!T101</f>
        <v>5.484E-2</v>
      </c>
      <c r="C101">
        <f>B101/input!$C$4</f>
        <v>0.5484</v>
      </c>
    </row>
    <row r="102" spans="1:3" x14ac:dyDescent="0.4">
      <c r="A102">
        <f>input!S102</f>
        <v>0.99</v>
      </c>
      <c r="B102">
        <f>input!T102</f>
        <v>5.5289999999999999E-2</v>
      </c>
      <c r="C102">
        <f>B102/input!$C$4</f>
        <v>0.55289999999999995</v>
      </c>
    </row>
    <row r="103" spans="1:3" x14ac:dyDescent="0.4">
      <c r="A103">
        <f>input!S103</f>
        <v>1</v>
      </c>
      <c r="B103">
        <f>input!T103</f>
        <v>5.5440000000000003E-2</v>
      </c>
      <c r="C103">
        <f>B103/input!$C$4</f>
        <v>0.5544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profile_Stokes</vt:lpstr>
      <vt:lpstr>profile_Cnoidal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harou33</cp:lastModifiedBy>
  <dcterms:created xsi:type="dcterms:W3CDTF">2022-10-08T03:16:22Z</dcterms:created>
  <dcterms:modified xsi:type="dcterms:W3CDTF">2022-10-11T03:12:53Z</dcterms:modified>
</cp:coreProperties>
</file>