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llXPS_7\Documents\研究事務\水理公式集例題集の改訂\例題作成\5-2\提出20221010\プログラム集\"/>
    </mc:Choice>
  </mc:AlternateContent>
  <xr:revisionPtr revIDLastSave="0" documentId="13_ncr:1_{FCBA7DC8-1B7A-4472-81CE-39F898431D53}" xr6:coauthVersionLast="47" xr6:coauthVersionMax="47" xr10:uidLastSave="{00000000-0000-0000-0000-000000000000}"/>
  <bookViews>
    <workbookView xWindow="1905" yWindow="2160" windowWidth="26385" windowHeight="11385" xr2:uid="{00000000-000D-0000-FFFF-FFFF00000000}"/>
  </bookViews>
  <sheets>
    <sheet name="input" sheetId="1" r:id="rId1"/>
    <sheet name="profile_Stokes" sheetId="2" r:id="rId2"/>
    <sheet name="profile_Cnoidal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G33" i="4" s="1"/>
  <c r="A34" i="4"/>
  <c r="B34" i="4"/>
  <c r="C34" i="4"/>
  <c r="D34" i="4"/>
  <c r="A35" i="4"/>
  <c r="B35" i="4"/>
  <c r="C35" i="4"/>
  <c r="D35" i="4"/>
  <c r="G35" i="4" s="1"/>
  <c r="A36" i="4"/>
  <c r="B36" i="4"/>
  <c r="C36" i="4"/>
  <c r="D36" i="4"/>
  <c r="A37" i="4"/>
  <c r="B37" i="4"/>
  <c r="C37" i="4"/>
  <c r="D37" i="4"/>
  <c r="A38" i="4"/>
  <c r="B38" i="4"/>
  <c r="C38" i="4"/>
  <c r="D38" i="4"/>
  <c r="G38" i="4" s="1"/>
  <c r="A39" i="4"/>
  <c r="B39" i="4"/>
  <c r="C39" i="4"/>
  <c r="D39" i="4"/>
  <c r="G39" i="4" s="1"/>
  <c r="A40" i="4"/>
  <c r="B40" i="4"/>
  <c r="E40" i="4" s="1"/>
  <c r="C40" i="4"/>
  <c r="D40" i="4"/>
  <c r="A41" i="4"/>
  <c r="B41" i="4"/>
  <c r="C41" i="4"/>
  <c r="D41" i="4"/>
  <c r="A42" i="4"/>
  <c r="B42" i="4"/>
  <c r="C42" i="4"/>
  <c r="D42" i="4"/>
  <c r="G42" i="4" s="1"/>
  <c r="A43" i="4"/>
  <c r="B43" i="4"/>
  <c r="C43" i="4"/>
  <c r="D43" i="4"/>
  <c r="G43" i="4" s="1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E48" i="4" s="1"/>
  <c r="C48" i="4"/>
  <c r="D48" i="4"/>
  <c r="A49" i="4"/>
  <c r="B49" i="4"/>
  <c r="C49" i="4"/>
  <c r="D49" i="4"/>
  <c r="G49" i="4" s="1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E53" i="4" s="1"/>
  <c r="C53" i="4"/>
  <c r="D53" i="4"/>
  <c r="A54" i="4"/>
  <c r="B54" i="4"/>
  <c r="C54" i="4"/>
  <c r="D54" i="4"/>
  <c r="G54" i="4" s="1"/>
  <c r="A55" i="4"/>
  <c r="B55" i="4"/>
  <c r="C55" i="4"/>
  <c r="D55" i="4"/>
  <c r="G55" i="4" s="1"/>
  <c r="A56" i="4"/>
  <c r="B56" i="4"/>
  <c r="E56" i="4" s="1"/>
  <c r="C56" i="4"/>
  <c r="D56" i="4"/>
  <c r="A57" i="4"/>
  <c r="B57" i="4"/>
  <c r="C57" i="4"/>
  <c r="D57" i="4"/>
  <c r="A58" i="4"/>
  <c r="B58" i="4"/>
  <c r="C58" i="4"/>
  <c r="D58" i="4"/>
  <c r="G58" i="4" s="1"/>
  <c r="A59" i="4"/>
  <c r="B59" i="4"/>
  <c r="C59" i="4"/>
  <c r="D59" i="4"/>
  <c r="G59" i="4" s="1"/>
  <c r="A60" i="4"/>
  <c r="B60" i="4"/>
  <c r="C60" i="4"/>
  <c r="D60" i="4"/>
  <c r="A61" i="4"/>
  <c r="B61" i="4"/>
  <c r="E61" i="4" s="1"/>
  <c r="C61" i="4"/>
  <c r="D61" i="4"/>
  <c r="A62" i="4"/>
  <c r="B62" i="4"/>
  <c r="C62" i="4"/>
  <c r="D62" i="4"/>
  <c r="A63" i="4"/>
  <c r="B63" i="4"/>
  <c r="C63" i="4"/>
  <c r="D63" i="4"/>
  <c r="A64" i="4"/>
  <c r="B64" i="4"/>
  <c r="E64" i="4" s="1"/>
  <c r="C64" i="4"/>
  <c r="D64" i="4"/>
  <c r="A65" i="4"/>
  <c r="B65" i="4"/>
  <c r="C65" i="4"/>
  <c r="D65" i="4"/>
  <c r="G65" i="4" s="1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E69" i="4" s="1"/>
  <c r="C69" i="4"/>
  <c r="D69" i="4"/>
  <c r="A70" i="4"/>
  <c r="B70" i="4"/>
  <c r="C70" i="4"/>
  <c r="D70" i="4"/>
  <c r="G70" i="4" s="1"/>
  <c r="A71" i="4"/>
  <c r="B71" i="4"/>
  <c r="C71" i="4"/>
  <c r="D71" i="4"/>
  <c r="G71" i="4" s="1"/>
  <c r="A72" i="4"/>
  <c r="B72" i="4"/>
  <c r="E72" i="4" s="1"/>
  <c r="C72" i="4"/>
  <c r="D72" i="4"/>
  <c r="A73" i="4"/>
  <c r="B73" i="4"/>
  <c r="C73" i="4"/>
  <c r="F73" i="4" s="1"/>
  <c r="D73" i="4"/>
  <c r="A74" i="4"/>
  <c r="B74" i="4"/>
  <c r="C74" i="4"/>
  <c r="D74" i="4"/>
  <c r="G74" i="4" s="1"/>
  <c r="A75" i="4"/>
  <c r="B75" i="4"/>
  <c r="C75" i="4"/>
  <c r="D75" i="4"/>
  <c r="G75" i="4" s="1"/>
  <c r="A76" i="4"/>
  <c r="B76" i="4"/>
  <c r="C76" i="4"/>
  <c r="D76" i="4"/>
  <c r="A77" i="4"/>
  <c r="B77" i="4"/>
  <c r="E77" i="4" s="1"/>
  <c r="C77" i="4"/>
  <c r="D77" i="4"/>
  <c r="A78" i="4"/>
  <c r="B78" i="4"/>
  <c r="C78" i="4"/>
  <c r="D78" i="4"/>
  <c r="A79" i="4"/>
  <c r="B79" i="4"/>
  <c r="C79" i="4"/>
  <c r="D79" i="4"/>
  <c r="A80" i="4"/>
  <c r="B80" i="4"/>
  <c r="E80" i="4" s="1"/>
  <c r="C80" i="4"/>
  <c r="F80" i="4" s="1"/>
  <c r="D80" i="4"/>
  <c r="A81" i="4"/>
  <c r="B81" i="4"/>
  <c r="C81" i="4"/>
  <c r="F81" i="4" s="1"/>
  <c r="D81" i="4"/>
  <c r="G81" i="4" s="1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E85" i="4" s="1"/>
  <c r="C85" i="4"/>
  <c r="D85" i="4"/>
  <c r="A86" i="4"/>
  <c r="B86" i="4"/>
  <c r="C86" i="4"/>
  <c r="D86" i="4"/>
  <c r="G86" i="4" s="1"/>
  <c r="A87" i="4"/>
  <c r="B87" i="4"/>
  <c r="C87" i="4"/>
  <c r="D87" i="4"/>
  <c r="G87" i="4" s="1"/>
  <c r="A88" i="4"/>
  <c r="B88" i="4"/>
  <c r="E88" i="4" s="1"/>
  <c r="C88" i="4"/>
  <c r="F88" i="4" s="1"/>
  <c r="D88" i="4"/>
  <c r="A89" i="4"/>
  <c r="B89" i="4"/>
  <c r="C89" i="4"/>
  <c r="F89" i="4" s="1"/>
  <c r="D89" i="4"/>
  <c r="A90" i="4"/>
  <c r="B90" i="4"/>
  <c r="C90" i="4"/>
  <c r="D90" i="4"/>
  <c r="G90" i="4" s="1"/>
  <c r="A91" i="4"/>
  <c r="B91" i="4"/>
  <c r="C91" i="4"/>
  <c r="D91" i="4"/>
  <c r="G91" i="4" s="1"/>
  <c r="A92" i="4"/>
  <c r="B92" i="4"/>
  <c r="C92" i="4"/>
  <c r="D92" i="4"/>
  <c r="A93" i="4"/>
  <c r="B93" i="4"/>
  <c r="E93" i="4" s="1"/>
  <c r="C93" i="4"/>
  <c r="D93" i="4"/>
  <c r="A94" i="4"/>
  <c r="B94" i="4"/>
  <c r="C94" i="4"/>
  <c r="D94" i="4"/>
  <c r="A95" i="4"/>
  <c r="B95" i="4"/>
  <c r="C95" i="4"/>
  <c r="D95" i="4"/>
  <c r="A96" i="4"/>
  <c r="B96" i="4"/>
  <c r="E96" i="4" s="1"/>
  <c r="C96" i="4"/>
  <c r="F96" i="4" s="1"/>
  <c r="D96" i="4"/>
  <c r="A97" i="4"/>
  <c r="B97" i="4"/>
  <c r="C97" i="4"/>
  <c r="F97" i="4" s="1"/>
  <c r="D97" i="4"/>
  <c r="G97" i="4" s="1"/>
  <c r="A98" i="4"/>
  <c r="B98" i="4"/>
  <c r="C98" i="4"/>
  <c r="D98" i="4"/>
  <c r="G98" i="4" s="1"/>
  <c r="A99" i="4"/>
  <c r="B99" i="4"/>
  <c r="C99" i="4"/>
  <c r="D99" i="4"/>
  <c r="A100" i="4"/>
  <c r="B100" i="4"/>
  <c r="C100" i="4"/>
  <c r="D100" i="4"/>
  <c r="A101" i="4"/>
  <c r="B101" i="4"/>
  <c r="E101" i="4" s="1"/>
  <c r="C101" i="4"/>
  <c r="D101" i="4"/>
  <c r="A102" i="4"/>
  <c r="B102" i="4"/>
  <c r="C102" i="4"/>
  <c r="D102" i="4"/>
  <c r="G102" i="4" s="1"/>
  <c r="A103" i="4"/>
  <c r="B103" i="4"/>
  <c r="C103" i="4"/>
  <c r="D103" i="4"/>
  <c r="G103" i="4" s="1"/>
  <c r="B2" i="4"/>
  <c r="C2" i="4"/>
  <c r="D2" i="4"/>
  <c r="A2" i="4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G38" i="2" s="1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G42" i="2" s="1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G46" i="2" s="1"/>
  <c r="A47" i="2"/>
  <c r="B47" i="2"/>
  <c r="C47" i="2"/>
  <c r="D47" i="2"/>
  <c r="A48" i="2"/>
  <c r="B48" i="2"/>
  <c r="C48" i="2"/>
  <c r="D48" i="2"/>
  <c r="A49" i="2"/>
  <c r="B49" i="2"/>
  <c r="E49" i="2" s="1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G54" i="2" s="1"/>
  <c r="A55" i="2"/>
  <c r="B55" i="2"/>
  <c r="C55" i="2"/>
  <c r="D55" i="2"/>
  <c r="A56" i="2"/>
  <c r="B56" i="2"/>
  <c r="C56" i="2"/>
  <c r="D56" i="2"/>
  <c r="A57" i="2"/>
  <c r="B57" i="2"/>
  <c r="E57" i="2" s="1"/>
  <c r="C57" i="2"/>
  <c r="D57" i="2"/>
  <c r="A58" i="2"/>
  <c r="B58" i="2"/>
  <c r="C58" i="2"/>
  <c r="D58" i="2"/>
  <c r="G58" i="2" s="1"/>
  <c r="A59" i="2"/>
  <c r="B59" i="2"/>
  <c r="C59" i="2"/>
  <c r="D59" i="2"/>
  <c r="G59" i="2" s="1"/>
  <c r="A60" i="2"/>
  <c r="B60" i="2"/>
  <c r="C60" i="2"/>
  <c r="D60" i="2"/>
  <c r="A61" i="2"/>
  <c r="B61" i="2"/>
  <c r="C61" i="2"/>
  <c r="D61" i="2"/>
  <c r="A62" i="2"/>
  <c r="B62" i="2"/>
  <c r="C62" i="2"/>
  <c r="D62" i="2"/>
  <c r="G62" i="2" s="1"/>
  <c r="A63" i="2"/>
  <c r="B63" i="2"/>
  <c r="C63" i="2"/>
  <c r="D63" i="2"/>
  <c r="A64" i="2"/>
  <c r="B64" i="2"/>
  <c r="C64" i="2"/>
  <c r="D64" i="2"/>
  <c r="A65" i="2"/>
  <c r="B65" i="2"/>
  <c r="E65" i="2" s="1"/>
  <c r="C65" i="2"/>
  <c r="D65" i="2"/>
  <c r="A66" i="2"/>
  <c r="B66" i="2"/>
  <c r="C66" i="2"/>
  <c r="D66" i="2"/>
  <c r="G66" i="2" s="1"/>
  <c r="A67" i="2"/>
  <c r="B67" i="2"/>
  <c r="C67" i="2"/>
  <c r="D67" i="2"/>
  <c r="G67" i="2" s="1"/>
  <c r="A68" i="2"/>
  <c r="B68" i="2"/>
  <c r="C68" i="2"/>
  <c r="D68" i="2"/>
  <c r="A69" i="2"/>
  <c r="B69" i="2"/>
  <c r="C69" i="2"/>
  <c r="D69" i="2"/>
  <c r="A70" i="2"/>
  <c r="B70" i="2"/>
  <c r="C70" i="2"/>
  <c r="D70" i="2"/>
  <c r="G70" i="2" s="1"/>
  <c r="A71" i="2"/>
  <c r="B71" i="2"/>
  <c r="C71" i="2"/>
  <c r="D71" i="2"/>
  <c r="A72" i="2"/>
  <c r="B72" i="2"/>
  <c r="C72" i="2"/>
  <c r="D72" i="2"/>
  <c r="G72" i="2" s="1"/>
  <c r="A73" i="2"/>
  <c r="B73" i="2"/>
  <c r="E73" i="2" s="1"/>
  <c r="C73" i="2"/>
  <c r="D73" i="2"/>
  <c r="A74" i="2"/>
  <c r="B74" i="2"/>
  <c r="C74" i="2"/>
  <c r="D74" i="2"/>
  <c r="G74" i="2" s="1"/>
  <c r="A75" i="2"/>
  <c r="B75" i="2"/>
  <c r="C75" i="2"/>
  <c r="D75" i="2"/>
  <c r="G75" i="2" s="1"/>
  <c r="A76" i="2"/>
  <c r="B76" i="2"/>
  <c r="C76" i="2"/>
  <c r="D76" i="2"/>
  <c r="A77" i="2"/>
  <c r="B77" i="2"/>
  <c r="C77" i="2"/>
  <c r="D77" i="2"/>
  <c r="A78" i="2"/>
  <c r="B78" i="2"/>
  <c r="C78" i="2"/>
  <c r="D78" i="2"/>
  <c r="G78" i="2" s="1"/>
  <c r="A79" i="2"/>
  <c r="B79" i="2"/>
  <c r="C79" i="2"/>
  <c r="D79" i="2"/>
  <c r="A80" i="2"/>
  <c r="B80" i="2"/>
  <c r="C80" i="2"/>
  <c r="D80" i="2"/>
  <c r="A81" i="2"/>
  <c r="B81" i="2"/>
  <c r="E81" i="2" s="1"/>
  <c r="C81" i="2"/>
  <c r="D81" i="2"/>
  <c r="A82" i="2"/>
  <c r="B82" i="2"/>
  <c r="C82" i="2"/>
  <c r="D82" i="2"/>
  <c r="G82" i="2" s="1"/>
  <c r="A83" i="2"/>
  <c r="B83" i="2"/>
  <c r="C83" i="2"/>
  <c r="D83" i="2"/>
  <c r="G83" i="2" s="1"/>
  <c r="A84" i="2"/>
  <c r="B84" i="2"/>
  <c r="C84" i="2"/>
  <c r="D84" i="2"/>
  <c r="A85" i="2"/>
  <c r="B85" i="2"/>
  <c r="C85" i="2"/>
  <c r="D85" i="2"/>
  <c r="A86" i="2"/>
  <c r="B86" i="2"/>
  <c r="C86" i="2"/>
  <c r="D86" i="2"/>
  <c r="G86" i="2" s="1"/>
  <c r="A87" i="2"/>
  <c r="B87" i="2"/>
  <c r="C87" i="2"/>
  <c r="D87" i="2"/>
  <c r="A88" i="2"/>
  <c r="B88" i="2"/>
  <c r="C88" i="2"/>
  <c r="D88" i="2"/>
  <c r="G88" i="2" s="1"/>
  <c r="A89" i="2"/>
  <c r="B89" i="2"/>
  <c r="E89" i="2" s="1"/>
  <c r="C89" i="2"/>
  <c r="D89" i="2"/>
  <c r="A90" i="2"/>
  <c r="B90" i="2"/>
  <c r="C90" i="2"/>
  <c r="D90" i="2"/>
  <c r="G90" i="2" s="1"/>
  <c r="A91" i="2"/>
  <c r="B91" i="2"/>
  <c r="C91" i="2"/>
  <c r="D91" i="2"/>
  <c r="G91" i="2" s="1"/>
  <c r="A92" i="2"/>
  <c r="B92" i="2"/>
  <c r="C92" i="2"/>
  <c r="D92" i="2"/>
  <c r="G92" i="2" s="1"/>
  <c r="A93" i="2"/>
  <c r="B93" i="2"/>
  <c r="C93" i="2"/>
  <c r="D93" i="2"/>
  <c r="A94" i="2"/>
  <c r="B94" i="2"/>
  <c r="C94" i="2"/>
  <c r="D94" i="2"/>
  <c r="G94" i="2" s="1"/>
  <c r="A95" i="2"/>
  <c r="B95" i="2"/>
  <c r="C95" i="2"/>
  <c r="D95" i="2"/>
  <c r="A96" i="2"/>
  <c r="B96" i="2"/>
  <c r="C96" i="2"/>
  <c r="D96" i="2"/>
  <c r="A97" i="2"/>
  <c r="B97" i="2"/>
  <c r="E97" i="2" s="1"/>
  <c r="C97" i="2"/>
  <c r="D97" i="2"/>
  <c r="A98" i="2"/>
  <c r="B98" i="2"/>
  <c r="C98" i="2"/>
  <c r="D98" i="2"/>
  <c r="G98" i="2" s="1"/>
  <c r="A99" i="2"/>
  <c r="B99" i="2"/>
  <c r="C99" i="2"/>
  <c r="D99" i="2"/>
  <c r="G99" i="2" s="1"/>
  <c r="A100" i="2"/>
  <c r="B100" i="2"/>
  <c r="C100" i="2"/>
  <c r="D100" i="2"/>
  <c r="A101" i="2"/>
  <c r="B101" i="2"/>
  <c r="C101" i="2"/>
  <c r="D101" i="2"/>
  <c r="A102" i="2"/>
  <c r="B102" i="2"/>
  <c r="C102" i="2"/>
  <c r="D102" i="2"/>
  <c r="G102" i="2" s="1"/>
  <c r="A103" i="2"/>
  <c r="B103" i="2"/>
  <c r="C103" i="2"/>
  <c r="D103" i="2"/>
  <c r="B2" i="2"/>
  <c r="C2" i="2"/>
  <c r="D2" i="2"/>
  <c r="A2" i="2"/>
  <c r="D1" i="2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O3" i="1"/>
  <c r="N3" i="1"/>
  <c r="M3" i="1"/>
  <c r="D1" i="4"/>
  <c r="G101" i="4"/>
  <c r="G100" i="4"/>
  <c r="G99" i="4"/>
  <c r="G96" i="4"/>
  <c r="G95" i="4"/>
  <c r="G94" i="4"/>
  <c r="G93" i="4"/>
  <c r="G92" i="4"/>
  <c r="G89" i="4"/>
  <c r="G88" i="4"/>
  <c r="G85" i="4"/>
  <c r="G84" i="4"/>
  <c r="G83" i="4"/>
  <c r="G82" i="4"/>
  <c r="G80" i="4"/>
  <c r="G79" i="4"/>
  <c r="G78" i="4"/>
  <c r="G77" i="4"/>
  <c r="G76" i="4"/>
  <c r="G73" i="4"/>
  <c r="G72" i="4"/>
  <c r="G69" i="4"/>
  <c r="G68" i="4"/>
  <c r="G67" i="4"/>
  <c r="G66" i="4"/>
  <c r="G64" i="4"/>
  <c r="G63" i="4"/>
  <c r="G62" i="4"/>
  <c r="G61" i="4"/>
  <c r="G60" i="4"/>
  <c r="G57" i="4"/>
  <c r="G56" i="4"/>
  <c r="G53" i="4"/>
  <c r="G52" i="4"/>
  <c r="G51" i="4"/>
  <c r="G50" i="4"/>
  <c r="G48" i="4"/>
  <c r="G47" i="4"/>
  <c r="G46" i="4"/>
  <c r="G45" i="4"/>
  <c r="G44" i="4"/>
  <c r="G41" i="4"/>
  <c r="G40" i="4"/>
  <c r="G37" i="4"/>
  <c r="G36" i="4"/>
  <c r="G34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9" i="2"/>
  <c r="G40" i="2"/>
  <c r="G41" i="2"/>
  <c r="G43" i="2"/>
  <c r="G44" i="2"/>
  <c r="G45" i="2"/>
  <c r="G47" i="2"/>
  <c r="G48" i="2"/>
  <c r="G49" i="2"/>
  <c r="G50" i="2"/>
  <c r="G51" i="2"/>
  <c r="G52" i="2"/>
  <c r="G53" i="2"/>
  <c r="G55" i="2"/>
  <c r="G56" i="2"/>
  <c r="G57" i="2"/>
  <c r="G60" i="2"/>
  <c r="G61" i="2"/>
  <c r="G63" i="2"/>
  <c r="G64" i="2"/>
  <c r="G65" i="2"/>
  <c r="G68" i="2"/>
  <c r="G69" i="2"/>
  <c r="G71" i="2"/>
  <c r="G73" i="2"/>
  <c r="G76" i="2"/>
  <c r="G77" i="2"/>
  <c r="G79" i="2"/>
  <c r="G80" i="2"/>
  <c r="G81" i="2"/>
  <c r="G84" i="2"/>
  <c r="G85" i="2"/>
  <c r="G87" i="2"/>
  <c r="G89" i="2"/>
  <c r="G93" i="2"/>
  <c r="G95" i="2"/>
  <c r="G96" i="2"/>
  <c r="G97" i="2"/>
  <c r="G100" i="2"/>
  <c r="G101" i="2"/>
  <c r="G103" i="2"/>
  <c r="G3" i="2"/>
  <c r="F103" i="4"/>
  <c r="E103" i="4"/>
  <c r="F102" i="4"/>
  <c r="E102" i="4"/>
  <c r="F101" i="4"/>
  <c r="F100" i="4"/>
  <c r="E100" i="4"/>
  <c r="F99" i="4"/>
  <c r="E99" i="4"/>
  <c r="F98" i="4"/>
  <c r="E98" i="4"/>
  <c r="E97" i="4"/>
  <c r="F95" i="4"/>
  <c r="E95" i="4"/>
  <c r="F94" i="4"/>
  <c r="E94" i="4"/>
  <c r="F93" i="4"/>
  <c r="F92" i="4"/>
  <c r="E92" i="4"/>
  <c r="F91" i="4"/>
  <c r="E91" i="4"/>
  <c r="F90" i="4"/>
  <c r="E90" i="4"/>
  <c r="E89" i="4"/>
  <c r="F87" i="4"/>
  <c r="E87" i="4"/>
  <c r="F86" i="4"/>
  <c r="E86" i="4"/>
  <c r="F85" i="4"/>
  <c r="F84" i="4"/>
  <c r="E84" i="4"/>
  <c r="F83" i="4"/>
  <c r="E83" i="4"/>
  <c r="F82" i="4"/>
  <c r="E82" i="4"/>
  <c r="E81" i="4"/>
  <c r="F79" i="4"/>
  <c r="E79" i="4"/>
  <c r="F78" i="4"/>
  <c r="E78" i="4"/>
  <c r="F77" i="4"/>
  <c r="F76" i="4"/>
  <c r="E76" i="4"/>
  <c r="F75" i="4"/>
  <c r="E75" i="4"/>
  <c r="F74" i="4"/>
  <c r="E74" i="4"/>
  <c r="E73" i="4"/>
  <c r="F72" i="4"/>
  <c r="F71" i="4"/>
  <c r="E71" i="4"/>
  <c r="F70" i="4"/>
  <c r="E70" i="4"/>
  <c r="F69" i="4"/>
  <c r="F68" i="4"/>
  <c r="E68" i="4"/>
  <c r="F67" i="4"/>
  <c r="E67" i="4"/>
  <c r="F66" i="4"/>
  <c r="E66" i="4"/>
  <c r="F65" i="4"/>
  <c r="E65" i="4"/>
  <c r="F64" i="4"/>
  <c r="F63" i="4"/>
  <c r="E63" i="4"/>
  <c r="F62" i="4"/>
  <c r="E62" i="4"/>
  <c r="F61" i="4"/>
  <c r="F60" i="4"/>
  <c r="E60" i="4"/>
  <c r="F59" i="4"/>
  <c r="E59" i="4"/>
  <c r="F58" i="4"/>
  <c r="E58" i="4"/>
  <c r="F57" i="4"/>
  <c r="E57" i="4"/>
  <c r="F56" i="4"/>
  <c r="F55" i="4"/>
  <c r="E55" i="4"/>
  <c r="F54" i="4"/>
  <c r="E54" i="4"/>
  <c r="F53" i="4"/>
  <c r="F52" i="4"/>
  <c r="E52" i="4"/>
  <c r="F51" i="4"/>
  <c r="E51" i="4"/>
  <c r="F50" i="4"/>
  <c r="E50" i="4"/>
  <c r="F49" i="4"/>
  <c r="E49" i="4"/>
  <c r="F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F3" i="2"/>
  <c r="E3" i="2"/>
  <c r="D7" i="1"/>
  <c r="C7" i="1" s="1"/>
  <c r="C8" i="1" s="1"/>
  <c r="C9" i="1" s="1"/>
  <c r="D9" i="1" l="1"/>
</calcChain>
</file>

<file path=xl/sharedStrings.xml><?xml version="1.0" encoding="utf-8"?>
<sst xmlns="http://schemas.openxmlformats.org/spreadsheetml/2006/main" count="58" uniqueCount="32">
  <si>
    <t>Stokes wave</t>
  </si>
  <si>
    <t>Water Depth [m]</t>
  </si>
  <si>
    <t>is</t>
  </si>
  <si>
    <t>Wave Height [m]</t>
  </si>
  <si>
    <t>Wave Period [s]</t>
  </si>
  <si>
    <t>Wavelength  [m]</t>
  </si>
  <si>
    <t>Wave Celerity [m/s]</t>
  </si>
  <si>
    <t>Stokes</t>
    <phoneticPr fontId="18"/>
  </si>
  <si>
    <t>Airy</t>
    <phoneticPr fontId="18"/>
  </si>
  <si>
    <t>Cnoidal</t>
    <phoneticPr fontId="18"/>
  </si>
  <si>
    <t>u/√gh</t>
    <phoneticPr fontId="18"/>
  </si>
  <si>
    <t>w/√gh</t>
    <phoneticPr fontId="18"/>
  </si>
  <si>
    <r>
      <t>p/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游ゴシック"/>
        <family val="1"/>
        <charset val="2"/>
        <scheme val="minor"/>
      </rPr>
      <t>gH</t>
    </r>
    <phoneticPr fontId="18"/>
  </si>
  <si>
    <t>Cnoidal wave</t>
    <phoneticPr fontId="18"/>
  </si>
  <si>
    <t>Airy wave</t>
    <phoneticPr fontId="18"/>
  </si>
  <si>
    <t>kh</t>
    <phoneticPr fontId="18"/>
  </si>
  <si>
    <t>z/h</t>
    <phoneticPr fontId="18"/>
  </si>
  <si>
    <t>U</t>
    <phoneticPr fontId="18"/>
  </si>
  <si>
    <t>W</t>
    <phoneticPr fontId="18"/>
  </si>
  <si>
    <t>P</t>
    <phoneticPr fontId="18"/>
  </si>
  <si>
    <t>u/√gh</t>
    <phoneticPr fontId="18"/>
  </si>
  <si>
    <t>w/√gh</t>
    <phoneticPr fontId="18"/>
  </si>
  <si>
    <r>
      <t>ｐ/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游ゴシック"/>
        <family val="2"/>
        <charset val="128"/>
        <scheme val="minor"/>
      </rPr>
      <t>gH</t>
    </r>
    <phoneticPr fontId="18"/>
  </si>
  <si>
    <t>Velocity &amp; Pressure at (t/T=)</t>
    <phoneticPr fontId="18"/>
  </si>
  <si>
    <t>Z/D</t>
    <phoneticPr fontId="18"/>
  </si>
  <si>
    <t>k0h</t>
    <phoneticPr fontId="18"/>
  </si>
  <si>
    <t>Ursell Number</t>
    <phoneticPr fontId="18"/>
  </si>
  <si>
    <t>at</t>
    <phoneticPr fontId="18"/>
  </si>
  <si>
    <t>Velocity &amp; Pressure</t>
    <phoneticPr fontId="18"/>
  </si>
  <si>
    <t xml:space="preserve"> (t/T)</t>
    <phoneticPr fontId="18"/>
  </si>
  <si>
    <t>Stokes Wave</t>
    <phoneticPr fontId="18"/>
  </si>
  <si>
    <t>Cnoidal Wave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</si>
</sst>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ymbol"/>
      <family val="1"/>
      <charset val="2"/>
    </font>
    <font>
      <sz val="11"/>
      <color theme="1"/>
      <name val="游ゴシック"/>
      <family val="1"/>
      <charset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  <xf numFmtId="0" fontId="0" fillId="33" borderId="0" xfId="0" applyFill="1" applyAlignment="1">
      <alignment horizontal="center" vertical="center"/>
    </xf>
    <xf numFmtId="176" fontId="0" fillId="33" borderId="0" xfId="0" applyNumberFormat="1" applyFill="1">
      <alignment vertical="center"/>
    </xf>
    <xf numFmtId="0" fontId="0" fillId="33" borderId="0" xfId="0" applyFill="1" applyAlignment="1">
      <alignment horizontal="center" vertical="center" shrinkToFit="1"/>
    </xf>
    <xf numFmtId="177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input!$M$3:$M$103</c:f>
              <c:numCache>
                <c:formatCode>General</c:formatCode>
                <c:ptCount val="101"/>
                <c:pt idx="0">
                  <c:v>6.5315968777481359E-2</c:v>
                </c:pt>
                <c:pt idx="1">
                  <c:v>6.5327449582923761E-2</c:v>
                </c:pt>
                <c:pt idx="2">
                  <c:v>6.5361896035289802E-2</c:v>
                </c:pt>
                <c:pt idx="3">
                  <c:v>6.5419320244114884E-2</c:v>
                </c:pt>
                <c:pt idx="4">
                  <c:v>6.5499742396688029E-2</c:v>
                </c:pt>
                <c:pt idx="5">
                  <c:v>6.5603190765148575E-2</c:v>
                </c:pt>
                <c:pt idx="6">
                  <c:v>6.5729701716425337E-2</c:v>
                </c:pt>
                <c:pt idx="7">
                  <c:v>6.587931972502109E-2</c:v>
                </c:pt>
                <c:pt idx="8">
                  <c:v>6.6052097388647507E-2</c:v>
                </c:pt>
                <c:pt idx="9">
                  <c:v>6.6248095446715768E-2</c:v>
                </c:pt>
                <c:pt idx="10">
                  <c:v>6.6467382801689207E-2</c:v>
                </c:pt>
                <c:pt idx="11">
                  <c:v>6.6710036543305706E-2</c:v>
                </c:pt>
                <c:pt idx="12">
                  <c:v>6.6976141975678555E-2</c:v>
                </c:pt>
                <c:pt idx="13">
                  <c:v>6.7265792647284522E-2</c:v>
                </c:pt>
                <c:pt idx="14">
                  <c:v>6.7579090383850779E-2</c:v>
                </c:pt>
                <c:pt idx="15">
                  <c:v>6.7916145324151203E-2</c:v>
                </c:pt>
                <c:pt idx="16">
                  <c:v>6.8277075958725467E-2</c:v>
                </c:pt>
                <c:pt idx="17">
                  <c:v>6.8662009171533811E-2</c:v>
                </c:pt>
                <c:pt idx="18">
                  <c:v>6.9071080284562783E-2</c:v>
                </c:pt>
                <c:pt idx="19">
                  <c:v>6.9504433105397251E-2</c:v>
                </c:pt>
                <c:pt idx="20">
                  <c:v>6.9962219977775394E-2</c:v>
                </c:pt>
                <c:pt idx="21">
                  <c:v>7.0444601835144713E-2</c:v>
                </c:pt>
                <c:pt idx="22">
                  <c:v>7.0951748257237629E-2</c:v>
                </c:pt>
                <c:pt idx="23">
                  <c:v>7.1483837529686609E-2</c:v>
                </c:pt>
                <c:pt idx="24">
                  <c:v>7.2041056706699982E-2</c:v>
                </c:pt>
                <c:pt idx="25">
                  <c:v>7.2623601676820165E-2</c:v>
                </c:pt>
                <c:pt idx="26">
                  <c:v>7.3231677231787626E-2</c:v>
                </c:pt>
                <c:pt idx="27">
                  <c:v>7.3865497138534797E-2</c:v>
                </c:pt>
                <c:pt idx="28">
                  <c:v>7.452528421433495E-2</c:v>
                </c:pt>
                <c:pt idx="29">
                  <c:v>7.5211270405133146E-2</c:v>
                </c:pt>
                <c:pt idx="30">
                  <c:v>7.5923696867085833E-2</c:v>
                </c:pt>
                <c:pt idx="31">
                  <c:v>7.666281405133854E-2</c:v>
                </c:pt>
                <c:pt idx="32">
                  <c:v>7.7428881792071205E-2</c:v>
                </c:pt>
                <c:pt idx="33">
                  <c:v>7.8222169397841948E-2</c:v>
                </c:pt>
                <c:pt idx="34">
                  <c:v>7.9042955746261648E-2</c:v>
                </c:pt>
                <c:pt idx="35">
                  <c:v>7.9891529382032367E-2</c:v>
                </c:pt>
                <c:pt idx="36">
                  <c:v>8.0768188618384334E-2</c:v>
                </c:pt>
                <c:pt idx="37">
                  <c:v>8.1673241641946975E-2</c:v>
                </c:pt>
                <c:pt idx="38">
                  <c:v>8.2607006621090787E-2</c:v>
                </c:pt>
                <c:pt idx="39">
                  <c:v>8.3569811817778561E-2</c:v>
                </c:pt>
                <c:pt idx="40">
                  <c:v>8.4561995702964618E-2</c:v>
                </c:pt>
                <c:pt idx="41">
                  <c:v>8.5583907075583152E-2</c:v>
                </c:pt>
                <c:pt idx="42">
                  <c:v>8.6635905185167422E-2</c:v>
                </c:pt>
                <c:pt idx="43">
                  <c:v>8.7718359858142664E-2</c:v>
                </c:pt>
                <c:pt idx="44">
                  <c:v>8.8831651627837363E-2</c:v>
                </c:pt>
                <c:pt idx="45">
                  <c:v>8.9976171868258417E-2</c:v>
                </c:pt>
                <c:pt idx="46">
                  <c:v>9.1152322931677479E-2</c:v>
                </c:pt>
                <c:pt idx="47">
                  <c:v>9.2360518290076424E-2</c:v>
                </c:pt>
                <c:pt idx="48">
                  <c:v>9.360118268050216E-2</c:v>
                </c:pt>
                <c:pt idx="49">
                  <c:v>9.487475225438137E-2</c:v>
                </c:pt>
                <c:pt idx="50">
                  <c:v>9.6181674730848321E-2</c:v>
                </c:pt>
                <c:pt idx="51">
                  <c:v>9.7522409554138781E-2</c:v>
                </c:pt>
                <c:pt idx="52">
                  <c:v>9.8897428055106262E-2</c:v>
                </c:pt>
                <c:pt idx="53">
                  <c:v>0.10030721361691679</c:v>
                </c:pt>
                <c:pt idx="54">
                  <c:v>0.10175226184498058</c:v>
                </c:pt>
                <c:pt idx="55">
                  <c:v>0.10323308074118059</c:v>
                </c:pt>
                <c:pt idx="56">
                  <c:v>0.10475019088245871</c:v>
                </c:pt>
                <c:pt idx="57">
                  <c:v>0.10630412560382312</c:v>
                </c:pt>
                <c:pt idx="58">
                  <c:v>0.10789543118583986</c:v>
                </c:pt>
                <c:pt idx="59">
                  <c:v>0.10952466704667674</c:v>
                </c:pt>
                <c:pt idx="60">
                  <c:v>0.11119240593876438</c:v>
                </c:pt>
                <c:pt idx="61">
                  <c:v>0.11289923415014556</c:v>
                </c:pt>
                <c:pt idx="62">
                  <c:v>0.11464575171058289</c:v>
                </c:pt>
                <c:pt idx="63">
                  <c:v>0.11643257260249706</c:v>
                </c:pt>
                <c:pt idx="64">
                  <c:v>0.11826032497681069</c:v>
                </c:pt>
                <c:pt idx="65">
                  <c:v>0.12012965137377224</c:v>
                </c:pt>
                <c:pt idx="66">
                  <c:v>0.12204120894883921</c:v>
                </c:pt>
                <c:pt idx="67">
                  <c:v>0.12399566970369891</c:v>
                </c:pt>
                <c:pt idx="68">
                  <c:v>0.12599372072250822</c:v>
                </c:pt>
                <c:pt idx="69">
                  <c:v>0.12803606441343593</c:v>
                </c:pt>
                <c:pt idx="70">
                  <c:v>0.13012341875559202</c:v>
                </c:pt>
                <c:pt idx="71">
                  <c:v>0.13225651755143053</c:v>
                </c:pt>
                <c:pt idx="72">
                  <c:v>0.13443611068471567</c:v>
                </c:pt>
                <c:pt idx="73">
                  <c:v>0.13666296438414083</c:v>
                </c:pt>
                <c:pt idx="74">
                  <c:v>0.13893786149269374</c:v>
                </c:pt>
                <c:pt idx="75">
                  <c:v>0.14126160174286237</c:v>
                </c:pt>
                <c:pt idx="76">
                  <c:v>0.14363500203777793</c:v>
                </c:pt>
                <c:pt idx="77">
                  <c:v>0.14605889673839489</c:v>
                </c:pt>
                <c:pt idx="78">
                  <c:v>0.14853413795680745</c:v>
                </c:pt>
                <c:pt idx="79">
                  <c:v>0.15106159585580686</c:v>
                </c:pt>
                <c:pt idx="80">
                  <c:v>0.15364215895478414</c:v>
                </c:pt>
                <c:pt idx="81">
                  <c:v>0.15627673444208626</c:v>
                </c:pt>
                <c:pt idx="82">
                  <c:v>0.15896624849393501</c:v>
                </c:pt>
                <c:pt idx="83">
                  <c:v>0.16171164660002121</c:v>
                </c:pt>
                <c:pt idx="84">
                  <c:v>0.1645138938958885</c:v>
                </c:pt>
                <c:pt idx="85">
                  <c:v>0.16737397550222363</c:v>
                </c:pt>
                <c:pt idx="86">
                  <c:v>0.17029289687117211</c:v>
                </c:pt>
                <c:pt idx="87">
                  <c:v>0.17327168413980157</c:v>
                </c:pt>
                <c:pt idx="88">
                  <c:v>0.17631138449083694</c:v>
                </c:pt>
                <c:pt idx="89">
                  <c:v>0.17941306652079433</c:v>
                </c:pt>
                <c:pt idx="90">
                  <c:v>0.18257782061564193</c:v>
                </c:pt>
                <c:pt idx="91">
                  <c:v>0.18580675933412194</c:v>
                </c:pt>
                <c:pt idx="92">
                  <c:v>0.18910101779886693</c:v>
                </c:pt>
                <c:pt idx="93">
                  <c:v>0.19246175409544827</c:v>
                </c:pt>
                <c:pt idx="94">
                  <c:v>0.19589014967949725</c:v>
                </c:pt>
                <c:pt idx="95">
                  <c:v>0.19938740979204203</c:v>
                </c:pt>
                <c:pt idx="96">
                  <c:v>0.20295476388320585</c:v>
                </c:pt>
                <c:pt idx="97">
                  <c:v>0.20659346604441647</c:v>
                </c:pt>
                <c:pt idx="98">
                  <c:v>0.21030479544927724</c:v>
                </c:pt>
                <c:pt idx="99">
                  <c:v>0.21409005680325707</c:v>
                </c:pt>
                <c:pt idx="100">
                  <c:v>0.21795058080235416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7-4ED7-AC28-1B0B3649C93D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profile_Stokes!$E$3:$E$103</c:f>
              <c:numCache>
                <c:formatCode>General</c:formatCode>
                <c:ptCount val="101"/>
                <c:pt idx="0">
                  <c:v>1.3547377560823727E-2</c:v>
                </c:pt>
                <c:pt idx="1">
                  <c:v>1.3550571943648726E-2</c:v>
                </c:pt>
                <c:pt idx="2">
                  <c:v>1.3560155092123726E-2</c:v>
                </c:pt>
                <c:pt idx="3">
                  <c:v>1.3572932623423723E-2</c:v>
                </c:pt>
                <c:pt idx="4">
                  <c:v>1.359209892037372E-2</c:v>
                </c:pt>
                <c:pt idx="5">
                  <c:v>1.361445960014872E-2</c:v>
                </c:pt>
                <c:pt idx="6">
                  <c:v>1.3643209045573717E-2</c:v>
                </c:pt>
                <c:pt idx="7">
                  <c:v>1.3678347256648713E-2</c:v>
                </c:pt>
                <c:pt idx="8">
                  <c:v>1.3719874233373711E-2</c:v>
                </c:pt>
                <c:pt idx="9">
                  <c:v>1.3764595592923706E-2</c:v>
                </c:pt>
                <c:pt idx="10">
                  <c:v>1.38157057181237E-2</c:v>
                </c:pt>
                <c:pt idx="11">
                  <c:v>1.3873204608973696E-2</c:v>
                </c:pt>
                <c:pt idx="12">
                  <c:v>1.3933897882648689E-2</c:v>
                </c:pt>
                <c:pt idx="13">
                  <c:v>1.4000979921973683E-2</c:v>
                </c:pt>
                <c:pt idx="14">
                  <c:v>1.4074450726948677E-2</c:v>
                </c:pt>
                <c:pt idx="15">
                  <c:v>1.415431029757367E-2</c:v>
                </c:pt>
                <c:pt idx="16">
                  <c:v>1.4237364251023661E-2</c:v>
                </c:pt>
                <c:pt idx="17">
                  <c:v>1.4326806970123653E-2</c:v>
                </c:pt>
                <c:pt idx="18">
                  <c:v>1.4422638454873644E-2</c:v>
                </c:pt>
                <c:pt idx="19">
                  <c:v>1.4521664322448634E-2</c:v>
                </c:pt>
                <c:pt idx="20">
                  <c:v>1.4630273338498624E-2</c:v>
                </c:pt>
                <c:pt idx="21">
                  <c:v>1.4742076737373613E-2</c:v>
                </c:pt>
                <c:pt idx="22">
                  <c:v>1.4860268901898602E-2</c:v>
                </c:pt>
                <c:pt idx="23">
                  <c:v>1.498165544924859E-2</c:v>
                </c:pt>
                <c:pt idx="24">
                  <c:v>1.5112625145073577E-2</c:v>
                </c:pt>
                <c:pt idx="25">
                  <c:v>1.5246789223723566E-2</c:v>
                </c:pt>
                <c:pt idx="26">
                  <c:v>1.5390536450848553E-2</c:v>
                </c:pt>
                <c:pt idx="27">
                  <c:v>1.553747806079854E-2</c:v>
                </c:pt>
                <c:pt idx="28">
                  <c:v>1.5690808436398522E-2</c:v>
                </c:pt>
                <c:pt idx="29">
                  <c:v>1.5850527577648509E-2</c:v>
                </c:pt>
                <c:pt idx="30">
                  <c:v>1.6016635484548493E-2</c:v>
                </c:pt>
                <c:pt idx="31">
                  <c:v>1.6189132157098478E-2</c:v>
                </c:pt>
                <c:pt idx="32">
                  <c:v>1.636482321247346E-2</c:v>
                </c:pt>
                <c:pt idx="33">
                  <c:v>1.6550097416323444E-2</c:v>
                </c:pt>
                <c:pt idx="34">
                  <c:v>1.6741760385823427E-2</c:v>
                </c:pt>
                <c:pt idx="35">
                  <c:v>1.6939812120973407E-2</c:v>
                </c:pt>
                <c:pt idx="36">
                  <c:v>1.7144252621773388E-2</c:v>
                </c:pt>
                <c:pt idx="37">
                  <c:v>1.7351887505398369E-2</c:v>
                </c:pt>
                <c:pt idx="38">
                  <c:v>1.7569105537498349E-2</c:v>
                </c:pt>
                <c:pt idx="39">
                  <c:v>1.7795906718073327E-2</c:v>
                </c:pt>
                <c:pt idx="40">
                  <c:v>1.8025902281473306E-2</c:v>
                </c:pt>
                <c:pt idx="41">
                  <c:v>1.8262286610523284E-2</c:v>
                </c:pt>
                <c:pt idx="42">
                  <c:v>1.8508254088048258E-2</c:v>
                </c:pt>
                <c:pt idx="43">
                  <c:v>1.8760610331223233E-2</c:v>
                </c:pt>
                <c:pt idx="44">
                  <c:v>1.9019355340048213E-2</c:v>
                </c:pt>
                <c:pt idx="45">
                  <c:v>1.9284489114523188E-2</c:v>
                </c:pt>
                <c:pt idx="46">
                  <c:v>1.9559206037473159E-2</c:v>
                </c:pt>
                <c:pt idx="47">
                  <c:v>1.9840311726073135E-2</c:v>
                </c:pt>
                <c:pt idx="48">
                  <c:v>2.0127806180323105E-2</c:v>
                </c:pt>
                <c:pt idx="49">
                  <c:v>2.0424883783048079E-2</c:v>
                </c:pt>
                <c:pt idx="50">
                  <c:v>2.0728350151423051E-2</c:v>
                </c:pt>
                <c:pt idx="51">
                  <c:v>2.1038205285448024E-2</c:v>
                </c:pt>
                <c:pt idx="52">
                  <c:v>2.1360837950772992E-2</c:v>
                </c:pt>
                <c:pt idx="53">
                  <c:v>2.1686664998922963E-2</c:v>
                </c:pt>
                <c:pt idx="54">
                  <c:v>2.2022075195547931E-2</c:v>
                </c:pt>
                <c:pt idx="55">
                  <c:v>2.2367068540647895E-2</c:v>
                </c:pt>
                <c:pt idx="56">
                  <c:v>2.2721645034222863E-2</c:v>
                </c:pt>
                <c:pt idx="57">
                  <c:v>2.3082610293447832E-2</c:v>
                </c:pt>
                <c:pt idx="58">
                  <c:v>2.3453158701147794E-2</c:v>
                </c:pt>
                <c:pt idx="59">
                  <c:v>2.3830095874497758E-2</c:v>
                </c:pt>
                <c:pt idx="60">
                  <c:v>2.4219810579147721E-2</c:v>
                </c:pt>
                <c:pt idx="61">
                  <c:v>2.4615914049447685E-2</c:v>
                </c:pt>
                <c:pt idx="62">
                  <c:v>2.5021600668222645E-2</c:v>
                </c:pt>
                <c:pt idx="63">
                  <c:v>2.543687043547261E-2</c:v>
                </c:pt>
                <c:pt idx="64">
                  <c:v>2.5861723351197571E-2</c:v>
                </c:pt>
                <c:pt idx="65">
                  <c:v>2.6296159415397528E-2</c:v>
                </c:pt>
                <c:pt idx="66">
                  <c:v>2.6740178628072486E-2</c:v>
                </c:pt>
                <c:pt idx="67">
                  <c:v>2.719697537204744E-2</c:v>
                </c:pt>
                <c:pt idx="68">
                  <c:v>2.7660160881672398E-2</c:v>
                </c:pt>
                <c:pt idx="69">
                  <c:v>2.8136123922597355E-2</c:v>
                </c:pt>
                <c:pt idx="70">
                  <c:v>2.8621670111997309E-2</c:v>
                </c:pt>
                <c:pt idx="71">
                  <c:v>2.911679944987226E-2</c:v>
                </c:pt>
                <c:pt idx="72">
                  <c:v>2.9624706319047216E-2</c:v>
                </c:pt>
                <c:pt idx="73">
                  <c:v>3.0142196336697166E-2</c:v>
                </c:pt>
                <c:pt idx="74">
                  <c:v>3.0669269502822116E-2</c:v>
                </c:pt>
                <c:pt idx="75">
                  <c:v>3.1212314583072068E-2</c:v>
                </c:pt>
                <c:pt idx="76">
                  <c:v>3.1761748428972017E-2</c:v>
                </c:pt>
                <c:pt idx="77">
                  <c:v>3.2327154188996961E-2</c:v>
                </c:pt>
                <c:pt idx="78">
                  <c:v>3.2902143097496901E-2</c:v>
                </c:pt>
                <c:pt idx="79">
                  <c:v>3.3489909537296851E-2</c:v>
                </c:pt>
                <c:pt idx="80">
                  <c:v>3.409045350839679E-2</c:v>
                </c:pt>
                <c:pt idx="81">
                  <c:v>3.4703775010796738E-2</c:v>
                </c:pt>
                <c:pt idx="82">
                  <c:v>3.5326679661671676E-2</c:v>
                </c:pt>
                <c:pt idx="83">
                  <c:v>3.5965556226671615E-2</c:v>
                </c:pt>
                <c:pt idx="84">
                  <c:v>3.6617210322971556E-2</c:v>
                </c:pt>
                <c:pt idx="85">
                  <c:v>3.7281641950571494E-2</c:v>
                </c:pt>
                <c:pt idx="86">
                  <c:v>3.7962045492296433E-2</c:v>
                </c:pt>
                <c:pt idx="87">
                  <c:v>3.8655226565321367E-2</c:v>
                </c:pt>
                <c:pt idx="88">
                  <c:v>3.9361185169646297E-2</c:v>
                </c:pt>
                <c:pt idx="89">
                  <c:v>4.0083115688096235E-2</c:v>
                </c:pt>
                <c:pt idx="90">
                  <c:v>4.0817823737846162E-2</c:v>
                </c:pt>
                <c:pt idx="91">
                  <c:v>4.1568503701721091E-2</c:v>
                </c:pt>
                <c:pt idx="92">
                  <c:v>4.2335155579721021E-2</c:v>
                </c:pt>
                <c:pt idx="93">
                  <c:v>4.3117779371845945E-2</c:v>
                </c:pt>
                <c:pt idx="94">
                  <c:v>4.3916375078095871E-2</c:v>
                </c:pt>
                <c:pt idx="95">
                  <c:v>4.4727748315645799E-2</c:v>
                </c:pt>
                <c:pt idx="96">
                  <c:v>4.5558287850145714E-2</c:v>
                </c:pt>
                <c:pt idx="97">
                  <c:v>4.6404799298770637E-2</c:v>
                </c:pt>
                <c:pt idx="98">
                  <c:v>4.7267282661520554E-2</c:v>
                </c:pt>
                <c:pt idx="99">
                  <c:v>4.8148932321220472E-2</c:v>
                </c:pt>
                <c:pt idx="100">
                  <c:v>4.9046553895045392E-2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17-4ED7-AC28-1B0B3649C93D}"/>
            </c:ext>
          </c:extLst>
        </c:ser>
        <c:ser>
          <c:idx val="2"/>
          <c:order val="2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profile_Cnoidal!$E$3:$E$103</c:f>
              <c:numCache>
                <c:formatCode>General</c:formatCode>
                <c:ptCount val="101"/>
                <c:pt idx="0">
                  <c:v>2.9985671578272179E-2</c:v>
                </c:pt>
                <c:pt idx="1">
                  <c:v>2.9988865961097181E-2</c:v>
                </c:pt>
                <c:pt idx="2">
                  <c:v>2.9988865961097181E-2</c:v>
                </c:pt>
                <c:pt idx="3">
                  <c:v>2.999206034392218E-2</c:v>
                </c:pt>
                <c:pt idx="4">
                  <c:v>2.9998449109572178E-2</c:v>
                </c:pt>
                <c:pt idx="5">
                  <c:v>3.0004837875222179E-2</c:v>
                </c:pt>
                <c:pt idx="6">
                  <c:v>3.001122664087218E-2</c:v>
                </c:pt>
                <c:pt idx="7">
                  <c:v>3.0020809789347173E-2</c:v>
                </c:pt>
                <c:pt idx="8">
                  <c:v>3.0033587320647176E-2</c:v>
                </c:pt>
                <c:pt idx="9">
                  <c:v>3.0043170469122173E-2</c:v>
                </c:pt>
                <c:pt idx="10">
                  <c:v>3.0059142383247174E-2</c:v>
                </c:pt>
                <c:pt idx="11">
                  <c:v>3.0071919914547173E-2</c:v>
                </c:pt>
                <c:pt idx="12">
                  <c:v>3.0087891828672168E-2</c:v>
                </c:pt>
                <c:pt idx="13">
                  <c:v>3.0107058125622168E-2</c:v>
                </c:pt>
                <c:pt idx="14">
                  <c:v>3.0126224422572168E-2</c:v>
                </c:pt>
                <c:pt idx="15">
                  <c:v>3.0148585102347168E-2</c:v>
                </c:pt>
                <c:pt idx="16">
                  <c:v>3.0170945782122163E-2</c:v>
                </c:pt>
                <c:pt idx="17">
                  <c:v>3.0193306461897162E-2</c:v>
                </c:pt>
                <c:pt idx="18">
                  <c:v>3.0218861524497161E-2</c:v>
                </c:pt>
                <c:pt idx="19">
                  <c:v>3.0244416587097155E-2</c:v>
                </c:pt>
                <c:pt idx="20">
                  <c:v>3.0273166032522152E-2</c:v>
                </c:pt>
                <c:pt idx="21">
                  <c:v>3.0301915477947149E-2</c:v>
                </c:pt>
                <c:pt idx="22">
                  <c:v>3.0333859306197149E-2</c:v>
                </c:pt>
                <c:pt idx="23">
                  <c:v>3.0365803134447145E-2</c:v>
                </c:pt>
                <c:pt idx="24">
                  <c:v>3.0397746962697141E-2</c:v>
                </c:pt>
                <c:pt idx="25">
                  <c:v>3.0432885173772135E-2</c:v>
                </c:pt>
                <c:pt idx="26">
                  <c:v>3.0471217767672136E-2</c:v>
                </c:pt>
                <c:pt idx="27">
                  <c:v>3.0506355978747131E-2</c:v>
                </c:pt>
                <c:pt idx="28">
                  <c:v>3.054788295547213E-2</c:v>
                </c:pt>
                <c:pt idx="29">
                  <c:v>3.0589409932197123E-2</c:v>
                </c:pt>
                <c:pt idx="30">
                  <c:v>3.0630936908922119E-2</c:v>
                </c:pt>
                <c:pt idx="31">
                  <c:v>3.0672463885647115E-2</c:v>
                </c:pt>
                <c:pt idx="32">
                  <c:v>3.0720379628022113E-2</c:v>
                </c:pt>
                <c:pt idx="33">
                  <c:v>3.0765100987572108E-2</c:v>
                </c:pt>
                <c:pt idx="34">
                  <c:v>3.0813016729947105E-2</c:v>
                </c:pt>
                <c:pt idx="35">
                  <c:v>3.0864126855147098E-2</c:v>
                </c:pt>
                <c:pt idx="36">
                  <c:v>3.0915236980347094E-2</c:v>
                </c:pt>
                <c:pt idx="37">
                  <c:v>3.0966347105547087E-2</c:v>
                </c:pt>
                <c:pt idx="38">
                  <c:v>3.1020651613572082E-2</c:v>
                </c:pt>
                <c:pt idx="39">
                  <c:v>3.107495612159708E-2</c:v>
                </c:pt>
                <c:pt idx="40">
                  <c:v>3.1132455012447074E-2</c:v>
                </c:pt>
                <c:pt idx="41">
                  <c:v>3.1189953903297069E-2</c:v>
                </c:pt>
                <c:pt idx="42">
                  <c:v>3.1250647176972061E-2</c:v>
                </c:pt>
                <c:pt idx="43">
                  <c:v>3.1311340450647054E-2</c:v>
                </c:pt>
                <c:pt idx="44">
                  <c:v>3.1375228107147053E-2</c:v>
                </c:pt>
                <c:pt idx="45">
                  <c:v>3.1439115763647038E-2</c:v>
                </c:pt>
                <c:pt idx="46">
                  <c:v>3.1503003420147037E-2</c:v>
                </c:pt>
                <c:pt idx="47">
                  <c:v>3.1570085459472035E-2</c:v>
                </c:pt>
                <c:pt idx="48">
                  <c:v>3.1640361881622024E-2</c:v>
                </c:pt>
                <c:pt idx="49">
                  <c:v>3.1707443920947022E-2</c:v>
                </c:pt>
                <c:pt idx="50">
                  <c:v>3.178091472592201E-2</c:v>
                </c:pt>
                <c:pt idx="51">
                  <c:v>3.1854385530897006E-2</c:v>
                </c:pt>
                <c:pt idx="52">
                  <c:v>3.1927856335871994E-2</c:v>
                </c:pt>
                <c:pt idx="53">
                  <c:v>3.2004521523671989E-2</c:v>
                </c:pt>
                <c:pt idx="54">
                  <c:v>3.2081186711471983E-2</c:v>
                </c:pt>
                <c:pt idx="55">
                  <c:v>3.2161046282096976E-2</c:v>
                </c:pt>
                <c:pt idx="56">
                  <c:v>3.224090585272197E-2</c:v>
                </c:pt>
                <c:pt idx="57">
                  <c:v>3.2320765423346963E-2</c:v>
                </c:pt>
                <c:pt idx="58">
                  <c:v>3.2403819376796955E-2</c:v>
                </c:pt>
                <c:pt idx="59">
                  <c:v>3.2490067713071946E-2</c:v>
                </c:pt>
                <c:pt idx="60">
                  <c:v>3.2576316049346937E-2</c:v>
                </c:pt>
                <c:pt idx="61">
                  <c:v>3.2662564385621928E-2</c:v>
                </c:pt>
                <c:pt idx="62">
                  <c:v>3.2752007104721918E-2</c:v>
                </c:pt>
                <c:pt idx="63">
                  <c:v>3.2844644206646907E-2</c:v>
                </c:pt>
                <c:pt idx="64">
                  <c:v>3.2937281308571903E-2</c:v>
                </c:pt>
                <c:pt idx="65">
                  <c:v>3.3029918410496899E-2</c:v>
                </c:pt>
                <c:pt idx="66">
                  <c:v>3.3125749895246887E-2</c:v>
                </c:pt>
                <c:pt idx="67">
                  <c:v>3.3221581379996874E-2</c:v>
                </c:pt>
                <c:pt idx="68">
                  <c:v>3.3320607247571868E-2</c:v>
                </c:pt>
                <c:pt idx="69">
                  <c:v>3.3419633115146861E-2</c:v>
                </c:pt>
                <c:pt idx="70">
                  <c:v>3.3521853365546847E-2</c:v>
                </c:pt>
                <c:pt idx="71">
                  <c:v>3.362407361594684E-2</c:v>
                </c:pt>
                <c:pt idx="72">
                  <c:v>3.3729488249171831E-2</c:v>
                </c:pt>
                <c:pt idx="73">
                  <c:v>3.3834902882396815E-2</c:v>
                </c:pt>
                <c:pt idx="74">
                  <c:v>3.3940317515621807E-2</c:v>
                </c:pt>
                <c:pt idx="75">
                  <c:v>3.4048926531671797E-2</c:v>
                </c:pt>
                <c:pt idx="76">
                  <c:v>3.4160729930546786E-2</c:v>
                </c:pt>
                <c:pt idx="77">
                  <c:v>3.4272533329421775E-2</c:v>
                </c:pt>
                <c:pt idx="78">
                  <c:v>3.4387531111121764E-2</c:v>
                </c:pt>
                <c:pt idx="79">
                  <c:v>3.4502528892821752E-2</c:v>
                </c:pt>
                <c:pt idx="80">
                  <c:v>3.461752667452174E-2</c:v>
                </c:pt>
                <c:pt idx="81">
                  <c:v>3.4735718839046734E-2</c:v>
                </c:pt>
                <c:pt idx="82">
                  <c:v>3.485710538639672E-2</c:v>
                </c:pt>
                <c:pt idx="83">
                  <c:v>3.4975297550921713E-2</c:v>
                </c:pt>
                <c:pt idx="84">
                  <c:v>3.5099878481096698E-2</c:v>
                </c:pt>
                <c:pt idx="85">
                  <c:v>3.522445941127169E-2</c:v>
                </c:pt>
                <c:pt idx="86">
                  <c:v>3.5349040341446675E-2</c:v>
                </c:pt>
                <c:pt idx="87">
                  <c:v>3.5476815654446665E-2</c:v>
                </c:pt>
                <c:pt idx="88">
                  <c:v>3.5607785350271648E-2</c:v>
                </c:pt>
                <c:pt idx="89">
                  <c:v>3.5735560663271639E-2</c:v>
                </c:pt>
                <c:pt idx="90">
                  <c:v>3.5869724741921627E-2</c:v>
                </c:pt>
                <c:pt idx="91">
                  <c:v>3.6003888820571615E-2</c:v>
                </c:pt>
                <c:pt idx="92">
                  <c:v>3.6138052899221597E-2</c:v>
                </c:pt>
                <c:pt idx="93">
                  <c:v>3.6275411360696584E-2</c:v>
                </c:pt>
                <c:pt idx="94">
                  <c:v>3.6412769822171571E-2</c:v>
                </c:pt>
                <c:pt idx="95">
                  <c:v>3.6553322666471565E-2</c:v>
                </c:pt>
                <c:pt idx="96">
                  <c:v>3.669706989359655E-2</c:v>
                </c:pt>
                <c:pt idx="97">
                  <c:v>3.6840817120721535E-2</c:v>
                </c:pt>
                <c:pt idx="98">
                  <c:v>3.698456434784652E-2</c:v>
                </c:pt>
                <c:pt idx="99">
                  <c:v>3.7131505957796504E-2</c:v>
                </c:pt>
                <c:pt idx="100">
                  <c:v>3.7278447567746495E-2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17-4ED7-AC28-1B0B3649C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03888"/>
        <c:axId val="240056696"/>
      </c:scatterChart>
      <c:valAx>
        <c:axId val="239203888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0056696"/>
        <c:crossesAt val="-1"/>
        <c:crossBetween val="midCat"/>
        <c:majorUnit val="0.25"/>
      </c:valAx>
      <c:valAx>
        <c:axId val="24005669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203888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806253785584495"/>
          <c:y val="0.5548940757405324"/>
          <c:w val="0.21388427141051816"/>
          <c:h val="0.232156917885264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input!$N$3:$N$103</c:f>
              <c:numCache>
                <c:formatCode>General</c:formatCode>
                <c:ptCount val="101"/>
                <c:pt idx="0">
                  <c:v>0</c:v>
                </c:pt>
                <c:pt idx="1">
                  <c:v>1.4767359199051585E-4</c:v>
                </c:pt>
                <c:pt idx="2">
                  <c:v>2.9539909813955546E-4</c:v>
                </c:pt>
                <c:pt idx="3">
                  <c:v>4.4322845085589173E-4</c:v>
                </c:pt>
                <c:pt idx="4">
                  <c:v>5.9121361905521209E-4</c:v>
                </c:pt>
                <c:pt idx="5">
                  <c:v>7.3940662642961658E-4</c:v>
                </c:pt>
                <c:pt idx="6">
                  <c:v>8.8785956973637414E-4</c:v>
                </c:pt>
                <c:pt idx="7">
                  <c:v>1.0366246371123617E-3</c:v>
                </c:pt>
                <c:pt idx="8">
                  <c:v>1.1857541264206359E-3</c:v>
                </c:pt>
                <c:pt idx="9">
                  <c:v>1.3353004636355642E-3</c:v>
                </c:pt>
                <c:pt idx="10">
                  <c:v>1.4853162212730036E-3</c:v>
                </c:pt>
                <c:pt idx="11">
                  <c:v>1.6358541368719968E-3</c:v>
                </c:pt>
                <c:pt idx="12">
                  <c:v>1.7869671315344743E-3</c:v>
                </c:pt>
                <c:pt idx="13">
                  <c:v>1.9387083285294935E-3</c:v>
                </c:pt>
                <c:pt idx="14">
                  <c:v>2.0911310719685453E-3</c:v>
                </c:pt>
                <c:pt idx="15">
                  <c:v>2.2442889455584975E-3</c:v>
                </c:pt>
                <c:pt idx="16">
                  <c:v>2.3982357914387733E-3</c:v>
                </c:pt>
                <c:pt idx="17">
                  <c:v>2.5530257291093671E-3</c:v>
                </c:pt>
                <c:pt idx="18">
                  <c:v>2.7087131744563818E-3</c:v>
                </c:pt>
                <c:pt idx="19">
                  <c:v>2.8653528588817494E-3</c:v>
                </c:pt>
                <c:pt idx="20">
                  <c:v>3.0229998485438725E-3</c:v>
                </c:pt>
                <c:pt idx="21">
                  <c:v>3.1817095637159481E-3</c:v>
                </c:pt>
                <c:pt idx="22">
                  <c:v>3.3415377982687808E-3</c:v>
                </c:pt>
                <c:pt idx="23">
                  <c:v>3.5025407392849294E-3</c:v>
                </c:pt>
                <c:pt idx="24">
                  <c:v>3.6647749868110929E-3</c:v>
                </c:pt>
                <c:pt idx="25">
                  <c:v>3.8282975737556632E-3</c:v>
                </c:pt>
                <c:pt idx="26">
                  <c:v>3.9931659859384593E-3</c:v>
                </c:pt>
                <c:pt idx="27">
                  <c:v>4.1594381822996681E-3</c:v>
                </c:pt>
                <c:pt idx="28">
                  <c:v>4.3271726152751206E-3</c:v>
                </c:pt>
                <c:pt idx="29">
                  <c:v>4.4964282513450561E-3</c:v>
                </c:pt>
                <c:pt idx="30">
                  <c:v>4.6672645917635782E-3</c:v>
                </c:pt>
                <c:pt idx="31">
                  <c:v>4.8397416934761357E-3</c:v>
                </c:pt>
                <c:pt idx="32">
                  <c:v>5.0139201902323306E-3</c:v>
                </c:pt>
                <c:pt idx="33">
                  <c:v>5.1898613139015233E-3</c:v>
                </c:pt>
                <c:pt idx="34">
                  <c:v>5.3676269159986774E-3</c:v>
                </c:pt>
                <c:pt idx="35">
                  <c:v>5.547279489428061E-3</c:v>
                </c:pt>
                <c:pt idx="36">
                  <c:v>5.7288821904524197E-3</c:v>
                </c:pt>
                <c:pt idx="37">
                  <c:v>5.9124988608953485E-3</c:v>
                </c:pt>
                <c:pt idx="38">
                  <c:v>6.098194050584667E-3</c:v>
                </c:pt>
                <c:pt idx="39">
                  <c:v>6.2860330400447053E-3</c:v>
                </c:pt>
                <c:pt idx="40">
                  <c:v>6.4760818634454513E-3</c:v>
                </c:pt>
                <c:pt idx="41">
                  <c:v>6.6684073318166335E-3</c:v>
                </c:pt>
                <c:pt idx="42">
                  <c:v>6.8630770565349299E-3</c:v>
                </c:pt>
                <c:pt idx="43">
                  <c:v>7.0601594730925121E-3</c:v>
                </c:pt>
                <c:pt idx="44">
                  <c:v>7.2597238651553216E-3</c:v>
                </c:pt>
                <c:pt idx="45">
                  <c:v>7.4618403889195016E-3</c:v>
                </c:pt>
                <c:pt idx="46">
                  <c:v>7.6665800977745837E-3</c:v>
                </c:pt>
                <c:pt idx="47">
                  <c:v>7.8740149672820604E-3</c:v>
                </c:pt>
                <c:pt idx="48">
                  <c:v>8.0842179204781688E-3</c:v>
                </c:pt>
                <c:pt idx="49">
                  <c:v>8.2972628535097157E-3</c:v>
                </c:pt>
                <c:pt idx="50">
                  <c:v>8.5132246616120479E-3</c:v>
                </c:pt>
                <c:pt idx="51">
                  <c:v>8.7321792654382092E-3</c:v>
                </c:pt>
                <c:pt idx="52">
                  <c:v>8.9542036377485857E-3</c:v>
                </c:pt>
                <c:pt idx="53">
                  <c:v>9.1793758304704424E-3</c:v>
                </c:pt>
                <c:pt idx="54">
                  <c:v>9.4077750021367996E-3</c:v>
                </c:pt>
                <c:pt idx="55">
                  <c:v>9.6394814457143613E-3</c:v>
                </c:pt>
                <c:pt idx="56">
                  <c:v>9.874576616830234E-3</c:v>
                </c:pt>
                <c:pt idx="57">
                  <c:v>1.0113143162407403E-2</c:v>
                </c:pt>
                <c:pt idx="58">
                  <c:v>1.0355264949718909E-2</c:v>
                </c:pt>
                <c:pt idx="59">
                  <c:v>1.0601027095871214E-2</c:v>
                </c:pt>
                <c:pt idx="60">
                  <c:v>1.0850515997726766E-2</c:v>
                </c:pt>
                <c:pt idx="61">
                  <c:v>1.1103819362276548E-2</c:v>
                </c:pt>
                <c:pt idx="62">
                  <c:v>1.1361026237473168E-2</c:v>
                </c:pt>
                <c:pt idx="63">
                  <c:v>1.1622227043535393E-2</c:v>
                </c:pt>
                <c:pt idx="64">
                  <c:v>1.1887513604735039E-2</c:v>
                </c:pt>
                <c:pt idx="65">
                  <c:v>1.2156979181677524E-2</c:v>
                </c:pt>
                <c:pt idx="66">
                  <c:v>1.243071850408729E-2</c:v>
                </c:pt>
                <c:pt idx="67">
                  <c:v>1.2708827804109764E-2</c:v>
                </c:pt>
                <c:pt idx="68">
                  <c:v>1.2991404850141391E-2</c:v>
                </c:pt>
                <c:pt idx="69">
                  <c:v>1.3278548981199838E-2</c:v>
                </c:pt>
                <c:pt idx="70">
                  <c:v>1.3570361141846267E-2</c:v>
                </c:pt>
                <c:pt idx="71">
                  <c:v>1.3866943917672077E-2</c:v>
                </c:pt>
                <c:pt idx="72">
                  <c:v>1.4168401571362487E-2</c:v>
                </c:pt>
                <c:pt idx="73">
                  <c:v>1.4474840079349795E-2</c:v>
                </c:pt>
                <c:pt idx="74">
                  <c:v>1.4786367169068995E-2</c:v>
                </c:pt>
                <c:pt idx="75">
                  <c:v>1.5103092356829009E-2</c:v>
                </c:pt>
                <c:pt idx="76">
                  <c:v>1.5425126986312779E-2</c:v>
                </c:pt>
                <c:pt idx="77">
                  <c:v>1.5752584267719767E-2</c:v>
                </c:pt>
                <c:pt idx="78">
                  <c:v>1.6085579317564633E-2</c:v>
                </c:pt>
                <c:pt idx="79">
                  <c:v>1.6424229199146056E-2</c:v>
                </c:pt>
                <c:pt idx="80">
                  <c:v>1.6768652963699927E-2</c:v>
                </c:pt>
                <c:pt idx="81">
                  <c:v>1.7118971692251447E-2</c:v>
                </c:pt>
                <c:pt idx="82">
                  <c:v>1.7475308538180738E-2</c:v>
                </c:pt>
                <c:pt idx="83">
                  <c:v>1.7837788770516991E-2</c:v>
                </c:pt>
                <c:pt idx="84">
                  <c:v>1.820653981797641E-2</c:v>
                </c:pt>
                <c:pt idx="85">
                  <c:v>1.8581691313759321E-2</c:v>
                </c:pt>
                <c:pt idx="86">
                  <c:v>1.8963375141122302E-2</c:v>
                </c:pt>
                <c:pt idx="87">
                  <c:v>1.9351725479741302E-2</c:v>
                </c:pt>
                <c:pt idx="88">
                  <c:v>1.9746878852882063E-2</c:v>
                </c:pt>
                <c:pt idx="89">
                  <c:v>2.01489741753944E-2</c:v>
                </c:pt>
                <c:pt idx="90">
                  <c:v>2.0558152802547292E-2</c:v>
                </c:pt>
                <c:pt idx="91">
                  <c:v>2.0974558579721803E-2</c:v>
                </c:pt>
                <c:pt idx="92">
                  <c:v>2.1398337892979475E-2</c:v>
                </c:pt>
                <c:pt idx="93">
                  <c:v>2.1829639720523892E-2</c:v>
                </c:pt>
                <c:pt idx="94">
                  <c:v>2.2268615685073379E-2</c:v>
                </c:pt>
                <c:pt idx="95">
                  <c:v>2.2715420107163556E-2</c:v>
                </c:pt>
                <c:pt idx="96">
                  <c:v>2.3170210059398167E-2</c:v>
                </c:pt>
                <c:pt idx="97">
                  <c:v>2.3633145421667442E-2</c:v>
                </c:pt>
                <c:pt idx="98">
                  <c:v>2.4104388937353293E-2</c:v>
                </c:pt>
                <c:pt idx="99">
                  <c:v>2.4584106270541278E-2</c:v>
                </c:pt>
                <c:pt idx="100">
                  <c:v>2.5072466064259169E-2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B7-4AC1-80F7-478E982645B8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profile_Stokes!$F$3:$F$103</c:f>
              <c:numCache>
                <c:formatCode>General</c:formatCode>
                <c:ptCount val="101"/>
                <c:pt idx="0">
                  <c:v>0</c:v>
                </c:pt>
                <c:pt idx="1">
                  <c:v>2.7152254012497443E-4</c:v>
                </c:pt>
                <c:pt idx="2">
                  <c:v>5.3985069742494931E-4</c:v>
                </c:pt>
                <c:pt idx="3">
                  <c:v>8.1137323754992374E-4</c:v>
                </c:pt>
                <c:pt idx="4">
                  <c:v>1.0797013948498986E-3</c:v>
                </c:pt>
                <c:pt idx="5">
                  <c:v>1.3512239349748731E-3</c:v>
                </c:pt>
                <c:pt idx="6">
                  <c:v>1.6227464750998475E-3</c:v>
                </c:pt>
                <c:pt idx="7">
                  <c:v>1.8974633980498215E-3</c:v>
                </c:pt>
                <c:pt idx="8">
                  <c:v>2.1689859381747961E-3</c:v>
                </c:pt>
                <c:pt idx="9">
                  <c:v>2.4437028611247703E-3</c:v>
                </c:pt>
                <c:pt idx="10">
                  <c:v>2.7152254012497447E-3</c:v>
                </c:pt>
                <c:pt idx="11">
                  <c:v>2.9931367070247183E-3</c:v>
                </c:pt>
                <c:pt idx="12">
                  <c:v>3.2678536299746925E-3</c:v>
                </c:pt>
                <c:pt idx="13">
                  <c:v>3.5457649357496668E-3</c:v>
                </c:pt>
                <c:pt idx="14">
                  <c:v>3.8236762415246404E-3</c:v>
                </c:pt>
                <c:pt idx="15">
                  <c:v>4.1047819301246137E-3</c:v>
                </c:pt>
                <c:pt idx="16">
                  <c:v>4.385887618724587E-3</c:v>
                </c:pt>
                <c:pt idx="17">
                  <c:v>4.6701876901495609E-3</c:v>
                </c:pt>
                <c:pt idx="18">
                  <c:v>4.9544877615745339E-3</c:v>
                </c:pt>
                <c:pt idx="19">
                  <c:v>5.2419822158245076E-3</c:v>
                </c:pt>
                <c:pt idx="20">
                  <c:v>5.5294766700744796E-3</c:v>
                </c:pt>
                <c:pt idx="21">
                  <c:v>5.820165507149453E-3</c:v>
                </c:pt>
                <c:pt idx="22">
                  <c:v>6.1140487270494254E-3</c:v>
                </c:pt>
                <c:pt idx="23">
                  <c:v>6.4079319469493978E-3</c:v>
                </c:pt>
                <c:pt idx="24">
                  <c:v>6.7050095496743699E-3</c:v>
                </c:pt>
                <c:pt idx="25">
                  <c:v>7.0052815352243418E-3</c:v>
                </c:pt>
                <c:pt idx="26">
                  <c:v>7.3087479035993134E-3</c:v>
                </c:pt>
                <c:pt idx="27">
                  <c:v>7.6122142719742842E-3</c:v>
                </c:pt>
                <c:pt idx="28">
                  <c:v>7.9188750231742547E-3</c:v>
                </c:pt>
                <c:pt idx="29">
                  <c:v>8.2287301571992259E-3</c:v>
                </c:pt>
                <c:pt idx="30">
                  <c:v>8.541779674049196E-3</c:v>
                </c:pt>
                <c:pt idx="31">
                  <c:v>8.8580235737241667E-3</c:v>
                </c:pt>
                <c:pt idx="32">
                  <c:v>9.1774618562241363E-3</c:v>
                </c:pt>
                <c:pt idx="33">
                  <c:v>9.5000945215491066E-3</c:v>
                </c:pt>
                <c:pt idx="34">
                  <c:v>9.8259215696990757E-3</c:v>
                </c:pt>
                <c:pt idx="35">
                  <c:v>1.0154943000674044E-2</c:v>
                </c:pt>
                <c:pt idx="36">
                  <c:v>1.0490353197299013E-2</c:v>
                </c:pt>
                <c:pt idx="37">
                  <c:v>1.0825763393923982E-2</c:v>
                </c:pt>
                <c:pt idx="38">
                  <c:v>1.1167562356198949E-2</c:v>
                </c:pt>
                <c:pt idx="39">
                  <c:v>1.1512555701298919E-2</c:v>
                </c:pt>
                <c:pt idx="40">
                  <c:v>1.1860743429223886E-2</c:v>
                </c:pt>
                <c:pt idx="41">
                  <c:v>1.2212125539973851E-2</c:v>
                </c:pt>
                <c:pt idx="42">
                  <c:v>1.256989641637382E-2</c:v>
                </c:pt>
                <c:pt idx="43">
                  <c:v>1.2934056058423783E-2</c:v>
                </c:pt>
                <c:pt idx="44">
                  <c:v>1.3298215700473749E-2</c:v>
                </c:pt>
                <c:pt idx="45">
                  <c:v>1.3671958490998714E-2</c:v>
                </c:pt>
                <c:pt idx="46">
                  <c:v>1.4048895664348679E-2</c:v>
                </c:pt>
                <c:pt idx="47">
                  <c:v>1.4429027220523643E-2</c:v>
                </c:pt>
                <c:pt idx="48">
                  <c:v>1.4815547542348605E-2</c:v>
                </c:pt>
                <c:pt idx="49">
                  <c:v>1.520845662982357E-2</c:v>
                </c:pt>
                <c:pt idx="50">
                  <c:v>1.5604560100123531E-2</c:v>
                </c:pt>
                <c:pt idx="51">
                  <c:v>1.6007052336073496E-2</c:v>
                </c:pt>
                <c:pt idx="52">
                  <c:v>1.6415933337673456E-2</c:v>
                </c:pt>
                <c:pt idx="53">
                  <c:v>1.6831203104923417E-2</c:v>
                </c:pt>
                <c:pt idx="54">
                  <c:v>1.7252861637823379E-2</c:v>
                </c:pt>
                <c:pt idx="55">
                  <c:v>1.7677714553548336E-2</c:v>
                </c:pt>
                <c:pt idx="56">
                  <c:v>1.8112150617748297E-2</c:v>
                </c:pt>
                <c:pt idx="57">
                  <c:v>1.8552975447598256E-2</c:v>
                </c:pt>
                <c:pt idx="58">
                  <c:v>1.8996994660273214E-2</c:v>
                </c:pt>
                <c:pt idx="59">
                  <c:v>1.9450597021423172E-2</c:v>
                </c:pt>
                <c:pt idx="60">
                  <c:v>1.9910588148223128E-2</c:v>
                </c:pt>
                <c:pt idx="61">
                  <c:v>2.0380162423498081E-2</c:v>
                </c:pt>
                <c:pt idx="62">
                  <c:v>2.0852931081598039E-2</c:v>
                </c:pt>
                <c:pt idx="63">
                  <c:v>2.1335282888172994E-2</c:v>
                </c:pt>
                <c:pt idx="64">
                  <c:v>2.1827217843222949E-2</c:v>
                </c:pt>
                <c:pt idx="65">
                  <c:v>2.2325541563922899E-2</c:v>
                </c:pt>
                <c:pt idx="66">
                  <c:v>2.2830254050272857E-2</c:v>
                </c:pt>
                <c:pt idx="67">
                  <c:v>2.3344549685097808E-2</c:v>
                </c:pt>
                <c:pt idx="68">
                  <c:v>2.3868428468397755E-2</c:v>
                </c:pt>
                <c:pt idx="69">
                  <c:v>2.4398696017347708E-2</c:v>
                </c:pt>
                <c:pt idx="70">
                  <c:v>2.4938546714772653E-2</c:v>
                </c:pt>
                <c:pt idx="71">
                  <c:v>2.5487980560672602E-2</c:v>
                </c:pt>
                <c:pt idx="72">
                  <c:v>2.6046997555047552E-2</c:v>
                </c:pt>
                <c:pt idx="73">
                  <c:v>2.6615597697897498E-2</c:v>
                </c:pt>
                <c:pt idx="74">
                  <c:v>2.7193780989222441E-2</c:v>
                </c:pt>
                <c:pt idx="75">
                  <c:v>2.7781547429022391E-2</c:v>
                </c:pt>
                <c:pt idx="76">
                  <c:v>2.837889701729733E-2</c:v>
                </c:pt>
                <c:pt idx="77">
                  <c:v>2.8989024136872273E-2</c:v>
                </c:pt>
                <c:pt idx="78">
                  <c:v>2.9605540022097216E-2</c:v>
                </c:pt>
                <c:pt idx="79">
                  <c:v>3.0234833438622155E-2</c:v>
                </c:pt>
                <c:pt idx="80">
                  <c:v>3.0876904386447093E-2</c:v>
                </c:pt>
                <c:pt idx="81">
                  <c:v>3.1528558482747035E-2</c:v>
                </c:pt>
                <c:pt idx="82">
                  <c:v>3.2189795727521973E-2</c:v>
                </c:pt>
                <c:pt idx="83">
                  <c:v>3.2867004886421906E-2</c:v>
                </c:pt>
                <c:pt idx="84">
                  <c:v>3.3553797193796843E-2</c:v>
                </c:pt>
                <c:pt idx="85">
                  <c:v>3.4253367032471782E-2</c:v>
                </c:pt>
                <c:pt idx="86">
                  <c:v>3.496571440244671E-2</c:v>
                </c:pt>
                <c:pt idx="87">
                  <c:v>3.569083930372164E-2</c:v>
                </c:pt>
                <c:pt idx="88">
                  <c:v>3.6428741736296573E-2</c:v>
                </c:pt>
                <c:pt idx="89">
                  <c:v>3.7179421700171501E-2</c:v>
                </c:pt>
                <c:pt idx="90">
                  <c:v>3.7942879195346432E-2</c:v>
                </c:pt>
                <c:pt idx="91">
                  <c:v>3.8722308604646358E-2</c:v>
                </c:pt>
                <c:pt idx="92">
                  <c:v>3.9514515545246286E-2</c:v>
                </c:pt>
                <c:pt idx="93">
                  <c:v>4.0322694399971208E-2</c:v>
                </c:pt>
                <c:pt idx="94">
                  <c:v>4.1146845168821132E-2</c:v>
                </c:pt>
                <c:pt idx="95">
                  <c:v>4.1983773468971052E-2</c:v>
                </c:pt>
                <c:pt idx="96">
                  <c:v>4.2836673683245972E-2</c:v>
                </c:pt>
                <c:pt idx="97">
                  <c:v>4.3705545811645888E-2</c:v>
                </c:pt>
                <c:pt idx="98">
                  <c:v>4.4590389854170805E-2</c:v>
                </c:pt>
                <c:pt idx="99">
                  <c:v>4.5494400193645722E-2</c:v>
                </c:pt>
                <c:pt idx="100">
                  <c:v>4.6411188064420635E-2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B7-4AC1-80F7-478E982645B8}"/>
            </c:ext>
          </c:extLst>
        </c:ser>
        <c:ser>
          <c:idx val="2"/>
          <c:order val="2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profile_Cnoidal!$F$3:$F$103</c:f>
              <c:numCache>
                <c:formatCode>General</c:formatCode>
                <c:ptCount val="101"/>
                <c:pt idx="0">
                  <c:v>0</c:v>
                </c:pt>
                <c:pt idx="1">
                  <c:v>5.0471248634995254E-4</c:v>
                </c:pt>
                <c:pt idx="2">
                  <c:v>1.0062305898749053E-3</c:v>
                </c:pt>
                <c:pt idx="3">
                  <c:v>1.5109430762248579E-3</c:v>
                </c:pt>
                <c:pt idx="4">
                  <c:v>2.0156555625748104E-3</c:v>
                </c:pt>
                <c:pt idx="5">
                  <c:v>2.5203680489247629E-3</c:v>
                </c:pt>
                <c:pt idx="6">
                  <c:v>3.0250805352747155E-3</c:v>
                </c:pt>
                <c:pt idx="7">
                  <c:v>3.5297930216246685E-3</c:v>
                </c:pt>
                <c:pt idx="8">
                  <c:v>4.0345055079746206E-3</c:v>
                </c:pt>
                <c:pt idx="9">
                  <c:v>4.5392179943245731E-3</c:v>
                </c:pt>
                <c:pt idx="10">
                  <c:v>5.0439304806745248E-3</c:v>
                </c:pt>
                <c:pt idx="11">
                  <c:v>5.5486429670244782E-3</c:v>
                </c:pt>
                <c:pt idx="12">
                  <c:v>6.0565498361994305E-3</c:v>
                </c:pt>
                <c:pt idx="13">
                  <c:v>6.561262322549383E-3</c:v>
                </c:pt>
                <c:pt idx="14">
                  <c:v>7.0691691917243353E-3</c:v>
                </c:pt>
                <c:pt idx="15">
                  <c:v>7.5770760608992876E-3</c:v>
                </c:pt>
                <c:pt idx="16">
                  <c:v>8.0849829300742391E-3</c:v>
                </c:pt>
                <c:pt idx="17">
                  <c:v>8.5928897992491923E-3</c:v>
                </c:pt>
                <c:pt idx="18">
                  <c:v>9.1007966684241454E-3</c:v>
                </c:pt>
                <c:pt idx="19">
                  <c:v>9.6118979204240958E-3</c:v>
                </c:pt>
                <c:pt idx="20">
                  <c:v>1.0119804789599049E-2</c:v>
                </c:pt>
                <c:pt idx="21">
                  <c:v>1.0630906041598999E-2</c:v>
                </c:pt>
                <c:pt idx="22">
                  <c:v>1.114520167642395E-2</c:v>
                </c:pt>
                <c:pt idx="23">
                  <c:v>1.1656302928423904E-2</c:v>
                </c:pt>
                <c:pt idx="24">
                  <c:v>1.2167404180423856E-2</c:v>
                </c:pt>
                <c:pt idx="25">
                  <c:v>1.2681699815248807E-2</c:v>
                </c:pt>
                <c:pt idx="26">
                  <c:v>1.3195995450073758E-2</c:v>
                </c:pt>
                <c:pt idx="27">
                  <c:v>1.3713485467723711E-2</c:v>
                </c:pt>
                <c:pt idx="28">
                  <c:v>1.4227781102548662E-2</c:v>
                </c:pt>
                <c:pt idx="29">
                  <c:v>1.4745271120198614E-2</c:v>
                </c:pt>
                <c:pt idx="30">
                  <c:v>1.5265955520673564E-2</c:v>
                </c:pt>
                <c:pt idx="31">
                  <c:v>1.5783445538323518E-2</c:v>
                </c:pt>
                <c:pt idx="32">
                  <c:v>1.6304129938798467E-2</c:v>
                </c:pt>
                <c:pt idx="33">
                  <c:v>1.6824814339273419E-2</c:v>
                </c:pt>
                <c:pt idx="34">
                  <c:v>1.7348693122573366E-2</c:v>
                </c:pt>
                <c:pt idx="35">
                  <c:v>1.7872571905873318E-2</c:v>
                </c:pt>
                <c:pt idx="36">
                  <c:v>1.8396450689173272E-2</c:v>
                </c:pt>
                <c:pt idx="37">
                  <c:v>1.8923523855298222E-2</c:v>
                </c:pt>
                <c:pt idx="38">
                  <c:v>1.9450597021423172E-2</c:v>
                </c:pt>
                <c:pt idx="39">
                  <c:v>1.9980864570373118E-2</c:v>
                </c:pt>
                <c:pt idx="40">
                  <c:v>2.0507937736498068E-2</c:v>
                </c:pt>
                <c:pt idx="41">
                  <c:v>2.1041399668273019E-2</c:v>
                </c:pt>
                <c:pt idx="42">
                  <c:v>2.157486160004797E-2</c:v>
                </c:pt>
                <c:pt idx="43">
                  <c:v>2.2108323531822918E-2</c:v>
                </c:pt>
                <c:pt idx="44">
                  <c:v>2.2644979846422868E-2</c:v>
                </c:pt>
                <c:pt idx="45">
                  <c:v>2.3181636161022819E-2</c:v>
                </c:pt>
                <c:pt idx="46">
                  <c:v>2.3721486858447771E-2</c:v>
                </c:pt>
                <c:pt idx="47">
                  <c:v>2.426133755587272E-2</c:v>
                </c:pt>
                <c:pt idx="48">
                  <c:v>2.4801188253297669E-2</c:v>
                </c:pt>
                <c:pt idx="49">
                  <c:v>2.5347427716372616E-2</c:v>
                </c:pt>
                <c:pt idx="50">
                  <c:v>2.5890472796622564E-2</c:v>
                </c:pt>
                <c:pt idx="51">
                  <c:v>2.6439906642522513E-2</c:v>
                </c:pt>
                <c:pt idx="52">
                  <c:v>2.6989340488422459E-2</c:v>
                </c:pt>
                <c:pt idx="53">
                  <c:v>2.7538774334322409E-2</c:v>
                </c:pt>
                <c:pt idx="54">
                  <c:v>2.809140256304736E-2</c:v>
                </c:pt>
                <c:pt idx="55">
                  <c:v>2.8647225174597304E-2</c:v>
                </c:pt>
                <c:pt idx="56">
                  <c:v>2.9203047786147254E-2</c:v>
                </c:pt>
                <c:pt idx="57">
                  <c:v>2.9762064780522204E-2</c:v>
                </c:pt>
                <c:pt idx="58">
                  <c:v>3.032108177489715E-2</c:v>
                </c:pt>
                <c:pt idx="59">
                  <c:v>3.0886487534922093E-2</c:v>
                </c:pt>
                <c:pt idx="60">
                  <c:v>3.1448698912122042E-2</c:v>
                </c:pt>
                <c:pt idx="61">
                  <c:v>3.2017299054971991E-2</c:v>
                </c:pt>
                <c:pt idx="62">
                  <c:v>3.2585899197821934E-2</c:v>
                </c:pt>
                <c:pt idx="63">
                  <c:v>3.3157693723496882E-2</c:v>
                </c:pt>
                <c:pt idx="64">
                  <c:v>3.373268263199683E-2</c:v>
                </c:pt>
                <c:pt idx="65">
                  <c:v>3.430767154049677E-2</c:v>
                </c:pt>
                <c:pt idx="66">
                  <c:v>3.4885854831821717E-2</c:v>
                </c:pt>
                <c:pt idx="67">
                  <c:v>3.5467232505971669E-2</c:v>
                </c:pt>
                <c:pt idx="68">
                  <c:v>3.6051804562946613E-2</c:v>
                </c:pt>
                <c:pt idx="69">
                  <c:v>3.6636376619921557E-2</c:v>
                </c:pt>
                <c:pt idx="70">
                  <c:v>3.7227337442546499E-2</c:v>
                </c:pt>
                <c:pt idx="71">
                  <c:v>3.7818298265171441E-2</c:v>
                </c:pt>
                <c:pt idx="72">
                  <c:v>3.8412453470621388E-2</c:v>
                </c:pt>
                <c:pt idx="73">
                  <c:v>3.9009803058896335E-2</c:v>
                </c:pt>
                <c:pt idx="74">
                  <c:v>3.9607152647171275E-2</c:v>
                </c:pt>
                <c:pt idx="75">
                  <c:v>4.0210891001096219E-2</c:v>
                </c:pt>
                <c:pt idx="76">
                  <c:v>4.0814629355021163E-2</c:v>
                </c:pt>
                <c:pt idx="77">
                  <c:v>4.1424756474596099E-2</c:v>
                </c:pt>
                <c:pt idx="78">
                  <c:v>4.2034883594171048E-2</c:v>
                </c:pt>
                <c:pt idx="79">
                  <c:v>4.2648205096570989E-2</c:v>
                </c:pt>
                <c:pt idx="80">
                  <c:v>4.3264720981795936E-2</c:v>
                </c:pt>
                <c:pt idx="81">
                  <c:v>4.3884431249845875E-2</c:v>
                </c:pt>
                <c:pt idx="82">
                  <c:v>4.4510530283545811E-2</c:v>
                </c:pt>
                <c:pt idx="83">
                  <c:v>4.5136629317245755E-2</c:v>
                </c:pt>
                <c:pt idx="84">
                  <c:v>4.5765922733770698E-2</c:v>
                </c:pt>
                <c:pt idx="85">
                  <c:v>4.6398410533120632E-2</c:v>
                </c:pt>
                <c:pt idx="86">
                  <c:v>4.7037287098120571E-2</c:v>
                </c:pt>
                <c:pt idx="87">
                  <c:v>4.7676163663120517E-2</c:v>
                </c:pt>
                <c:pt idx="88">
                  <c:v>4.8318234610945456E-2</c:v>
                </c:pt>
                <c:pt idx="89">
                  <c:v>4.8966694324420398E-2</c:v>
                </c:pt>
                <c:pt idx="90">
                  <c:v>4.9618348420720333E-2</c:v>
                </c:pt>
                <c:pt idx="91">
                  <c:v>5.0273196899845267E-2</c:v>
                </c:pt>
                <c:pt idx="92">
                  <c:v>5.0931239761795206E-2</c:v>
                </c:pt>
                <c:pt idx="93">
                  <c:v>5.1592477006570145E-2</c:v>
                </c:pt>
                <c:pt idx="94">
                  <c:v>5.2256908634170089E-2</c:v>
                </c:pt>
                <c:pt idx="95">
                  <c:v>5.2927729027420024E-2</c:v>
                </c:pt>
                <c:pt idx="96">
                  <c:v>5.3601743803494958E-2</c:v>
                </c:pt>
                <c:pt idx="97">
                  <c:v>5.4278952962394891E-2</c:v>
                </c:pt>
                <c:pt idx="98">
                  <c:v>5.4959356504119837E-2</c:v>
                </c:pt>
                <c:pt idx="99">
                  <c:v>5.5646148811494767E-2</c:v>
                </c:pt>
                <c:pt idx="100">
                  <c:v>5.6336135501694695E-2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B7-4AC1-80F7-478E98264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808656"/>
        <c:axId val="239327064"/>
      </c:scatterChart>
      <c:valAx>
        <c:axId val="238808656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327064"/>
        <c:crossesAt val="-1"/>
        <c:crossBetween val="midCat"/>
        <c:majorUnit val="0.25"/>
      </c:valAx>
      <c:valAx>
        <c:axId val="23932706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8808656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450131233595804"/>
          <c:y val="0.56018497687789026"/>
          <c:w val="0.22314353066977741"/>
          <c:h val="0.232156917885264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input!$O$3:$O$103</c:f>
              <c:numCache>
                <c:formatCode>General</c:formatCode>
                <c:ptCount val="101"/>
                <c:pt idx="0">
                  <c:v>0.14876367299119525</c:v>
                </c:pt>
                <c:pt idx="1">
                  <c:v>0.14878982167762642</c:v>
                </c:pt>
                <c:pt idx="2">
                  <c:v>0.1488682769294033</c:v>
                </c:pt>
                <c:pt idx="3">
                  <c:v>0.14899906632720794</c:v>
                </c:pt>
                <c:pt idx="4">
                  <c:v>0.14918223584961671</c:v>
                </c:pt>
                <c:pt idx="5">
                  <c:v>0.14941784988926399</c:v>
                </c:pt>
                <c:pt idx="6">
                  <c:v>0.14970599127547934</c:v>
                </c:pt>
                <c:pt idx="7">
                  <c:v>0.15004676130340558</c:v>
                </c:pt>
                <c:pt idx="8">
                  <c:v>0.150440279769609</c:v>
                </c:pt>
                <c:pt idx="9">
                  <c:v>0.15088668501419336</c:v>
                </c:pt>
                <c:pt idx="10">
                  <c:v>0.1513861339694329</c:v>
                </c:pt>
                <c:pt idx="11">
                  <c:v>0.15193880221494124</c:v>
                </c:pt>
                <c:pt idx="12">
                  <c:v>0.15254488403939609</c:v>
                </c:pt>
                <c:pt idx="13">
                  <c:v>0.1532045925088405</c:v>
                </c:pt>
                <c:pt idx="14">
                  <c:v>0.15391815954158566</c:v>
                </c:pt>
                <c:pt idx="15">
                  <c:v>0.15468583598974101</c:v>
                </c:pt>
                <c:pt idx="16">
                  <c:v>0.1555078917274004</c:v>
                </c:pt>
                <c:pt idx="17">
                  <c:v>0.1563846157455154</c:v>
                </c:pt>
                <c:pt idx="18">
                  <c:v>0.15731631625348932</c:v>
                </c:pt>
                <c:pt idx="19">
                  <c:v>0.15830332078752687</c:v>
                </c:pt>
                <c:pt idx="20">
                  <c:v>0.15934597632577871</c:v>
                </c:pt>
                <c:pt idx="21">
                  <c:v>0.16044464941032027</c:v>
                </c:pt>
                <c:pt idx="22">
                  <c:v>0.16159972627600852</c:v>
                </c:pt>
                <c:pt idx="23">
                  <c:v>0.16281161298626146</c:v>
                </c:pt>
                <c:pt idx="24">
                  <c:v>0.16408073557580832</c:v>
                </c:pt>
                <c:pt idx="25">
                  <c:v>0.16540754020046089</c:v>
                </c:pt>
                <c:pt idx="26">
                  <c:v>0.16679249329395776</c:v>
                </c:pt>
                <c:pt idx="27">
                  <c:v>0.16823608173193788</c:v>
                </c:pt>
                <c:pt idx="28">
                  <c:v>0.16973881300309976</c:v>
                </c:pt>
                <c:pt idx="29">
                  <c:v>0.17130121538760762</c:v>
                </c:pt>
                <c:pt idx="30">
                  <c:v>0.17292383814280654</c:v>
                </c:pt>
                <c:pt idx="31">
                  <c:v>0.17460725169631189</c:v>
                </c:pt>
                <c:pt idx="32">
                  <c:v>0.17635204784654135</c:v>
                </c:pt>
                <c:pt idx="33">
                  <c:v>0.17815883997075976</c:v>
                </c:pt>
                <c:pt idx="34">
                  <c:v>0.18002826324070967</c:v>
                </c:pt>
                <c:pt idx="35">
                  <c:v>0.1819609748459039</c:v>
                </c:pt>
                <c:pt idx="36">
                  <c:v>0.18395765422465851</c:v>
                </c:pt>
                <c:pt idx="37">
                  <c:v>0.18601900330294671</c:v>
                </c:pt>
                <c:pt idx="38">
                  <c:v>0.18814574674115894</c:v>
                </c:pt>
                <c:pt idx="39">
                  <c:v>0.19033863218885461</c:v>
                </c:pt>
                <c:pt idx="40">
                  <c:v>0.19259843054759593</c:v>
                </c:pt>
                <c:pt idx="41">
                  <c:v>0.19492593624195562</c:v>
                </c:pt>
                <c:pt idx="42">
                  <c:v>0.19732196749879438</c:v>
                </c:pt>
                <c:pt idx="43">
                  <c:v>0.19978736663490573</c:v>
                </c:pt>
                <c:pt idx="44">
                  <c:v>0.20232300035312978</c:v>
                </c:pt>
                <c:pt idx="45">
                  <c:v>0.20492976004703947</c:v>
                </c:pt>
                <c:pt idx="46">
                  <c:v>0.20760856211430734</c:v>
                </c:pt>
                <c:pt idx="47">
                  <c:v>0.21036034827886174</c:v>
                </c:pt>
                <c:pt idx="48">
                  <c:v>0.21318608592194704</c:v>
                </c:pt>
                <c:pt idx="49">
                  <c:v>0.21608676842220303</c:v>
                </c:pt>
                <c:pt idx="50">
                  <c:v>0.21906341550488398</c:v>
                </c:pt>
                <c:pt idx="51">
                  <c:v>0.22211707360033972</c:v>
                </c:pt>
                <c:pt idx="52">
                  <c:v>0.22524881621188453</c:v>
                </c:pt>
                <c:pt idx="53">
                  <c:v>0.22845974429318394</c:v>
                </c:pt>
                <c:pt idx="54">
                  <c:v>0.23175098663529101</c:v>
                </c:pt>
                <c:pt idx="55">
                  <c:v>0.23512370026346929</c:v>
                </c:pt>
                <c:pt idx="56">
                  <c:v>0.23857907084394112</c:v>
                </c:pt>
                <c:pt idx="57">
                  <c:v>0.24211831310070481</c:v>
                </c:pt>
                <c:pt idx="58">
                  <c:v>0.24574267124256577</c:v>
                </c:pt>
                <c:pt idx="59">
                  <c:v>0.24945341940053575</c:v>
                </c:pt>
                <c:pt idx="60">
                  <c:v>0.25325186207574818</c:v>
                </c:pt>
                <c:pt idx="61">
                  <c:v>0.25713933459805111</c:v>
                </c:pt>
                <c:pt idx="62">
                  <c:v>0.26111720359543866</c:v>
                </c:pt>
                <c:pt idx="63">
                  <c:v>0.26518686747448389</c:v>
                </c:pt>
                <c:pt idx="64">
                  <c:v>0.26934975691194429</c:v>
                </c:pt>
                <c:pt idx="65">
                  <c:v>0.27360733535771131</c:v>
                </c:pt>
                <c:pt idx="66">
                  <c:v>0.27796109954928133</c:v>
                </c:pt>
                <c:pt idx="67">
                  <c:v>0.28241258003792891</c:v>
                </c:pt>
                <c:pt idx="68">
                  <c:v>0.28696334172676652</c:v>
                </c:pt>
                <c:pt idx="69">
                  <c:v>0.29161498442088135</c:v>
                </c:pt>
                <c:pt idx="70">
                  <c:v>0.29636914338974152</c:v>
                </c:pt>
                <c:pt idx="71">
                  <c:v>0.30122748994206949</c:v>
                </c:pt>
                <c:pt idx="72">
                  <c:v>0.30619173201338468</c:v>
                </c:pt>
                <c:pt idx="73">
                  <c:v>0.31126361476642328</c:v>
                </c:pt>
                <c:pt idx="74">
                  <c:v>0.31644492120464401</c:v>
                </c:pt>
                <c:pt idx="75">
                  <c:v>0.32173747279903669</c:v>
                </c:pt>
                <c:pt idx="76">
                  <c:v>0.32714313012845464</c:v>
                </c:pt>
                <c:pt idx="77">
                  <c:v>0.33266379353369507</c:v>
                </c:pt>
                <c:pt idx="78">
                  <c:v>0.33830140378555745</c:v>
                </c:pt>
                <c:pt idx="79">
                  <c:v>0.34405794276711499</c:v>
                </c:pt>
                <c:pt idx="80">
                  <c:v>0.3499354341704386</c:v>
                </c:pt>
                <c:pt idx="81">
                  <c:v>0.35593594420801994</c:v>
                </c:pt>
                <c:pt idx="82">
                  <c:v>0.36206158233914104</c:v>
                </c:pt>
                <c:pt idx="83">
                  <c:v>0.36831450201144728</c:v>
                </c:pt>
                <c:pt idx="84">
                  <c:v>0.37469690141798551</c:v>
                </c:pt>
                <c:pt idx="85">
                  <c:v>0.38121102426997111</c:v>
                </c:pt>
                <c:pt idx="86">
                  <c:v>0.38785916058555725</c:v>
                </c:pt>
                <c:pt idx="87">
                  <c:v>0.39464364749488262</c:v>
                </c:pt>
                <c:pt idx="88">
                  <c:v>0.40156687006168246</c:v>
                </c:pt>
                <c:pt idx="89">
                  <c:v>0.40863126212174983</c:v>
                </c:pt>
                <c:pt idx="90">
                  <c:v>0.41583930713854156</c:v>
                </c:pt>
                <c:pt idx="91">
                  <c:v>0.42319353907623247</c:v>
                </c:pt>
                <c:pt idx="92">
                  <c:v>0.43069654329052126</c:v>
                </c:pt>
                <c:pt idx="93">
                  <c:v>0.43835095743750452</c:v>
                </c:pt>
                <c:pt idx="94">
                  <c:v>0.44615947240093495</c:v>
                </c:pt>
                <c:pt idx="95">
                  <c:v>0.45412483323819364</c:v>
                </c:pt>
                <c:pt idx="96">
                  <c:v>0.46224984014530496</c:v>
                </c:pt>
                <c:pt idx="97">
                  <c:v>0.47053734944133657</c:v>
                </c:pt>
                <c:pt idx="98">
                  <c:v>0.47899027457252841</c:v>
                </c:pt>
                <c:pt idx="99">
                  <c:v>0.48761158713650593</c:v>
                </c:pt>
                <c:pt idx="100">
                  <c:v>0.49640431792693313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14-499A-B8CE-F0A1F3A3E54C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profile_Stokes!$G$3:$G$103</c:f>
              <c:numCache>
                <c:formatCode>General</c:formatCode>
                <c:ptCount val="101"/>
                <c:pt idx="0">
                  <c:v>0.10970000000000001</c:v>
                </c:pt>
                <c:pt idx="1">
                  <c:v>0.10970000000000001</c:v>
                </c:pt>
                <c:pt idx="2">
                  <c:v>0.10970000000000001</c:v>
                </c:pt>
                <c:pt idx="3">
                  <c:v>0.10979999999999999</c:v>
                </c:pt>
                <c:pt idx="4">
                  <c:v>0.10999999999999999</c:v>
                </c:pt>
                <c:pt idx="5">
                  <c:v>0.1101</c:v>
                </c:pt>
                <c:pt idx="6">
                  <c:v>0.1103</c:v>
                </c:pt>
                <c:pt idx="7">
                  <c:v>0.1106</c:v>
                </c:pt>
                <c:pt idx="8">
                  <c:v>0.1108</c:v>
                </c:pt>
                <c:pt idx="9">
                  <c:v>0.11119999999999999</c:v>
                </c:pt>
                <c:pt idx="10">
                  <c:v>0.1115</c:v>
                </c:pt>
                <c:pt idx="11">
                  <c:v>0.1119</c:v>
                </c:pt>
                <c:pt idx="12">
                  <c:v>0.1123</c:v>
                </c:pt>
                <c:pt idx="13">
                  <c:v>0.1128</c:v>
                </c:pt>
                <c:pt idx="14">
                  <c:v>0.1133</c:v>
                </c:pt>
                <c:pt idx="15">
                  <c:v>0.11379999999999998</c:v>
                </c:pt>
                <c:pt idx="16">
                  <c:v>0.1144</c:v>
                </c:pt>
                <c:pt idx="17">
                  <c:v>0.11499999999999999</c:v>
                </c:pt>
                <c:pt idx="18">
                  <c:v>0.1157</c:v>
                </c:pt>
                <c:pt idx="19">
                  <c:v>0.11639999999999999</c:v>
                </c:pt>
                <c:pt idx="20">
                  <c:v>0.1171</c:v>
                </c:pt>
                <c:pt idx="21">
                  <c:v>0.11789999999999999</c:v>
                </c:pt>
                <c:pt idx="22">
                  <c:v>0.1187</c:v>
                </c:pt>
                <c:pt idx="23">
                  <c:v>0.1195</c:v>
                </c:pt>
                <c:pt idx="24">
                  <c:v>0.12039999999999999</c:v>
                </c:pt>
                <c:pt idx="25">
                  <c:v>0.12139999999999999</c:v>
                </c:pt>
                <c:pt idx="26">
                  <c:v>0.12229999999999999</c:v>
                </c:pt>
                <c:pt idx="27">
                  <c:v>0.12330000000000001</c:v>
                </c:pt>
                <c:pt idx="28">
                  <c:v>0.1244</c:v>
                </c:pt>
                <c:pt idx="29">
                  <c:v>0.1255</c:v>
                </c:pt>
                <c:pt idx="30">
                  <c:v>0.12659999999999999</c:v>
                </c:pt>
                <c:pt idx="31">
                  <c:v>0.1278</c:v>
                </c:pt>
                <c:pt idx="32">
                  <c:v>0.129</c:v>
                </c:pt>
                <c:pt idx="33">
                  <c:v>0.1303</c:v>
                </c:pt>
                <c:pt idx="34">
                  <c:v>0.13159999999999999</c:v>
                </c:pt>
                <c:pt idx="35">
                  <c:v>0.13289999999999999</c:v>
                </c:pt>
                <c:pt idx="36">
                  <c:v>0.13429999999999997</c:v>
                </c:pt>
                <c:pt idx="37">
                  <c:v>0.13569999999999999</c:v>
                </c:pt>
                <c:pt idx="38">
                  <c:v>0.13719999999999999</c:v>
                </c:pt>
                <c:pt idx="39">
                  <c:v>0.13869999999999999</c:v>
                </c:pt>
                <c:pt idx="40">
                  <c:v>0.14030000000000001</c:v>
                </c:pt>
                <c:pt idx="41">
                  <c:v>0.1419</c:v>
                </c:pt>
                <c:pt idx="42">
                  <c:v>0.14359999999999998</c:v>
                </c:pt>
                <c:pt idx="43">
                  <c:v>0.14529999999999998</c:v>
                </c:pt>
                <c:pt idx="44">
                  <c:v>0.14710000000000001</c:v>
                </c:pt>
                <c:pt idx="45">
                  <c:v>0.1489</c:v>
                </c:pt>
                <c:pt idx="46">
                  <c:v>0.1507</c:v>
                </c:pt>
                <c:pt idx="47">
                  <c:v>0.15259999999999999</c:v>
                </c:pt>
                <c:pt idx="48">
                  <c:v>0.15459999999999999</c:v>
                </c:pt>
                <c:pt idx="49">
                  <c:v>0.15659999999999999</c:v>
                </c:pt>
                <c:pt idx="50">
                  <c:v>0.15859999999999999</c:v>
                </c:pt>
                <c:pt idx="51">
                  <c:v>0.16070000000000001</c:v>
                </c:pt>
                <c:pt idx="52">
                  <c:v>0.16289999999999999</c:v>
                </c:pt>
                <c:pt idx="53">
                  <c:v>0.1651</c:v>
                </c:pt>
                <c:pt idx="54">
                  <c:v>0.16739999999999999</c:v>
                </c:pt>
                <c:pt idx="55">
                  <c:v>0.16969999999999999</c:v>
                </c:pt>
                <c:pt idx="56">
                  <c:v>0.17199999999999999</c:v>
                </c:pt>
                <c:pt idx="57">
                  <c:v>0.17449999999999999</c:v>
                </c:pt>
                <c:pt idx="58">
                  <c:v>0.1769</c:v>
                </c:pt>
                <c:pt idx="59">
                  <c:v>0.17949999999999999</c:v>
                </c:pt>
                <c:pt idx="60">
                  <c:v>0.18209999999999998</c:v>
                </c:pt>
                <c:pt idx="61">
                  <c:v>0.1847</c:v>
                </c:pt>
                <c:pt idx="62">
                  <c:v>0.18739999999999998</c:v>
                </c:pt>
                <c:pt idx="63">
                  <c:v>0.19019999999999998</c:v>
                </c:pt>
                <c:pt idx="64">
                  <c:v>0.193</c:v>
                </c:pt>
                <c:pt idx="65">
                  <c:v>0.19589999999999999</c:v>
                </c:pt>
                <c:pt idx="66">
                  <c:v>0.19889999999999999</c:v>
                </c:pt>
                <c:pt idx="67">
                  <c:v>0.2019</c:v>
                </c:pt>
                <c:pt idx="68">
                  <c:v>0.20499999999999999</c:v>
                </c:pt>
                <c:pt idx="69">
                  <c:v>0.20809999999999998</c:v>
                </c:pt>
                <c:pt idx="70">
                  <c:v>0.21129999999999999</c:v>
                </c:pt>
                <c:pt idx="71">
                  <c:v>0.21459999999999999</c:v>
                </c:pt>
                <c:pt idx="72">
                  <c:v>0.21789999999999998</c:v>
                </c:pt>
                <c:pt idx="73">
                  <c:v>0.2213</c:v>
                </c:pt>
                <c:pt idx="74">
                  <c:v>0.2248</c:v>
                </c:pt>
                <c:pt idx="75">
                  <c:v>0.22829999999999998</c:v>
                </c:pt>
                <c:pt idx="76">
                  <c:v>0.23189999999999997</c:v>
                </c:pt>
                <c:pt idx="77">
                  <c:v>0.2356</c:v>
                </c:pt>
                <c:pt idx="78">
                  <c:v>0.23939999999999997</c:v>
                </c:pt>
                <c:pt idx="79">
                  <c:v>0.2432</c:v>
                </c:pt>
                <c:pt idx="80">
                  <c:v>0.24709999999999999</c:v>
                </c:pt>
                <c:pt idx="81">
                  <c:v>0.25109999999999999</c:v>
                </c:pt>
                <c:pt idx="82">
                  <c:v>0.25509999999999999</c:v>
                </c:pt>
                <c:pt idx="83">
                  <c:v>0.25919999999999999</c:v>
                </c:pt>
                <c:pt idx="84">
                  <c:v>0.26339999999999997</c:v>
                </c:pt>
                <c:pt idx="85">
                  <c:v>0.26769999999999999</c:v>
                </c:pt>
                <c:pt idx="86">
                  <c:v>0.27210000000000001</c:v>
                </c:pt>
                <c:pt idx="87">
                  <c:v>0.27649999999999997</c:v>
                </c:pt>
                <c:pt idx="88">
                  <c:v>0.28099999999999997</c:v>
                </c:pt>
                <c:pt idx="89">
                  <c:v>0.28559999999999997</c:v>
                </c:pt>
                <c:pt idx="90">
                  <c:v>0.2903</c:v>
                </c:pt>
                <c:pt idx="91">
                  <c:v>0.29509999999999997</c:v>
                </c:pt>
                <c:pt idx="92">
                  <c:v>0.3</c:v>
                </c:pt>
                <c:pt idx="93">
                  <c:v>0.3049</c:v>
                </c:pt>
                <c:pt idx="94">
                  <c:v>0.30990000000000001</c:v>
                </c:pt>
                <c:pt idx="95">
                  <c:v>0.315</c:v>
                </c:pt>
                <c:pt idx="96">
                  <c:v>0.32019999999999998</c:v>
                </c:pt>
                <c:pt idx="97">
                  <c:v>0.32550000000000001</c:v>
                </c:pt>
                <c:pt idx="98">
                  <c:v>0.33089999999999997</c:v>
                </c:pt>
                <c:pt idx="99">
                  <c:v>0.33640000000000003</c:v>
                </c:pt>
                <c:pt idx="100">
                  <c:v>0.34199999999999997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14-499A-B8CE-F0A1F3A3E54C}"/>
            </c:ext>
          </c:extLst>
        </c:ser>
        <c:ser>
          <c:idx val="2"/>
          <c:order val="2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profile_Cnoidal!$G$3:$G$103</c:f>
              <c:numCache>
                <c:formatCode>General</c:formatCode>
                <c:ptCount val="101"/>
                <c:pt idx="0">
                  <c:v>0.29319999999999996</c:v>
                </c:pt>
                <c:pt idx="1">
                  <c:v>0.29319999999999996</c:v>
                </c:pt>
                <c:pt idx="2">
                  <c:v>0.29319999999999996</c:v>
                </c:pt>
                <c:pt idx="3">
                  <c:v>0.29319999999999996</c:v>
                </c:pt>
                <c:pt idx="4">
                  <c:v>0.29329999999999995</c:v>
                </c:pt>
                <c:pt idx="5">
                  <c:v>0.29329999999999995</c:v>
                </c:pt>
                <c:pt idx="6">
                  <c:v>0.29339999999999999</c:v>
                </c:pt>
                <c:pt idx="7">
                  <c:v>0.29339999999999999</c:v>
                </c:pt>
                <c:pt idx="8">
                  <c:v>0.29349999999999998</c:v>
                </c:pt>
                <c:pt idx="9">
                  <c:v>0.29359999999999997</c:v>
                </c:pt>
                <c:pt idx="10">
                  <c:v>0.29369999999999996</c:v>
                </c:pt>
                <c:pt idx="11">
                  <c:v>0.29380000000000001</c:v>
                </c:pt>
                <c:pt idx="12">
                  <c:v>0.29389999999999999</c:v>
                </c:pt>
                <c:pt idx="13">
                  <c:v>0.29409999999999997</c:v>
                </c:pt>
                <c:pt idx="14">
                  <c:v>0.29420000000000002</c:v>
                </c:pt>
                <c:pt idx="15">
                  <c:v>0.29430000000000001</c:v>
                </c:pt>
                <c:pt idx="16">
                  <c:v>0.29449999999999998</c:v>
                </c:pt>
                <c:pt idx="17">
                  <c:v>0.29469999999999996</c:v>
                </c:pt>
                <c:pt idx="18">
                  <c:v>0.2949</c:v>
                </c:pt>
                <c:pt idx="19">
                  <c:v>0.29509999999999997</c:v>
                </c:pt>
                <c:pt idx="20">
                  <c:v>0.29530000000000001</c:v>
                </c:pt>
                <c:pt idx="21">
                  <c:v>0.29549999999999998</c:v>
                </c:pt>
                <c:pt idx="22">
                  <c:v>0.29569999999999996</c:v>
                </c:pt>
                <c:pt idx="23">
                  <c:v>0.2959</c:v>
                </c:pt>
                <c:pt idx="24">
                  <c:v>0.29619999999999996</c:v>
                </c:pt>
                <c:pt idx="25">
                  <c:v>0.2964</c:v>
                </c:pt>
                <c:pt idx="26">
                  <c:v>0.29669999999999996</c:v>
                </c:pt>
                <c:pt idx="27">
                  <c:v>0.29699999999999999</c:v>
                </c:pt>
                <c:pt idx="28">
                  <c:v>0.29719999999999996</c:v>
                </c:pt>
                <c:pt idx="29">
                  <c:v>0.29749999999999999</c:v>
                </c:pt>
                <c:pt idx="30">
                  <c:v>0.29780000000000001</c:v>
                </c:pt>
                <c:pt idx="31">
                  <c:v>0.29819999999999997</c:v>
                </c:pt>
                <c:pt idx="32">
                  <c:v>0.29849999999999999</c:v>
                </c:pt>
                <c:pt idx="33">
                  <c:v>0.29880000000000001</c:v>
                </c:pt>
                <c:pt idx="34">
                  <c:v>0.29919999999999997</c:v>
                </c:pt>
                <c:pt idx="35">
                  <c:v>0.29949999999999999</c:v>
                </c:pt>
                <c:pt idx="36">
                  <c:v>0.2999</c:v>
                </c:pt>
                <c:pt idx="37">
                  <c:v>0.30030000000000001</c:v>
                </c:pt>
                <c:pt idx="38">
                  <c:v>0.30069999999999997</c:v>
                </c:pt>
                <c:pt idx="39">
                  <c:v>0.30109999999999998</c:v>
                </c:pt>
                <c:pt idx="40">
                  <c:v>0.30149999999999999</c:v>
                </c:pt>
                <c:pt idx="41">
                  <c:v>0.3019</c:v>
                </c:pt>
                <c:pt idx="42">
                  <c:v>0.30229999999999996</c:v>
                </c:pt>
                <c:pt idx="43">
                  <c:v>0.30269999999999997</c:v>
                </c:pt>
                <c:pt idx="44">
                  <c:v>0.30319999999999997</c:v>
                </c:pt>
                <c:pt idx="45">
                  <c:v>0.30359999999999998</c:v>
                </c:pt>
                <c:pt idx="46">
                  <c:v>0.30409999999999998</c:v>
                </c:pt>
                <c:pt idx="47">
                  <c:v>0.30459999999999998</c:v>
                </c:pt>
                <c:pt idx="48">
                  <c:v>0.30509999999999998</c:v>
                </c:pt>
                <c:pt idx="49">
                  <c:v>0.30559999999999998</c:v>
                </c:pt>
                <c:pt idx="50">
                  <c:v>0.30609999999999998</c:v>
                </c:pt>
                <c:pt idx="51">
                  <c:v>0.30659999999999998</c:v>
                </c:pt>
                <c:pt idx="52">
                  <c:v>0.30709999999999998</c:v>
                </c:pt>
                <c:pt idx="53">
                  <c:v>0.30769999999999997</c:v>
                </c:pt>
                <c:pt idx="54">
                  <c:v>0.30819999999999997</c:v>
                </c:pt>
                <c:pt idx="55">
                  <c:v>0.30880000000000002</c:v>
                </c:pt>
                <c:pt idx="56">
                  <c:v>0.30929999999999996</c:v>
                </c:pt>
                <c:pt idx="57">
                  <c:v>0.30990000000000001</c:v>
                </c:pt>
                <c:pt idx="58">
                  <c:v>0.3105</c:v>
                </c:pt>
                <c:pt idx="59">
                  <c:v>0.31109999999999999</c:v>
                </c:pt>
                <c:pt idx="60">
                  <c:v>0.31169999999999998</c:v>
                </c:pt>
                <c:pt idx="61">
                  <c:v>0.31229999999999997</c:v>
                </c:pt>
                <c:pt idx="62">
                  <c:v>0.31289999999999996</c:v>
                </c:pt>
                <c:pt idx="63">
                  <c:v>0.3135</c:v>
                </c:pt>
                <c:pt idx="64">
                  <c:v>0.31419999999999992</c:v>
                </c:pt>
                <c:pt idx="65">
                  <c:v>0.31479999999999997</c:v>
                </c:pt>
                <c:pt idx="66">
                  <c:v>0.3155</c:v>
                </c:pt>
                <c:pt idx="67">
                  <c:v>0.31619999999999998</c:v>
                </c:pt>
                <c:pt idx="68">
                  <c:v>0.31679999999999997</c:v>
                </c:pt>
                <c:pt idx="69">
                  <c:v>0.3175</c:v>
                </c:pt>
                <c:pt idx="70">
                  <c:v>0.31819999999999998</c:v>
                </c:pt>
                <c:pt idx="71">
                  <c:v>0.31890000000000002</c:v>
                </c:pt>
                <c:pt idx="72">
                  <c:v>0.3196</c:v>
                </c:pt>
                <c:pt idx="73">
                  <c:v>0.32039999999999996</c:v>
                </c:pt>
                <c:pt idx="74">
                  <c:v>0.3211</c:v>
                </c:pt>
                <c:pt idx="75">
                  <c:v>0.32179999999999997</c:v>
                </c:pt>
                <c:pt idx="76">
                  <c:v>0.32259999999999994</c:v>
                </c:pt>
                <c:pt idx="77">
                  <c:v>0.32339999999999997</c:v>
                </c:pt>
                <c:pt idx="78">
                  <c:v>0.3241</c:v>
                </c:pt>
                <c:pt idx="79">
                  <c:v>0.32489999999999997</c:v>
                </c:pt>
                <c:pt idx="80">
                  <c:v>0.32569999999999999</c:v>
                </c:pt>
                <c:pt idx="81">
                  <c:v>0.32649999999999996</c:v>
                </c:pt>
                <c:pt idx="82">
                  <c:v>0.32729999999999998</c:v>
                </c:pt>
                <c:pt idx="83">
                  <c:v>0.32809999999999995</c:v>
                </c:pt>
                <c:pt idx="84">
                  <c:v>0.32890000000000003</c:v>
                </c:pt>
                <c:pt idx="85">
                  <c:v>0.32979999999999998</c:v>
                </c:pt>
                <c:pt idx="86">
                  <c:v>0.33059999999999995</c:v>
                </c:pt>
                <c:pt idx="87">
                  <c:v>0.33140000000000003</c:v>
                </c:pt>
                <c:pt idx="88">
                  <c:v>0.33229999999999998</c:v>
                </c:pt>
                <c:pt idx="89">
                  <c:v>0.3332</c:v>
                </c:pt>
                <c:pt idx="90">
                  <c:v>0.33399999999999996</c:v>
                </c:pt>
                <c:pt idx="91">
                  <c:v>0.33489999999999998</c:v>
                </c:pt>
                <c:pt idx="92">
                  <c:v>0.33579999999999999</c:v>
                </c:pt>
                <c:pt idx="93">
                  <c:v>0.33669999999999994</c:v>
                </c:pt>
                <c:pt idx="94">
                  <c:v>0.33759999999999996</c:v>
                </c:pt>
                <c:pt idx="95">
                  <c:v>0.33849999999999997</c:v>
                </c:pt>
                <c:pt idx="96">
                  <c:v>0.33939999999999998</c:v>
                </c:pt>
                <c:pt idx="97">
                  <c:v>0.34029999999999994</c:v>
                </c:pt>
                <c:pt idx="98">
                  <c:v>0.34129999999999999</c:v>
                </c:pt>
                <c:pt idx="99">
                  <c:v>0.3422</c:v>
                </c:pt>
                <c:pt idx="100">
                  <c:v>0.34320000000000001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14-499A-B8CE-F0A1F3A3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134896"/>
        <c:axId val="239206624"/>
      </c:scatterChart>
      <c:valAx>
        <c:axId val="240134896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</a:t>
                </a:r>
                <a:r>
                  <a:rPr lang="en-US">
                    <a:latin typeface="Symbol" panose="05050102010706020507" pitchFamily="18" charset="2"/>
                  </a:rPr>
                  <a:t>r</a:t>
                </a:r>
                <a:r>
                  <a:rPr lang="en-US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206624"/>
        <c:crossesAt val="-1"/>
        <c:crossBetween val="midCat"/>
        <c:majorUnit val="0.25"/>
      </c:valAx>
      <c:valAx>
        <c:axId val="23920662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0134896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126766606097315"/>
          <c:y val="0.5548940757405324"/>
          <c:w val="0.23240278992903665"/>
          <c:h val="0.2321569178852643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input!$M$3:$M$103</c:f>
              <c:numCache>
                <c:formatCode>General</c:formatCode>
                <c:ptCount val="101"/>
                <c:pt idx="0">
                  <c:v>6.5315968777481359E-2</c:v>
                </c:pt>
                <c:pt idx="1">
                  <c:v>6.5327449582923761E-2</c:v>
                </c:pt>
                <c:pt idx="2">
                  <c:v>6.5361896035289802E-2</c:v>
                </c:pt>
                <c:pt idx="3">
                  <c:v>6.5419320244114884E-2</c:v>
                </c:pt>
                <c:pt idx="4">
                  <c:v>6.5499742396688029E-2</c:v>
                </c:pt>
                <c:pt idx="5">
                  <c:v>6.5603190765148575E-2</c:v>
                </c:pt>
                <c:pt idx="6">
                  <c:v>6.5729701716425337E-2</c:v>
                </c:pt>
                <c:pt idx="7">
                  <c:v>6.587931972502109E-2</c:v>
                </c:pt>
                <c:pt idx="8">
                  <c:v>6.6052097388647507E-2</c:v>
                </c:pt>
                <c:pt idx="9">
                  <c:v>6.6248095446715768E-2</c:v>
                </c:pt>
                <c:pt idx="10">
                  <c:v>6.6467382801689207E-2</c:v>
                </c:pt>
                <c:pt idx="11">
                  <c:v>6.6710036543305706E-2</c:v>
                </c:pt>
                <c:pt idx="12">
                  <c:v>6.6976141975678555E-2</c:v>
                </c:pt>
                <c:pt idx="13">
                  <c:v>6.7265792647284522E-2</c:v>
                </c:pt>
                <c:pt idx="14">
                  <c:v>6.7579090383850779E-2</c:v>
                </c:pt>
                <c:pt idx="15">
                  <c:v>6.7916145324151203E-2</c:v>
                </c:pt>
                <c:pt idx="16">
                  <c:v>6.8277075958725467E-2</c:v>
                </c:pt>
                <c:pt idx="17">
                  <c:v>6.8662009171533811E-2</c:v>
                </c:pt>
                <c:pt idx="18">
                  <c:v>6.9071080284562783E-2</c:v>
                </c:pt>
                <c:pt idx="19">
                  <c:v>6.9504433105397251E-2</c:v>
                </c:pt>
                <c:pt idx="20">
                  <c:v>6.9962219977775394E-2</c:v>
                </c:pt>
                <c:pt idx="21">
                  <c:v>7.0444601835144713E-2</c:v>
                </c:pt>
                <c:pt idx="22">
                  <c:v>7.0951748257237629E-2</c:v>
                </c:pt>
                <c:pt idx="23">
                  <c:v>7.1483837529686609E-2</c:v>
                </c:pt>
                <c:pt idx="24">
                  <c:v>7.2041056706699982E-2</c:v>
                </c:pt>
                <c:pt idx="25">
                  <c:v>7.2623601676820165E-2</c:v>
                </c:pt>
                <c:pt idx="26">
                  <c:v>7.3231677231787626E-2</c:v>
                </c:pt>
                <c:pt idx="27">
                  <c:v>7.3865497138534797E-2</c:v>
                </c:pt>
                <c:pt idx="28">
                  <c:v>7.452528421433495E-2</c:v>
                </c:pt>
                <c:pt idx="29">
                  <c:v>7.5211270405133146E-2</c:v>
                </c:pt>
                <c:pt idx="30">
                  <c:v>7.5923696867085833E-2</c:v>
                </c:pt>
                <c:pt idx="31">
                  <c:v>7.666281405133854E-2</c:v>
                </c:pt>
                <c:pt idx="32">
                  <c:v>7.7428881792071205E-2</c:v>
                </c:pt>
                <c:pt idx="33">
                  <c:v>7.8222169397841948E-2</c:v>
                </c:pt>
                <c:pt idx="34">
                  <c:v>7.9042955746261648E-2</c:v>
                </c:pt>
                <c:pt idx="35">
                  <c:v>7.9891529382032367E-2</c:v>
                </c:pt>
                <c:pt idx="36">
                  <c:v>8.0768188618384334E-2</c:v>
                </c:pt>
                <c:pt idx="37">
                  <c:v>8.1673241641946975E-2</c:v>
                </c:pt>
                <c:pt idx="38">
                  <c:v>8.2607006621090787E-2</c:v>
                </c:pt>
                <c:pt idx="39">
                  <c:v>8.3569811817778561E-2</c:v>
                </c:pt>
                <c:pt idx="40">
                  <c:v>8.4561995702964618E-2</c:v>
                </c:pt>
                <c:pt idx="41">
                  <c:v>8.5583907075583152E-2</c:v>
                </c:pt>
                <c:pt idx="42">
                  <c:v>8.6635905185167422E-2</c:v>
                </c:pt>
                <c:pt idx="43">
                  <c:v>8.7718359858142664E-2</c:v>
                </c:pt>
                <c:pt idx="44">
                  <c:v>8.8831651627837363E-2</c:v>
                </c:pt>
                <c:pt idx="45">
                  <c:v>8.9976171868258417E-2</c:v>
                </c:pt>
                <c:pt idx="46">
                  <c:v>9.1152322931677479E-2</c:v>
                </c:pt>
                <c:pt idx="47">
                  <c:v>9.2360518290076424E-2</c:v>
                </c:pt>
                <c:pt idx="48">
                  <c:v>9.360118268050216E-2</c:v>
                </c:pt>
                <c:pt idx="49">
                  <c:v>9.487475225438137E-2</c:v>
                </c:pt>
                <c:pt idx="50">
                  <c:v>9.6181674730848321E-2</c:v>
                </c:pt>
                <c:pt idx="51">
                  <c:v>9.7522409554138781E-2</c:v>
                </c:pt>
                <c:pt idx="52">
                  <c:v>9.8897428055106262E-2</c:v>
                </c:pt>
                <c:pt idx="53">
                  <c:v>0.10030721361691679</c:v>
                </c:pt>
                <c:pt idx="54">
                  <c:v>0.10175226184498058</c:v>
                </c:pt>
                <c:pt idx="55">
                  <c:v>0.10323308074118059</c:v>
                </c:pt>
                <c:pt idx="56">
                  <c:v>0.10475019088245871</c:v>
                </c:pt>
                <c:pt idx="57">
                  <c:v>0.10630412560382312</c:v>
                </c:pt>
                <c:pt idx="58">
                  <c:v>0.10789543118583986</c:v>
                </c:pt>
                <c:pt idx="59">
                  <c:v>0.10952466704667674</c:v>
                </c:pt>
                <c:pt idx="60">
                  <c:v>0.11119240593876438</c:v>
                </c:pt>
                <c:pt idx="61">
                  <c:v>0.11289923415014556</c:v>
                </c:pt>
                <c:pt idx="62">
                  <c:v>0.11464575171058289</c:v>
                </c:pt>
                <c:pt idx="63">
                  <c:v>0.11643257260249706</c:v>
                </c:pt>
                <c:pt idx="64">
                  <c:v>0.11826032497681069</c:v>
                </c:pt>
                <c:pt idx="65">
                  <c:v>0.12012965137377224</c:v>
                </c:pt>
                <c:pt idx="66">
                  <c:v>0.12204120894883921</c:v>
                </c:pt>
                <c:pt idx="67">
                  <c:v>0.12399566970369891</c:v>
                </c:pt>
                <c:pt idx="68">
                  <c:v>0.12599372072250822</c:v>
                </c:pt>
                <c:pt idx="69">
                  <c:v>0.12803606441343593</c:v>
                </c:pt>
                <c:pt idx="70">
                  <c:v>0.13012341875559202</c:v>
                </c:pt>
                <c:pt idx="71">
                  <c:v>0.13225651755143053</c:v>
                </c:pt>
                <c:pt idx="72">
                  <c:v>0.13443611068471567</c:v>
                </c:pt>
                <c:pt idx="73">
                  <c:v>0.13666296438414083</c:v>
                </c:pt>
                <c:pt idx="74">
                  <c:v>0.13893786149269374</c:v>
                </c:pt>
                <c:pt idx="75">
                  <c:v>0.14126160174286237</c:v>
                </c:pt>
                <c:pt idx="76">
                  <c:v>0.14363500203777793</c:v>
                </c:pt>
                <c:pt idx="77">
                  <c:v>0.14605889673839489</c:v>
                </c:pt>
                <c:pt idx="78">
                  <c:v>0.14853413795680745</c:v>
                </c:pt>
                <c:pt idx="79">
                  <c:v>0.15106159585580686</c:v>
                </c:pt>
                <c:pt idx="80">
                  <c:v>0.15364215895478414</c:v>
                </c:pt>
                <c:pt idx="81">
                  <c:v>0.15627673444208626</c:v>
                </c:pt>
                <c:pt idx="82">
                  <c:v>0.15896624849393501</c:v>
                </c:pt>
                <c:pt idx="83">
                  <c:v>0.16171164660002121</c:v>
                </c:pt>
                <c:pt idx="84">
                  <c:v>0.1645138938958885</c:v>
                </c:pt>
                <c:pt idx="85">
                  <c:v>0.16737397550222363</c:v>
                </c:pt>
                <c:pt idx="86">
                  <c:v>0.17029289687117211</c:v>
                </c:pt>
                <c:pt idx="87">
                  <c:v>0.17327168413980157</c:v>
                </c:pt>
                <c:pt idx="88">
                  <c:v>0.17631138449083694</c:v>
                </c:pt>
                <c:pt idx="89">
                  <c:v>0.17941306652079433</c:v>
                </c:pt>
                <c:pt idx="90">
                  <c:v>0.18257782061564193</c:v>
                </c:pt>
                <c:pt idx="91">
                  <c:v>0.18580675933412194</c:v>
                </c:pt>
                <c:pt idx="92">
                  <c:v>0.18910101779886693</c:v>
                </c:pt>
                <c:pt idx="93">
                  <c:v>0.19246175409544827</c:v>
                </c:pt>
                <c:pt idx="94">
                  <c:v>0.19589014967949725</c:v>
                </c:pt>
                <c:pt idx="95">
                  <c:v>0.19938740979204203</c:v>
                </c:pt>
                <c:pt idx="96">
                  <c:v>0.20295476388320585</c:v>
                </c:pt>
                <c:pt idx="97">
                  <c:v>0.20659346604441647</c:v>
                </c:pt>
                <c:pt idx="98">
                  <c:v>0.21030479544927724</c:v>
                </c:pt>
                <c:pt idx="99">
                  <c:v>0.21409005680325707</c:v>
                </c:pt>
                <c:pt idx="100">
                  <c:v>0.21795058080235416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D-40F4-8B12-9B4790D7592A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profile_Stokes!$E$3:$E$103</c:f>
              <c:numCache>
                <c:formatCode>General</c:formatCode>
                <c:ptCount val="101"/>
                <c:pt idx="0">
                  <c:v>1.3547377560823727E-2</c:v>
                </c:pt>
                <c:pt idx="1">
                  <c:v>1.3550571943648726E-2</c:v>
                </c:pt>
                <c:pt idx="2">
                  <c:v>1.3560155092123726E-2</c:v>
                </c:pt>
                <c:pt idx="3">
                  <c:v>1.3572932623423723E-2</c:v>
                </c:pt>
                <c:pt idx="4">
                  <c:v>1.359209892037372E-2</c:v>
                </c:pt>
                <c:pt idx="5">
                  <c:v>1.361445960014872E-2</c:v>
                </c:pt>
                <c:pt idx="6">
                  <c:v>1.3643209045573717E-2</c:v>
                </c:pt>
                <c:pt idx="7">
                  <c:v>1.3678347256648713E-2</c:v>
                </c:pt>
                <c:pt idx="8">
                  <c:v>1.3719874233373711E-2</c:v>
                </c:pt>
                <c:pt idx="9">
                  <c:v>1.3764595592923706E-2</c:v>
                </c:pt>
                <c:pt idx="10">
                  <c:v>1.38157057181237E-2</c:v>
                </c:pt>
                <c:pt idx="11">
                  <c:v>1.3873204608973696E-2</c:v>
                </c:pt>
                <c:pt idx="12">
                  <c:v>1.3933897882648689E-2</c:v>
                </c:pt>
                <c:pt idx="13">
                  <c:v>1.4000979921973683E-2</c:v>
                </c:pt>
                <c:pt idx="14">
                  <c:v>1.4074450726948677E-2</c:v>
                </c:pt>
                <c:pt idx="15">
                  <c:v>1.415431029757367E-2</c:v>
                </c:pt>
                <c:pt idx="16">
                  <c:v>1.4237364251023661E-2</c:v>
                </c:pt>
                <c:pt idx="17">
                  <c:v>1.4326806970123653E-2</c:v>
                </c:pt>
                <c:pt idx="18">
                  <c:v>1.4422638454873644E-2</c:v>
                </c:pt>
                <c:pt idx="19">
                  <c:v>1.4521664322448634E-2</c:v>
                </c:pt>
                <c:pt idx="20">
                  <c:v>1.4630273338498624E-2</c:v>
                </c:pt>
                <c:pt idx="21">
                  <c:v>1.4742076737373613E-2</c:v>
                </c:pt>
                <c:pt idx="22">
                  <c:v>1.4860268901898602E-2</c:v>
                </c:pt>
                <c:pt idx="23">
                  <c:v>1.498165544924859E-2</c:v>
                </c:pt>
                <c:pt idx="24">
                  <c:v>1.5112625145073577E-2</c:v>
                </c:pt>
                <c:pt idx="25">
                  <c:v>1.5246789223723566E-2</c:v>
                </c:pt>
                <c:pt idx="26">
                  <c:v>1.5390536450848553E-2</c:v>
                </c:pt>
                <c:pt idx="27">
                  <c:v>1.553747806079854E-2</c:v>
                </c:pt>
                <c:pt idx="28">
                  <c:v>1.5690808436398522E-2</c:v>
                </c:pt>
                <c:pt idx="29">
                  <c:v>1.5850527577648509E-2</c:v>
                </c:pt>
                <c:pt idx="30">
                  <c:v>1.6016635484548493E-2</c:v>
                </c:pt>
                <c:pt idx="31">
                  <c:v>1.6189132157098478E-2</c:v>
                </c:pt>
                <c:pt idx="32">
                  <c:v>1.636482321247346E-2</c:v>
                </c:pt>
                <c:pt idx="33">
                  <c:v>1.6550097416323444E-2</c:v>
                </c:pt>
                <c:pt idx="34">
                  <c:v>1.6741760385823427E-2</c:v>
                </c:pt>
                <c:pt idx="35">
                  <c:v>1.6939812120973407E-2</c:v>
                </c:pt>
                <c:pt idx="36">
                  <c:v>1.7144252621773388E-2</c:v>
                </c:pt>
                <c:pt idx="37">
                  <c:v>1.7351887505398369E-2</c:v>
                </c:pt>
                <c:pt idx="38">
                  <c:v>1.7569105537498349E-2</c:v>
                </c:pt>
                <c:pt idx="39">
                  <c:v>1.7795906718073327E-2</c:v>
                </c:pt>
                <c:pt idx="40">
                  <c:v>1.8025902281473306E-2</c:v>
                </c:pt>
                <c:pt idx="41">
                  <c:v>1.8262286610523284E-2</c:v>
                </c:pt>
                <c:pt idx="42">
                  <c:v>1.8508254088048258E-2</c:v>
                </c:pt>
                <c:pt idx="43">
                  <c:v>1.8760610331223233E-2</c:v>
                </c:pt>
                <c:pt idx="44">
                  <c:v>1.9019355340048213E-2</c:v>
                </c:pt>
                <c:pt idx="45">
                  <c:v>1.9284489114523188E-2</c:v>
                </c:pt>
                <c:pt idx="46">
                  <c:v>1.9559206037473159E-2</c:v>
                </c:pt>
                <c:pt idx="47">
                  <c:v>1.9840311726073135E-2</c:v>
                </c:pt>
                <c:pt idx="48">
                  <c:v>2.0127806180323105E-2</c:v>
                </c:pt>
                <c:pt idx="49">
                  <c:v>2.0424883783048079E-2</c:v>
                </c:pt>
                <c:pt idx="50">
                  <c:v>2.0728350151423051E-2</c:v>
                </c:pt>
                <c:pt idx="51">
                  <c:v>2.1038205285448024E-2</c:v>
                </c:pt>
                <c:pt idx="52">
                  <c:v>2.1360837950772992E-2</c:v>
                </c:pt>
                <c:pt idx="53">
                  <c:v>2.1686664998922963E-2</c:v>
                </c:pt>
                <c:pt idx="54">
                  <c:v>2.2022075195547931E-2</c:v>
                </c:pt>
                <c:pt idx="55">
                  <c:v>2.2367068540647895E-2</c:v>
                </c:pt>
                <c:pt idx="56">
                  <c:v>2.2721645034222863E-2</c:v>
                </c:pt>
                <c:pt idx="57">
                  <c:v>2.3082610293447832E-2</c:v>
                </c:pt>
                <c:pt idx="58">
                  <c:v>2.3453158701147794E-2</c:v>
                </c:pt>
                <c:pt idx="59">
                  <c:v>2.3830095874497758E-2</c:v>
                </c:pt>
                <c:pt idx="60">
                  <c:v>2.4219810579147721E-2</c:v>
                </c:pt>
                <c:pt idx="61">
                  <c:v>2.4615914049447685E-2</c:v>
                </c:pt>
                <c:pt idx="62">
                  <c:v>2.5021600668222645E-2</c:v>
                </c:pt>
                <c:pt idx="63">
                  <c:v>2.543687043547261E-2</c:v>
                </c:pt>
                <c:pt idx="64">
                  <c:v>2.5861723351197571E-2</c:v>
                </c:pt>
                <c:pt idx="65">
                  <c:v>2.6296159415397528E-2</c:v>
                </c:pt>
                <c:pt idx="66">
                  <c:v>2.6740178628072486E-2</c:v>
                </c:pt>
                <c:pt idx="67">
                  <c:v>2.719697537204744E-2</c:v>
                </c:pt>
                <c:pt idx="68">
                  <c:v>2.7660160881672398E-2</c:v>
                </c:pt>
                <c:pt idx="69">
                  <c:v>2.8136123922597355E-2</c:v>
                </c:pt>
                <c:pt idx="70">
                  <c:v>2.8621670111997309E-2</c:v>
                </c:pt>
                <c:pt idx="71">
                  <c:v>2.911679944987226E-2</c:v>
                </c:pt>
                <c:pt idx="72">
                  <c:v>2.9624706319047216E-2</c:v>
                </c:pt>
                <c:pt idx="73">
                  <c:v>3.0142196336697166E-2</c:v>
                </c:pt>
                <c:pt idx="74">
                  <c:v>3.0669269502822116E-2</c:v>
                </c:pt>
                <c:pt idx="75">
                  <c:v>3.1212314583072068E-2</c:v>
                </c:pt>
                <c:pt idx="76">
                  <c:v>3.1761748428972017E-2</c:v>
                </c:pt>
                <c:pt idx="77">
                  <c:v>3.2327154188996961E-2</c:v>
                </c:pt>
                <c:pt idx="78">
                  <c:v>3.2902143097496901E-2</c:v>
                </c:pt>
                <c:pt idx="79">
                  <c:v>3.3489909537296851E-2</c:v>
                </c:pt>
                <c:pt idx="80">
                  <c:v>3.409045350839679E-2</c:v>
                </c:pt>
                <c:pt idx="81">
                  <c:v>3.4703775010796738E-2</c:v>
                </c:pt>
                <c:pt idx="82">
                  <c:v>3.5326679661671676E-2</c:v>
                </c:pt>
                <c:pt idx="83">
                  <c:v>3.5965556226671615E-2</c:v>
                </c:pt>
                <c:pt idx="84">
                  <c:v>3.6617210322971556E-2</c:v>
                </c:pt>
                <c:pt idx="85">
                  <c:v>3.7281641950571494E-2</c:v>
                </c:pt>
                <c:pt idx="86">
                  <c:v>3.7962045492296433E-2</c:v>
                </c:pt>
                <c:pt idx="87">
                  <c:v>3.8655226565321367E-2</c:v>
                </c:pt>
                <c:pt idx="88">
                  <c:v>3.9361185169646297E-2</c:v>
                </c:pt>
                <c:pt idx="89">
                  <c:v>4.0083115688096235E-2</c:v>
                </c:pt>
                <c:pt idx="90">
                  <c:v>4.0817823737846162E-2</c:v>
                </c:pt>
                <c:pt idx="91">
                  <c:v>4.1568503701721091E-2</c:v>
                </c:pt>
                <c:pt idx="92">
                  <c:v>4.2335155579721021E-2</c:v>
                </c:pt>
                <c:pt idx="93">
                  <c:v>4.3117779371845945E-2</c:v>
                </c:pt>
                <c:pt idx="94">
                  <c:v>4.3916375078095871E-2</c:v>
                </c:pt>
                <c:pt idx="95">
                  <c:v>4.4727748315645799E-2</c:v>
                </c:pt>
                <c:pt idx="96">
                  <c:v>4.5558287850145714E-2</c:v>
                </c:pt>
                <c:pt idx="97">
                  <c:v>4.6404799298770637E-2</c:v>
                </c:pt>
                <c:pt idx="98">
                  <c:v>4.7267282661520554E-2</c:v>
                </c:pt>
                <c:pt idx="99">
                  <c:v>4.8148932321220472E-2</c:v>
                </c:pt>
                <c:pt idx="100">
                  <c:v>4.9046553895045392E-2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D-40F4-8B12-9B4790D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5352"/>
        <c:axId val="239115744"/>
      </c:scatterChart>
      <c:valAx>
        <c:axId val="239115352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5744"/>
        <c:crossesAt val="-1"/>
        <c:crossBetween val="midCat"/>
        <c:majorUnit val="0.25"/>
      </c:valAx>
      <c:valAx>
        <c:axId val="23911574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5352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509477981918929"/>
          <c:y val="0.60383577052868387"/>
          <c:w val="0.21113419850296494"/>
          <c:h val="0.186193600799900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input!$N$3:$N$103</c:f>
              <c:numCache>
                <c:formatCode>General</c:formatCode>
                <c:ptCount val="101"/>
                <c:pt idx="0">
                  <c:v>0</c:v>
                </c:pt>
                <c:pt idx="1">
                  <c:v>1.4767359199051585E-4</c:v>
                </c:pt>
                <c:pt idx="2">
                  <c:v>2.9539909813955546E-4</c:v>
                </c:pt>
                <c:pt idx="3">
                  <c:v>4.4322845085589173E-4</c:v>
                </c:pt>
                <c:pt idx="4">
                  <c:v>5.9121361905521209E-4</c:v>
                </c:pt>
                <c:pt idx="5">
                  <c:v>7.3940662642961658E-4</c:v>
                </c:pt>
                <c:pt idx="6">
                  <c:v>8.8785956973637414E-4</c:v>
                </c:pt>
                <c:pt idx="7">
                  <c:v>1.0366246371123617E-3</c:v>
                </c:pt>
                <c:pt idx="8">
                  <c:v>1.1857541264206359E-3</c:v>
                </c:pt>
                <c:pt idx="9">
                  <c:v>1.3353004636355642E-3</c:v>
                </c:pt>
                <c:pt idx="10">
                  <c:v>1.4853162212730036E-3</c:v>
                </c:pt>
                <c:pt idx="11">
                  <c:v>1.6358541368719968E-3</c:v>
                </c:pt>
                <c:pt idx="12">
                  <c:v>1.7869671315344743E-3</c:v>
                </c:pt>
                <c:pt idx="13">
                  <c:v>1.9387083285294935E-3</c:v>
                </c:pt>
                <c:pt idx="14">
                  <c:v>2.0911310719685453E-3</c:v>
                </c:pt>
                <c:pt idx="15">
                  <c:v>2.2442889455584975E-3</c:v>
                </c:pt>
                <c:pt idx="16">
                  <c:v>2.3982357914387733E-3</c:v>
                </c:pt>
                <c:pt idx="17">
                  <c:v>2.5530257291093671E-3</c:v>
                </c:pt>
                <c:pt idx="18">
                  <c:v>2.7087131744563818E-3</c:v>
                </c:pt>
                <c:pt idx="19">
                  <c:v>2.8653528588817494E-3</c:v>
                </c:pt>
                <c:pt idx="20">
                  <c:v>3.0229998485438725E-3</c:v>
                </c:pt>
                <c:pt idx="21">
                  <c:v>3.1817095637159481E-3</c:v>
                </c:pt>
                <c:pt idx="22">
                  <c:v>3.3415377982687808E-3</c:v>
                </c:pt>
                <c:pt idx="23">
                  <c:v>3.5025407392849294E-3</c:v>
                </c:pt>
                <c:pt idx="24">
                  <c:v>3.6647749868110929E-3</c:v>
                </c:pt>
                <c:pt idx="25">
                  <c:v>3.8282975737556632E-3</c:v>
                </c:pt>
                <c:pt idx="26">
                  <c:v>3.9931659859384593E-3</c:v>
                </c:pt>
                <c:pt idx="27">
                  <c:v>4.1594381822996681E-3</c:v>
                </c:pt>
                <c:pt idx="28">
                  <c:v>4.3271726152751206E-3</c:v>
                </c:pt>
                <c:pt idx="29">
                  <c:v>4.4964282513450561E-3</c:v>
                </c:pt>
                <c:pt idx="30">
                  <c:v>4.6672645917635782E-3</c:v>
                </c:pt>
                <c:pt idx="31">
                  <c:v>4.8397416934761357E-3</c:v>
                </c:pt>
                <c:pt idx="32">
                  <c:v>5.0139201902323306E-3</c:v>
                </c:pt>
                <c:pt idx="33">
                  <c:v>5.1898613139015233E-3</c:v>
                </c:pt>
                <c:pt idx="34">
                  <c:v>5.3676269159986774E-3</c:v>
                </c:pt>
                <c:pt idx="35">
                  <c:v>5.547279489428061E-3</c:v>
                </c:pt>
                <c:pt idx="36">
                  <c:v>5.7288821904524197E-3</c:v>
                </c:pt>
                <c:pt idx="37">
                  <c:v>5.9124988608953485E-3</c:v>
                </c:pt>
                <c:pt idx="38">
                  <c:v>6.098194050584667E-3</c:v>
                </c:pt>
                <c:pt idx="39">
                  <c:v>6.2860330400447053E-3</c:v>
                </c:pt>
                <c:pt idx="40">
                  <c:v>6.4760818634454513E-3</c:v>
                </c:pt>
                <c:pt idx="41">
                  <c:v>6.6684073318166335E-3</c:v>
                </c:pt>
                <c:pt idx="42">
                  <c:v>6.8630770565349299E-3</c:v>
                </c:pt>
                <c:pt idx="43">
                  <c:v>7.0601594730925121E-3</c:v>
                </c:pt>
                <c:pt idx="44">
                  <c:v>7.2597238651553216E-3</c:v>
                </c:pt>
                <c:pt idx="45">
                  <c:v>7.4618403889195016E-3</c:v>
                </c:pt>
                <c:pt idx="46">
                  <c:v>7.6665800977745837E-3</c:v>
                </c:pt>
                <c:pt idx="47">
                  <c:v>7.8740149672820604E-3</c:v>
                </c:pt>
                <c:pt idx="48">
                  <c:v>8.0842179204781688E-3</c:v>
                </c:pt>
                <c:pt idx="49">
                  <c:v>8.2972628535097157E-3</c:v>
                </c:pt>
                <c:pt idx="50">
                  <c:v>8.5132246616120479E-3</c:v>
                </c:pt>
                <c:pt idx="51">
                  <c:v>8.7321792654382092E-3</c:v>
                </c:pt>
                <c:pt idx="52">
                  <c:v>8.9542036377485857E-3</c:v>
                </c:pt>
                <c:pt idx="53">
                  <c:v>9.1793758304704424E-3</c:v>
                </c:pt>
                <c:pt idx="54">
                  <c:v>9.4077750021367996E-3</c:v>
                </c:pt>
                <c:pt idx="55">
                  <c:v>9.6394814457143613E-3</c:v>
                </c:pt>
                <c:pt idx="56">
                  <c:v>9.874576616830234E-3</c:v>
                </c:pt>
                <c:pt idx="57">
                  <c:v>1.0113143162407403E-2</c:v>
                </c:pt>
                <c:pt idx="58">
                  <c:v>1.0355264949718909E-2</c:v>
                </c:pt>
                <c:pt idx="59">
                  <c:v>1.0601027095871214E-2</c:v>
                </c:pt>
                <c:pt idx="60">
                  <c:v>1.0850515997726766E-2</c:v>
                </c:pt>
                <c:pt idx="61">
                  <c:v>1.1103819362276548E-2</c:v>
                </c:pt>
                <c:pt idx="62">
                  <c:v>1.1361026237473168E-2</c:v>
                </c:pt>
                <c:pt idx="63">
                  <c:v>1.1622227043535393E-2</c:v>
                </c:pt>
                <c:pt idx="64">
                  <c:v>1.1887513604735039E-2</c:v>
                </c:pt>
                <c:pt idx="65">
                  <c:v>1.2156979181677524E-2</c:v>
                </c:pt>
                <c:pt idx="66">
                  <c:v>1.243071850408729E-2</c:v>
                </c:pt>
                <c:pt idx="67">
                  <c:v>1.2708827804109764E-2</c:v>
                </c:pt>
                <c:pt idx="68">
                  <c:v>1.2991404850141391E-2</c:v>
                </c:pt>
                <c:pt idx="69">
                  <c:v>1.3278548981199838E-2</c:v>
                </c:pt>
                <c:pt idx="70">
                  <c:v>1.3570361141846267E-2</c:v>
                </c:pt>
                <c:pt idx="71">
                  <c:v>1.3866943917672077E-2</c:v>
                </c:pt>
                <c:pt idx="72">
                  <c:v>1.4168401571362487E-2</c:v>
                </c:pt>
                <c:pt idx="73">
                  <c:v>1.4474840079349795E-2</c:v>
                </c:pt>
                <c:pt idx="74">
                  <c:v>1.4786367169068995E-2</c:v>
                </c:pt>
                <c:pt idx="75">
                  <c:v>1.5103092356829009E-2</c:v>
                </c:pt>
                <c:pt idx="76">
                  <c:v>1.5425126986312779E-2</c:v>
                </c:pt>
                <c:pt idx="77">
                  <c:v>1.5752584267719767E-2</c:v>
                </c:pt>
                <c:pt idx="78">
                  <c:v>1.6085579317564633E-2</c:v>
                </c:pt>
                <c:pt idx="79">
                  <c:v>1.6424229199146056E-2</c:v>
                </c:pt>
                <c:pt idx="80">
                  <c:v>1.6768652963699927E-2</c:v>
                </c:pt>
                <c:pt idx="81">
                  <c:v>1.7118971692251447E-2</c:v>
                </c:pt>
                <c:pt idx="82">
                  <c:v>1.7475308538180738E-2</c:v>
                </c:pt>
                <c:pt idx="83">
                  <c:v>1.7837788770516991E-2</c:v>
                </c:pt>
                <c:pt idx="84">
                  <c:v>1.820653981797641E-2</c:v>
                </c:pt>
                <c:pt idx="85">
                  <c:v>1.8581691313759321E-2</c:v>
                </c:pt>
                <c:pt idx="86">
                  <c:v>1.8963375141122302E-2</c:v>
                </c:pt>
                <c:pt idx="87">
                  <c:v>1.9351725479741302E-2</c:v>
                </c:pt>
                <c:pt idx="88">
                  <c:v>1.9746878852882063E-2</c:v>
                </c:pt>
                <c:pt idx="89">
                  <c:v>2.01489741753944E-2</c:v>
                </c:pt>
                <c:pt idx="90">
                  <c:v>2.0558152802547292E-2</c:v>
                </c:pt>
                <c:pt idx="91">
                  <c:v>2.0974558579721803E-2</c:v>
                </c:pt>
                <c:pt idx="92">
                  <c:v>2.1398337892979475E-2</c:v>
                </c:pt>
                <c:pt idx="93">
                  <c:v>2.1829639720523892E-2</c:v>
                </c:pt>
                <c:pt idx="94">
                  <c:v>2.2268615685073379E-2</c:v>
                </c:pt>
                <c:pt idx="95">
                  <c:v>2.2715420107163556E-2</c:v>
                </c:pt>
                <c:pt idx="96">
                  <c:v>2.3170210059398167E-2</c:v>
                </c:pt>
                <c:pt idx="97">
                  <c:v>2.3633145421667442E-2</c:v>
                </c:pt>
                <c:pt idx="98">
                  <c:v>2.4104388937353293E-2</c:v>
                </c:pt>
                <c:pt idx="99">
                  <c:v>2.4584106270541278E-2</c:v>
                </c:pt>
                <c:pt idx="100">
                  <c:v>2.5072466064259169E-2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37-455A-B8CC-C085A7DABBAD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profile_Stokes!$F$3:$F$103</c:f>
              <c:numCache>
                <c:formatCode>General</c:formatCode>
                <c:ptCount val="101"/>
                <c:pt idx="0">
                  <c:v>0</c:v>
                </c:pt>
                <c:pt idx="1">
                  <c:v>2.7152254012497443E-4</c:v>
                </c:pt>
                <c:pt idx="2">
                  <c:v>5.3985069742494931E-4</c:v>
                </c:pt>
                <c:pt idx="3">
                  <c:v>8.1137323754992374E-4</c:v>
                </c:pt>
                <c:pt idx="4">
                  <c:v>1.0797013948498986E-3</c:v>
                </c:pt>
                <c:pt idx="5">
                  <c:v>1.3512239349748731E-3</c:v>
                </c:pt>
                <c:pt idx="6">
                  <c:v>1.6227464750998475E-3</c:v>
                </c:pt>
                <c:pt idx="7">
                  <c:v>1.8974633980498215E-3</c:v>
                </c:pt>
                <c:pt idx="8">
                  <c:v>2.1689859381747961E-3</c:v>
                </c:pt>
                <c:pt idx="9">
                  <c:v>2.4437028611247703E-3</c:v>
                </c:pt>
                <c:pt idx="10">
                  <c:v>2.7152254012497447E-3</c:v>
                </c:pt>
                <c:pt idx="11">
                  <c:v>2.9931367070247183E-3</c:v>
                </c:pt>
                <c:pt idx="12">
                  <c:v>3.2678536299746925E-3</c:v>
                </c:pt>
                <c:pt idx="13">
                  <c:v>3.5457649357496668E-3</c:v>
                </c:pt>
                <c:pt idx="14">
                  <c:v>3.8236762415246404E-3</c:v>
                </c:pt>
                <c:pt idx="15">
                  <c:v>4.1047819301246137E-3</c:v>
                </c:pt>
                <c:pt idx="16">
                  <c:v>4.385887618724587E-3</c:v>
                </c:pt>
                <c:pt idx="17">
                  <c:v>4.6701876901495609E-3</c:v>
                </c:pt>
                <c:pt idx="18">
                  <c:v>4.9544877615745339E-3</c:v>
                </c:pt>
                <c:pt idx="19">
                  <c:v>5.2419822158245076E-3</c:v>
                </c:pt>
                <c:pt idx="20">
                  <c:v>5.5294766700744796E-3</c:v>
                </c:pt>
                <c:pt idx="21">
                  <c:v>5.820165507149453E-3</c:v>
                </c:pt>
                <c:pt idx="22">
                  <c:v>6.1140487270494254E-3</c:v>
                </c:pt>
                <c:pt idx="23">
                  <c:v>6.4079319469493978E-3</c:v>
                </c:pt>
                <c:pt idx="24">
                  <c:v>6.7050095496743699E-3</c:v>
                </c:pt>
                <c:pt idx="25">
                  <c:v>7.0052815352243418E-3</c:v>
                </c:pt>
                <c:pt idx="26">
                  <c:v>7.3087479035993134E-3</c:v>
                </c:pt>
                <c:pt idx="27">
                  <c:v>7.6122142719742842E-3</c:v>
                </c:pt>
                <c:pt idx="28">
                  <c:v>7.9188750231742547E-3</c:v>
                </c:pt>
                <c:pt idx="29">
                  <c:v>8.2287301571992259E-3</c:v>
                </c:pt>
                <c:pt idx="30">
                  <c:v>8.541779674049196E-3</c:v>
                </c:pt>
                <c:pt idx="31">
                  <c:v>8.8580235737241667E-3</c:v>
                </c:pt>
                <c:pt idx="32">
                  <c:v>9.1774618562241363E-3</c:v>
                </c:pt>
                <c:pt idx="33">
                  <c:v>9.5000945215491066E-3</c:v>
                </c:pt>
                <c:pt idx="34">
                  <c:v>9.8259215696990757E-3</c:v>
                </c:pt>
                <c:pt idx="35">
                  <c:v>1.0154943000674044E-2</c:v>
                </c:pt>
                <c:pt idx="36">
                  <c:v>1.0490353197299013E-2</c:v>
                </c:pt>
                <c:pt idx="37">
                  <c:v>1.0825763393923982E-2</c:v>
                </c:pt>
                <c:pt idx="38">
                  <c:v>1.1167562356198949E-2</c:v>
                </c:pt>
                <c:pt idx="39">
                  <c:v>1.1512555701298919E-2</c:v>
                </c:pt>
                <c:pt idx="40">
                  <c:v>1.1860743429223886E-2</c:v>
                </c:pt>
                <c:pt idx="41">
                  <c:v>1.2212125539973851E-2</c:v>
                </c:pt>
                <c:pt idx="42">
                  <c:v>1.256989641637382E-2</c:v>
                </c:pt>
                <c:pt idx="43">
                  <c:v>1.2934056058423783E-2</c:v>
                </c:pt>
                <c:pt idx="44">
                  <c:v>1.3298215700473749E-2</c:v>
                </c:pt>
                <c:pt idx="45">
                  <c:v>1.3671958490998714E-2</c:v>
                </c:pt>
                <c:pt idx="46">
                  <c:v>1.4048895664348679E-2</c:v>
                </c:pt>
                <c:pt idx="47">
                  <c:v>1.4429027220523643E-2</c:v>
                </c:pt>
                <c:pt idx="48">
                  <c:v>1.4815547542348605E-2</c:v>
                </c:pt>
                <c:pt idx="49">
                  <c:v>1.520845662982357E-2</c:v>
                </c:pt>
                <c:pt idx="50">
                  <c:v>1.5604560100123531E-2</c:v>
                </c:pt>
                <c:pt idx="51">
                  <c:v>1.6007052336073496E-2</c:v>
                </c:pt>
                <c:pt idx="52">
                  <c:v>1.6415933337673456E-2</c:v>
                </c:pt>
                <c:pt idx="53">
                  <c:v>1.6831203104923417E-2</c:v>
                </c:pt>
                <c:pt idx="54">
                  <c:v>1.7252861637823379E-2</c:v>
                </c:pt>
                <c:pt idx="55">
                  <c:v>1.7677714553548336E-2</c:v>
                </c:pt>
                <c:pt idx="56">
                  <c:v>1.8112150617748297E-2</c:v>
                </c:pt>
                <c:pt idx="57">
                  <c:v>1.8552975447598256E-2</c:v>
                </c:pt>
                <c:pt idx="58">
                  <c:v>1.8996994660273214E-2</c:v>
                </c:pt>
                <c:pt idx="59">
                  <c:v>1.9450597021423172E-2</c:v>
                </c:pt>
                <c:pt idx="60">
                  <c:v>1.9910588148223128E-2</c:v>
                </c:pt>
                <c:pt idx="61">
                  <c:v>2.0380162423498081E-2</c:v>
                </c:pt>
                <c:pt idx="62">
                  <c:v>2.0852931081598039E-2</c:v>
                </c:pt>
                <c:pt idx="63">
                  <c:v>2.1335282888172994E-2</c:v>
                </c:pt>
                <c:pt idx="64">
                  <c:v>2.1827217843222949E-2</c:v>
                </c:pt>
                <c:pt idx="65">
                  <c:v>2.2325541563922899E-2</c:v>
                </c:pt>
                <c:pt idx="66">
                  <c:v>2.2830254050272857E-2</c:v>
                </c:pt>
                <c:pt idx="67">
                  <c:v>2.3344549685097808E-2</c:v>
                </c:pt>
                <c:pt idx="68">
                  <c:v>2.3868428468397755E-2</c:v>
                </c:pt>
                <c:pt idx="69">
                  <c:v>2.4398696017347708E-2</c:v>
                </c:pt>
                <c:pt idx="70">
                  <c:v>2.4938546714772653E-2</c:v>
                </c:pt>
                <c:pt idx="71">
                  <c:v>2.5487980560672602E-2</c:v>
                </c:pt>
                <c:pt idx="72">
                  <c:v>2.6046997555047552E-2</c:v>
                </c:pt>
                <c:pt idx="73">
                  <c:v>2.6615597697897498E-2</c:v>
                </c:pt>
                <c:pt idx="74">
                  <c:v>2.7193780989222441E-2</c:v>
                </c:pt>
                <c:pt idx="75">
                  <c:v>2.7781547429022391E-2</c:v>
                </c:pt>
                <c:pt idx="76">
                  <c:v>2.837889701729733E-2</c:v>
                </c:pt>
                <c:pt idx="77">
                  <c:v>2.8989024136872273E-2</c:v>
                </c:pt>
                <c:pt idx="78">
                  <c:v>2.9605540022097216E-2</c:v>
                </c:pt>
                <c:pt idx="79">
                  <c:v>3.0234833438622155E-2</c:v>
                </c:pt>
                <c:pt idx="80">
                  <c:v>3.0876904386447093E-2</c:v>
                </c:pt>
                <c:pt idx="81">
                  <c:v>3.1528558482747035E-2</c:v>
                </c:pt>
                <c:pt idx="82">
                  <c:v>3.2189795727521973E-2</c:v>
                </c:pt>
                <c:pt idx="83">
                  <c:v>3.2867004886421906E-2</c:v>
                </c:pt>
                <c:pt idx="84">
                  <c:v>3.3553797193796843E-2</c:v>
                </c:pt>
                <c:pt idx="85">
                  <c:v>3.4253367032471782E-2</c:v>
                </c:pt>
                <c:pt idx="86">
                  <c:v>3.496571440244671E-2</c:v>
                </c:pt>
                <c:pt idx="87">
                  <c:v>3.569083930372164E-2</c:v>
                </c:pt>
                <c:pt idx="88">
                  <c:v>3.6428741736296573E-2</c:v>
                </c:pt>
                <c:pt idx="89">
                  <c:v>3.7179421700171501E-2</c:v>
                </c:pt>
                <c:pt idx="90">
                  <c:v>3.7942879195346432E-2</c:v>
                </c:pt>
                <c:pt idx="91">
                  <c:v>3.8722308604646358E-2</c:v>
                </c:pt>
                <c:pt idx="92">
                  <c:v>3.9514515545246286E-2</c:v>
                </c:pt>
                <c:pt idx="93">
                  <c:v>4.0322694399971208E-2</c:v>
                </c:pt>
                <c:pt idx="94">
                  <c:v>4.1146845168821132E-2</c:v>
                </c:pt>
                <c:pt idx="95">
                  <c:v>4.1983773468971052E-2</c:v>
                </c:pt>
                <c:pt idx="96">
                  <c:v>4.2836673683245972E-2</c:v>
                </c:pt>
                <c:pt idx="97">
                  <c:v>4.3705545811645888E-2</c:v>
                </c:pt>
                <c:pt idx="98">
                  <c:v>4.4590389854170805E-2</c:v>
                </c:pt>
                <c:pt idx="99">
                  <c:v>4.5494400193645722E-2</c:v>
                </c:pt>
                <c:pt idx="100">
                  <c:v>4.6411188064420635E-2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37-455A-B8CC-C085A7DA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8096"/>
        <c:axId val="239118488"/>
      </c:scatterChart>
      <c:valAx>
        <c:axId val="239118096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8488"/>
        <c:crossesAt val="-1"/>
        <c:crossBetween val="midCat"/>
        <c:majorUnit val="0.25"/>
      </c:valAx>
      <c:valAx>
        <c:axId val="2391184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8096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11286089238843"/>
          <c:y val="0.60780402449693793"/>
          <c:w val="0.20804777874987851"/>
          <c:h val="0.186193600799900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input!$O$3:$O$103</c:f>
              <c:numCache>
                <c:formatCode>General</c:formatCode>
                <c:ptCount val="101"/>
                <c:pt idx="0">
                  <c:v>0.14876367299119525</c:v>
                </c:pt>
                <c:pt idx="1">
                  <c:v>0.14878982167762642</c:v>
                </c:pt>
                <c:pt idx="2">
                  <c:v>0.1488682769294033</c:v>
                </c:pt>
                <c:pt idx="3">
                  <c:v>0.14899906632720794</c:v>
                </c:pt>
                <c:pt idx="4">
                  <c:v>0.14918223584961671</c:v>
                </c:pt>
                <c:pt idx="5">
                  <c:v>0.14941784988926399</c:v>
                </c:pt>
                <c:pt idx="6">
                  <c:v>0.14970599127547934</c:v>
                </c:pt>
                <c:pt idx="7">
                  <c:v>0.15004676130340558</c:v>
                </c:pt>
                <c:pt idx="8">
                  <c:v>0.150440279769609</c:v>
                </c:pt>
                <c:pt idx="9">
                  <c:v>0.15088668501419336</c:v>
                </c:pt>
                <c:pt idx="10">
                  <c:v>0.1513861339694329</c:v>
                </c:pt>
                <c:pt idx="11">
                  <c:v>0.15193880221494124</c:v>
                </c:pt>
                <c:pt idx="12">
                  <c:v>0.15254488403939609</c:v>
                </c:pt>
                <c:pt idx="13">
                  <c:v>0.1532045925088405</c:v>
                </c:pt>
                <c:pt idx="14">
                  <c:v>0.15391815954158566</c:v>
                </c:pt>
                <c:pt idx="15">
                  <c:v>0.15468583598974101</c:v>
                </c:pt>
                <c:pt idx="16">
                  <c:v>0.1555078917274004</c:v>
                </c:pt>
                <c:pt idx="17">
                  <c:v>0.1563846157455154</c:v>
                </c:pt>
                <c:pt idx="18">
                  <c:v>0.15731631625348932</c:v>
                </c:pt>
                <c:pt idx="19">
                  <c:v>0.15830332078752687</c:v>
                </c:pt>
                <c:pt idx="20">
                  <c:v>0.15934597632577871</c:v>
                </c:pt>
                <c:pt idx="21">
                  <c:v>0.16044464941032027</c:v>
                </c:pt>
                <c:pt idx="22">
                  <c:v>0.16159972627600852</c:v>
                </c:pt>
                <c:pt idx="23">
                  <c:v>0.16281161298626146</c:v>
                </c:pt>
                <c:pt idx="24">
                  <c:v>0.16408073557580832</c:v>
                </c:pt>
                <c:pt idx="25">
                  <c:v>0.16540754020046089</c:v>
                </c:pt>
                <c:pt idx="26">
                  <c:v>0.16679249329395776</c:v>
                </c:pt>
                <c:pt idx="27">
                  <c:v>0.16823608173193788</c:v>
                </c:pt>
                <c:pt idx="28">
                  <c:v>0.16973881300309976</c:v>
                </c:pt>
                <c:pt idx="29">
                  <c:v>0.17130121538760762</c:v>
                </c:pt>
                <c:pt idx="30">
                  <c:v>0.17292383814280654</c:v>
                </c:pt>
                <c:pt idx="31">
                  <c:v>0.17460725169631189</c:v>
                </c:pt>
                <c:pt idx="32">
                  <c:v>0.17635204784654135</c:v>
                </c:pt>
                <c:pt idx="33">
                  <c:v>0.17815883997075976</c:v>
                </c:pt>
                <c:pt idx="34">
                  <c:v>0.18002826324070967</c:v>
                </c:pt>
                <c:pt idx="35">
                  <c:v>0.1819609748459039</c:v>
                </c:pt>
                <c:pt idx="36">
                  <c:v>0.18395765422465851</c:v>
                </c:pt>
                <c:pt idx="37">
                  <c:v>0.18601900330294671</c:v>
                </c:pt>
                <c:pt idx="38">
                  <c:v>0.18814574674115894</c:v>
                </c:pt>
                <c:pt idx="39">
                  <c:v>0.19033863218885461</c:v>
                </c:pt>
                <c:pt idx="40">
                  <c:v>0.19259843054759593</c:v>
                </c:pt>
                <c:pt idx="41">
                  <c:v>0.19492593624195562</c:v>
                </c:pt>
                <c:pt idx="42">
                  <c:v>0.19732196749879438</c:v>
                </c:pt>
                <c:pt idx="43">
                  <c:v>0.19978736663490573</c:v>
                </c:pt>
                <c:pt idx="44">
                  <c:v>0.20232300035312978</c:v>
                </c:pt>
                <c:pt idx="45">
                  <c:v>0.20492976004703947</c:v>
                </c:pt>
                <c:pt idx="46">
                  <c:v>0.20760856211430734</c:v>
                </c:pt>
                <c:pt idx="47">
                  <c:v>0.21036034827886174</c:v>
                </c:pt>
                <c:pt idx="48">
                  <c:v>0.21318608592194704</c:v>
                </c:pt>
                <c:pt idx="49">
                  <c:v>0.21608676842220303</c:v>
                </c:pt>
                <c:pt idx="50">
                  <c:v>0.21906341550488398</c:v>
                </c:pt>
                <c:pt idx="51">
                  <c:v>0.22211707360033972</c:v>
                </c:pt>
                <c:pt idx="52">
                  <c:v>0.22524881621188453</c:v>
                </c:pt>
                <c:pt idx="53">
                  <c:v>0.22845974429318394</c:v>
                </c:pt>
                <c:pt idx="54">
                  <c:v>0.23175098663529101</c:v>
                </c:pt>
                <c:pt idx="55">
                  <c:v>0.23512370026346929</c:v>
                </c:pt>
                <c:pt idx="56">
                  <c:v>0.23857907084394112</c:v>
                </c:pt>
                <c:pt idx="57">
                  <c:v>0.24211831310070481</c:v>
                </c:pt>
                <c:pt idx="58">
                  <c:v>0.24574267124256577</c:v>
                </c:pt>
                <c:pt idx="59">
                  <c:v>0.24945341940053575</c:v>
                </c:pt>
                <c:pt idx="60">
                  <c:v>0.25325186207574818</c:v>
                </c:pt>
                <c:pt idx="61">
                  <c:v>0.25713933459805111</c:v>
                </c:pt>
                <c:pt idx="62">
                  <c:v>0.26111720359543866</c:v>
                </c:pt>
                <c:pt idx="63">
                  <c:v>0.26518686747448389</c:v>
                </c:pt>
                <c:pt idx="64">
                  <c:v>0.26934975691194429</c:v>
                </c:pt>
                <c:pt idx="65">
                  <c:v>0.27360733535771131</c:v>
                </c:pt>
                <c:pt idx="66">
                  <c:v>0.27796109954928133</c:v>
                </c:pt>
                <c:pt idx="67">
                  <c:v>0.28241258003792891</c:v>
                </c:pt>
                <c:pt idx="68">
                  <c:v>0.28696334172676652</c:v>
                </c:pt>
                <c:pt idx="69">
                  <c:v>0.29161498442088135</c:v>
                </c:pt>
                <c:pt idx="70">
                  <c:v>0.29636914338974152</c:v>
                </c:pt>
                <c:pt idx="71">
                  <c:v>0.30122748994206949</c:v>
                </c:pt>
                <c:pt idx="72">
                  <c:v>0.30619173201338468</c:v>
                </c:pt>
                <c:pt idx="73">
                  <c:v>0.31126361476642328</c:v>
                </c:pt>
                <c:pt idx="74">
                  <c:v>0.31644492120464401</c:v>
                </c:pt>
                <c:pt idx="75">
                  <c:v>0.32173747279903669</c:v>
                </c:pt>
                <c:pt idx="76">
                  <c:v>0.32714313012845464</c:v>
                </c:pt>
                <c:pt idx="77">
                  <c:v>0.33266379353369507</c:v>
                </c:pt>
                <c:pt idx="78">
                  <c:v>0.33830140378555745</c:v>
                </c:pt>
                <c:pt idx="79">
                  <c:v>0.34405794276711499</c:v>
                </c:pt>
                <c:pt idx="80">
                  <c:v>0.3499354341704386</c:v>
                </c:pt>
                <c:pt idx="81">
                  <c:v>0.35593594420801994</c:v>
                </c:pt>
                <c:pt idx="82">
                  <c:v>0.36206158233914104</c:v>
                </c:pt>
                <c:pt idx="83">
                  <c:v>0.36831450201144728</c:v>
                </c:pt>
                <c:pt idx="84">
                  <c:v>0.37469690141798551</c:v>
                </c:pt>
                <c:pt idx="85">
                  <c:v>0.38121102426997111</c:v>
                </c:pt>
                <c:pt idx="86">
                  <c:v>0.38785916058555725</c:v>
                </c:pt>
                <c:pt idx="87">
                  <c:v>0.39464364749488262</c:v>
                </c:pt>
                <c:pt idx="88">
                  <c:v>0.40156687006168246</c:v>
                </c:pt>
                <c:pt idx="89">
                  <c:v>0.40863126212174983</c:v>
                </c:pt>
                <c:pt idx="90">
                  <c:v>0.41583930713854156</c:v>
                </c:pt>
                <c:pt idx="91">
                  <c:v>0.42319353907623247</c:v>
                </c:pt>
                <c:pt idx="92">
                  <c:v>0.43069654329052126</c:v>
                </c:pt>
                <c:pt idx="93">
                  <c:v>0.43835095743750452</c:v>
                </c:pt>
                <c:pt idx="94">
                  <c:v>0.44615947240093495</c:v>
                </c:pt>
                <c:pt idx="95">
                  <c:v>0.45412483323819364</c:v>
                </c:pt>
                <c:pt idx="96">
                  <c:v>0.46224984014530496</c:v>
                </c:pt>
                <c:pt idx="97">
                  <c:v>0.47053734944133657</c:v>
                </c:pt>
                <c:pt idx="98">
                  <c:v>0.47899027457252841</c:v>
                </c:pt>
                <c:pt idx="99">
                  <c:v>0.48761158713650593</c:v>
                </c:pt>
                <c:pt idx="100">
                  <c:v>0.49640431792693313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7-4EB4-84DF-F9F38AB1C601}"/>
            </c:ext>
          </c:extLst>
        </c:ser>
        <c:ser>
          <c:idx val="0"/>
          <c:order val="1"/>
          <c:tx>
            <c:strRef>
              <c:f>profile_Stokes!$E$2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profile_Stokes!$G$3:$G$103</c:f>
              <c:numCache>
                <c:formatCode>General</c:formatCode>
                <c:ptCount val="101"/>
                <c:pt idx="0">
                  <c:v>0.10970000000000001</c:v>
                </c:pt>
                <c:pt idx="1">
                  <c:v>0.10970000000000001</c:v>
                </c:pt>
                <c:pt idx="2">
                  <c:v>0.10970000000000001</c:v>
                </c:pt>
                <c:pt idx="3">
                  <c:v>0.10979999999999999</c:v>
                </c:pt>
                <c:pt idx="4">
                  <c:v>0.10999999999999999</c:v>
                </c:pt>
                <c:pt idx="5">
                  <c:v>0.1101</c:v>
                </c:pt>
                <c:pt idx="6">
                  <c:v>0.1103</c:v>
                </c:pt>
                <c:pt idx="7">
                  <c:v>0.1106</c:v>
                </c:pt>
                <c:pt idx="8">
                  <c:v>0.1108</c:v>
                </c:pt>
                <c:pt idx="9">
                  <c:v>0.11119999999999999</c:v>
                </c:pt>
                <c:pt idx="10">
                  <c:v>0.1115</c:v>
                </c:pt>
                <c:pt idx="11">
                  <c:v>0.1119</c:v>
                </c:pt>
                <c:pt idx="12">
                  <c:v>0.1123</c:v>
                </c:pt>
                <c:pt idx="13">
                  <c:v>0.1128</c:v>
                </c:pt>
                <c:pt idx="14">
                  <c:v>0.1133</c:v>
                </c:pt>
                <c:pt idx="15">
                  <c:v>0.11379999999999998</c:v>
                </c:pt>
                <c:pt idx="16">
                  <c:v>0.1144</c:v>
                </c:pt>
                <c:pt idx="17">
                  <c:v>0.11499999999999999</c:v>
                </c:pt>
                <c:pt idx="18">
                  <c:v>0.1157</c:v>
                </c:pt>
                <c:pt idx="19">
                  <c:v>0.11639999999999999</c:v>
                </c:pt>
                <c:pt idx="20">
                  <c:v>0.1171</c:v>
                </c:pt>
                <c:pt idx="21">
                  <c:v>0.11789999999999999</c:v>
                </c:pt>
                <c:pt idx="22">
                  <c:v>0.1187</c:v>
                </c:pt>
                <c:pt idx="23">
                  <c:v>0.1195</c:v>
                </c:pt>
                <c:pt idx="24">
                  <c:v>0.12039999999999999</c:v>
                </c:pt>
                <c:pt idx="25">
                  <c:v>0.12139999999999999</c:v>
                </c:pt>
                <c:pt idx="26">
                  <c:v>0.12229999999999999</c:v>
                </c:pt>
                <c:pt idx="27">
                  <c:v>0.12330000000000001</c:v>
                </c:pt>
                <c:pt idx="28">
                  <c:v>0.1244</c:v>
                </c:pt>
                <c:pt idx="29">
                  <c:v>0.1255</c:v>
                </c:pt>
                <c:pt idx="30">
                  <c:v>0.12659999999999999</c:v>
                </c:pt>
                <c:pt idx="31">
                  <c:v>0.1278</c:v>
                </c:pt>
                <c:pt idx="32">
                  <c:v>0.129</c:v>
                </c:pt>
                <c:pt idx="33">
                  <c:v>0.1303</c:v>
                </c:pt>
                <c:pt idx="34">
                  <c:v>0.13159999999999999</c:v>
                </c:pt>
                <c:pt idx="35">
                  <c:v>0.13289999999999999</c:v>
                </c:pt>
                <c:pt idx="36">
                  <c:v>0.13429999999999997</c:v>
                </c:pt>
                <c:pt idx="37">
                  <c:v>0.13569999999999999</c:v>
                </c:pt>
                <c:pt idx="38">
                  <c:v>0.13719999999999999</c:v>
                </c:pt>
                <c:pt idx="39">
                  <c:v>0.13869999999999999</c:v>
                </c:pt>
                <c:pt idx="40">
                  <c:v>0.14030000000000001</c:v>
                </c:pt>
                <c:pt idx="41">
                  <c:v>0.1419</c:v>
                </c:pt>
                <c:pt idx="42">
                  <c:v>0.14359999999999998</c:v>
                </c:pt>
                <c:pt idx="43">
                  <c:v>0.14529999999999998</c:v>
                </c:pt>
                <c:pt idx="44">
                  <c:v>0.14710000000000001</c:v>
                </c:pt>
                <c:pt idx="45">
                  <c:v>0.1489</c:v>
                </c:pt>
                <c:pt idx="46">
                  <c:v>0.1507</c:v>
                </c:pt>
                <c:pt idx="47">
                  <c:v>0.15259999999999999</c:v>
                </c:pt>
                <c:pt idx="48">
                  <c:v>0.15459999999999999</c:v>
                </c:pt>
                <c:pt idx="49">
                  <c:v>0.15659999999999999</c:v>
                </c:pt>
                <c:pt idx="50">
                  <c:v>0.15859999999999999</c:v>
                </c:pt>
                <c:pt idx="51">
                  <c:v>0.16070000000000001</c:v>
                </c:pt>
                <c:pt idx="52">
                  <c:v>0.16289999999999999</c:v>
                </c:pt>
                <c:pt idx="53">
                  <c:v>0.1651</c:v>
                </c:pt>
                <c:pt idx="54">
                  <c:v>0.16739999999999999</c:v>
                </c:pt>
                <c:pt idx="55">
                  <c:v>0.16969999999999999</c:v>
                </c:pt>
                <c:pt idx="56">
                  <c:v>0.17199999999999999</c:v>
                </c:pt>
                <c:pt idx="57">
                  <c:v>0.17449999999999999</c:v>
                </c:pt>
                <c:pt idx="58">
                  <c:v>0.1769</c:v>
                </c:pt>
                <c:pt idx="59">
                  <c:v>0.17949999999999999</c:v>
                </c:pt>
                <c:pt idx="60">
                  <c:v>0.18209999999999998</c:v>
                </c:pt>
                <c:pt idx="61">
                  <c:v>0.1847</c:v>
                </c:pt>
                <c:pt idx="62">
                  <c:v>0.18739999999999998</c:v>
                </c:pt>
                <c:pt idx="63">
                  <c:v>0.19019999999999998</c:v>
                </c:pt>
                <c:pt idx="64">
                  <c:v>0.193</c:v>
                </c:pt>
                <c:pt idx="65">
                  <c:v>0.19589999999999999</c:v>
                </c:pt>
                <c:pt idx="66">
                  <c:v>0.19889999999999999</c:v>
                </c:pt>
                <c:pt idx="67">
                  <c:v>0.2019</c:v>
                </c:pt>
                <c:pt idx="68">
                  <c:v>0.20499999999999999</c:v>
                </c:pt>
                <c:pt idx="69">
                  <c:v>0.20809999999999998</c:v>
                </c:pt>
                <c:pt idx="70">
                  <c:v>0.21129999999999999</c:v>
                </c:pt>
                <c:pt idx="71">
                  <c:v>0.21459999999999999</c:v>
                </c:pt>
                <c:pt idx="72">
                  <c:v>0.21789999999999998</c:v>
                </c:pt>
                <c:pt idx="73">
                  <c:v>0.2213</c:v>
                </c:pt>
                <c:pt idx="74">
                  <c:v>0.2248</c:v>
                </c:pt>
                <c:pt idx="75">
                  <c:v>0.22829999999999998</c:v>
                </c:pt>
                <c:pt idx="76">
                  <c:v>0.23189999999999997</c:v>
                </c:pt>
                <c:pt idx="77">
                  <c:v>0.2356</c:v>
                </c:pt>
                <c:pt idx="78">
                  <c:v>0.23939999999999997</c:v>
                </c:pt>
                <c:pt idx="79">
                  <c:v>0.2432</c:v>
                </c:pt>
                <c:pt idx="80">
                  <c:v>0.24709999999999999</c:v>
                </c:pt>
                <c:pt idx="81">
                  <c:v>0.25109999999999999</c:v>
                </c:pt>
                <c:pt idx="82">
                  <c:v>0.25509999999999999</c:v>
                </c:pt>
                <c:pt idx="83">
                  <c:v>0.25919999999999999</c:v>
                </c:pt>
                <c:pt idx="84">
                  <c:v>0.26339999999999997</c:v>
                </c:pt>
                <c:pt idx="85">
                  <c:v>0.26769999999999999</c:v>
                </c:pt>
                <c:pt idx="86">
                  <c:v>0.27210000000000001</c:v>
                </c:pt>
                <c:pt idx="87">
                  <c:v>0.27649999999999997</c:v>
                </c:pt>
                <c:pt idx="88">
                  <c:v>0.28099999999999997</c:v>
                </c:pt>
                <c:pt idx="89">
                  <c:v>0.28559999999999997</c:v>
                </c:pt>
                <c:pt idx="90">
                  <c:v>0.2903</c:v>
                </c:pt>
                <c:pt idx="91">
                  <c:v>0.29509999999999997</c:v>
                </c:pt>
                <c:pt idx="92">
                  <c:v>0.3</c:v>
                </c:pt>
                <c:pt idx="93">
                  <c:v>0.3049</c:v>
                </c:pt>
                <c:pt idx="94">
                  <c:v>0.30990000000000001</c:v>
                </c:pt>
                <c:pt idx="95">
                  <c:v>0.315</c:v>
                </c:pt>
                <c:pt idx="96">
                  <c:v>0.32019999999999998</c:v>
                </c:pt>
                <c:pt idx="97">
                  <c:v>0.32550000000000001</c:v>
                </c:pt>
                <c:pt idx="98">
                  <c:v>0.33089999999999997</c:v>
                </c:pt>
                <c:pt idx="99">
                  <c:v>0.33640000000000003</c:v>
                </c:pt>
                <c:pt idx="100">
                  <c:v>0.34199999999999997</c:v>
                </c:pt>
              </c:numCache>
            </c:numRef>
          </c:xVal>
          <c:yVal>
            <c:numRef>
              <c:f>profile_Stokes!$A$3:$A$103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7-4EB4-84DF-F9F38AB1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9664"/>
        <c:axId val="239120056"/>
      </c:scatterChart>
      <c:valAx>
        <c:axId val="239119664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</a:t>
                </a:r>
                <a:r>
                  <a:rPr lang="en-US">
                    <a:latin typeface="Symbol" panose="05050102010706020507" pitchFamily="18" charset="2"/>
                  </a:rPr>
                  <a:t>r</a:t>
                </a:r>
                <a:r>
                  <a:rPr lang="en-US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20056"/>
        <c:crossesAt val="-1"/>
        <c:crossBetween val="midCat"/>
        <c:majorUnit val="0.25"/>
      </c:valAx>
      <c:valAx>
        <c:axId val="239120056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9664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126766606097315"/>
          <c:y val="0.61044963129608809"/>
          <c:w val="0.20804777874987851"/>
          <c:h val="0.186193600799900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input!$M$3:$M$103</c:f>
              <c:numCache>
                <c:formatCode>General</c:formatCode>
                <c:ptCount val="101"/>
                <c:pt idx="0">
                  <c:v>6.5315968777481359E-2</c:v>
                </c:pt>
                <c:pt idx="1">
                  <c:v>6.5327449582923761E-2</c:v>
                </c:pt>
                <c:pt idx="2">
                  <c:v>6.5361896035289802E-2</c:v>
                </c:pt>
                <c:pt idx="3">
                  <c:v>6.5419320244114884E-2</c:v>
                </c:pt>
                <c:pt idx="4">
                  <c:v>6.5499742396688029E-2</c:v>
                </c:pt>
                <c:pt idx="5">
                  <c:v>6.5603190765148575E-2</c:v>
                </c:pt>
                <c:pt idx="6">
                  <c:v>6.5729701716425337E-2</c:v>
                </c:pt>
                <c:pt idx="7">
                  <c:v>6.587931972502109E-2</c:v>
                </c:pt>
                <c:pt idx="8">
                  <c:v>6.6052097388647507E-2</c:v>
                </c:pt>
                <c:pt idx="9">
                  <c:v>6.6248095446715768E-2</c:v>
                </c:pt>
                <c:pt idx="10">
                  <c:v>6.6467382801689207E-2</c:v>
                </c:pt>
                <c:pt idx="11">
                  <c:v>6.6710036543305706E-2</c:v>
                </c:pt>
                <c:pt idx="12">
                  <c:v>6.6976141975678555E-2</c:v>
                </c:pt>
                <c:pt idx="13">
                  <c:v>6.7265792647284522E-2</c:v>
                </c:pt>
                <c:pt idx="14">
                  <c:v>6.7579090383850779E-2</c:v>
                </c:pt>
                <c:pt idx="15">
                  <c:v>6.7916145324151203E-2</c:v>
                </c:pt>
                <c:pt idx="16">
                  <c:v>6.8277075958725467E-2</c:v>
                </c:pt>
                <c:pt idx="17">
                  <c:v>6.8662009171533811E-2</c:v>
                </c:pt>
                <c:pt idx="18">
                  <c:v>6.9071080284562783E-2</c:v>
                </c:pt>
                <c:pt idx="19">
                  <c:v>6.9504433105397251E-2</c:v>
                </c:pt>
                <c:pt idx="20">
                  <c:v>6.9962219977775394E-2</c:v>
                </c:pt>
                <c:pt idx="21">
                  <c:v>7.0444601835144713E-2</c:v>
                </c:pt>
                <c:pt idx="22">
                  <c:v>7.0951748257237629E-2</c:v>
                </c:pt>
                <c:pt idx="23">
                  <c:v>7.1483837529686609E-2</c:v>
                </c:pt>
                <c:pt idx="24">
                  <c:v>7.2041056706699982E-2</c:v>
                </c:pt>
                <c:pt idx="25">
                  <c:v>7.2623601676820165E-2</c:v>
                </c:pt>
                <c:pt idx="26">
                  <c:v>7.3231677231787626E-2</c:v>
                </c:pt>
                <c:pt idx="27">
                  <c:v>7.3865497138534797E-2</c:v>
                </c:pt>
                <c:pt idx="28">
                  <c:v>7.452528421433495E-2</c:v>
                </c:pt>
                <c:pt idx="29">
                  <c:v>7.5211270405133146E-2</c:v>
                </c:pt>
                <c:pt idx="30">
                  <c:v>7.5923696867085833E-2</c:v>
                </c:pt>
                <c:pt idx="31">
                  <c:v>7.666281405133854E-2</c:v>
                </c:pt>
                <c:pt idx="32">
                  <c:v>7.7428881792071205E-2</c:v>
                </c:pt>
                <c:pt idx="33">
                  <c:v>7.8222169397841948E-2</c:v>
                </c:pt>
                <c:pt idx="34">
                  <c:v>7.9042955746261648E-2</c:v>
                </c:pt>
                <c:pt idx="35">
                  <c:v>7.9891529382032367E-2</c:v>
                </c:pt>
                <c:pt idx="36">
                  <c:v>8.0768188618384334E-2</c:v>
                </c:pt>
                <c:pt idx="37">
                  <c:v>8.1673241641946975E-2</c:v>
                </c:pt>
                <c:pt idx="38">
                  <c:v>8.2607006621090787E-2</c:v>
                </c:pt>
                <c:pt idx="39">
                  <c:v>8.3569811817778561E-2</c:v>
                </c:pt>
                <c:pt idx="40">
                  <c:v>8.4561995702964618E-2</c:v>
                </c:pt>
                <c:pt idx="41">
                  <c:v>8.5583907075583152E-2</c:v>
                </c:pt>
                <c:pt idx="42">
                  <c:v>8.6635905185167422E-2</c:v>
                </c:pt>
                <c:pt idx="43">
                  <c:v>8.7718359858142664E-2</c:v>
                </c:pt>
                <c:pt idx="44">
                  <c:v>8.8831651627837363E-2</c:v>
                </c:pt>
                <c:pt idx="45">
                  <c:v>8.9976171868258417E-2</c:v>
                </c:pt>
                <c:pt idx="46">
                  <c:v>9.1152322931677479E-2</c:v>
                </c:pt>
                <c:pt idx="47">
                  <c:v>9.2360518290076424E-2</c:v>
                </c:pt>
                <c:pt idx="48">
                  <c:v>9.360118268050216E-2</c:v>
                </c:pt>
                <c:pt idx="49">
                  <c:v>9.487475225438137E-2</c:v>
                </c:pt>
                <c:pt idx="50">
                  <c:v>9.6181674730848321E-2</c:v>
                </c:pt>
                <c:pt idx="51">
                  <c:v>9.7522409554138781E-2</c:v>
                </c:pt>
                <c:pt idx="52">
                  <c:v>9.8897428055106262E-2</c:v>
                </c:pt>
                <c:pt idx="53">
                  <c:v>0.10030721361691679</c:v>
                </c:pt>
                <c:pt idx="54">
                  <c:v>0.10175226184498058</c:v>
                </c:pt>
                <c:pt idx="55">
                  <c:v>0.10323308074118059</c:v>
                </c:pt>
                <c:pt idx="56">
                  <c:v>0.10475019088245871</c:v>
                </c:pt>
                <c:pt idx="57">
                  <c:v>0.10630412560382312</c:v>
                </c:pt>
                <c:pt idx="58">
                  <c:v>0.10789543118583986</c:v>
                </c:pt>
                <c:pt idx="59">
                  <c:v>0.10952466704667674</c:v>
                </c:pt>
                <c:pt idx="60">
                  <c:v>0.11119240593876438</c:v>
                </c:pt>
                <c:pt idx="61">
                  <c:v>0.11289923415014556</c:v>
                </c:pt>
                <c:pt idx="62">
                  <c:v>0.11464575171058289</c:v>
                </c:pt>
                <c:pt idx="63">
                  <c:v>0.11643257260249706</c:v>
                </c:pt>
                <c:pt idx="64">
                  <c:v>0.11826032497681069</c:v>
                </c:pt>
                <c:pt idx="65">
                  <c:v>0.12012965137377224</c:v>
                </c:pt>
                <c:pt idx="66">
                  <c:v>0.12204120894883921</c:v>
                </c:pt>
                <c:pt idx="67">
                  <c:v>0.12399566970369891</c:v>
                </c:pt>
                <c:pt idx="68">
                  <c:v>0.12599372072250822</c:v>
                </c:pt>
                <c:pt idx="69">
                  <c:v>0.12803606441343593</c:v>
                </c:pt>
                <c:pt idx="70">
                  <c:v>0.13012341875559202</c:v>
                </c:pt>
                <c:pt idx="71">
                  <c:v>0.13225651755143053</c:v>
                </c:pt>
                <c:pt idx="72">
                  <c:v>0.13443611068471567</c:v>
                </c:pt>
                <c:pt idx="73">
                  <c:v>0.13666296438414083</c:v>
                </c:pt>
                <c:pt idx="74">
                  <c:v>0.13893786149269374</c:v>
                </c:pt>
                <c:pt idx="75">
                  <c:v>0.14126160174286237</c:v>
                </c:pt>
                <c:pt idx="76">
                  <c:v>0.14363500203777793</c:v>
                </c:pt>
                <c:pt idx="77">
                  <c:v>0.14605889673839489</c:v>
                </c:pt>
                <c:pt idx="78">
                  <c:v>0.14853413795680745</c:v>
                </c:pt>
                <c:pt idx="79">
                  <c:v>0.15106159585580686</c:v>
                </c:pt>
                <c:pt idx="80">
                  <c:v>0.15364215895478414</c:v>
                </c:pt>
                <c:pt idx="81">
                  <c:v>0.15627673444208626</c:v>
                </c:pt>
                <c:pt idx="82">
                  <c:v>0.15896624849393501</c:v>
                </c:pt>
                <c:pt idx="83">
                  <c:v>0.16171164660002121</c:v>
                </c:pt>
                <c:pt idx="84">
                  <c:v>0.1645138938958885</c:v>
                </c:pt>
                <c:pt idx="85">
                  <c:v>0.16737397550222363</c:v>
                </c:pt>
                <c:pt idx="86">
                  <c:v>0.17029289687117211</c:v>
                </c:pt>
                <c:pt idx="87">
                  <c:v>0.17327168413980157</c:v>
                </c:pt>
                <c:pt idx="88">
                  <c:v>0.17631138449083694</c:v>
                </c:pt>
                <c:pt idx="89">
                  <c:v>0.17941306652079433</c:v>
                </c:pt>
                <c:pt idx="90">
                  <c:v>0.18257782061564193</c:v>
                </c:pt>
                <c:pt idx="91">
                  <c:v>0.18580675933412194</c:v>
                </c:pt>
                <c:pt idx="92">
                  <c:v>0.18910101779886693</c:v>
                </c:pt>
                <c:pt idx="93">
                  <c:v>0.19246175409544827</c:v>
                </c:pt>
                <c:pt idx="94">
                  <c:v>0.19589014967949725</c:v>
                </c:pt>
                <c:pt idx="95">
                  <c:v>0.19938740979204203</c:v>
                </c:pt>
                <c:pt idx="96">
                  <c:v>0.20295476388320585</c:v>
                </c:pt>
                <c:pt idx="97">
                  <c:v>0.20659346604441647</c:v>
                </c:pt>
                <c:pt idx="98">
                  <c:v>0.21030479544927724</c:v>
                </c:pt>
                <c:pt idx="99">
                  <c:v>0.21409005680325707</c:v>
                </c:pt>
                <c:pt idx="100">
                  <c:v>0.21795058080235416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D-4FFA-8140-D33374E50803}"/>
            </c:ext>
          </c:extLst>
        </c:ser>
        <c:ser>
          <c:idx val="0"/>
          <c:order val="1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profile_Cnoidal!$E$3:$E$103</c:f>
              <c:numCache>
                <c:formatCode>General</c:formatCode>
                <c:ptCount val="101"/>
                <c:pt idx="0">
                  <c:v>2.9985671578272179E-2</c:v>
                </c:pt>
                <c:pt idx="1">
                  <c:v>2.9988865961097181E-2</c:v>
                </c:pt>
                <c:pt idx="2">
                  <c:v>2.9988865961097181E-2</c:v>
                </c:pt>
                <c:pt idx="3">
                  <c:v>2.999206034392218E-2</c:v>
                </c:pt>
                <c:pt idx="4">
                  <c:v>2.9998449109572178E-2</c:v>
                </c:pt>
                <c:pt idx="5">
                  <c:v>3.0004837875222179E-2</c:v>
                </c:pt>
                <c:pt idx="6">
                  <c:v>3.001122664087218E-2</c:v>
                </c:pt>
                <c:pt idx="7">
                  <c:v>3.0020809789347173E-2</c:v>
                </c:pt>
                <c:pt idx="8">
                  <c:v>3.0033587320647176E-2</c:v>
                </c:pt>
                <c:pt idx="9">
                  <c:v>3.0043170469122173E-2</c:v>
                </c:pt>
                <c:pt idx="10">
                  <c:v>3.0059142383247174E-2</c:v>
                </c:pt>
                <c:pt idx="11">
                  <c:v>3.0071919914547173E-2</c:v>
                </c:pt>
                <c:pt idx="12">
                  <c:v>3.0087891828672168E-2</c:v>
                </c:pt>
                <c:pt idx="13">
                  <c:v>3.0107058125622168E-2</c:v>
                </c:pt>
                <c:pt idx="14">
                  <c:v>3.0126224422572168E-2</c:v>
                </c:pt>
                <c:pt idx="15">
                  <c:v>3.0148585102347168E-2</c:v>
                </c:pt>
                <c:pt idx="16">
                  <c:v>3.0170945782122163E-2</c:v>
                </c:pt>
                <c:pt idx="17">
                  <c:v>3.0193306461897162E-2</c:v>
                </c:pt>
                <c:pt idx="18">
                  <c:v>3.0218861524497161E-2</c:v>
                </c:pt>
                <c:pt idx="19">
                  <c:v>3.0244416587097155E-2</c:v>
                </c:pt>
                <c:pt idx="20">
                  <c:v>3.0273166032522152E-2</c:v>
                </c:pt>
                <c:pt idx="21">
                  <c:v>3.0301915477947149E-2</c:v>
                </c:pt>
                <c:pt idx="22">
                  <c:v>3.0333859306197149E-2</c:v>
                </c:pt>
                <c:pt idx="23">
                  <c:v>3.0365803134447145E-2</c:v>
                </c:pt>
                <c:pt idx="24">
                  <c:v>3.0397746962697141E-2</c:v>
                </c:pt>
                <c:pt idx="25">
                  <c:v>3.0432885173772135E-2</c:v>
                </c:pt>
                <c:pt idx="26">
                  <c:v>3.0471217767672136E-2</c:v>
                </c:pt>
                <c:pt idx="27">
                  <c:v>3.0506355978747131E-2</c:v>
                </c:pt>
                <c:pt idx="28">
                  <c:v>3.054788295547213E-2</c:v>
                </c:pt>
                <c:pt idx="29">
                  <c:v>3.0589409932197123E-2</c:v>
                </c:pt>
                <c:pt idx="30">
                  <c:v>3.0630936908922119E-2</c:v>
                </c:pt>
                <c:pt idx="31">
                  <c:v>3.0672463885647115E-2</c:v>
                </c:pt>
                <c:pt idx="32">
                  <c:v>3.0720379628022113E-2</c:v>
                </c:pt>
                <c:pt idx="33">
                  <c:v>3.0765100987572108E-2</c:v>
                </c:pt>
                <c:pt idx="34">
                  <c:v>3.0813016729947105E-2</c:v>
                </c:pt>
                <c:pt idx="35">
                  <c:v>3.0864126855147098E-2</c:v>
                </c:pt>
                <c:pt idx="36">
                  <c:v>3.0915236980347094E-2</c:v>
                </c:pt>
                <c:pt idx="37">
                  <c:v>3.0966347105547087E-2</c:v>
                </c:pt>
                <c:pt idx="38">
                  <c:v>3.1020651613572082E-2</c:v>
                </c:pt>
                <c:pt idx="39">
                  <c:v>3.107495612159708E-2</c:v>
                </c:pt>
                <c:pt idx="40">
                  <c:v>3.1132455012447074E-2</c:v>
                </c:pt>
                <c:pt idx="41">
                  <c:v>3.1189953903297069E-2</c:v>
                </c:pt>
                <c:pt idx="42">
                  <c:v>3.1250647176972061E-2</c:v>
                </c:pt>
                <c:pt idx="43">
                  <c:v>3.1311340450647054E-2</c:v>
                </c:pt>
                <c:pt idx="44">
                  <c:v>3.1375228107147053E-2</c:v>
                </c:pt>
                <c:pt idx="45">
                  <c:v>3.1439115763647038E-2</c:v>
                </c:pt>
                <c:pt idx="46">
                  <c:v>3.1503003420147037E-2</c:v>
                </c:pt>
                <c:pt idx="47">
                  <c:v>3.1570085459472035E-2</c:v>
                </c:pt>
                <c:pt idx="48">
                  <c:v>3.1640361881622024E-2</c:v>
                </c:pt>
                <c:pt idx="49">
                  <c:v>3.1707443920947022E-2</c:v>
                </c:pt>
                <c:pt idx="50">
                  <c:v>3.178091472592201E-2</c:v>
                </c:pt>
                <c:pt idx="51">
                  <c:v>3.1854385530897006E-2</c:v>
                </c:pt>
                <c:pt idx="52">
                  <c:v>3.1927856335871994E-2</c:v>
                </c:pt>
                <c:pt idx="53">
                  <c:v>3.2004521523671989E-2</c:v>
                </c:pt>
                <c:pt idx="54">
                  <c:v>3.2081186711471983E-2</c:v>
                </c:pt>
                <c:pt idx="55">
                  <c:v>3.2161046282096976E-2</c:v>
                </c:pt>
                <c:pt idx="56">
                  <c:v>3.224090585272197E-2</c:v>
                </c:pt>
                <c:pt idx="57">
                  <c:v>3.2320765423346963E-2</c:v>
                </c:pt>
                <c:pt idx="58">
                  <c:v>3.2403819376796955E-2</c:v>
                </c:pt>
                <c:pt idx="59">
                  <c:v>3.2490067713071946E-2</c:v>
                </c:pt>
                <c:pt idx="60">
                  <c:v>3.2576316049346937E-2</c:v>
                </c:pt>
                <c:pt idx="61">
                  <c:v>3.2662564385621928E-2</c:v>
                </c:pt>
                <c:pt idx="62">
                  <c:v>3.2752007104721918E-2</c:v>
                </c:pt>
                <c:pt idx="63">
                  <c:v>3.2844644206646907E-2</c:v>
                </c:pt>
                <c:pt idx="64">
                  <c:v>3.2937281308571903E-2</c:v>
                </c:pt>
                <c:pt idx="65">
                  <c:v>3.3029918410496899E-2</c:v>
                </c:pt>
                <c:pt idx="66">
                  <c:v>3.3125749895246887E-2</c:v>
                </c:pt>
                <c:pt idx="67">
                  <c:v>3.3221581379996874E-2</c:v>
                </c:pt>
                <c:pt idx="68">
                  <c:v>3.3320607247571868E-2</c:v>
                </c:pt>
                <c:pt idx="69">
                  <c:v>3.3419633115146861E-2</c:v>
                </c:pt>
                <c:pt idx="70">
                  <c:v>3.3521853365546847E-2</c:v>
                </c:pt>
                <c:pt idx="71">
                  <c:v>3.362407361594684E-2</c:v>
                </c:pt>
                <c:pt idx="72">
                  <c:v>3.3729488249171831E-2</c:v>
                </c:pt>
                <c:pt idx="73">
                  <c:v>3.3834902882396815E-2</c:v>
                </c:pt>
                <c:pt idx="74">
                  <c:v>3.3940317515621807E-2</c:v>
                </c:pt>
                <c:pt idx="75">
                  <c:v>3.4048926531671797E-2</c:v>
                </c:pt>
                <c:pt idx="76">
                  <c:v>3.4160729930546786E-2</c:v>
                </c:pt>
                <c:pt idx="77">
                  <c:v>3.4272533329421775E-2</c:v>
                </c:pt>
                <c:pt idx="78">
                  <c:v>3.4387531111121764E-2</c:v>
                </c:pt>
                <c:pt idx="79">
                  <c:v>3.4502528892821752E-2</c:v>
                </c:pt>
                <c:pt idx="80">
                  <c:v>3.461752667452174E-2</c:v>
                </c:pt>
                <c:pt idx="81">
                  <c:v>3.4735718839046734E-2</c:v>
                </c:pt>
                <c:pt idx="82">
                  <c:v>3.485710538639672E-2</c:v>
                </c:pt>
                <c:pt idx="83">
                  <c:v>3.4975297550921713E-2</c:v>
                </c:pt>
                <c:pt idx="84">
                  <c:v>3.5099878481096698E-2</c:v>
                </c:pt>
                <c:pt idx="85">
                  <c:v>3.522445941127169E-2</c:v>
                </c:pt>
                <c:pt idx="86">
                  <c:v>3.5349040341446675E-2</c:v>
                </c:pt>
                <c:pt idx="87">
                  <c:v>3.5476815654446665E-2</c:v>
                </c:pt>
                <c:pt idx="88">
                  <c:v>3.5607785350271648E-2</c:v>
                </c:pt>
                <c:pt idx="89">
                  <c:v>3.5735560663271639E-2</c:v>
                </c:pt>
                <c:pt idx="90">
                  <c:v>3.5869724741921627E-2</c:v>
                </c:pt>
                <c:pt idx="91">
                  <c:v>3.6003888820571615E-2</c:v>
                </c:pt>
                <c:pt idx="92">
                  <c:v>3.6138052899221597E-2</c:v>
                </c:pt>
                <c:pt idx="93">
                  <c:v>3.6275411360696584E-2</c:v>
                </c:pt>
                <c:pt idx="94">
                  <c:v>3.6412769822171571E-2</c:v>
                </c:pt>
                <c:pt idx="95">
                  <c:v>3.6553322666471565E-2</c:v>
                </c:pt>
                <c:pt idx="96">
                  <c:v>3.669706989359655E-2</c:v>
                </c:pt>
                <c:pt idx="97">
                  <c:v>3.6840817120721535E-2</c:v>
                </c:pt>
                <c:pt idx="98">
                  <c:v>3.698456434784652E-2</c:v>
                </c:pt>
                <c:pt idx="99">
                  <c:v>3.7131505957796504E-2</c:v>
                </c:pt>
                <c:pt idx="100">
                  <c:v>3.7278447567746495E-2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7D-4FFA-8140-D33374E5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9272"/>
        <c:axId val="239120840"/>
      </c:scatterChart>
      <c:valAx>
        <c:axId val="239119272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20840"/>
        <c:crossesAt val="-1"/>
        <c:crossBetween val="midCat"/>
        <c:majorUnit val="0.25"/>
      </c:valAx>
      <c:valAx>
        <c:axId val="239120840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9272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126766606097315"/>
          <c:y val="0.61441788526434205"/>
          <c:w val="0.21422061825605135"/>
          <c:h val="0.1822253468316460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input!$N$3:$N$103</c:f>
              <c:numCache>
                <c:formatCode>General</c:formatCode>
                <c:ptCount val="101"/>
                <c:pt idx="0">
                  <c:v>0</c:v>
                </c:pt>
                <c:pt idx="1">
                  <c:v>1.4767359199051585E-4</c:v>
                </c:pt>
                <c:pt idx="2">
                  <c:v>2.9539909813955546E-4</c:v>
                </c:pt>
                <c:pt idx="3">
                  <c:v>4.4322845085589173E-4</c:v>
                </c:pt>
                <c:pt idx="4">
                  <c:v>5.9121361905521209E-4</c:v>
                </c:pt>
                <c:pt idx="5">
                  <c:v>7.3940662642961658E-4</c:v>
                </c:pt>
                <c:pt idx="6">
                  <c:v>8.8785956973637414E-4</c:v>
                </c:pt>
                <c:pt idx="7">
                  <c:v>1.0366246371123617E-3</c:v>
                </c:pt>
                <c:pt idx="8">
                  <c:v>1.1857541264206359E-3</c:v>
                </c:pt>
                <c:pt idx="9">
                  <c:v>1.3353004636355642E-3</c:v>
                </c:pt>
                <c:pt idx="10">
                  <c:v>1.4853162212730036E-3</c:v>
                </c:pt>
                <c:pt idx="11">
                  <c:v>1.6358541368719968E-3</c:v>
                </c:pt>
                <c:pt idx="12">
                  <c:v>1.7869671315344743E-3</c:v>
                </c:pt>
                <c:pt idx="13">
                  <c:v>1.9387083285294935E-3</c:v>
                </c:pt>
                <c:pt idx="14">
                  <c:v>2.0911310719685453E-3</c:v>
                </c:pt>
                <c:pt idx="15">
                  <c:v>2.2442889455584975E-3</c:v>
                </c:pt>
                <c:pt idx="16">
                  <c:v>2.3982357914387733E-3</c:v>
                </c:pt>
                <c:pt idx="17">
                  <c:v>2.5530257291093671E-3</c:v>
                </c:pt>
                <c:pt idx="18">
                  <c:v>2.7087131744563818E-3</c:v>
                </c:pt>
                <c:pt idx="19">
                  <c:v>2.8653528588817494E-3</c:v>
                </c:pt>
                <c:pt idx="20">
                  <c:v>3.0229998485438725E-3</c:v>
                </c:pt>
                <c:pt idx="21">
                  <c:v>3.1817095637159481E-3</c:v>
                </c:pt>
                <c:pt idx="22">
                  <c:v>3.3415377982687808E-3</c:v>
                </c:pt>
                <c:pt idx="23">
                  <c:v>3.5025407392849294E-3</c:v>
                </c:pt>
                <c:pt idx="24">
                  <c:v>3.6647749868110929E-3</c:v>
                </c:pt>
                <c:pt idx="25">
                  <c:v>3.8282975737556632E-3</c:v>
                </c:pt>
                <c:pt idx="26">
                  <c:v>3.9931659859384593E-3</c:v>
                </c:pt>
                <c:pt idx="27">
                  <c:v>4.1594381822996681E-3</c:v>
                </c:pt>
                <c:pt idx="28">
                  <c:v>4.3271726152751206E-3</c:v>
                </c:pt>
                <c:pt idx="29">
                  <c:v>4.4964282513450561E-3</c:v>
                </c:pt>
                <c:pt idx="30">
                  <c:v>4.6672645917635782E-3</c:v>
                </c:pt>
                <c:pt idx="31">
                  <c:v>4.8397416934761357E-3</c:v>
                </c:pt>
                <c:pt idx="32">
                  <c:v>5.0139201902323306E-3</c:v>
                </c:pt>
                <c:pt idx="33">
                  <c:v>5.1898613139015233E-3</c:v>
                </c:pt>
                <c:pt idx="34">
                  <c:v>5.3676269159986774E-3</c:v>
                </c:pt>
                <c:pt idx="35">
                  <c:v>5.547279489428061E-3</c:v>
                </c:pt>
                <c:pt idx="36">
                  <c:v>5.7288821904524197E-3</c:v>
                </c:pt>
                <c:pt idx="37">
                  <c:v>5.9124988608953485E-3</c:v>
                </c:pt>
                <c:pt idx="38">
                  <c:v>6.098194050584667E-3</c:v>
                </c:pt>
                <c:pt idx="39">
                  <c:v>6.2860330400447053E-3</c:v>
                </c:pt>
                <c:pt idx="40">
                  <c:v>6.4760818634454513E-3</c:v>
                </c:pt>
                <c:pt idx="41">
                  <c:v>6.6684073318166335E-3</c:v>
                </c:pt>
                <c:pt idx="42">
                  <c:v>6.8630770565349299E-3</c:v>
                </c:pt>
                <c:pt idx="43">
                  <c:v>7.0601594730925121E-3</c:v>
                </c:pt>
                <c:pt idx="44">
                  <c:v>7.2597238651553216E-3</c:v>
                </c:pt>
                <c:pt idx="45">
                  <c:v>7.4618403889195016E-3</c:v>
                </c:pt>
                <c:pt idx="46">
                  <c:v>7.6665800977745837E-3</c:v>
                </c:pt>
                <c:pt idx="47">
                  <c:v>7.8740149672820604E-3</c:v>
                </c:pt>
                <c:pt idx="48">
                  <c:v>8.0842179204781688E-3</c:v>
                </c:pt>
                <c:pt idx="49">
                  <c:v>8.2972628535097157E-3</c:v>
                </c:pt>
                <c:pt idx="50">
                  <c:v>8.5132246616120479E-3</c:v>
                </c:pt>
                <c:pt idx="51">
                  <c:v>8.7321792654382092E-3</c:v>
                </c:pt>
                <c:pt idx="52">
                  <c:v>8.9542036377485857E-3</c:v>
                </c:pt>
                <c:pt idx="53">
                  <c:v>9.1793758304704424E-3</c:v>
                </c:pt>
                <c:pt idx="54">
                  <c:v>9.4077750021367996E-3</c:v>
                </c:pt>
                <c:pt idx="55">
                  <c:v>9.6394814457143613E-3</c:v>
                </c:pt>
                <c:pt idx="56">
                  <c:v>9.874576616830234E-3</c:v>
                </c:pt>
                <c:pt idx="57">
                  <c:v>1.0113143162407403E-2</c:v>
                </c:pt>
                <c:pt idx="58">
                  <c:v>1.0355264949718909E-2</c:v>
                </c:pt>
                <c:pt idx="59">
                  <c:v>1.0601027095871214E-2</c:v>
                </c:pt>
                <c:pt idx="60">
                  <c:v>1.0850515997726766E-2</c:v>
                </c:pt>
                <c:pt idx="61">
                  <c:v>1.1103819362276548E-2</c:v>
                </c:pt>
                <c:pt idx="62">
                  <c:v>1.1361026237473168E-2</c:v>
                </c:pt>
                <c:pt idx="63">
                  <c:v>1.1622227043535393E-2</c:v>
                </c:pt>
                <c:pt idx="64">
                  <c:v>1.1887513604735039E-2</c:v>
                </c:pt>
                <c:pt idx="65">
                  <c:v>1.2156979181677524E-2</c:v>
                </c:pt>
                <c:pt idx="66">
                  <c:v>1.243071850408729E-2</c:v>
                </c:pt>
                <c:pt idx="67">
                  <c:v>1.2708827804109764E-2</c:v>
                </c:pt>
                <c:pt idx="68">
                  <c:v>1.2991404850141391E-2</c:v>
                </c:pt>
                <c:pt idx="69">
                  <c:v>1.3278548981199838E-2</c:v>
                </c:pt>
                <c:pt idx="70">
                  <c:v>1.3570361141846267E-2</c:v>
                </c:pt>
                <c:pt idx="71">
                  <c:v>1.3866943917672077E-2</c:v>
                </c:pt>
                <c:pt idx="72">
                  <c:v>1.4168401571362487E-2</c:v>
                </c:pt>
                <c:pt idx="73">
                  <c:v>1.4474840079349795E-2</c:v>
                </c:pt>
                <c:pt idx="74">
                  <c:v>1.4786367169068995E-2</c:v>
                </c:pt>
                <c:pt idx="75">
                  <c:v>1.5103092356829009E-2</c:v>
                </c:pt>
                <c:pt idx="76">
                  <c:v>1.5425126986312779E-2</c:v>
                </c:pt>
                <c:pt idx="77">
                  <c:v>1.5752584267719767E-2</c:v>
                </c:pt>
                <c:pt idx="78">
                  <c:v>1.6085579317564633E-2</c:v>
                </c:pt>
                <c:pt idx="79">
                  <c:v>1.6424229199146056E-2</c:v>
                </c:pt>
                <c:pt idx="80">
                  <c:v>1.6768652963699927E-2</c:v>
                </c:pt>
                <c:pt idx="81">
                  <c:v>1.7118971692251447E-2</c:v>
                </c:pt>
                <c:pt idx="82">
                  <c:v>1.7475308538180738E-2</c:v>
                </c:pt>
                <c:pt idx="83">
                  <c:v>1.7837788770516991E-2</c:v>
                </c:pt>
                <c:pt idx="84">
                  <c:v>1.820653981797641E-2</c:v>
                </c:pt>
                <c:pt idx="85">
                  <c:v>1.8581691313759321E-2</c:v>
                </c:pt>
                <c:pt idx="86">
                  <c:v>1.8963375141122302E-2</c:v>
                </c:pt>
                <c:pt idx="87">
                  <c:v>1.9351725479741302E-2</c:v>
                </c:pt>
                <c:pt idx="88">
                  <c:v>1.9746878852882063E-2</c:v>
                </c:pt>
                <c:pt idx="89">
                  <c:v>2.01489741753944E-2</c:v>
                </c:pt>
                <c:pt idx="90">
                  <c:v>2.0558152802547292E-2</c:v>
                </c:pt>
                <c:pt idx="91">
                  <c:v>2.0974558579721803E-2</c:v>
                </c:pt>
                <c:pt idx="92">
                  <c:v>2.1398337892979475E-2</c:v>
                </c:pt>
                <c:pt idx="93">
                  <c:v>2.1829639720523892E-2</c:v>
                </c:pt>
                <c:pt idx="94">
                  <c:v>2.2268615685073379E-2</c:v>
                </c:pt>
                <c:pt idx="95">
                  <c:v>2.2715420107163556E-2</c:v>
                </c:pt>
                <c:pt idx="96">
                  <c:v>2.3170210059398167E-2</c:v>
                </c:pt>
                <c:pt idx="97">
                  <c:v>2.3633145421667442E-2</c:v>
                </c:pt>
                <c:pt idx="98">
                  <c:v>2.4104388937353293E-2</c:v>
                </c:pt>
                <c:pt idx="99">
                  <c:v>2.4584106270541278E-2</c:v>
                </c:pt>
                <c:pt idx="100">
                  <c:v>2.5072466064259169E-2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B2-4FBA-A12E-02996DEB8035}"/>
            </c:ext>
          </c:extLst>
        </c:ser>
        <c:ser>
          <c:idx val="0"/>
          <c:order val="1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profile_Cnoidal!$F$3:$F$103</c:f>
              <c:numCache>
                <c:formatCode>General</c:formatCode>
                <c:ptCount val="101"/>
                <c:pt idx="0">
                  <c:v>0</c:v>
                </c:pt>
                <c:pt idx="1">
                  <c:v>5.0471248634995254E-4</c:v>
                </c:pt>
                <c:pt idx="2">
                  <c:v>1.0062305898749053E-3</c:v>
                </c:pt>
                <c:pt idx="3">
                  <c:v>1.5109430762248579E-3</c:v>
                </c:pt>
                <c:pt idx="4">
                  <c:v>2.0156555625748104E-3</c:v>
                </c:pt>
                <c:pt idx="5">
                  <c:v>2.5203680489247629E-3</c:v>
                </c:pt>
                <c:pt idx="6">
                  <c:v>3.0250805352747155E-3</c:v>
                </c:pt>
                <c:pt idx="7">
                  <c:v>3.5297930216246685E-3</c:v>
                </c:pt>
                <c:pt idx="8">
                  <c:v>4.0345055079746206E-3</c:v>
                </c:pt>
                <c:pt idx="9">
                  <c:v>4.5392179943245731E-3</c:v>
                </c:pt>
                <c:pt idx="10">
                  <c:v>5.0439304806745248E-3</c:v>
                </c:pt>
                <c:pt idx="11">
                  <c:v>5.5486429670244782E-3</c:v>
                </c:pt>
                <c:pt idx="12">
                  <c:v>6.0565498361994305E-3</c:v>
                </c:pt>
                <c:pt idx="13">
                  <c:v>6.561262322549383E-3</c:v>
                </c:pt>
                <c:pt idx="14">
                  <c:v>7.0691691917243353E-3</c:v>
                </c:pt>
                <c:pt idx="15">
                  <c:v>7.5770760608992876E-3</c:v>
                </c:pt>
                <c:pt idx="16">
                  <c:v>8.0849829300742391E-3</c:v>
                </c:pt>
                <c:pt idx="17">
                  <c:v>8.5928897992491923E-3</c:v>
                </c:pt>
                <c:pt idx="18">
                  <c:v>9.1007966684241454E-3</c:v>
                </c:pt>
                <c:pt idx="19">
                  <c:v>9.6118979204240958E-3</c:v>
                </c:pt>
                <c:pt idx="20">
                  <c:v>1.0119804789599049E-2</c:v>
                </c:pt>
                <c:pt idx="21">
                  <c:v>1.0630906041598999E-2</c:v>
                </c:pt>
                <c:pt idx="22">
                  <c:v>1.114520167642395E-2</c:v>
                </c:pt>
                <c:pt idx="23">
                  <c:v>1.1656302928423904E-2</c:v>
                </c:pt>
                <c:pt idx="24">
                  <c:v>1.2167404180423856E-2</c:v>
                </c:pt>
                <c:pt idx="25">
                  <c:v>1.2681699815248807E-2</c:v>
                </c:pt>
                <c:pt idx="26">
                  <c:v>1.3195995450073758E-2</c:v>
                </c:pt>
                <c:pt idx="27">
                  <c:v>1.3713485467723711E-2</c:v>
                </c:pt>
                <c:pt idx="28">
                  <c:v>1.4227781102548662E-2</c:v>
                </c:pt>
                <c:pt idx="29">
                  <c:v>1.4745271120198614E-2</c:v>
                </c:pt>
                <c:pt idx="30">
                  <c:v>1.5265955520673564E-2</c:v>
                </c:pt>
                <c:pt idx="31">
                  <c:v>1.5783445538323518E-2</c:v>
                </c:pt>
                <c:pt idx="32">
                  <c:v>1.6304129938798467E-2</c:v>
                </c:pt>
                <c:pt idx="33">
                  <c:v>1.6824814339273419E-2</c:v>
                </c:pt>
                <c:pt idx="34">
                  <c:v>1.7348693122573366E-2</c:v>
                </c:pt>
                <c:pt idx="35">
                  <c:v>1.7872571905873318E-2</c:v>
                </c:pt>
                <c:pt idx="36">
                  <c:v>1.8396450689173272E-2</c:v>
                </c:pt>
                <c:pt idx="37">
                  <c:v>1.8923523855298222E-2</c:v>
                </c:pt>
                <c:pt idx="38">
                  <c:v>1.9450597021423172E-2</c:v>
                </c:pt>
                <c:pt idx="39">
                  <c:v>1.9980864570373118E-2</c:v>
                </c:pt>
                <c:pt idx="40">
                  <c:v>2.0507937736498068E-2</c:v>
                </c:pt>
                <c:pt idx="41">
                  <c:v>2.1041399668273019E-2</c:v>
                </c:pt>
                <c:pt idx="42">
                  <c:v>2.157486160004797E-2</c:v>
                </c:pt>
                <c:pt idx="43">
                  <c:v>2.2108323531822918E-2</c:v>
                </c:pt>
                <c:pt idx="44">
                  <c:v>2.2644979846422868E-2</c:v>
                </c:pt>
                <c:pt idx="45">
                  <c:v>2.3181636161022819E-2</c:v>
                </c:pt>
                <c:pt idx="46">
                  <c:v>2.3721486858447771E-2</c:v>
                </c:pt>
                <c:pt idx="47">
                  <c:v>2.426133755587272E-2</c:v>
                </c:pt>
                <c:pt idx="48">
                  <c:v>2.4801188253297669E-2</c:v>
                </c:pt>
                <c:pt idx="49">
                  <c:v>2.5347427716372616E-2</c:v>
                </c:pt>
                <c:pt idx="50">
                  <c:v>2.5890472796622564E-2</c:v>
                </c:pt>
                <c:pt idx="51">
                  <c:v>2.6439906642522513E-2</c:v>
                </c:pt>
                <c:pt idx="52">
                  <c:v>2.6989340488422459E-2</c:v>
                </c:pt>
                <c:pt idx="53">
                  <c:v>2.7538774334322409E-2</c:v>
                </c:pt>
                <c:pt idx="54">
                  <c:v>2.809140256304736E-2</c:v>
                </c:pt>
                <c:pt idx="55">
                  <c:v>2.8647225174597304E-2</c:v>
                </c:pt>
                <c:pt idx="56">
                  <c:v>2.9203047786147254E-2</c:v>
                </c:pt>
                <c:pt idx="57">
                  <c:v>2.9762064780522204E-2</c:v>
                </c:pt>
                <c:pt idx="58">
                  <c:v>3.032108177489715E-2</c:v>
                </c:pt>
                <c:pt idx="59">
                  <c:v>3.0886487534922093E-2</c:v>
                </c:pt>
                <c:pt idx="60">
                  <c:v>3.1448698912122042E-2</c:v>
                </c:pt>
                <c:pt idx="61">
                  <c:v>3.2017299054971991E-2</c:v>
                </c:pt>
                <c:pt idx="62">
                  <c:v>3.2585899197821934E-2</c:v>
                </c:pt>
                <c:pt idx="63">
                  <c:v>3.3157693723496882E-2</c:v>
                </c:pt>
                <c:pt idx="64">
                  <c:v>3.373268263199683E-2</c:v>
                </c:pt>
                <c:pt idx="65">
                  <c:v>3.430767154049677E-2</c:v>
                </c:pt>
                <c:pt idx="66">
                  <c:v>3.4885854831821717E-2</c:v>
                </c:pt>
                <c:pt idx="67">
                  <c:v>3.5467232505971669E-2</c:v>
                </c:pt>
                <c:pt idx="68">
                  <c:v>3.6051804562946613E-2</c:v>
                </c:pt>
                <c:pt idx="69">
                  <c:v>3.6636376619921557E-2</c:v>
                </c:pt>
                <c:pt idx="70">
                  <c:v>3.7227337442546499E-2</c:v>
                </c:pt>
                <c:pt idx="71">
                  <c:v>3.7818298265171441E-2</c:v>
                </c:pt>
                <c:pt idx="72">
                  <c:v>3.8412453470621388E-2</c:v>
                </c:pt>
                <c:pt idx="73">
                  <c:v>3.9009803058896335E-2</c:v>
                </c:pt>
                <c:pt idx="74">
                  <c:v>3.9607152647171275E-2</c:v>
                </c:pt>
                <c:pt idx="75">
                  <c:v>4.0210891001096219E-2</c:v>
                </c:pt>
                <c:pt idx="76">
                  <c:v>4.0814629355021163E-2</c:v>
                </c:pt>
                <c:pt idx="77">
                  <c:v>4.1424756474596099E-2</c:v>
                </c:pt>
                <c:pt idx="78">
                  <c:v>4.2034883594171048E-2</c:v>
                </c:pt>
                <c:pt idx="79">
                  <c:v>4.2648205096570989E-2</c:v>
                </c:pt>
                <c:pt idx="80">
                  <c:v>4.3264720981795936E-2</c:v>
                </c:pt>
                <c:pt idx="81">
                  <c:v>4.3884431249845875E-2</c:v>
                </c:pt>
                <c:pt idx="82">
                  <c:v>4.4510530283545811E-2</c:v>
                </c:pt>
                <c:pt idx="83">
                  <c:v>4.5136629317245755E-2</c:v>
                </c:pt>
                <c:pt idx="84">
                  <c:v>4.5765922733770698E-2</c:v>
                </c:pt>
                <c:pt idx="85">
                  <c:v>4.6398410533120632E-2</c:v>
                </c:pt>
                <c:pt idx="86">
                  <c:v>4.7037287098120571E-2</c:v>
                </c:pt>
                <c:pt idx="87">
                  <c:v>4.7676163663120517E-2</c:v>
                </c:pt>
                <c:pt idx="88">
                  <c:v>4.8318234610945456E-2</c:v>
                </c:pt>
                <c:pt idx="89">
                  <c:v>4.8966694324420398E-2</c:v>
                </c:pt>
                <c:pt idx="90">
                  <c:v>4.9618348420720333E-2</c:v>
                </c:pt>
                <c:pt idx="91">
                  <c:v>5.0273196899845267E-2</c:v>
                </c:pt>
                <c:pt idx="92">
                  <c:v>5.0931239761795206E-2</c:v>
                </c:pt>
                <c:pt idx="93">
                  <c:v>5.1592477006570145E-2</c:v>
                </c:pt>
                <c:pt idx="94">
                  <c:v>5.2256908634170089E-2</c:v>
                </c:pt>
                <c:pt idx="95">
                  <c:v>5.2927729027420024E-2</c:v>
                </c:pt>
                <c:pt idx="96">
                  <c:v>5.3601743803494958E-2</c:v>
                </c:pt>
                <c:pt idx="97">
                  <c:v>5.4278952962394891E-2</c:v>
                </c:pt>
                <c:pt idx="98">
                  <c:v>5.4959356504119837E-2</c:v>
                </c:pt>
                <c:pt idx="99">
                  <c:v>5.5646148811494767E-2</c:v>
                </c:pt>
                <c:pt idx="100">
                  <c:v>5.6336135501694695E-2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B2-4FBA-A12E-02996DEB8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7704"/>
        <c:axId val="239117312"/>
      </c:scatterChart>
      <c:valAx>
        <c:axId val="239117704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</a:t>
                </a:r>
                <a:r>
                  <a:rPr lang="ja-JP" altLang="en-US"/>
                  <a:t>√</a:t>
                </a:r>
                <a:r>
                  <a:rPr lang="en-US" altLang="ja-JP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7312"/>
        <c:crossesAt val="-1"/>
        <c:crossBetween val="midCat"/>
        <c:majorUnit val="0.25"/>
      </c:valAx>
      <c:valAx>
        <c:axId val="23911731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7704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11286089238846"/>
          <c:y val="0.60648127317418654"/>
          <c:w val="0.21422061825605135"/>
          <c:h val="0.1822253468316460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86715122149"/>
          <c:y val="5.0925925925925923E-2"/>
          <c:w val="0.77669695134262062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input!$M$2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input!$O$3:$O$103</c:f>
              <c:numCache>
                <c:formatCode>General</c:formatCode>
                <c:ptCount val="101"/>
                <c:pt idx="0">
                  <c:v>0.14876367299119525</c:v>
                </c:pt>
                <c:pt idx="1">
                  <c:v>0.14878982167762642</c:v>
                </c:pt>
                <c:pt idx="2">
                  <c:v>0.1488682769294033</c:v>
                </c:pt>
                <c:pt idx="3">
                  <c:v>0.14899906632720794</c:v>
                </c:pt>
                <c:pt idx="4">
                  <c:v>0.14918223584961671</c:v>
                </c:pt>
                <c:pt idx="5">
                  <c:v>0.14941784988926399</c:v>
                </c:pt>
                <c:pt idx="6">
                  <c:v>0.14970599127547934</c:v>
                </c:pt>
                <c:pt idx="7">
                  <c:v>0.15004676130340558</c:v>
                </c:pt>
                <c:pt idx="8">
                  <c:v>0.150440279769609</c:v>
                </c:pt>
                <c:pt idx="9">
                  <c:v>0.15088668501419336</c:v>
                </c:pt>
                <c:pt idx="10">
                  <c:v>0.1513861339694329</c:v>
                </c:pt>
                <c:pt idx="11">
                  <c:v>0.15193880221494124</c:v>
                </c:pt>
                <c:pt idx="12">
                  <c:v>0.15254488403939609</c:v>
                </c:pt>
                <c:pt idx="13">
                  <c:v>0.1532045925088405</c:v>
                </c:pt>
                <c:pt idx="14">
                  <c:v>0.15391815954158566</c:v>
                </c:pt>
                <c:pt idx="15">
                  <c:v>0.15468583598974101</c:v>
                </c:pt>
                <c:pt idx="16">
                  <c:v>0.1555078917274004</c:v>
                </c:pt>
                <c:pt idx="17">
                  <c:v>0.1563846157455154</c:v>
                </c:pt>
                <c:pt idx="18">
                  <c:v>0.15731631625348932</c:v>
                </c:pt>
                <c:pt idx="19">
                  <c:v>0.15830332078752687</c:v>
                </c:pt>
                <c:pt idx="20">
                  <c:v>0.15934597632577871</c:v>
                </c:pt>
                <c:pt idx="21">
                  <c:v>0.16044464941032027</c:v>
                </c:pt>
                <c:pt idx="22">
                  <c:v>0.16159972627600852</c:v>
                </c:pt>
                <c:pt idx="23">
                  <c:v>0.16281161298626146</c:v>
                </c:pt>
                <c:pt idx="24">
                  <c:v>0.16408073557580832</c:v>
                </c:pt>
                <c:pt idx="25">
                  <c:v>0.16540754020046089</c:v>
                </c:pt>
                <c:pt idx="26">
                  <c:v>0.16679249329395776</c:v>
                </c:pt>
                <c:pt idx="27">
                  <c:v>0.16823608173193788</c:v>
                </c:pt>
                <c:pt idx="28">
                  <c:v>0.16973881300309976</c:v>
                </c:pt>
                <c:pt idx="29">
                  <c:v>0.17130121538760762</c:v>
                </c:pt>
                <c:pt idx="30">
                  <c:v>0.17292383814280654</c:v>
                </c:pt>
                <c:pt idx="31">
                  <c:v>0.17460725169631189</c:v>
                </c:pt>
                <c:pt idx="32">
                  <c:v>0.17635204784654135</c:v>
                </c:pt>
                <c:pt idx="33">
                  <c:v>0.17815883997075976</c:v>
                </c:pt>
                <c:pt idx="34">
                  <c:v>0.18002826324070967</c:v>
                </c:pt>
                <c:pt idx="35">
                  <c:v>0.1819609748459039</c:v>
                </c:pt>
                <c:pt idx="36">
                  <c:v>0.18395765422465851</c:v>
                </c:pt>
                <c:pt idx="37">
                  <c:v>0.18601900330294671</c:v>
                </c:pt>
                <c:pt idx="38">
                  <c:v>0.18814574674115894</c:v>
                </c:pt>
                <c:pt idx="39">
                  <c:v>0.19033863218885461</c:v>
                </c:pt>
                <c:pt idx="40">
                  <c:v>0.19259843054759593</c:v>
                </c:pt>
                <c:pt idx="41">
                  <c:v>0.19492593624195562</c:v>
                </c:pt>
                <c:pt idx="42">
                  <c:v>0.19732196749879438</c:v>
                </c:pt>
                <c:pt idx="43">
                  <c:v>0.19978736663490573</c:v>
                </c:pt>
                <c:pt idx="44">
                  <c:v>0.20232300035312978</c:v>
                </c:pt>
                <c:pt idx="45">
                  <c:v>0.20492976004703947</c:v>
                </c:pt>
                <c:pt idx="46">
                  <c:v>0.20760856211430734</c:v>
                </c:pt>
                <c:pt idx="47">
                  <c:v>0.21036034827886174</c:v>
                </c:pt>
                <c:pt idx="48">
                  <c:v>0.21318608592194704</c:v>
                </c:pt>
                <c:pt idx="49">
                  <c:v>0.21608676842220303</c:v>
                </c:pt>
                <c:pt idx="50">
                  <c:v>0.21906341550488398</c:v>
                </c:pt>
                <c:pt idx="51">
                  <c:v>0.22211707360033972</c:v>
                </c:pt>
                <c:pt idx="52">
                  <c:v>0.22524881621188453</c:v>
                </c:pt>
                <c:pt idx="53">
                  <c:v>0.22845974429318394</c:v>
                </c:pt>
                <c:pt idx="54">
                  <c:v>0.23175098663529101</c:v>
                </c:pt>
                <c:pt idx="55">
                  <c:v>0.23512370026346929</c:v>
                </c:pt>
                <c:pt idx="56">
                  <c:v>0.23857907084394112</c:v>
                </c:pt>
                <c:pt idx="57">
                  <c:v>0.24211831310070481</c:v>
                </c:pt>
                <c:pt idx="58">
                  <c:v>0.24574267124256577</c:v>
                </c:pt>
                <c:pt idx="59">
                  <c:v>0.24945341940053575</c:v>
                </c:pt>
                <c:pt idx="60">
                  <c:v>0.25325186207574818</c:v>
                </c:pt>
                <c:pt idx="61">
                  <c:v>0.25713933459805111</c:v>
                </c:pt>
                <c:pt idx="62">
                  <c:v>0.26111720359543866</c:v>
                </c:pt>
                <c:pt idx="63">
                  <c:v>0.26518686747448389</c:v>
                </c:pt>
                <c:pt idx="64">
                  <c:v>0.26934975691194429</c:v>
                </c:pt>
                <c:pt idx="65">
                  <c:v>0.27360733535771131</c:v>
                </c:pt>
                <c:pt idx="66">
                  <c:v>0.27796109954928133</c:v>
                </c:pt>
                <c:pt idx="67">
                  <c:v>0.28241258003792891</c:v>
                </c:pt>
                <c:pt idx="68">
                  <c:v>0.28696334172676652</c:v>
                </c:pt>
                <c:pt idx="69">
                  <c:v>0.29161498442088135</c:v>
                </c:pt>
                <c:pt idx="70">
                  <c:v>0.29636914338974152</c:v>
                </c:pt>
                <c:pt idx="71">
                  <c:v>0.30122748994206949</c:v>
                </c:pt>
                <c:pt idx="72">
                  <c:v>0.30619173201338468</c:v>
                </c:pt>
                <c:pt idx="73">
                  <c:v>0.31126361476642328</c:v>
                </c:pt>
                <c:pt idx="74">
                  <c:v>0.31644492120464401</c:v>
                </c:pt>
                <c:pt idx="75">
                  <c:v>0.32173747279903669</c:v>
                </c:pt>
                <c:pt idx="76">
                  <c:v>0.32714313012845464</c:v>
                </c:pt>
                <c:pt idx="77">
                  <c:v>0.33266379353369507</c:v>
                </c:pt>
                <c:pt idx="78">
                  <c:v>0.33830140378555745</c:v>
                </c:pt>
                <c:pt idx="79">
                  <c:v>0.34405794276711499</c:v>
                </c:pt>
                <c:pt idx="80">
                  <c:v>0.3499354341704386</c:v>
                </c:pt>
                <c:pt idx="81">
                  <c:v>0.35593594420801994</c:v>
                </c:pt>
                <c:pt idx="82">
                  <c:v>0.36206158233914104</c:v>
                </c:pt>
                <c:pt idx="83">
                  <c:v>0.36831450201144728</c:v>
                </c:pt>
                <c:pt idx="84">
                  <c:v>0.37469690141798551</c:v>
                </c:pt>
                <c:pt idx="85">
                  <c:v>0.38121102426997111</c:v>
                </c:pt>
                <c:pt idx="86">
                  <c:v>0.38785916058555725</c:v>
                </c:pt>
                <c:pt idx="87">
                  <c:v>0.39464364749488262</c:v>
                </c:pt>
                <c:pt idx="88">
                  <c:v>0.40156687006168246</c:v>
                </c:pt>
                <c:pt idx="89">
                  <c:v>0.40863126212174983</c:v>
                </c:pt>
                <c:pt idx="90">
                  <c:v>0.41583930713854156</c:v>
                </c:pt>
                <c:pt idx="91">
                  <c:v>0.42319353907623247</c:v>
                </c:pt>
                <c:pt idx="92">
                  <c:v>0.43069654329052126</c:v>
                </c:pt>
                <c:pt idx="93">
                  <c:v>0.43835095743750452</c:v>
                </c:pt>
                <c:pt idx="94">
                  <c:v>0.44615947240093495</c:v>
                </c:pt>
                <c:pt idx="95">
                  <c:v>0.45412483323819364</c:v>
                </c:pt>
                <c:pt idx="96">
                  <c:v>0.46224984014530496</c:v>
                </c:pt>
                <c:pt idx="97">
                  <c:v>0.47053734944133657</c:v>
                </c:pt>
                <c:pt idx="98">
                  <c:v>0.47899027457252841</c:v>
                </c:pt>
                <c:pt idx="99">
                  <c:v>0.48761158713650593</c:v>
                </c:pt>
                <c:pt idx="100">
                  <c:v>0.49640431792693313</c:v>
                </c:pt>
              </c:numCache>
            </c:numRef>
          </c:xVal>
          <c:yVal>
            <c:numRef>
              <c:f>input!$L$3:$L$103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-0.42999999999999899</c:v>
                </c:pt>
                <c:pt idx="58">
                  <c:v>-0.41999999999999899</c:v>
                </c:pt>
                <c:pt idx="59">
                  <c:v>-0.40999999999999898</c:v>
                </c:pt>
                <c:pt idx="60">
                  <c:v>-0.39999999999999902</c:v>
                </c:pt>
                <c:pt idx="61">
                  <c:v>-0.38999999999999901</c:v>
                </c:pt>
                <c:pt idx="62">
                  <c:v>-0.37999999999999901</c:v>
                </c:pt>
                <c:pt idx="63">
                  <c:v>-0.369999999999999</c:v>
                </c:pt>
                <c:pt idx="64">
                  <c:v>-0.35999999999999899</c:v>
                </c:pt>
                <c:pt idx="65">
                  <c:v>-0.34999999999999898</c:v>
                </c:pt>
                <c:pt idx="66">
                  <c:v>-0.33999999999999903</c:v>
                </c:pt>
                <c:pt idx="67">
                  <c:v>-0.32999999999999902</c:v>
                </c:pt>
                <c:pt idx="68">
                  <c:v>-0.31999999999999901</c:v>
                </c:pt>
                <c:pt idx="69">
                  <c:v>-0.309999999999999</c:v>
                </c:pt>
                <c:pt idx="70">
                  <c:v>-0.29999999999999899</c:v>
                </c:pt>
                <c:pt idx="71">
                  <c:v>-0.28999999999999898</c:v>
                </c:pt>
                <c:pt idx="72">
                  <c:v>-0.27999999999999903</c:v>
                </c:pt>
                <c:pt idx="73">
                  <c:v>-0.26999999999999902</c:v>
                </c:pt>
                <c:pt idx="74">
                  <c:v>-0.25999999999999901</c:v>
                </c:pt>
                <c:pt idx="75">
                  <c:v>-0.249999999999999</c:v>
                </c:pt>
                <c:pt idx="76">
                  <c:v>-0.23999999999999899</c:v>
                </c:pt>
                <c:pt idx="77">
                  <c:v>-0.22999999999999901</c:v>
                </c:pt>
                <c:pt idx="78">
                  <c:v>-0.219999999999999</c:v>
                </c:pt>
                <c:pt idx="79">
                  <c:v>-0.20999999999999899</c:v>
                </c:pt>
                <c:pt idx="80">
                  <c:v>-0.19999999999999901</c:v>
                </c:pt>
                <c:pt idx="81">
                  <c:v>-0.189999999999999</c:v>
                </c:pt>
                <c:pt idx="82">
                  <c:v>-0.17999999999999899</c:v>
                </c:pt>
                <c:pt idx="83">
                  <c:v>-0.16999999999999901</c:v>
                </c:pt>
                <c:pt idx="84">
                  <c:v>-0.159999999999999</c:v>
                </c:pt>
                <c:pt idx="85">
                  <c:v>-0.149999999999999</c:v>
                </c:pt>
                <c:pt idx="86">
                  <c:v>-0.13999999999999899</c:v>
                </c:pt>
                <c:pt idx="87">
                  <c:v>-0.12999999999999901</c:v>
                </c:pt>
                <c:pt idx="88">
                  <c:v>-0.119999999999999</c:v>
                </c:pt>
                <c:pt idx="89">
                  <c:v>-0.109999999999999</c:v>
                </c:pt>
                <c:pt idx="90">
                  <c:v>-9.9999999999999006E-2</c:v>
                </c:pt>
                <c:pt idx="91">
                  <c:v>-8.9999999999998997E-2</c:v>
                </c:pt>
                <c:pt idx="92">
                  <c:v>-7.9999999999999002E-2</c:v>
                </c:pt>
                <c:pt idx="93">
                  <c:v>-6.9999999999998994E-2</c:v>
                </c:pt>
                <c:pt idx="94">
                  <c:v>-5.9999999999999103E-2</c:v>
                </c:pt>
                <c:pt idx="95">
                  <c:v>-4.9999999999998997E-2</c:v>
                </c:pt>
                <c:pt idx="96">
                  <c:v>-3.9999999999999002E-2</c:v>
                </c:pt>
                <c:pt idx="97">
                  <c:v>-2.9999999999999E-2</c:v>
                </c:pt>
                <c:pt idx="98">
                  <c:v>-1.9999999999999001E-2</c:v>
                </c:pt>
                <c:pt idx="99">
                  <c:v>-9.9999999999990097E-3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1-48E7-8C6C-706BEF2AA11A}"/>
            </c:ext>
          </c:extLst>
        </c:ser>
        <c:ser>
          <c:idx val="0"/>
          <c:order val="1"/>
          <c:tx>
            <c:strRef>
              <c:f>profile_Cnoidal!$E$2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profile_Cnoidal!$G$3:$G$103</c:f>
              <c:numCache>
                <c:formatCode>General</c:formatCode>
                <c:ptCount val="101"/>
                <c:pt idx="0">
                  <c:v>0.29319999999999996</c:v>
                </c:pt>
                <c:pt idx="1">
                  <c:v>0.29319999999999996</c:v>
                </c:pt>
                <c:pt idx="2">
                  <c:v>0.29319999999999996</c:v>
                </c:pt>
                <c:pt idx="3">
                  <c:v>0.29319999999999996</c:v>
                </c:pt>
                <c:pt idx="4">
                  <c:v>0.29329999999999995</c:v>
                </c:pt>
                <c:pt idx="5">
                  <c:v>0.29329999999999995</c:v>
                </c:pt>
                <c:pt idx="6">
                  <c:v>0.29339999999999999</c:v>
                </c:pt>
                <c:pt idx="7">
                  <c:v>0.29339999999999999</c:v>
                </c:pt>
                <c:pt idx="8">
                  <c:v>0.29349999999999998</c:v>
                </c:pt>
                <c:pt idx="9">
                  <c:v>0.29359999999999997</c:v>
                </c:pt>
                <c:pt idx="10">
                  <c:v>0.29369999999999996</c:v>
                </c:pt>
                <c:pt idx="11">
                  <c:v>0.29380000000000001</c:v>
                </c:pt>
                <c:pt idx="12">
                  <c:v>0.29389999999999999</c:v>
                </c:pt>
                <c:pt idx="13">
                  <c:v>0.29409999999999997</c:v>
                </c:pt>
                <c:pt idx="14">
                  <c:v>0.29420000000000002</c:v>
                </c:pt>
                <c:pt idx="15">
                  <c:v>0.29430000000000001</c:v>
                </c:pt>
                <c:pt idx="16">
                  <c:v>0.29449999999999998</c:v>
                </c:pt>
                <c:pt idx="17">
                  <c:v>0.29469999999999996</c:v>
                </c:pt>
                <c:pt idx="18">
                  <c:v>0.2949</c:v>
                </c:pt>
                <c:pt idx="19">
                  <c:v>0.29509999999999997</c:v>
                </c:pt>
                <c:pt idx="20">
                  <c:v>0.29530000000000001</c:v>
                </c:pt>
                <c:pt idx="21">
                  <c:v>0.29549999999999998</c:v>
                </c:pt>
                <c:pt idx="22">
                  <c:v>0.29569999999999996</c:v>
                </c:pt>
                <c:pt idx="23">
                  <c:v>0.2959</c:v>
                </c:pt>
                <c:pt idx="24">
                  <c:v>0.29619999999999996</c:v>
                </c:pt>
                <c:pt idx="25">
                  <c:v>0.2964</c:v>
                </c:pt>
                <c:pt idx="26">
                  <c:v>0.29669999999999996</c:v>
                </c:pt>
                <c:pt idx="27">
                  <c:v>0.29699999999999999</c:v>
                </c:pt>
                <c:pt idx="28">
                  <c:v>0.29719999999999996</c:v>
                </c:pt>
                <c:pt idx="29">
                  <c:v>0.29749999999999999</c:v>
                </c:pt>
                <c:pt idx="30">
                  <c:v>0.29780000000000001</c:v>
                </c:pt>
                <c:pt idx="31">
                  <c:v>0.29819999999999997</c:v>
                </c:pt>
                <c:pt idx="32">
                  <c:v>0.29849999999999999</c:v>
                </c:pt>
                <c:pt idx="33">
                  <c:v>0.29880000000000001</c:v>
                </c:pt>
                <c:pt idx="34">
                  <c:v>0.29919999999999997</c:v>
                </c:pt>
                <c:pt idx="35">
                  <c:v>0.29949999999999999</c:v>
                </c:pt>
                <c:pt idx="36">
                  <c:v>0.2999</c:v>
                </c:pt>
                <c:pt idx="37">
                  <c:v>0.30030000000000001</c:v>
                </c:pt>
                <c:pt idx="38">
                  <c:v>0.30069999999999997</c:v>
                </c:pt>
                <c:pt idx="39">
                  <c:v>0.30109999999999998</c:v>
                </c:pt>
                <c:pt idx="40">
                  <c:v>0.30149999999999999</c:v>
                </c:pt>
                <c:pt idx="41">
                  <c:v>0.3019</c:v>
                </c:pt>
                <c:pt idx="42">
                  <c:v>0.30229999999999996</c:v>
                </c:pt>
                <c:pt idx="43">
                  <c:v>0.30269999999999997</c:v>
                </c:pt>
                <c:pt idx="44">
                  <c:v>0.30319999999999997</c:v>
                </c:pt>
                <c:pt idx="45">
                  <c:v>0.30359999999999998</c:v>
                </c:pt>
                <c:pt idx="46">
                  <c:v>0.30409999999999998</c:v>
                </c:pt>
                <c:pt idx="47">
                  <c:v>0.30459999999999998</c:v>
                </c:pt>
                <c:pt idx="48">
                  <c:v>0.30509999999999998</c:v>
                </c:pt>
                <c:pt idx="49">
                  <c:v>0.30559999999999998</c:v>
                </c:pt>
                <c:pt idx="50">
                  <c:v>0.30609999999999998</c:v>
                </c:pt>
                <c:pt idx="51">
                  <c:v>0.30659999999999998</c:v>
                </c:pt>
                <c:pt idx="52">
                  <c:v>0.30709999999999998</c:v>
                </c:pt>
                <c:pt idx="53">
                  <c:v>0.30769999999999997</c:v>
                </c:pt>
                <c:pt idx="54">
                  <c:v>0.30819999999999997</c:v>
                </c:pt>
                <c:pt idx="55">
                  <c:v>0.30880000000000002</c:v>
                </c:pt>
                <c:pt idx="56">
                  <c:v>0.30929999999999996</c:v>
                </c:pt>
                <c:pt idx="57">
                  <c:v>0.30990000000000001</c:v>
                </c:pt>
                <c:pt idx="58">
                  <c:v>0.3105</c:v>
                </c:pt>
                <c:pt idx="59">
                  <c:v>0.31109999999999999</c:v>
                </c:pt>
                <c:pt idx="60">
                  <c:v>0.31169999999999998</c:v>
                </c:pt>
                <c:pt idx="61">
                  <c:v>0.31229999999999997</c:v>
                </c:pt>
                <c:pt idx="62">
                  <c:v>0.31289999999999996</c:v>
                </c:pt>
                <c:pt idx="63">
                  <c:v>0.3135</c:v>
                </c:pt>
                <c:pt idx="64">
                  <c:v>0.31419999999999992</c:v>
                </c:pt>
                <c:pt idx="65">
                  <c:v>0.31479999999999997</c:v>
                </c:pt>
                <c:pt idx="66">
                  <c:v>0.3155</c:v>
                </c:pt>
                <c:pt idx="67">
                  <c:v>0.31619999999999998</c:v>
                </c:pt>
                <c:pt idx="68">
                  <c:v>0.31679999999999997</c:v>
                </c:pt>
                <c:pt idx="69">
                  <c:v>0.3175</c:v>
                </c:pt>
                <c:pt idx="70">
                  <c:v>0.31819999999999998</c:v>
                </c:pt>
                <c:pt idx="71">
                  <c:v>0.31890000000000002</c:v>
                </c:pt>
                <c:pt idx="72">
                  <c:v>0.3196</c:v>
                </c:pt>
                <c:pt idx="73">
                  <c:v>0.32039999999999996</c:v>
                </c:pt>
                <c:pt idx="74">
                  <c:v>0.3211</c:v>
                </c:pt>
                <c:pt idx="75">
                  <c:v>0.32179999999999997</c:v>
                </c:pt>
                <c:pt idx="76">
                  <c:v>0.32259999999999994</c:v>
                </c:pt>
                <c:pt idx="77">
                  <c:v>0.32339999999999997</c:v>
                </c:pt>
                <c:pt idx="78">
                  <c:v>0.3241</c:v>
                </c:pt>
                <c:pt idx="79">
                  <c:v>0.32489999999999997</c:v>
                </c:pt>
                <c:pt idx="80">
                  <c:v>0.32569999999999999</c:v>
                </c:pt>
                <c:pt idx="81">
                  <c:v>0.32649999999999996</c:v>
                </c:pt>
                <c:pt idx="82">
                  <c:v>0.32729999999999998</c:v>
                </c:pt>
                <c:pt idx="83">
                  <c:v>0.32809999999999995</c:v>
                </c:pt>
                <c:pt idx="84">
                  <c:v>0.32890000000000003</c:v>
                </c:pt>
                <c:pt idx="85">
                  <c:v>0.32979999999999998</c:v>
                </c:pt>
                <c:pt idx="86">
                  <c:v>0.33059999999999995</c:v>
                </c:pt>
                <c:pt idx="87">
                  <c:v>0.33140000000000003</c:v>
                </c:pt>
                <c:pt idx="88">
                  <c:v>0.33229999999999998</c:v>
                </c:pt>
                <c:pt idx="89">
                  <c:v>0.3332</c:v>
                </c:pt>
                <c:pt idx="90">
                  <c:v>0.33399999999999996</c:v>
                </c:pt>
                <c:pt idx="91">
                  <c:v>0.33489999999999998</c:v>
                </c:pt>
                <c:pt idx="92">
                  <c:v>0.33579999999999999</c:v>
                </c:pt>
                <c:pt idx="93">
                  <c:v>0.33669999999999994</c:v>
                </c:pt>
                <c:pt idx="94">
                  <c:v>0.33759999999999996</c:v>
                </c:pt>
                <c:pt idx="95">
                  <c:v>0.33849999999999997</c:v>
                </c:pt>
                <c:pt idx="96">
                  <c:v>0.33939999999999998</c:v>
                </c:pt>
                <c:pt idx="97">
                  <c:v>0.34029999999999994</c:v>
                </c:pt>
                <c:pt idx="98">
                  <c:v>0.34129999999999999</c:v>
                </c:pt>
                <c:pt idx="99">
                  <c:v>0.3422</c:v>
                </c:pt>
                <c:pt idx="100">
                  <c:v>0.34320000000000001</c:v>
                </c:pt>
              </c:numCache>
            </c:numRef>
          </c:xVal>
          <c:yVal>
            <c:numRef>
              <c:f>profile_Cnoidal!$A$3:$A$103</c:f>
              <c:numCache>
                <c:formatCode>General</c:formatCode>
                <c:ptCount val="1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1-48E7-8C6C-706BEF2AA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116528"/>
        <c:axId val="239121624"/>
      </c:scatterChart>
      <c:valAx>
        <c:axId val="239116528"/>
        <c:scaling>
          <c:orientation val="minMax"/>
          <c:min val="-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</a:t>
                </a:r>
                <a:r>
                  <a:rPr lang="en-US">
                    <a:latin typeface="Symbol" panose="05050102010706020507" pitchFamily="18" charset="2"/>
                  </a:rPr>
                  <a:t>r</a:t>
                </a:r>
                <a:r>
                  <a:rPr lang="en-US"/>
                  <a:t>gH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21624"/>
        <c:crossesAt val="-1"/>
        <c:crossBetween val="midCat"/>
        <c:majorUnit val="0.25"/>
      </c:valAx>
      <c:valAx>
        <c:axId val="239121624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116528"/>
        <c:crossesAt val="-0.5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200836006610285"/>
          <c:y val="0.61838603507894851"/>
          <c:w val="0.20804777874987851"/>
          <c:h val="0.1822253468316460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BD77D5D-3D74-4F7B-9EE8-639EC155B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405EBD-7326-432B-A6D5-1FC1066CE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10</xdr:col>
      <xdr:colOff>0</xdr:colOff>
      <xdr:row>45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A0E8BB5-3E95-4265-9D40-8ADF002FC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3ED85E-A00F-4DA4-BF4A-91217F35E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9141B8-0D9E-4CE5-8090-7503BBD48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45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A1DDC5B-7643-4AB0-A328-062440133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ABB278-74A0-4785-A5E2-13F75481E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7CDC937-5B68-4101-8B2C-EB755B4B5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45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43145FF-8D0B-47D5-A434-8AA87459A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3"/>
  <sheetViews>
    <sheetView tabSelected="1" workbookViewId="0"/>
  </sheetViews>
  <sheetFormatPr defaultRowHeight="18.75" x14ac:dyDescent="0.4"/>
  <cols>
    <col min="1" max="1" width="20.625" customWidth="1"/>
    <col min="2" max="2" width="3.125" customWidth="1"/>
    <col min="3" max="3" width="8.625" customWidth="1"/>
  </cols>
  <sheetData>
    <row r="1" spans="1:23" x14ac:dyDescent="0.4">
      <c r="A1" t="s">
        <v>28</v>
      </c>
      <c r="B1" t="s">
        <v>27</v>
      </c>
      <c r="C1">
        <v>0.12</v>
      </c>
      <c r="D1" s="7" t="s">
        <v>29</v>
      </c>
      <c r="L1" t="s">
        <v>16</v>
      </c>
      <c r="M1" s="1" t="s">
        <v>10</v>
      </c>
      <c r="N1" s="1" t="s">
        <v>11</v>
      </c>
      <c r="O1" s="1" t="s">
        <v>12</v>
      </c>
      <c r="P1" s="8" t="s">
        <v>30</v>
      </c>
      <c r="Q1" s="8"/>
      <c r="R1" s="8"/>
      <c r="S1" s="8"/>
      <c r="T1" s="8" t="s">
        <v>31</v>
      </c>
      <c r="U1" s="8"/>
      <c r="V1" s="8"/>
      <c r="W1" s="8"/>
    </row>
    <row r="2" spans="1:23" x14ac:dyDescent="0.4">
      <c r="M2" t="s">
        <v>8</v>
      </c>
      <c r="N2" t="s">
        <v>8</v>
      </c>
      <c r="O2" t="s">
        <v>8</v>
      </c>
      <c r="P2" t="s">
        <v>24</v>
      </c>
      <c r="Q2" t="s">
        <v>17</v>
      </c>
      <c r="R2" t="s">
        <v>18</v>
      </c>
      <c r="S2" t="s">
        <v>19</v>
      </c>
      <c r="T2" t="s">
        <v>24</v>
      </c>
      <c r="U2" t="s">
        <v>17</v>
      </c>
      <c r="V2" t="s">
        <v>18</v>
      </c>
      <c r="W2" t="s">
        <v>19</v>
      </c>
    </row>
    <row r="3" spans="1:23" x14ac:dyDescent="0.4">
      <c r="A3" t="s">
        <v>1</v>
      </c>
      <c r="B3" t="s">
        <v>2</v>
      </c>
      <c r="C3">
        <v>1</v>
      </c>
      <c r="L3">
        <v>-1</v>
      </c>
      <c r="M3">
        <f>$C$4/2*(2*PI()/$C$5)*COSH($C$7/$C$3*($C$3+$L3))/SINH($C$7)*COS($C$1)</f>
        <v>6.5315968777481359E-2</v>
      </c>
      <c r="N3">
        <f>$C$4/2*(2*PI()/$C$5)*SINH($C$7/$C$3*($C$3+$L3))/SINH($C$7)*SIN($C$1)</f>
        <v>0</v>
      </c>
      <c r="O3">
        <f>1/2*COSH($C$7*(1+$L3))/COSH($C$7)*COS($C$1)</f>
        <v>0.14876367299119525</v>
      </c>
      <c r="P3">
        <v>-1</v>
      </c>
      <c r="Q3">
        <v>4.2410000000000003E-2</v>
      </c>
      <c r="R3">
        <v>0</v>
      </c>
      <c r="S3">
        <v>1.0970000000000001E-2</v>
      </c>
      <c r="T3">
        <v>-1</v>
      </c>
      <c r="U3">
        <v>9.3869999999999995E-2</v>
      </c>
      <c r="V3">
        <v>0</v>
      </c>
      <c r="W3">
        <v>2.9319999999999999E-2</v>
      </c>
    </row>
    <row r="4" spans="1:23" x14ac:dyDescent="0.4">
      <c r="A4" t="s">
        <v>3</v>
      </c>
      <c r="B4" t="s">
        <v>2</v>
      </c>
      <c r="C4">
        <v>0.1</v>
      </c>
      <c r="L4">
        <v>-0.99</v>
      </c>
      <c r="M4">
        <f t="shared" ref="M4:M67" si="0">$C$4/2*(2*PI()/$C$5)*COSH($C$7/$C$3*($C$3+$L4))/SINH($C$7)*COS($C$1)</f>
        <v>6.5327449582923761E-2</v>
      </c>
      <c r="N4">
        <f t="shared" ref="N4:N67" si="1">$C$4/2*(2*PI()/$C$5)*SINH($C$7/$C$3*($C$3+$L4))/SINH($C$7)*SIN($C$1)</f>
        <v>1.4767359199051585E-4</v>
      </c>
      <c r="O4">
        <f t="shared" ref="O4:O67" si="2">1/2*COSH($C$7*(1+$L4))/COSH($C$7)*COS($C$1)</f>
        <v>0.14878982167762642</v>
      </c>
      <c r="P4">
        <v>-0.99</v>
      </c>
      <c r="Q4">
        <v>4.2419999999999999E-2</v>
      </c>
      <c r="R4">
        <v>8.4999999999999995E-4</v>
      </c>
      <c r="S4">
        <v>1.0970000000000001E-2</v>
      </c>
      <c r="T4">
        <v>-0.99</v>
      </c>
      <c r="U4">
        <v>9.3880000000000005E-2</v>
      </c>
      <c r="V4">
        <v>1.58E-3</v>
      </c>
      <c r="W4">
        <v>2.9319999999999999E-2</v>
      </c>
    </row>
    <row r="5" spans="1:23" x14ac:dyDescent="0.4">
      <c r="A5" t="s">
        <v>4</v>
      </c>
      <c r="B5" t="s">
        <v>2</v>
      </c>
      <c r="C5">
        <v>1.5</v>
      </c>
      <c r="L5">
        <v>-0.98</v>
      </c>
      <c r="M5">
        <f t="shared" si="0"/>
        <v>6.5361896035289802E-2</v>
      </c>
      <c r="N5">
        <f t="shared" si="1"/>
        <v>2.9539909813955546E-4</v>
      </c>
      <c r="O5">
        <f t="shared" si="2"/>
        <v>0.1488682769294033</v>
      </c>
      <c r="P5">
        <v>-0.98</v>
      </c>
      <c r="Q5">
        <v>4.2450000000000002E-2</v>
      </c>
      <c r="R5">
        <v>1.6900000000000001E-3</v>
      </c>
      <c r="S5">
        <v>1.0970000000000001E-2</v>
      </c>
      <c r="T5">
        <v>-0.98</v>
      </c>
      <c r="U5">
        <v>9.3880000000000005E-2</v>
      </c>
      <c r="V5">
        <v>3.15E-3</v>
      </c>
      <c r="W5">
        <v>2.9319999999999999E-2</v>
      </c>
    </row>
    <row r="6" spans="1:23" x14ac:dyDescent="0.4">
      <c r="C6" s="3" t="s">
        <v>15</v>
      </c>
      <c r="D6" s="3" t="s">
        <v>25</v>
      </c>
      <c r="L6">
        <v>-0.97</v>
      </c>
      <c r="M6">
        <f t="shared" si="0"/>
        <v>6.5419320244114884E-2</v>
      </c>
      <c r="N6">
        <f t="shared" si="1"/>
        <v>4.4322845085589173E-4</v>
      </c>
      <c r="O6">
        <f t="shared" si="2"/>
        <v>0.14899906632720794</v>
      </c>
      <c r="P6">
        <v>-0.97</v>
      </c>
      <c r="Q6">
        <v>4.249E-2</v>
      </c>
      <c r="R6">
        <v>2.5400000000000002E-3</v>
      </c>
      <c r="S6">
        <v>1.098E-2</v>
      </c>
      <c r="T6">
        <v>-0.97</v>
      </c>
      <c r="U6">
        <v>9.3890000000000001E-2</v>
      </c>
      <c r="V6">
        <v>4.7299999999999998E-3</v>
      </c>
      <c r="W6">
        <v>2.9319999999999999E-2</v>
      </c>
    </row>
    <row r="7" spans="1:23" x14ac:dyDescent="0.4">
      <c r="A7" t="s">
        <v>14</v>
      </c>
      <c r="C7" s="4">
        <f>SQRT($D$7*($D$7+1/(1+$D$7*(0.6522+$D$7*(0.4622+$D$7^2*(0.0864+0.0675*$D$7))))))</f>
        <v>1.8749303054815634</v>
      </c>
      <c r="D7" s="4">
        <f>2*PI()*$C$3/(9.8/2/PI()*$C$5^2)</f>
        <v>1.7904044265014705</v>
      </c>
      <c r="L7">
        <v>-0.96</v>
      </c>
      <c r="M7">
        <f t="shared" si="0"/>
        <v>6.5499742396688029E-2</v>
      </c>
      <c r="N7">
        <f t="shared" si="1"/>
        <v>5.9121361905521209E-4</v>
      </c>
      <c r="O7">
        <f t="shared" si="2"/>
        <v>0.14918223584961671</v>
      </c>
      <c r="P7">
        <v>-0.96</v>
      </c>
      <c r="Q7">
        <v>4.2549999999999998E-2</v>
      </c>
      <c r="R7">
        <v>3.3800000000000002E-3</v>
      </c>
      <c r="S7">
        <v>1.0999999999999999E-2</v>
      </c>
      <c r="T7">
        <v>-0.96</v>
      </c>
      <c r="U7">
        <v>9.3909999999999993E-2</v>
      </c>
      <c r="V7">
        <v>6.3099999999999996E-3</v>
      </c>
      <c r="W7">
        <v>2.9329999999999998E-2</v>
      </c>
    </row>
    <row r="8" spans="1:23" x14ac:dyDescent="0.4">
      <c r="A8" t="s">
        <v>5</v>
      </c>
      <c r="B8" t="s">
        <v>2</v>
      </c>
      <c r="C8" s="2">
        <f>2*PI()*$C$3/$C$7</f>
        <v>3.3511567276980956</v>
      </c>
      <c r="D8" s="5" t="s">
        <v>26</v>
      </c>
      <c r="L8">
        <v>-0.95</v>
      </c>
      <c r="M8">
        <f t="shared" si="0"/>
        <v>6.5603190765148575E-2</v>
      </c>
      <c r="N8">
        <f t="shared" si="1"/>
        <v>7.3940662642961658E-4</v>
      </c>
      <c r="O8">
        <f t="shared" si="2"/>
        <v>0.14941784988926399</v>
      </c>
      <c r="P8">
        <v>-0.95</v>
      </c>
      <c r="Q8">
        <v>4.2619999999999998E-2</v>
      </c>
      <c r="R8">
        <v>4.2300000000000003E-3</v>
      </c>
      <c r="S8">
        <v>1.1010000000000001E-2</v>
      </c>
      <c r="T8">
        <v>-0.95</v>
      </c>
      <c r="U8">
        <v>9.393E-2</v>
      </c>
      <c r="V8">
        <v>7.8899999999999994E-3</v>
      </c>
      <c r="W8">
        <v>2.9329999999999998E-2</v>
      </c>
    </row>
    <row r="9" spans="1:23" x14ac:dyDescent="0.4">
      <c r="A9" t="s">
        <v>6</v>
      </c>
      <c r="B9" t="s">
        <v>2</v>
      </c>
      <c r="C9" s="2">
        <f>$C$8/$C$5</f>
        <v>2.2341044851320637</v>
      </c>
      <c r="D9" s="6">
        <f>(2*PI()/$C$7)^2 *$C$4/$C$3</f>
        <v>1.1230251413596208</v>
      </c>
      <c r="L9">
        <v>-0.94</v>
      </c>
      <c r="M9">
        <f t="shared" si="0"/>
        <v>6.5729701716425337E-2</v>
      </c>
      <c r="N9">
        <f t="shared" si="1"/>
        <v>8.8785956973637414E-4</v>
      </c>
      <c r="O9">
        <f t="shared" si="2"/>
        <v>0.14970599127547934</v>
      </c>
      <c r="P9">
        <v>-0.94</v>
      </c>
      <c r="Q9">
        <v>4.2709999999999998E-2</v>
      </c>
      <c r="R9">
        <v>5.0800000000000003E-3</v>
      </c>
      <c r="S9">
        <v>1.103E-2</v>
      </c>
      <c r="T9">
        <v>-0.94</v>
      </c>
      <c r="U9">
        <v>9.3950000000000006E-2</v>
      </c>
      <c r="V9">
        <v>9.4699999999999993E-3</v>
      </c>
      <c r="W9">
        <v>2.9340000000000001E-2</v>
      </c>
    </row>
    <row r="10" spans="1:23" x14ac:dyDescent="0.4">
      <c r="L10">
        <v>-0.93</v>
      </c>
      <c r="M10">
        <f t="shared" si="0"/>
        <v>6.587931972502109E-2</v>
      </c>
      <c r="N10">
        <f t="shared" si="1"/>
        <v>1.0366246371123617E-3</v>
      </c>
      <c r="O10">
        <f t="shared" si="2"/>
        <v>0.15004676130340558</v>
      </c>
      <c r="P10">
        <v>-0.93</v>
      </c>
      <c r="Q10">
        <v>4.2819999999999997E-2</v>
      </c>
      <c r="R10">
        <v>5.94E-3</v>
      </c>
      <c r="S10">
        <v>1.106E-2</v>
      </c>
      <c r="T10">
        <v>-0.93</v>
      </c>
      <c r="U10">
        <v>9.3979999999999994E-2</v>
      </c>
      <c r="V10">
        <v>1.1050000000000001E-2</v>
      </c>
      <c r="W10">
        <v>2.9340000000000001E-2</v>
      </c>
    </row>
    <row r="11" spans="1:23" x14ac:dyDescent="0.4">
      <c r="A11" t="s">
        <v>0</v>
      </c>
      <c r="L11">
        <v>-0.92</v>
      </c>
      <c r="M11">
        <f t="shared" si="0"/>
        <v>6.6052097388647507E-2</v>
      </c>
      <c r="N11">
        <f t="shared" si="1"/>
        <v>1.1857541264206359E-3</v>
      </c>
      <c r="O11">
        <f t="shared" si="2"/>
        <v>0.150440279769609</v>
      </c>
      <c r="P11">
        <v>-0.92</v>
      </c>
      <c r="Q11">
        <v>4.2950000000000002E-2</v>
      </c>
      <c r="R11">
        <v>6.79E-3</v>
      </c>
      <c r="S11">
        <v>1.108E-2</v>
      </c>
      <c r="T11">
        <v>-0.92</v>
      </c>
      <c r="U11">
        <v>9.4020000000000006E-2</v>
      </c>
      <c r="V11">
        <v>1.2630000000000001E-2</v>
      </c>
      <c r="W11">
        <v>2.9350000000000001E-2</v>
      </c>
    </row>
    <row r="12" spans="1:23" x14ac:dyDescent="0.4">
      <c r="A12" t="s">
        <v>5</v>
      </c>
      <c r="B12" t="s">
        <v>2</v>
      </c>
      <c r="C12">
        <v>3.3624000000000001</v>
      </c>
      <c r="L12">
        <v>-0.91</v>
      </c>
      <c r="M12">
        <f t="shared" si="0"/>
        <v>6.6248095446715768E-2</v>
      </c>
      <c r="N12">
        <f t="shared" si="1"/>
        <v>1.3353004636355642E-3</v>
      </c>
      <c r="O12">
        <f t="shared" si="2"/>
        <v>0.15088668501419336</v>
      </c>
      <c r="P12">
        <v>-0.91</v>
      </c>
      <c r="Q12">
        <v>4.3090000000000003E-2</v>
      </c>
      <c r="R12">
        <v>7.6499999999999997E-3</v>
      </c>
      <c r="S12">
        <v>1.112E-2</v>
      </c>
      <c r="T12">
        <v>-0.91</v>
      </c>
      <c r="U12">
        <v>9.4049999999999995E-2</v>
      </c>
      <c r="V12">
        <v>1.421E-2</v>
      </c>
      <c r="W12">
        <v>2.9360000000000001E-2</v>
      </c>
    </row>
    <row r="13" spans="1:23" x14ac:dyDescent="0.4">
      <c r="A13" t="s">
        <v>6</v>
      </c>
      <c r="B13" t="s">
        <v>2</v>
      </c>
      <c r="C13">
        <v>2.2416</v>
      </c>
      <c r="L13">
        <v>-0.9</v>
      </c>
      <c r="M13">
        <f t="shared" si="0"/>
        <v>6.6467382801689207E-2</v>
      </c>
      <c r="N13">
        <f t="shared" si="1"/>
        <v>1.4853162212730036E-3</v>
      </c>
      <c r="O13">
        <f t="shared" si="2"/>
        <v>0.1513861339694329</v>
      </c>
      <c r="P13">
        <v>-0.9</v>
      </c>
      <c r="Q13">
        <v>4.3249999999999997E-2</v>
      </c>
      <c r="R13">
        <v>8.5000000000000006E-3</v>
      </c>
      <c r="S13">
        <v>1.115E-2</v>
      </c>
      <c r="T13">
        <v>-0.9</v>
      </c>
      <c r="U13">
        <v>9.4100000000000003E-2</v>
      </c>
      <c r="V13">
        <v>1.5789999999999998E-2</v>
      </c>
      <c r="W13">
        <v>2.937E-2</v>
      </c>
    </row>
    <row r="14" spans="1:23" x14ac:dyDescent="0.4">
      <c r="L14">
        <v>-0.89</v>
      </c>
      <c r="M14">
        <f t="shared" si="0"/>
        <v>6.6710036543305706E-2</v>
      </c>
      <c r="N14">
        <f t="shared" si="1"/>
        <v>1.6358541368719968E-3</v>
      </c>
      <c r="O14">
        <f t="shared" si="2"/>
        <v>0.15193880221494124</v>
      </c>
      <c r="P14">
        <v>-0.89</v>
      </c>
      <c r="Q14">
        <v>4.3430000000000003E-2</v>
      </c>
      <c r="R14">
        <v>9.3699999999999999E-3</v>
      </c>
      <c r="S14">
        <v>1.119E-2</v>
      </c>
      <c r="T14">
        <v>-0.89</v>
      </c>
      <c r="U14">
        <v>9.4140000000000001E-2</v>
      </c>
      <c r="V14">
        <v>1.737E-2</v>
      </c>
      <c r="W14">
        <v>2.938E-2</v>
      </c>
    </row>
    <row r="15" spans="1:23" x14ac:dyDescent="0.4">
      <c r="A15" t="s">
        <v>13</v>
      </c>
      <c r="L15">
        <v>-0.88</v>
      </c>
      <c r="M15">
        <f t="shared" si="0"/>
        <v>6.6976141975678555E-2</v>
      </c>
      <c r="N15">
        <f t="shared" si="1"/>
        <v>1.7869671315344743E-3</v>
      </c>
      <c r="O15">
        <f t="shared" si="2"/>
        <v>0.15254488403939609</v>
      </c>
      <c r="P15">
        <v>-0.88</v>
      </c>
      <c r="Q15">
        <v>4.3619999999999999E-2</v>
      </c>
      <c r="R15">
        <v>1.023E-2</v>
      </c>
      <c r="S15">
        <v>1.123E-2</v>
      </c>
      <c r="T15">
        <v>-0.88</v>
      </c>
      <c r="U15">
        <v>9.4189999999999996E-2</v>
      </c>
      <c r="V15">
        <v>1.8960000000000001E-2</v>
      </c>
      <c r="W15">
        <v>2.9389999999999999E-2</v>
      </c>
    </row>
    <row r="16" spans="1:23" x14ac:dyDescent="0.4">
      <c r="A16" t="s">
        <v>5</v>
      </c>
      <c r="B16" t="s">
        <v>2</v>
      </c>
      <c r="C16">
        <v>4.3977000000000004</v>
      </c>
      <c r="L16">
        <v>-0.87</v>
      </c>
      <c r="M16">
        <f t="shared" si="0"/>
        <v>6.7265792647284522E-2</v>
      </c>
      <c r="N16">
        <f t="shared" si="1"/>
        <v>1.9387083285294935E-3</v>
      </c>
      <c r="O16">
        <f t="shared" si="2"/>
        <v>0.1532045925088405</v>
      </c>
      <c r="P16">
        <v>-0.87</v>
      </c>
      <c r="Q16">
        <v>4.3830000000000001E-2</v>
      </c>
      <c r="R16">
        <v>1.11E-2</v>
      </c>
      <c r="S16">
        <v>1.128E-2</v>
      </c>
      <c r="T16">
        <v>-0.87</v>
      </c>
      <c r="U16">
        <v>9.425E-2</v>
      </c>
      <c r="V16">
        <v>2.0539999999999999E-2</v>
      </c>
      <c r="W16">
        <v>2.9409999999999999E-2</v>
      </c>
    </row>
    <row r="17" spans="1:23" x14ac:dyDescent="0.4">
      <c r="A17" t="s">
        <v>6</v>
      </c>
      <c r="B17" t="s">
        <v>2</v>
      </c>
      <c r="C17">
        <v>2.9318</v>
      </c>
      <c r="L17">
        <v>-0.86</v>
      </c>
      <c r="M17">
        <f t="shared" si="0"/>
        <v>6.7579090383850779E-2</v>
      </c>
      <c r="N17">
        <f t="shared" si="1"/>
        <v>2.0911310719685453E-3</v>
      </c>
      <c r="O17">
        <f t="shared" si="2"/>
        <v>0.15391815954158566</v>
      </c>
      <c r="P17">
        <v>-0.86</v>
      </c>
      <c r="Q17">
        <v>4.4060000000000002E-2</v>
      </c>
      <c r="R17">
        <v>1.197E-2</v>
      </c>
      <c r="S17">
        <v>1.133E-2</v>
      </c>
      <c r="T17">
        <v>-0.86</v>
      </c>
      <c r="U17">
        <v>9.4310000000000005E-2</v>
      </c>
      <c r="V17">
        <v>2.213E-2</v>
      </c>
      <c r="W17">
        <v>2.9420000000000002E-2</v>
      </c>
    </row>
    <row r="18" spans="1:23" x14ac:dyDescent="0.4">
      <c r="L18">
        <v>-0.85</v>
      </c>
      <c r="M18">
        <f t="shared" si="0"/>
        <v>6.7916145324151203E-2</v>
      </c>
      <c r="N18">
        <f t="shared" si="1"/>
        <v>2.2442889455584975E-3</v>
      </c>
      <c r="O18">
        <f t="shared" si="2"/>
        <v>0.15468583598974101</v>
      </c>
      <c r="P18">
        <v>-0.85</v>
      </c>
      <c r="Q18">
        <v>4.4310000000000002E-2</v>
      </c>
      <c r="R18">
        <v>1.285E-2</v>
      </c>
      <c r="S18">
        <v>1.1379999999999999E-2</v>
      </c>
      <c r="T18">
        <v>-0.85</v>
      </c>
      <c r="U18">
        <v>9.4380000000000006E-2</v>
      </c>
      <c r="V18">
        <v>2.3720000000000001E-2</v>
      </c>
      <c r="W18">
        <v>2.9430000000000001E-2</v>
      </c>
    </row>
    <row r="19" spans="1:23" x14ac:dyDescent="0.4">
      <c r="L19">
        <v>-0.84</v>
      </c>
      <c r="M19">
        <f t="shared" si="0"/>
        <v>6.8277075958725467E-2</v>
      </c>
      <c r="N19">
        <f t="shared" si="1"/>
        <v>2.3982357914387733E-3</v>
      </c>
      <c r="O19">
        <f t="shared" si="2"/>
        <v>0.1555078917274004</v>
      </c>
      <c r="P19">
        <v>-0.84</v>
      </c>
      <c r="Q19">
        <v>4.4569999999999999E-2</v>
      </c>
      <c r="R19">
        <v>1.3729999999999999E-2</v>
      </c>
      <c r="S19">
        <v>1.1440000000000001E-2</v>
      </c>
      <c r="T19">
        <v>-0.84</v>
      </c>
      <c r="U19">
        <v>9.4450000000000006E-2</v>
      </c>
      <c r="V19">
        <v>2.5309999999999999E-2</v>
      </c>
      <c r="W19">
        <v>2.945E-2</v>
      </c>
    </row>
    <row r="20" spans="1:23" x14ac:dyDescent="0.4">
      <c r="L20">
        <v>-0.83</v>
      </c>
      <c r="M20">
        <f t="shared" si="0"/>
        <v>6.8662009171533811E-2</v>
      </c>
      <c r="N20">
        <f t="shared" si="1"/>
        <v>2.5530257291093671E-3</v>
      </c>
      <c r="O20">
        <f t="shared" si="2"/>
        <v>0.1563846157455154</v>
      </c>
      <c r="P20">
        <v>-0.83</v>
      </c>
      <c r="Q20">
        <v>4.4850000000000001E-2</v>
      </c>
      <c r="R20">
        <v>1.4619999999999999E-2</v>
      </c>
      <c r="S20">
        <v>1.15E-2</v>
      </c>
      <c r="T20">
        <v>-0.83</v>
      </c>
      <c r="U20">
        <v>9.4520000000000007E-2</v>
      </c>
      <c r="V20">
        <v>2.69E-2</v>
      </c>
      <c r="W20">
        <v>2.947E-2</v>
      </c>
    </row>
    <row r="21" spans="1:23" x14ac:dyDescent="0.4">
      <c r="L21">
        <v>-0.82</v>
      </c>
      <c r="M21">
        <f t="shared" si="0"/>
        <v>6.9071080284562783E-2</v>
      </c>
      <c r="N21">
        <f t="shared" si="1"/>
        <v>2.7087131744563818E-3</v>
      </c>
      <c r="O21">
        <f t="shared" si="2"/>
        <v>0.15731631625348932</v>
      </c>
      <c r="P21">
        <v>-0.82</v>
      </c>
      <c r="Q21">
        <v>4.5150000000000003E-2</v>
      </c>
      <c r="R21">
        <v>1.5509999999999999E-2</v>
      </c>
      <c r="S21">
        <v>1.157E-2</v>
      </c>
      <c r="T21">
        <v>-0.82</v>
      </c>
      <c r="U21">
        <v>9.4600000000000004E-2</v>
      </c>
      <c r="V21">
        <v>2.8490000000000001E-2</v>
      </c>
      <c r="W21">
        <v>2.9489999999999999E-2</v>
      </c>
    </row>
    <row r="22" spans="1:23" x14ac:dyDescent="0.4">
      <c r="L22">
        <v>-0.81</v>
      </c>
      <c r="M22">
        <f t="shared" si="0"/>
        <v>6.9504433105397251E-2</v>
      </c>
      <c r="N22">
        <f t="shared" si="1"/>
        <v>2.8653528588817494E-3</v>
      </c>
      <c r="O22">
        <f t="shared" si="2"/>
        <v>0.15830332078752687</v>
      </c>
      <c r="P22">
        <v>-0.81</v>
      </c>
      <c r="Q22">
        <v>4.546E-2</v>
      </c>
      <c r="R22">
        <v>1.6410000000000001E-2</v>
      </c>
      <c r="S22">
        <v>1.1639999999999999E-2</v>
      </c>
      <c r="T22">
        <v>-0.81</v>
      </c>
      <c r="U22">
        <v>9.468E-2</v>
      </c>
      <c r="V22">
        <v>3.0089999999999999E-2</v>
      </c>
      <c r="W22">
        <v>2.9510000000000002E-2</v>
      </c>
    </row>
    <row r="23" spans="1:23" x14ac:dyDescent="0.4">
      <c r="L23">
        <v>-0.8</v>
      </c>
      <c r="M23">
        <f t="shared" si="0"/>
        <v>6.9962219977775394E-2</v>
      </c>
      <c r="N23">
        <f t="shared" si="1"/>
        <v>3.0229998485438725E-3</v>
      </c>
      <c r="O23">
        <f t="shared" si="2"/>
        <v>0.15934597632577871</v>
      </c>
      <c r="P23">
        <v>-0.8</v>
      </c>
      <c r="Q23">
        <v>4.58E-2</v>
      </c>
      <c r="R23">
        <v>1.7309999999999999E-2</v>
      </c>
      <c r="S23">
        <v>1.171E-2</v>
      </c>
      <c r="T23">
        <v>-0.8</v>
      </c>
      <c r="U23">
        <v>9.4769999999999993E-2</v>
      </c>
      <c r="V23">
        <v>3.168E-2</v>
      </c>
      <c r="W23">
        <v>2.9530000000000001E-2</v>
      </c>
    </row>
    <row r="24" spans="1:23" x14ac:dyDescent="0.4">
      <c r="L24">
        <v>-0.79</v>
      </c>
      <c r="M24">
        <f t="shared" si="0"/>
        <v>7.0444601835144713E-2</v>
      </c>
      <c r="N24">
        <f t="shared" si="1"/>
        <v>3.1817095637159481E-3</v>
      </c>
      <c r="O24">
        <f t="shared" si="2"/>
        <v>0.16044464941032027</v>
      </c>
      <c r="P24">
        <v>-0.79</v>
      </c>
      <c r="Q24">
        <v>4.6149999999999997E-2</v>
      </c>
      <c r="R24">
        <v>1.822E-2</v>
      </c>
      <c r="S24">
        <v>1.179E-2</v>
      </c>
      <c r="T24">
        <v>-0.79</v>
      </c>
      <c r="U24">
        <v>9.486E-2</v>
      </c>
      <c r="V24">
        <v>3.3279999999999997E-2</v>
      </c>
      <c r="W24">
        <v>2.955E-2</v>
      </c>
    </row>
    <row r="25" spans="1:23" x14ac:dyDescent="0.4">
      <c r="L25">
        <v>-0.78</v>
      </c>
      <c r="M25">
        <f t="shared" si="0"/>
        <v>7.0951748257237629E-2</v>
      </c>
      <c r="N25">
        <f t="shared" si="1"/>
        <v>3.3415377982687808E-3</v>
      </c>
      <c r="O25">
        <f t="shared" si="2"/>
        <v>0.16159972627600852</v>
      </c>
      <c r="P25">
        <v>-0.78</v>
      </c>
      <c r="Q25">
        <v>4.6519999999999999E-2</v>
      </c>
      <c r="R25">
        <v>1.9140000000000001E-2</v>
      </c>
      <c r="S25">
        <v>1.187E-2</v>
      </c>
      <c r="T25">
        <v>-0.78</v>
      </c>
      <c r="U25">
        <v>9.4960000000000003E-2</v>
      </c>
      <c r="V25">
        <v>3.4889999999999997E-2</v>
      </c>
      <c r="W25">
        <v>2.9569999999999999E-2</v>
      </c>
    </row>
    <row r="26" spans="1:23" x14ac:dyDescent="0.4">
      <c r="L26">
        <v>-0.77</v>
      </c>
      <c r="M26">
        <f t="shared" si="0"/>
        <v>7.1483837529686609E-2</v>
      </c>
      <c r="N26">
        <f t="shared" si="1"/>
        <v>3.5025407392849294E-3</v>
      </c>
      <c r="O26">
        <f t="shared" si="2"/>
        <v>0.16281161298626146</v>
      </c>
      <c r="P26">
        <v>-0.77</v>
      </c>
      <c r="Q26">
        <v>4.6899999999999997E-2</v>
      </c>
      <c r="R26">
        <v>2.0060000000000001E-2</v>
      </c>
      <c r="S26">
        <v>1.1950000000000001E-2</v>
      </c>
      <c r="T26">
        <v>-0.77</v>
      </c>
      <c r="U26">
        <v>9.5060000000000006E-2</v>
      </c>
      <c r="V26">
        <v>3.6490000000000002E-2</v>
      </c>
      <c r="W26">
        <v>2.9590000000000002E-2</v>
      </c>
    </row>
    <row r="27" spans="1:23" x14ac:dyDescent="0.4">
      <c r="L27">
        <v>-0.76</v>
      </c>
      <c r="M27">
        <f t="shared" si="0"/>
        <v>7.2041056706699982E-2</v>
      </c>
      <c r="N27">
        <f t="shared" si="1"/>
        <v>3.6647749868110929E-3</v>
      </c>
      <c r="O27">
        <f t="shared" si="2"/>
        <v>0.16408073557580832</v>
      </c>
      <c r="P27">
        <v>-0.76</v>
      </c>
      <c r="Q27">
        <v>4.7309999999999998E-2</v>
      </c>
      <c r="R27">
        <v>2.0990000000000002E-2</v>
      </c>
      <c r="S27">
        <v>1.204E-2</v>
      </c>
      <c r="T27">
        <v>-0.76</v>
      </c>
      <c r="U27">
        <v>9.5159999999999995E-2</v>
      </c>
      <c r="V27">
        <v>3.8089999999999999E-2</v>
      </c>
      <c r="W27">
        <v>2.962E-2</v>
      </c>
    </row>
    <row r="28" spans="1:23" x14ac:dyDescent="0.4">
      <c r="L28">
        <v>-0.75</v>
      </c>
      <c r="M28">
        <f t="shared" si="0"/>
        <v>7.2623601676820165E-2</v>
      </c>
      <c r="N28">
        <f t="shared" si="1"/>
        <v>3.8282975737556632E-3</v>
      </c>
      <c r="O28">
        <f t="shared" si="2"/>
        <v>0.16540754020046089</v>
      </c>
      <c r="P28">
        <v>-0.75</v>
      </c>
      <c r="Q28">
        <v>4.7730000000000002E-2</v>
      </c>
      <c r="R28">
        <v>2.1930000000000002E-2</v>
      </c>
      <c r="S28">
        <v>1.214E-2</v>
      </c>
      <c r="T28">
        <v>-0.75</v>
      </c>
      <c r="U28">
        <v>9.5269999999999994E-2</v>
      </c>
      <c r="V28">
        <v>3.9699999999999999E-2</v>
      </c>
      <c r="W28">
        <v>2.964E-2</v>
      </c>
    </row>
    <row r="29" spans="1:23" x14ac:dyDescent="0.4">
      <c r="L29">
        <v>-0.74</v>
      </c>
      <c r="M29">
        <f t="shared" si="0"/>
        <v>7.3231677231787626E-2</v>
      </c>
      <c r="N29">
        <f t="shared" si="1"/>
        <v>3.9931659859384593E-3</v>
      </c>
      <c r="O29">
        <f t="shared" si="2"/>
        <v>0.16679249329395776</v>
      </c>
      <c r="P29">
        <v>-0.74</v>
      </c>
      <c r="Q29">
        <v>4.8180000000000001E-2</v>
      </c>
      <c r="R29">
        <v>2.2880000000000001E-2</v>
      </c>
      <c r="S29">
        <v>1.223E-2</v>
      </c>
      <c r="T29">
        <v>-0.74</v>
      </c>
      <c r="U29">
        <v>9.5390000000000003E-2</v>
      </c>
      <c r="V29">
        <v>4.1309999999999999E-2</v>
      </c>
      <c r="W29">
        <v>2.9669999999999998E-2</v>
      </c>
    </row>
    <row r="30" spans="1:23" x14ac:dyDescent="0.4">
      <c r="L30">
        <v>-0.73</v>
      </c>
      <c r="M30">
        <f t="shared" si="0"/>
        <v>7.3865497138534797E-2</v>
      </c>
      <c r="N30">
        <f t="shared" si="1"/>
        <v>4.1594381822996681E-3</v>
      </c>
      <c r="O30">
        <f t="shared" si="2"/>
        <v>0.16823608173193788</v>
      </c>
      <c r="P30">
        <v>-0.73</v>
      </c>
      <c r="Q30">
        <v>4.8640000000000003E-2</v>
      </c>
      <c r="R30">
        <v>2.383E-2</v>
      </c>
      <c r="S30">
        <v>1.2330000000000001E-2</v>
      </c>
      <c r="T30">
        <v>-0.73</v>
      </c>
      <c r="U30">
        <v>9.5500000000000002E-2</v>
      </c>
      <c r="V30">
        <v>4.2930000000000003E-2</v>
      </c>
      <c r="W30">
        <v>2.9700000000000001E-2</v>
      </c>
    </row>
    <row r="31" spans="1:23" x14ac:dyDescent="0.4">
      <c r="L31">
        <v>-0.72</v>
      </c>
      <c r="M31">
        <f t="shared" si="0"/>
        <v>7.452528421433495E-2</v>
      </c>
      <c r="N31">
        <f t="shared" si="1"/>
        <v>4.3271726152751206E-3</v>
      </c>
      <c r="O31">
        <f t="shared" si="2"/>
        <v>0.16973881300309976</v>
      </c>
      <c r="P31">
        <v>-0.72</v>
      </c>
      <c r="Q31">
        <v>4.9119999999999997E-2</v>
      </c>
      <c r="R31">
        <v>2.479E-2</v>
      </c>
      <c r="S31">
        <v>1.244E-2</v>
      </c>
      <c r="T31">
        <v>-0.72</v>
      </c>
      <c r="U31">
        <v>9.5630000000000007E-2</v>
      </c>
      <c r="V31">
        <v>4.4540000000000003E-2</v>
      </c>
      <c r="W31">
        <v>2.972E-2</v>
      </c>
    </row>
    <row r="32" spans="1:23" x14ac:dyDescent="0.4">
      <c r="L32">
        <v>-0.71</v>
      </c>
      <c r="M32">
        <f t="shared" si="0"/>
        <v>7.5211270405133146E-2</v>
      </c>
      <c r="N32">
        <f t="shared" si="1"/>
        <v>4.4964282513450561E-3</v>
      </c>
      <c r="O32">
        <f t="shared" si="2"/>
        <v>0.17130121538760762</v>
      </c>
      <c r="P32">
        <v>-0.71</v>
      </c>
      <c r="Q32">
        <v>4.9619999999999997E-2</v>
      </c>
      <c r="R32">
        <v>2.5760000000000002E-2</v>
      </c>
      <c r="S32">
        <v>1.255E-2</v>
      </c>
      <c r="T32">
        <v>-0.71</v>
      </c>
      <c r="U32">
        <v>9.5759999999999998E-2</v>
      </c>
      <c r="V32">
        <v>4.616E-2</v>
      </c>
      <c r="W32">
        <v>2.9749999999999999E-2</v>
      </c>
    </row>
    <row r="33" spans="12:23" x14ac:dyDescent="0.4">
      <c r="L33">
        <v>-0.7</v>
      </c>
      <c r="M33">
        <f t="shared" si="0"/>
        <v>7.5923696867085833E-2</v>
      </c>
      <c r="N33">
        <f t="shared" si="1"/>
        <v>4.6672645917635782E-3</v>
      </c>
      <c r="O33">
        <f t="shared" si="2"/>
        <v>0.17292383814280654</v>
      </c>
      <c r="P33">
        <v>-0.7</v>
      </c>
      <c r="Q33">
        <v>5.0139999999999997E-2</v>
      </c>
      <c r="R33">
        <v>2.674E-2</v>
      </c>
      <c r="S33">
        <v>1.2659999999999999E-2</v>
      </c>
      <c r="T33">
        <v>-0.7</v>
      </c>
      <c r="U33">
        <v>9.5890000000000003E-2</v>
      </c>
      <c r="V33">
        <v>4.7789999999999999E-2</v>
      </c>
      <c r="W33">
        <v>2.9780000000000001E-2</v>
      </c>
    </row>
    <row r="34" spans="12:23" x14ac:dyDescent="0.4">
      <c r="L34">
        <v>-0.69</v>
      </c>
      <c r="M34">
        <f t="shared" si="0"/>
        <v>7.666281405133854E-2</v>
      </c>
      <c r="N34">
        <f t="shared" si="1"/>
        <v>4.8397416934761357E-3</v>
      </c>
      <c r="O34">
        <f t="shared" si="2"/>
        <v>0.17460725169631189</v>
      </c>
      <c r="P34">
        <v>-0.69</v>
      </c>
      <c r="Q34">
        <v>5.0680000000000003E-2</v>
      </c>
      <c r="R34">
        <v>2.7730000000000001E-2</v>
      </c>
      <c r="S34">
        <v>1.278E-2</v>
      </c>
      <c r="T34">
        <v>-0.69</v>
      </c>
      <c r="U34">
        <v>9.6019999999999994E-2</v>
      </c>
      <c r="V34">
        <v>4.9410000000000003E-2</v>
      </c>
      <c r="W34">
        <v>2.9819999999999999E-2</v>
      </c>
    </row>
    <row r="35" spans="12:23" x14ac:dyDescent="0.4">
      <c r="L35">
        <v>-0.68</v>
      </c>
      <c r="M35">
        <f t="shared" si="0"/>
        <v>7.7428881792071205E-2</v>
      </c>
      <c r="N35">
        <f t="shared" si="1"/>
        <v>5.0139201902323306E-3</v>
      </c>
      <c r="O35">
        <f t="shared" si="2"/>
        <v>0.17635204784654135</v>
      </c>
      <c r="P35">
        <v>-0.68</v>
      </c>
      <c r="Q35">
        <v>5.1229999999999998E-2</v>
      </c>
      <c r="R35">
        <v>2.8729999999999999E-2</v>
      </c>
      <c r="S35">
        <v>1.29E-2</v>
      </c>
      <c r="T35">
        <v>-0.68</v>
      </c>
      <c r="U35">
        <v>9.6170000000000005E-2</v>
      </c>
      <c r="V35">
        <v>5.1040000000000002E-2</v>
      </c>
      <c r="W35">
        <v>2.9850000000000002E-2</v>
      </c>
    </row>
    <row r="36" spans="12:23" x14ac:dyDescent="0.4">
      <c r="L36">
        <v>-0.67</v>
      </c>
      <c r="M36">
        <f t="shared" si="0"/>
        <v>7.8222169397841948E-2</v>
      </c>
      <c r="N36">
        <f t="shared" si="1"/>
        <v>5.1898613139015233E-3</v>
      </c>
      <c r="O36">
        <f t="shared" si="2"/>
        <v>0.17815883997075976</v>
      </c>
      <c r="P36">
        <v>-0.67</v>
      </c>
      <c r="Q36">
        <v>5.1810000000000002E-2</v>
      </c>
      <c r="R36">
        <v>2.9739999999999999E-2</v>
      </c>
      <c r="S36">
        <v>1.303E-2</v>
      </c>
      <c r="T36">
        <v>-0.67</v>
      </c>
      <c r="U36">
        <v>9.6310000000000007E-2</v>
      </c>
      <c r="V36">
        <v>5.2670000000000002E-2</v>
      </c>
      <c r="W36">
        <v>2.988E-2</v>
      </c>
    </row>
    <row r="37" spans="12:23" x14ac:dyDescent="0.4">
      <c r="L37">
        <v>-0.66</v>
      </c>
      <c r="M37">
        <f t="shared" si="0"/>
        <v>7.9042955746261648E-2</v>
      </c>
      <c r="N37">
        <f t="shared" si="1"/>
        <v>5.3676269159986774E-3</v>
      </c>
      <c r="O37">
        <f t="shared" si="2"/>
        <v>0.18002826324070967</v>
      </c>
      <c r="P37">
        <v>-0.66</v>
      </c>
      <c r="Q37">
        <v>5.2409999999999998E-2</v>
      </c>
      <c r="R37">
        <v>3.0759999999999999E-2</v>
      </c>
      <c r="S37">
        <v>1.316E-2</v>
      </c>
      <c r="T37">
        <v>-0.66</v>
      </c>
      <c r="U37">
        <v>9.6460000000000004E-2</v>
      </c>
      <c r="V37">
        <v>5.4309999999999997E-2</v>
      </c>
      <c r="W37">
        <v>2.9919999999999999E-2</v>
      </c>
    </row>
    <row r="38" spans="12:23" x14ac:dyDescent="0.4">
      <c r="L38">
        <v>-0.65</v>
      </c>
      <c r="M38">
        <f t="shared" si="0"/>
        <v>7.9891529382032367E-2</v>
      </c>
      <c r="N38">
        <f t="shared" si="1"/>
        <v>5.547279489428061E-3</v>
      </c>
      <c r="O38">
        <f t="shared" si="2"/>
        <v>0.1819609748459039</v>
      </c>
      <c r="P38">
        <v>-0.65</v>
      </c>
      <c r="Q38">
        <v>5.3030000000000001E-2</v>
      </c>
      <c r="R38">
        <v>3.1789999999999999E-2</v>
      </c>
      <c r="S38">
        <v>1.329E-2</v>
      </c>
      <c r="T38">
        <v>-0.65</v>
      </c>
      <c r="U38">
        <v>9.6619999999999998E-2</v>
      </c>
      <c r="V38">
        <v>5.595E-2</v>
      </c>
      <c r="W38">
        <v>2.9950000000000001E-2</v>
      </c>
    </row>
    <row r="39" spans="12:23" x14ac:dyDescent="0.4">
      <c r="L39">
        <v>-0.64</v>
      </c>
      <c r="M39">
        <f t="shared" si="0"/>
        <v>8.0768188618384334E-2</v>
      </c>
      <c r="N39">
        <f t="shared" si="1"/>
        <v>5.7288821904524197E-3</v>
      </c>
      <c r="O39">
        <f t="shared" si="2"/>
        <v>0.18395765422465851</v>
      </c>
      <c r="P39">
        <v>-0.64</v>
      </c>
      <c r="Q39">
        <v>5.3670000000000002E-2</v>
      </c>
      <c r="R39">
        <v>3.2840000000000001E-2</v>
      </c>
      <c r="S39">
        <v>1.3429999999999999E-2</v>
      </c>
      <c r="T39">
        <v>-0.64</v>
      </c>
      <c r="U39">
        <v>9.6780000000000005E-2</v>
      </c>
      <c r="V39">
        <v>5.7590000000000002E-2</v>
      </c>
      <c r="W39">
        <v>2.9989999999999999E-2</v>
      </c>
    </row>
    <row r="40" spans="12:23" x14ac:dyDescent="0.4">
      <c r="L40">
        <v>-0.63</v>
      </c>
      <c r="M40">
        <f t="shared" si="0"/>
        <v>8.1673241641946975E-2</v>
      </c>
      <c r="N40">
        <f t="shared" si="1"/>
        <v>5.9124988608953485E-3</v>
      </c>
      <c r="O40">
        <f t="shared" si="2"/>
        <v>0.18601900330294671</v>
      </c>
      <c r="P40">
        <v>-0.63</v>
      </c>
      <c r="Q40">
        <v>5.432E-2</v>
      </c>
      <c r="R40">
        <v>3.3890000000000003E-2</v>
      </c>
      <c r="S40">
        <v>1.357E-2</v>
      </c>
      <c r="T40">
        <v>-0.63</v>
      </c>
      <c r="U40">
        <v>9.6939999999999998E-2</v>
      </c>
      <c r="V40">
        <v>5.9240000000000001E-2</v>
      </c>
      <c r="W40">
        <v>3.0030000000000001E-2</v>
      </c>
    </row>
    <row r="41" spans="12:23" x14ac:dyDescent="0.4">
      <c r="L41">
        <v>-0.62</v>
      </c>
      <c r="M41">
        <f t="shared" si="0"/>
        <v>8.2607006621090787E-2</v>
      </c>
      <c r="N41">
        <f t="shared" si="1"/>
        <v>6.098194050584667E-3</v>
      </c>
      <c r="O41">
        <f t="shared" si="2"/>
        <v>0.18814574674115894</v>
      </c>
      <c r="P41">
        <v>-0.62</v>
      </c>
      <c r="Q41">
        <v>5.5E-2</v>
      </c>
      <c r="R41">
        <v>3.4959999999999998E-2</v>
      </c>
      <c r="S41">
        <v>1.372E-2</v>
      </c>
      <c r="T41">
        <v>-0.62</v>
      </c>
      <c r="U41">
        <v>9.7110000000000002E-2</v>
      </c>
      <c r="V41">
        <v>6.089E-2</v>
      </c>
      <c r="W41">
        <v>3.007E-2</v>
      </c>
    </row>
    <row r="42" spans="12:23" x14ac:dyDescent="0.4">
      <c r="L42">
        <v>-0.61</v>
      </c>
      <c r="M42">
        <f t="shared" si="0"/>
        <v>8.3569811817778561E-2</v>
      </c>
      <c r="N42">
        <f t="shared" si="1"/>
        <v>6.2860330400447053E-3</v>
      </c>
      <c r="O42">
        <f t="shared" si="2"/>
        <v>0.19033863218885461</v>
      </c>
      <c r="P42">
        <v>-0.61</v>
      </c>
      <c r="Q42">
        <v>5.5710000000000003E-2</v>
      </c>
      <c r="R42">
        <v>3.6040000000000003E-2</v>
      </c>
      <c r="S42">
        <v>1.387E-2</v>
      </c>
      <c r="T42">
        <v>-0.61</v>
      </c>
      <c r="U42">
        <v>9.7280000000000005E-2</v>
      </c>
      <c r="V42">
        <v>6.2549999999999994E-2</v>
      </c>
      <c r="W42">
        <v>3.0110000000000001E-2</v>
      </c>
    </row>
    <row r="43" spans="12:23" x14ac:dyDescent="0.4">
      <c r="L43">
        <v>-0.6</v>
      </c>
      <c r="M43">
        <f t="shared" si="0"/>
        <v>8.4561995702964618E-2</v>
      </c>
      <c r="N43">
        <f t="shared" si="1"/>
        <v>6.4760818634454513E-3</v>
      </c>
      <c r="O43">
        <f t="shared" si="2"/>
        <v>0.19259843054759593</v>
      </c>
      <c r="P43">
        <v>-0.6</v>
      </c>
      <c r="Q43">
        <v>5.6430000000000001E-2</v>
      </c>
      <c r="R43">
        <v>3.7130000000000003E-2</v>
      </c>
      <c r="S43">
        <v>1.4030000000000001E-2</v>
      </c>
      <c r="T43">
        <v>-0.6</v>
      </c>
      <c r="U43">
        <v>9.7460000000000005E-2</v>
      </c>
      <c r="V43">
        <v>6.4199999999999993E-2</v>
      </c>
      <c r="W43">
        <v>3.015E-2</v>
      </c>
    </row>
    <row r="44" spans="12:23" x14ac:dyDescent="0.4">
      <c r="L44">
        <v>-0.59</v>
      </c>
      <c r="M44">
        <f t="shared" si="0"/>
        <v>8.5583907075583152E-2</v>
      </c>
      <c r="N44">
        <f t="shared" si="1"/>
        <v>6.6684073318166335E-3</v>
      </c>
      <c r="O44">
        <f t="shared" si="2"/>
        <v>0.19492593624195562</v>
      </c>
      <c r="P44">
        <v>-0.59</v>
      </c>
      <c r="Q44">
        <v>5.7169999999999999E-2</v>
      </c>
      <c r="R44">
        <v>3.823E-2</v>
      </c>
      <c r="S44">
        <v>1.4189999999999999E-2</v>
      </c>
      <c r="T44">
        <v>-0.59</v>
      </c>
      <c r="U44">
        <v>9.7640000000000005E-2</v>
      </c>
      <c r="V44">
        <v>6.5869999999999998E-2</v>
      </c>
      <c r="W44">
        <v>3.0190000000000002E-2</v>
      </c>
    </row>
    <row r="45" spans="12:23" x14ac:dyDescent="0.4">
      <c r="L45">
        <v>-0.57999999999999996</v>
      </c>
      <c r="M45">
        <f t="shared" si="0"/>
        <v>8.6635905185167422E-2</v>
      </c>
      <c r="N45">
        <f t="shared" si="1"/>
        <v>6.8630770565349299E-3</v>
      </c>
      <c r="O45">
        <f t="shared" si="2"/>
        <v>0.19732196749879438</v>
      </c>
      <c r="P45">
        <v>-0.57999999999999996</v>
      </c>
      <c r="Q45">
        <v>5.7939999999999998E-2</v>
      </c>
      <c r="R45">
        <v>3.9350000000000003E-2</v>
      </c>
      <c r="S45">
        <v>1.436E-2</v>
      </c>
      <c r="T45">
        <v>-0.57999999999999996</v>
      </c>
      <c r="U45">
        <v>9.783E-2</v>
      </c>
      <c r="V45">
        <v>6.7540000000000003E-2</v>
      </c>
      <c r="W45">
        <v>3.023E-2</v>
      </c>
    </row>
    <row r="46" spans="12:23" x14ac:dyDescent="0.4">
      <c r="L46">
        <v>-0.56999999999999995</v>
      </c>
      <c r="M46">
        <f t="shared" si="0"/>
        <v>8.7718359858142664E-2</v>
      </c>
      <c r="N46">
        <f t="shared" si="1"/>
        <v>7.0601594730925121E-3</v>
      </c>
      <c r="O46">
        <f t="shared" si="2"/>
        <v>0.19978736663490573</v>
      </c>
      <c r="P46">
        <v>-0.56999999999999995</v>
      </c>
      <c r="Q46">
        <v>5.8729999999999997E-2</v>
      </c>
      <c r="R46">
        <v>4.0489999999999998E-2</v>
      </c>
      <c r="S46">
        <v>1.453E-2</v>
      </c>
      <c r="T46">
        <v>-0.56999999999999995</v>
      </c>
      <c r="U46">
        <v>9.8019999999999996E-2</v>
      </c>
      <c r="V46">
        <v>6.9209999999999994E-2</v>
      </c>
      <c r="W46">
        <v>3.0269999999999998E-2</v>
      </c>
    </row>
    <row r="47" spans="12:23" x14ac:dyDescent="0.4">
      <c r="L47">
        <v>-0.56000000000000005</v>
      </c>
      <c r="M47">
        <f t="shared" si="0"/>
        <v>8.8831651627837363E-2</v>
      </c>
      <c r="N47">
        <f t="shared" si="1"/>
        <v>7.2597238651553216E-3</v>
      </c>
      <c r="O47">
        <f t="shared" si="2"/>
        <v>0.20232300035312978</v>
      </c>
      <c r="P47">
        <v>-0.56000000000000005</v>
      </c>
      <c r="Q47">
        <v>5.9540000000000003E-2</v>
      </c>
      <c r="R47">
        <v>4.163E-2</v>
      </c>
      <c r="S47">
        <v>1.4710000000000001E-2</v>
      </c>
      <c r="T47">
        <v>-0.56000000000000005</v>
      </c>
      <c r="U47">
        <v>9.8220000000000002E-2</v>
      </c>
      <c r="V47">
        <v>7.0889999999999995E-2</v>
      </c>
      <c r="W47">
        <v>3.032E-2</v>
      </c>
    </row>
    <row r="48" spans="12:23" x14ac:dyDescent="0.4">
      <c r="L48">
        <v>-0.55000000000000004</v>
      </c>
      <c r="M48">
        <f t="shared" si="0"/>
        <v>8.9976171868258417E-2</v>
      </c>
      <c r="N48">
        <f t="shared" si="1"/>
        <v>7.4618403889195016E-3</v>
      </c>
      <c r="O48">
        <f t="shared" si="2"/>
        <v>0.20492976004703947</v>
      </c>
      <c r="P48">
        <v>-0.55000000000000004</v>
      </c>
      <c r="Q48">
        <v>6.037E-2</v>
      </c>
      <c r="R48">
        <v>4.2799999999999998E-2</v>
      </c>
      <c r="S48">
        <v>1.489E-2</v>
      </c>
      <c r="T48">
        <v>-0.55000000000000004</v>
      </c>
      <c r="U48">
        <v>9.8419999999999994E-2</v>
      </c>
      <c r="V48">
        <v>7.2569999999999996E-2</v>
      </c>
      <c r="W48">
        <v>3.0360000000000002E-2</v>
      </c>
    </row>
    <row r="49" spans="12:23" x14ac:dyDescent="0.4">
      <c r="L49">
        <v>-0.54</v>
      </c>
      <c r="M49">
        <f t="shared" si="0"/>
        <v>9.1152322931677479E-2</v>
      </c>
      <c r="N49">
        <f t="shared" si="1"/>
        <v>7.6665800977745837E-3</v>
      </c>
      <c r="O49">
        <f t="shared" si="2"/>
        <v>0.20760856211430734</v>
      </c>
      <c r="P49">
        <v>-0.54</v>
      </c>
      <c r="Q49">
        <v>6.123E-2</v>
      </c>
      <c r="R49">
        <v>4.3979999999999998E-2</v>
      </c>
      <c r="S49">
        <v>1.507E-2</v>
      </c>
      <c r="T49">
        <v>-0.54</v>
      </c>
      <c r="U49">
        <v>9.8619999999999999E-2</v>
      </c>
      <c r="V49">
        <v>7.4260000000000007E-2</v>
      </c>
      <c r="W49">
        <v>3.041E-2</v>
      </c>
    </row>
    <row r="50" spans="12:23" x14ac:dyDescent="0.4">
      <c r="L50">
        <v>-0.53</v>
      </c>
      <c r="M50">
        <f t="shared" si="0"/>
        <v>9.2360518290076424E-2</v>
      </c>
      <c r="N50">
        <f t="shared" si="1"/>
        <v>7.8740149672820604E-3</v>
      </c>
      <c r="O50">
        <f t="shared" si="2"/>
        <v>0.21036034827886174</v>
      </c>
      <c r="P50">
        <v>-0.53</v>
      </c>
      <c r="Q50">
        <v>6.2109999999999999E-2</v>
      </c>
      <c r="R50">
        <v>4.5170000000000002E-2</v>
      </c>
      <c r="S50">
        <v>1.5259999999999999E-2</v>
      </c>
      <c r="T50">
        <v>-0.53</v>
      </c>
      <c r="U50">
        <v>9.8830000000000001E-2</v>
      </c>
      <c r="V50">
        <v>7.5950000000000004E-2</v>
      </c>
      <c r="W50">
        <v>3.0460000000000001E-2</v>
      </c>
    </row>
    <row r="51" spans="12:23" x14ac:dyDescent="0.4">
      <c r="L51">
        <v>-0.52</v>
      </c>
      <c r="M51">
        <f t="shared" si="0"/>
        <v>9.360118268050216E-2</v>
      </c>
      <c r="N51">
        <f t="shared" si="1"/>
        <v>8.0842179204781688E-3</v>
      </c>
      <c r="O51">
        <f t="shared" si="2"/>
        <v>0.21318608592194704</v>
      </c>
      <c r="P51">
        <v>-0.52</v>
      </c>
      <c r="Q51">
        <v>6.3009999999999997E-2</v>
      </c>
      <c r="R51">
        <v>4.6379999999999998E-2</v>
      </c>
      <c r="S51">
        <v>1.546E-2</v>
      </c>
      <c r="T51">
        <v>-0.52</v>
      </c>
      <c r="U51">
        <v>9.9049999999999999E-2</v>
      </c>
      <c r="V51">
        <v>7.7640000000000001E-2</v>
      </c>
      <c r="W51">
        <v>3.0509999999999999E-2</v>
      </c>
    </row>
    <row r="52" spans="12:23" x14ac:dyDescent="0.4">
      <c r="L52">
        <v>-0.51</v>
      </c>
      <c r="M52">
        <f t="shared" si="0"/>
        <v>9.487475225438137E-2</v>
      </c>
      <c r="N52">
        <f t="shared" si="1"/>
        <v>8.2972628535097157E-3</v>
      </c>
      <c r="O52">
        <f t="shared" si="2"/>
        <v>0.21608676842220303</v>
      </c>
      <c r="P52">
        <v>-0.51</v>
      </c>
      <c r="Q52">
        <v>6.3939999999999997E-2</v>
      </c>
      <c r="R52">
        <v>4.761E-2</v>
      </c>
      <c r="S52">
        <v>1.566E-2</v>
      </c>
      <c r="T52">
        <v>-0.51</v>
      </c>
      <c r="U52">
        <v>9.9260000000000001E-2</v>
      </c>
      <c r="V52">
        <v>7.9350000000000004E-2</v>
      </c>
      <c r="W52">
        <v>3.056E-2</v>
      </c>
    </row>
    <row r="53" spans="12:23" x14ac:dyDescent="0.4">
      <c r="L53">
        <v>-0.5</v>
      </c>
      <c r="M53">
        <f t="shared" si="0"/>
        <v>9.6181674730848321E-2</v>
      </c>
      <c r="N53">
        <f t="shared" si="1"/>
        <v>8.5132246616120479E-3</v>
      </c>
      <c r="O53">
        <f t="shared" si="2"/>
        <v>0.21906341550488398</v>
      </c>
      <c r="P53">
        <v>-0.5</v>
      </c>
      <c r="Q53">
        <v>6.4890000000000003E-2</v>
      </c>
      <c r="R53">
        <v>4.8849999999999998E-2</v>
      </c>
      <c r="S53">
        <v>1.5859999999999999E-2</v>
      </c>
      <c r="T53">
        <v>-0.5</v>
      </c>
      <c r="U53">
        <v>9.9489999999999995E-2</v>
      </c>
      <c r="V53">
        <v>8.1049999999999997E-2</v>
      </c>
      <c r="W53">
        <v>3.0609999999999998E-2</v>
      </c>
    </row>
    <row r="54" spans="12:23" x14ac:dyDescent="0.4">
      <c r="L54">
        <v>-0.49</v>
      </c>
      <c r="M54">
        <f t="shared" si="0"/>
        <v>9.7522409554138781E-2</v>
      </c>
      <c r="N54">
        <f t="shared" si="1"/>
        <v>8.7321792654382092E-3</v>
      </c>
      <c r="O54">
        <f t="shared" si="2"/>
        <v>0.22211707360033972</v>
      </c>
      <c r="P54">
        <v>-0.49</v>
      </c>
      <c r="Q54">
        <v>6.5860000000000002E-2</v>
      </c>
      <c r="R54">
        <v>5.0110000000000002E-2</v>
      </c>
      <c r="S54">
        <v>1.6070000000000001E-2</v>
      </c>
      <c r="T54">
        <v>-0.49</v>
      </c>
      <c r="U54">
        <v>9.9720000000000003E-2</v>
      </c>
      <c r="V54">
        <v>8.2769999999999996E-2</v>
      </c>
      <c r="W54">
        <v>3.066E-2</v>
      </c>
    </row>
    <row r="55" spans="12:23" x14ac:dyDescent="0.4">
      <c r="L55">
        <v>-0.48</v>
      </c>
      <c r="M55">
        <f t="shared" si="0"/>
        <v>9.8897428055106262E-2</v>
      </c>
      <c r="N55">
        <f t="shared" si="1"/>
        <v>8.9542036377485857E-3</v>
      </c>
      <c r="O55">
        <f t="shared" si="2"/>
        <v>0.22524881621188453</v>
      </c>
      <c r="P55">
        <v>-0.48</v>
      </c>
      <c r="Q55">
        <v>6.6869999999999999E-2</v>
      </c>
      <c r="R55">
        <v>5.1389999999999998E-2</v>
      </c>
      <c r="S55">
        <v>1.6289999999999999E-2</v>
      </c>
      <c r="T55">
        <v>-0.48</v>
      </c>
      <c r="U55">
        <v>9.9949999999999997E-2</v>
      </c>
      <c r="V55">
        <v>8.4489999999999996E-2</v>
      </c>
      <c r="W55">
        <v>3.0710000000000001E-2</v>
      </c>
    </row>
    <row r="56" spans="12:23" x14ac:dyDescent="0.4">
      <c r="L56">
        <v>-0.47</v>
      </c>
      <c r="M56">
        <f t="shared" si="0"/>
        <v>0.10030721361691679</v>
      </c>
      <c r="N56">
        <f t="shared" si="1"/>
        <v>9.1793758304704424E-3</v>
      </c>
      <c r="O56">
        <f t="shared" si="2"/>
        <v>0.22845974429318394</v>
      </c>
      <c r="P56">
        <v>-0.47</v>
      </c>
      <c r="Q56">
        <v>6.7890000000000006E-2</v>
      </c>
      <c r="R56">
        <v>5.2690000000000001E-2</v>
      </c>
      <c r="S56">
        <v>1.651E-2</v>
      </c>
      <c r="T56">
        <v>-0.47</v>
      </c>
      <c r="U56">
        <v>0.10019</v>
      </c>
      <c r="V56">
        <v>8.6209999999999995E-2</v>
      </c>
      <c r="W56">
        <v>3.0769999999999999E-2</v>
      </c>
    </row>
    <row r="57" spans="12:23" x14ac:dyDescent="0.4">
      <c r="L57">
        <v>-0.46</v>
      </c>
      <c r="M57">
        <f t="shared" si="0"/>
        <v>0.10175226184498058</v>
      </c>
      <c r="N57">
        <f t="shared" si="1"/>
        <v>9.4077750021367996E-3</v>
      </c>
      <c r="O57">
        <f t="shared" si="2"/>
        <v>0.23175098663529101</v>
      </c>
      <c r="P57">
        <v>-0.46</v>
      </c>
      <c r="Q57">
        <v>6.8940000000000001E-2</v>
      </c>
      <c r="R57">
        <v>5.4010000000000002E-2</v>
      </c>
      <c r="S57">
        <v>1.6740000000000001E-2</v>
      </c>
      <c r="T57">
        <v>-0.46</v>
      </c>
      <c r="U57">
        <v>0.10043000000000001</v>
      </c>
      <c r="V57">
        <v>8.7940000000000004E-2</v>
      </c>
      <c r="W57">
        <v>3.082E-2</v>
      </c>
    </row>
    <row r="58" spans="12:23" x14ac:dyDescent="0.4">
      <c r="L58">
        <v>-0.45</v>
      </c>
      <c r="M58">
        <f t="shared" si="0"/>
        <v>0.10323308074118059</v>
      </c>
      <c r="N58">
        <f t="shared" si="1"/>
        <v>9.6394814457143613E-3</v>
      </c>
      <c r="O58">
        <f t="shared" si="2"/>
        <v>0.23512370026346929</v>
      </c>
      <c r="P58">
        <v>-0.45</v>
      </c>
      <c r="Q58">
        <v>7.0019999999999999E-2</v>
      </c>
      <c r="R58">
        <v>5.534E-2</v>
      </c>
      <c r="S58">
        <v>1.6969999999999999E-2</v>
      </c>
      <c r="T58">
        <v>-0.45</v>
      </c>
      <c r="U58">
        <v>0.10068000000000001</v>
      </c>
      <c r="V58">
        <v>8.9679999999999996E-2</v>
      </c>
      <c r="W58">
        <v>3.0880000000000001E-2</v>
      </c>
    </row>
    <row r="59" spans="12:23" x14ac:dyDescent="0.4">
      <c r="L59">
        <v>-0.44</v>
      </c>
      <c r="M59">
        <f t="shared" si="0"/>
        <v>0.10475019088245871</v>
      </c>
      <c r="N59">
        <f t="shared" si="1"/>
        <v>9.874576616830234E-3</v>
      </c>
      <c r="O59">
        <f t="shared" si="2"/>
        <v>0.23857907084394112</v>
      </c>
      <c r="P59">
        <v>-0.44</v>
      </c>
      <c r="Q59">
        <v>7.1129999999999999E-2</v>
      </c>
      <c r="R59">
        <v>5.67E-2</v>
      </c>
      <c r="S59">
        <v>1.72E-2</v>
      </c>
      <c r="T59">
        <v>-0.44</v>
      </c>
      <c r="U59">
        <v>0.10093000000000001</v>
      </c>
      <c r="V59">
        <v>9.1420000000000001E-2</v>
      </c>
      <c r="W59">
        <v>3.0929999999999999E-2</v>
      </c>
    </row>
    <row r="60" spans="12:23" x14ac:dyDescent="0.4">
      <c r="L60">
        <v>-0.42999999999999899</v>
      </c>
      <c r="M60">
        <f t="shared" si="0"/>
        <v>0.10630412560382312</v>
      </c>
      <c r="N60">
        <f t="shared" si="1"/>
        <v>1.0113143162407403E-2</v>
      </c>
      <c r="O60">
        <f t="shared" si="2"/>
        <v>0.24211831310070481</v>
      </c>
      <c r="P60">
        <v>-0.43</v>
      </c>
      <c r="Q60">
        <v>7.2260000000000005E-2</v>
      </c>
      <c r="R60">
        <v>5.808E-2</v>
      </c>
      <c r="S60">
        <v>1.745E-2</v>
      </c>
      <c r="T60">
        <v>-0.43</v>
      </c>
      <c r="U60">
        <v>0.10118000000000001</v>
      </c>
      <c r="V60">
        <v>9.3170000000000003E-2</v>
      </c>
      <c r="W60">
        <v>3.099E-2</v>
      </c>
    </row>
    <row r="61" spans="12:23" x14ac:dyDescent="0.4">
      <c r="L61">
        <v>-0.41999999999999899</v>
      </c>
      <c r="M61">
        <f t="shared" si="0"/>
        <v>0.10789543118583986</v>
      </c>
      <c r="N61">
        <f t="shared" si="1"/>
        <v>1.0355264949718909E-2</v>
      </c>
      <c r="O61">
        <f t="shared" si="2"/>
        <v>0.24574267124256577</v>
      </c>
      <c r="P61">
        <v>-0.42</v>
      </c>
      <c r="Q61">
        <v>7.3419999999999999E-2</v>
      </c>
      <c r="R61">
        <v>5.9470000000000002E-2</v>
      </c>
      <c r="S61">
        <v>1.7690000000000001E-2</v>
      </c>
      <c r="T61">
        <v>-0.42</v>
      </c>
      <c r="U61">
        <v>0.10144</v>
      </c>
      <c r="V61">
        <v>9.4920000000000004E-2</v>
      </c>
      <c r="W61">
        <v>3.1050000000000001E-2</v>
      </c>
    </row>
    <row r="62" spans="12:23" x14ac:dyDescent="0.4">
      <c r="L62">
        <v>-0.40999999999999898</v>
      </c>
      <c r="M62">
        <f t="shared" si="0"/>
        <v>0.10952466704667674</v>
      </c>
      <c r="N62">
        <f t="shared" si="1"/>
        <v>1.0601027095871214E-2</v>
      </c>
      <c r="O62">
        <f t="shared" si="2"/>
        <v>0.24945341940053575</v>
      </c>
      <c r="P62">
        <v>-0.41</v>
      </c>
      <c r="Q62">
        <v>7.46E-2</v>
      </c>
      <c r="R62">
        <v>6.089E-2</v>
      </c>
      <c r="S62">
        <v>1.7950000000000001E-2</v>
      </c>
      <c r="T62">
        <v>-0.41</v>
      </c>
      <c r="U62">
        <v>0.10170999999999999</v>
      </c>
      <c r="V62">
        <v>9.6689999999999998E-2</v>
      </c>
      <c r="W62">
        <v>3.1109999999999999E-2</v>
      </c>
    </row>
    <row r="63" spans="12:23" x14ac:dyDescent="0.4">
      <c r="L63">
        <v>-0.39999999999999902</v>
      </c>
      <c r="M63">
        <f t="shared" si="0"/>
        <v>0.11119240593876438</v>
      </c>
      <c r="N63">
        <f t="shared" si="1"/>
        <v>1.0850515997726766E-2</v>
      </c>
      <c r="O63">
        <f t="shared" si="2"/>
        <v>0.25325186207574818</v>
      </c>
      <c r="P63">
        <v>-0.4</v>
      </c>
      <c r="Q63">
        <v>7.5819999999999999E-2</v>
      </c>
      <c r="R63">
        <v>6.2330000000000003E-2</v>
      </c>
      <c r="S63">
        <v>1.821E-2</v>
      </c>
      <c r="T63">
        <v>-0.4</v>
      </c>
      <c r="U63">
        <v>0.10198</v>
      </c>
      <c r="V63">
        <v>9.8449999999999996E-2</v>
      </c>
      <c r="W63">
        <v>3.117E-2</v>
      </c>
    </row>
    <row r="64" spans="12:23" x14ac:dyDescent="0.4">
      <c r="L64">
        <v>-0.38999999999999901</v>
      </c>
      <c r="M64">
        <f t="shared" si="0"/>
        <v>0.11289923415014556</v>
      </c>
      <c r="N64">
        <f t="shared" si="1"/>
        <v>1.1103819362276548E-2</v>
      </c>
      <c r="O64">
        <f t="shared" si="2"/>
        <v>0.25713933459805111</v>
      </c>
      <c r="P64">
        <v>-0.39</v>
      </c>
      <c r="Q64">
        <v>7.7060000000000003E-2</v>
      </c>
      <c r="R64">
        <v>6.3799999999999996E-2</v>
      </c>
      <c r="S64">
        <v>1.847E-2</v>
      </c>
      <c r="T64">
        <v>-0.39</v>
      </c>
      <c r="U64">
        <v>0.10224999999999999</v>
      </c>
      <c r="V64">
        <v>0.10023</v>
      </c>
      <c r="W64">
        <v>3.1230000000000001E-2</v>
      </c>
    </row>
    <row r="65" spans="12:23" x14ac:dyDescent="0.4">
      <c r="L65">
        <v>-0.37999999999999901</v>
      </c>
      <c r="M65">
        <f t="shared" si="0"/>
        <v>0.11464575171058289</v>
      </c>
      <c r="N65">
        <f t="shared" si="1"/>
        <v>1.1361026237473168E-2</v>
      </c>
      <c r="O65">
        <f t="shared" si="2"/>
        <v>0.26111720359543866</v>
      </c>
      <c r="P65">
        <v>-0.38</v>
      </c>
      <c r="Q65">
        <v>7.8329999999999997E-2</v>
      </c>
      <c r="R65">
        <v>6.5280000000000005E-2</v>
      </c>
      <c r="S65">
        <v>1.874E-2</v>
      </c>
      <c r="T65">
        <v>-0.38</v>
      </c>
      <c r="U65">
        <v>0.10253</v>
      </c>
      <c r="V65">
        <v>0.10201</v>
      </c>
      <c r="W65">
        <v>3.1289999999999998E-2</v>
      </c>
    </row>
    <row r="66" spans="12:23" x14ac:dyDescent="0.4">
      <c r="L66">
        <v>-0.369999999999999</v>
      </c>
      <c r="M66">
        <f t="shared" si="0"/>
        <v>0.11643257260249706</v>
      </c>
      <c r="N66">
        <f t="shared" si="1"/>
        <v>1.1622227043535393E-2</v>
      </c>
      <c r="O66">
        <f t="shared" si="2"/>
        <v>0.26518686747448389</v>
      </c>
      <c r="P66">
        <v>-0.37</v>
      </c>
      <c r="Q66">
        <v>7.9630000000000006E-2</v>
      </c>
      <c r="R66">
        <v>6.6790000000000002E-2</v>
      </c>
      <c r="S66">
        <v>1.9019999999999999E-2</v>
      </c>
      <c r="T66">
        <v>-0.37</v>
      </c>
      <c r="U66">
        <v>0.10281999999999999</v>
      </c>
      <c r="V66">
        <v>0.1038</v>
      </c>
      <c r="W66">
        <v>3.1350000000000003E-2</v>
      </c>
    </row>
    <row r="67" spans="12:23" x14ac:dyDescent="0.4">
      <c r="L67">
        <v>-0.35999999999999899</v>
      </c>
      <c r="M67">
        <f t="shared" si="0"/>
        <v>0.11826032497681069</v>
      </c>
      <c r="N67">
        <f t="shared" si="1"/>
        <v>1.1887513604735039E-2</v>
      </c>
      <c r="O67">
        <f t="shared" si="2"/>
        <v>0.26934975691194429</v>
      </c>
      <c r="P67">
        <v>-0.36</v>
      </c>
      <c r="Q67">
        <v>8.0960000000000004E-2</v>
      </c>
      <c r="R67">
        <v>6.8330000000000002E-2</v>
      </c>
      <c r="S67">
        <v>1.9300000000000001E-2</v>
      </c>
      <c r="T67">
        <v>-0.36</v>
      </c>
      <c r="U67">
        <v>0.10310999999999999</v>
      </c>
      <c r="V67">
        <v>0.1056</v>
      </c>
      <c r="W67">
        <v>3.1419999999999997E-2</v>
      </c>
    </row>
    <row r="68" spans="12:23" x14ac:dyDescent="0.4">
      <c r="L68">
        <v>-0.34999999999999898</v>
      </c>
      <c r="M68">
        <f t="shared" ref="M68:M103" si="3">$C$4/2*(2*PI()/$C$5)*COSH($C$7/$C$3*($C$3+$L68))/SINH($C$7)*COS($C$1)</f>
        <v>0.12012965137377224</v>
      </c>
      <c r="N68">
        <f t="shared" ref="N68:N103" si="4">$C$4/2*(2*PI()/$C$5)*SINH($C$7/$C$3*($C$3+$L68))/SINH($C$7)*SIN($C$1)</f>
        <v>1.2156979181677524E-2</v>
      </c>
      <c r="O68">
        <f t="shared" ref="O68:O103" si="5">1/2*COSH($C$7*(1+$L68))/COSH($C$7)*COS($C$1)</f>
        <v>0.27360733535771131</v>
      </c>
      <c r="P68">
        <v>-0.35</v>
      </c>
      <c r="Q68">
        <v>8.2320000000000004E-2</v>
      </c>
      <c r="R68">
        <v>6.9889999999999994E-2</v>
      </c>
      <c r="S68">
        <v>1.959E-2</v>
      </c>
      <c r="T68">
        <v>-0.35</v>
      </c>
      <c r="U68">
        <v>0.10340000000000001</v>
      </c>
      <c r="V68">
        <v>0.1074</v>
      </c>
      <c r="W68">
        <v>3.1480000000000001E-2</v>
      </c>
    </row>
    <row r="69" spans="12:23" x14ac:dyDescent="0.4">
      <c r="L69">
        <v>-0.33999999999999903</v>
      </c>
      <c r="M69">
        <f t="shared" si="3"/>
        <v>0.12204120894883921</v>
      </c>
      <c r="N69">
        <f t="shared" si="4"/>
        <v>1.243071850408729E-2</v>
      </c>
      <c r="O69">
        <f t="shared" si="5"/>
        <v>0.27796109954928133</v>
      </c>
      <c r="P69">
        <v>-0.34</v>
      </c>
      <c r="Q69">
        <v>8.3710000000000007E-2</v>
      </c>
      <c r="R69">
        <v>7.1470000000000006E-2</v>
      </c>
      <c r="S69">
        <v>1.9890000000000001E-2</v>
      </c>
      <c r="T69">
        <v>-0.34</v>
      </c>
      <c r="U69">
        <v>0.1037</v>
      </c>
      <c r="V69">
        <v>0.10921</v>
      </c>
      <c r="W69">
        <v>3.1550000000000002E-2</v>
      </c>
    </row>
    <row r="70" spans="12:23" x14ac:dyDescent="0.4">
      <c r="L70">
        <v>-0.32999999999999902</v>
      </c>
      <c r="M70">
        <f t="shared" si="3"/>
        <v>0.12399566970369891</v>
      </c>
      <c r="N70">
        <f t="shared" si="4"/>
        <v>1.2708827804109764E-2</v>
      </c>
      <c r="O70">
        <f t="shared" si="5"/>
        <v>0.28241258003792891</v>
      </c>
      <c r="P70">
        <v>-0.33</v>
      </c>
      <c r="Q70">
        <v>8.5139999999999993E-2</v>
      </c>
      <c r="R70">
        <v>7.3080000000000006E-2</v>
      </c>
      <c r="S70">
        <v>2.019E-2</v>
      </c>
      <c r="T70">
        <v>-0.33</v>
      </c>
      <c r="U70">
        <v>0.104</v>
      </c>
      <c r="V70">
        <v>0.11103</v>
      </c>
      <c r="W70">
        <v>3.1620000000000002E-2</v>
      </c>
    </row>
    <row r="71" spans="12:23" x14ac:dyDescent="0.4">
      <c r="L71">
        <v>-0.31999999999999901</v>
      </c>
      <c r="M71">
        <f t="shared" si="3"/>
        <v>0.12599372072250822</v>
      </c>
      <c r="N71">
        <f t="shared" si="4"/>
        <v>1.2991404850141391E-2</v>
      </c>
      <c r="O71">
        <f t="shared" si="5"/>
        <v>0.28696334172676652</v>
      </c>
      <c r="P71">
        <v>-0.32</v>
      </c>
      <c r="Q71">
        <v>8.659E-2</v>
      </c>
      <c r="R71">
        <v>7.4719999999999995E-2</v>
      </c>
      <c r="S71">
        <v>2.0500000000000001E-2</v>
      </c>
      <c r="T71">
        <v>-0.32</v>
      </c>
      <c r="U71">
        <v>0.10431</v>
      </c>
      <c r="V71">
        <v>0.11286</v>
      </c>
      <c r="W71">
        <v>3.168E-2</v>
      </c>
    </row>
    <row r="72" spans="12:23" x14ac:dyDescent="0.4">
      <c r="L72">
        <v>-0.309999999999999</v>
      </c>
      <c r="M72">
        <f t="shared" si="3"/>
        <v>0.12803606441343593</v>
      </c>
      <c r="N72">
        <f t="shared" si="4"/>
        <v>1.3278548981199838E-2</v>
      </c>
      <c r="O72">
        <f t="shared" si="5"/>
        <v>0.29161498442088135</v>
      </c>
      <c r="P72">
        <v>-0.31</v>
      </c>
      <c r="Q72">
        <v>8.8080000000000006E-2</v>
      </c>
      <c r="R72">
        <v>7.6380000000000003E-2</v>
      </c>
      <c r="S72">
        <v>2.0809999999999999E-2</v>
      </c>
      <c r="T72">
        <v>-0.31</v>
      </c>
      <c r="U72">
        <v>0.10462</v>
      </c>
      <c r="V72">
        <v>0.11469</v>
      </c>
      <c r="W72">
        <v>3.175E-2</v>
      </c>
    </row>
    <row r="73" spans="12:23" x14ac:dyDescent="0.4">
      <c r="L73">
        <v>-0.29999999999999899</v>
      </c>
      <c r="M73">
        <f t="shared" si="3"/>
        <v>0.13012341875559202</v>
      </c>
      <c r="N73">
        <f t="shared" si="4"/>
        <v>1.3570361141846267E-2</v>
      </c>
      <c r="O73">
        <f t="shared" si="5"/>
        <v>0.29636914338974152</v>
      </c>
      <c r="P73">
        <v>-0.3</v>
      </c>
      <c r="Q73">
        <v>8.9599999999999999E-2</v>
      </c>
      <c r="R73">
        <v>7.8070000000000001E-2</v>
      </c>
      <c r="S73">
        <v>2.1129999999999999E-2</v>
      </c>
      <c r="T73">
        <v>-0.3</v>
      </c>
      <c r="U73">
        <v>0.10494000000000001</v>
      </c>
      <c r="V73">
        <v>0.11654</v>
      </c>
      <c r="W73">
        <v>3.1820000000000001E-2</v>
      </c>
    </row>
    <row r="74" spans="12:23" x14ac:dyDescent="0.4">
      <c r="L74">
        <v>-0.28999999999999898</v>
      </c>
      <c r="M74">
        <f t="shared" si="3"/>
        <v>0.13225651755143053</v>
      </c>
      <c r="N74">
        <f t="shared" si="4"/>
        <v>1.3866943917672077E-2</v>
      </c>
      <c r="O74">
        <f t="shared" si="5"/>
        <v>0.30122748994206949</v>
      </c>
      <c r="P74">
        <v>-0.28999999999999998</v>
      </c>
      <c r="Q74">
        <v>9.1149999999999995E-2</v>
      </c>
      <c r="R74">
        <v>7.979E-2</v>
      </c>
      <c r="S74">
        <v>2.146E-2</v>
      </c>
      <c r="T74">
        <v>-0.28999999999999998</v>
      </c>
      <c r="U74">
        <v>0.10526000000000001</v>
      </c>
      <c r="V74">
        <v>0.11839</v>
      </c>
      <c r="W74">
        <v>3.1890000000000002E-2</v>
      </c>
    </row>
    <row r="75" spans="12:23" x14ac:dyDescent="0.4">
      <c r="L75">
        <v>-0.27999999999999903</v>
      </c>
      <c r="M75">
        <f t="shared" si="3"/>
        <v>0.13443611068471567</v>
      </c>
      <c r="N75">
        <f t="shared" si="4"/>
        <v>1.4168401571362487E-2</v>
      </c>
      <c r="O75">
        <f t="shared" si="5"/>
        <v>0.30619173201338468</v>
      </c>
      <c r="P75">
        <v>-0.28000000000000003</v>
      </c>
      <c r="Q75">
        <v>9.2740000000000003E-2</v>
      </c>
      <c r="R75">
        <v>8.1540000000000001E-2</v>
      </c>
      <c r="S75">
        <v>2.179E-2</v>
      </c>
      <c r="T75">
        <v>-0.28000000000000003</v>
      </c>
      <c r="U75">
        <v>0.10559</v>
      </c>
      <c r="V75">
        <v>0.12025</v>
      </c>
      <c r="W75">
        <v>3.1960000000000002E-2</v>
      </c>
    </row>
    <row r="76" spans="12:23" x14ac:dyDescent="0.4">
      <c r="L76">
        <v>-0.26999999999999902</v>
      </c>
      <c r="M76">
        <f t="shared" si="3"/>
        <v>0.13666296438414083</v>
      </c>
      <c r="N76">
        <f t="shared" si="4"/>
        <v>1.4474840079349795E-2</v>
      </c>
      <c r="O76">
        <f t="shared" si="5"/>
        <v>0.31126361476642328</v>
      </c>
      <c r="P76">
        <v>-0.27</v>
      </c>
      <c r="Q76">
        <v>9.4359999999999999E-2</v>
      </c>
      <c r="R76">
        <v>8.3320000000000005E-2</v>
      </c>
      <c r="S76">
        <v>2.213E-2</v>
      </c>
      <c r="T76">
        <v>-0.27</v>
      </c>
      <c r="U76">
        <v>0.10592</v>
      </c>
      <c r="V76">
        <v>0.12212000000000001</v>
      </c>
      <c r="W76">
        <v>3.2039999999999999E-2</v>
      </c>
    </row>
    <row r="77" spans="12:23" x14ac:dyDescent="0.4">
      <c r="L77">
        <v>-0.25999999999999901</v>
      </c>
      <c r="M77">
        <f t="shared" si="3"/>
        <v>0.13893786149269374</v>
      </c>
      <c r="N77">
        <f t="shared" si="4"/>
        <v>1.4786367169068995E-2</v>
      </c>
      <c r="O77">
        <f t="shared" si="5"/>
        <v>0.31644492120464401</v>
      </c>
      <c r="P77">
        <v>-0.26</v>
      </c>
      <c r="Q77">
        <v>9.6009999999999998E-2</v>
      </c>
      <c r="R77">
        <v>8.5129999999999997E-2</v>
      </c>
      <c r="S77">
        <v>2.248E-2</v>
      </c>
      <c r="T77">
        <v>-0.26</v>
      </c>
      <c r="U77">
        <v>0.10625</v>
      </c>
      <c r="V77">
        <v>0.12399</v>
      </c>
      <c r="W77">
        <v>3.211E-2</v>
      </c>
    </row>
    <row r="78" spans="12:23" x14ac:dyDescent="0.4">
      <c r="L78">
        <v>-0.249999999999999</v>
      </c>
      <c r="M78">
        <f t="shared" si="3"/>
        <v>0.14126160174286237</v>
      </c>
      <c r="N78">
        <f t="shared" si="4"/>
        <v>1.5103092356829009E-2</v>
      </c>
      <c r="O78">
        <f t="shared" si="5"/>
        <v>0.32173747279903669</v>
      </c>
      <c r="P78">
        <v>-0.25</v>
      </c>
      <c r="Q78">
        <v>9.7710000000000005E-2</v>
      </c>
      <c r="R78">
        <v>8.6970000000000006E-2</v>
      </c>
      <c r="S78">
        <v>2.283E-2</v>
      </c>
      <c r="T78">
        <v>-0.25</v>
      </c>
      <c r="U78">
        <v>0.10659</v>
      </c>
      <c r="V78">
        <v>0.12587999999999999</v>
      </c>
      <c r="W78">
        <v>3.218E-2</v>
      </c>
    </row>
    <row r="79" spans="12:23" x14ac:dyDescent="0.4">
      <c r="L79">
        <v>-0.23999999999999899</v>
      </c>
      <c r="M79">
        <f t="shared" si="3"/>
        <v>0.14363500203777793</v>
      </c>
      <c r="N79">
        <f t="shared" si="4"/>
        <v>1.5425126986312779E-2</v>
      </c>
      <c r="O79">
        <f t="shared" si="5"/>
        <v>0.32714313012845464</v>
      </c>
      <c r="P79">
        <v>-0.24</v>
      </c>
      <c r="Q79">
        <v>9.9430000000000004E-2</v>
      </c>
      <c r="R79">
        <v>8.8840000000000002E-2</v>
      </c>
      <c r="S79">
        <v>2.3189999999999999E-2</v>
      </c>
      <c r="T79">
        <v>-0.24</v>
      </c>
      <c r="U79">
        <v>0.10693999999999999</v>
      </c>
      <c r="V79">
        <v>0.12776999999999999</v>
      </c>
      <c r="W79">
        <v>3.2259999999999997E-2</v>
      </c>
    </row>
    <row r="80" spans="12:23" x14ac:dyDescent="0.4">
      <c r="L80">
        <v>-0.22999999999999901</v>
      </c>
      <c r="M80">
        <f t="shared" si="3"/>
        <v>0.14605889673839489</v>
      </c>
      <c r="N80">
        <f t="shared" si="4"/>
        <v>1.5752584267719767E-2</v>
      </c>
      <c r="O80">
        <f t="shared" si="5"/>
        <v>0.33266379353369507</v>
      </c>
      <c r="P80">
        <v>-0.23</v>
      </c>
      <c r="Q80">
        <v>0.1012</v>
      </c>
      <c r="R80">
        <v>9.0749999999999997E-2</v>
      </c>
      <c r="S80">
        <v>2.3560000000000001E-2</v>
      </c>
      <c r="T80">
        <v>-0.23</v>
      </c>
      <c r="U80">
        <v>0.10729</v>
      </c>
      <c r="V80">
        <v>0.12967999999999999</v>
      </c>
      <c r="W80">
        <v>3.2340000000000001E-2</v>
      </c>
    </row>
    <row r="81" spans="12:23" x14ac:dyDescent="0.4">
      <c r="L81">
        <v>-0.219999999999999</v>
      </c>
      <c r="M81">
        <f t="shared" si="3"/>
        <v>0.14853413795680745</v>
      </c>
      <c r="N81">
        <f t="shared" si="4"/>
        <v>1.6085579317564633E-2</v>
      </c>
      <c r="O81">
        <f t="shared" si="5"/>
        <v>0.33830140378555745</v>
      </c>
      <c r="P81">
        <v>-0.22</v>
      </c>
      <c r="Q81">
        <v>0.10299999999999999</v>
      </c>
      <c r="R81">
        <v>9.2679999999999998E-2</v>
      </c>
      <c r="S81">
        <v>2.3939999999999999E-2</v>
      </c>
      <c r="T81">
        <v>-0.22</v>
      </c>
      <c r="U81">
        <v>0.10765</v>
      </c>
      <c r="V81">
        <v>0.13159000000000001</v>
      </c>
      <c r="W81">
        <v>3.2410000000000001E-2</v>
      </c>
    </row>
    <row r="82" spans="12:23" x14ac:dyDescent="0.4">
      <c r="L82">
        <v>-0.20999999999999899</v>
      </c>
      <c r="M82">
        <f t="shared" si="3"/>
        <v>0.15106159585580686</v>
      </c>
      <c r="N82">
        <f t="shared" si="4"/>
        <v>1.6424229199146056E-2</v>
      </c>
      <c r="O82">
        <f t="shared" si="5"/>
        <v>0.34405794276711499</v>
      </c>
      <c r="P82">
        <v>-0.21</v>
      </c>
      <c r="Q82">
        <v>0.10484</v>
      </c>
      <c r="R82">
        <v>9.4649999999999998E-2</v>
      </c>
      <c r="S82">
        <v>2.4320000000000001E-2</v>
      </c>
      <c r="T82">
        <v>-0.21</v>
      </c>
      <c r="U82">
        <v>0.10800999999999999</v>
      </c>
      <c r="V82">
        <v>0.13350999999999999</v>
      </c>
      <c r="W82">
        <v>3.2489999999999998E-2</v>
      </c>
    </row>
    <row r="83" spans="12:23" x14ac:dyDescent="0.4">
      <c r="L83">
        <v>-0.19999999999999901</v>
      </c>
      <c r="M83">
        <f t="shared" si="3"/>
        <v>0.15364215895478414</v>
      </c>
      <c r="N83">
        <f t="shared" si="4"/>
        <v>1.6768652963699927E-2</v>
      </c>
      <c r="O83">
        <f t="shared" si="5"/>
        <v>0.3499354341704386</v>
      </c>
      <c r="P83">
        <v>-0.2</v>
      </c>
      <c r="Q83">
        <v>0.10672</v>
      </c>
      <c r="R83">
        <v>9.6659999999999996E-2</v>
      </c>
      <c r="S83">
        <v>2.4709999999999999E-2</v>
      </c>
      <c r="T83">
        <v>-0.2</v>
      </c>
      <c r="U83">
        <v>0.10836999999999999</v>
      </c>
      <c r="V83">
        <v>0.13544</v>
      </c>
      <c r="W83">
        <v>3.2570000000000002E-2</v>
      </c>
    </row>
    <row r="84" spans="12:23" x14ac:dyDescent="0.4">
      <c r="L84">
        <v>-0.189999999999999</v>
      </c>
      <c r="M84">
        <f t="shared" si="3"/>
        <v>0.15627673444208626</v>
      </c>
      <c r="N84">
        <f t="shared" si="4"/>
        <v>1.7118971692251447E-2</v>
      </c>
      <c r="O84">
        <f t="shared" si="5"/>
        <v>0.35593594420801994</v>
      </c>
      <c r="P84">
        <v>-0.19</v>
      </c>
      <c r="Q84">
        <v>0.10864</v>
      </c>
      <c r="R84">
        <v>9.8699999999999996E-2</v>
      </c>
      <c r="S84">
        <v>2.511E-2</v>
      </c>
      <c r="T84">
        <v>-0.19</v>
      </c>
      <c r="U84">
        <v>0.10874</v>
      </c>
      <c r="V84">
        <v>0.13738</v>
      </c>
      <c r="W84">
        <v>3.2649999999999998E-2</v>
      </c>
    </row>
    <row r="85" spans="12:23" x14ac:dyDescent="0.4">
      <c r="L85">
        <v>-0.17999999999999899</v>
      </c>
      <c r="M85">
        <f t="shared" si="3"/>
        <v>0.15896624849393501</v>
      </c>
      <c r="N85">
        <f t="shared" si="4"/>
        <v>1.7475308538180738E-2</v>
      </c>
      <c r="O85">
        <f t="shared" si="5"/>
        <v>0.36206158233914104</v>
      </c>
      <c r="P85">
        <v>-0.18</v>
      </c>
      <c r="Q85">
        <v>0.11058999999999999</v>
      </c>
      <c r="R85">
        <v>0.10077</v>
      </c>
      <c r="S85">
        <v>2.5510000000000001E-2</v>
      </c>
      <c r="T85">
        <v>-0.18</v>
      </c>
      <c r="U85">
        <v>0.10911999999999999</v>
      </c>
      <c r="V85">
        <v>0.13933999999999999</v>
      </c>
      <c r="W85">
        <v>3.2730000000000002E-2</v>
      </c>
    </row>
    <row r="86" spans="12:23" x14ac:dyDescent="0.4">
      <c r="L86">
        <v>-0.16999999999999901</v>
      </c>
      <c r="M86">
        <f t="shared" si="3"/>
        <v>0.16171164660002121</v>
      </c>
      <c r="N86">
        <f t="shared" si="4"/>
        <v>1.7837788770516991E-2</v>
      </c>
      <c r="O86">
        <f t="shared" si="5"/>
        <v>0.36831450201144728</v>
      </c>
      <c r="P86">
        <v>-0.17</v>
      </c>
      <c r="Q86">
        <v>0.11259</v>
      </c>
      <c r="R86">
        <v>0.10289</v>
      </c>
      <c r="S86">
        <v>2.5919999999999999E-2</v>
      </c>
      <c r="T86">
        <v>-0.17</v>
      </c>
      <c r="U86">
        <v>0.10949</v>
      </c>
      <c r="V86">
        <v>0.14130000000000001</v>
      </c>
      <c r="W86">
        <v>3.2809999999999999E-2</v>
      </c>
    </row>
    <row r="87" spans="12:23" x14ac:dyDescent="0.4">
      <c r="L87">
        <v>-0.159999999999999</v>
      </c>
      <c r="M87">
        <f t="shared" si="3"/>
        <v>0.1645138938958885</v>
      </c>
      <c r="N87">
        <f t="shared" si="4"/>
        <v>1.820653981797641E-2</v>
      </c>
      <c r="O87">
        <f t="shared" si="5"/>
        <v>0.37469690141798551</v>
      </c>
      <c r="P87">
        <v>-0.16</v>
      </c>
      <c r="Q87">
        <v>0.11463</v>
      </c>
      <c r="R87">
        <v>0.10503999999999999</v>
      </c>
      <c r="S87">
        <v>2.6339999999999999E-2</v>
      </c>
      <c r="T87">
        <v>-0.16</v>
      </c>
      <c r="U87">
        <v>0.10988000000000001</v>
      </c>
      <c r="V87">
        <v>0.14327000000000001</v>
      </c>
      <c r="W87">
        <v>3.2890000000000003E-2</v>
      </c>
    </row>
    <row r="88" spans="12:23" x14ac:dyDescent="0.4">
      <c r="L88">
        <v>-0.149999999999999</v>
      </c>
      <c r="M88">
        <f t="shared" si="3"/>
        <v>0.16737397550222363</v>
      </c>
      <c r="N88">
        <f t="shared" si="4"/>
        <v>1.8581691313759321E-2</v>
      </c>
      <c r="O88">
        <f t="shared" si="5"/>
        <v>0.38121102426997111</v>
      </c>
      <c r="P88">
        <v>-0.15</v>
      </c>
      <c r="Q88">
        <v>0.11670999999999999</v>
      </c>
      <c r="R88">
        <v>0.10723000000000001</v>
      </c>
      <c r="S88">
        <v>2.6769999999999999E-2</v>
      </c>
      <c r="T88">
        <v>-0.15</v>
      </c>
      <c r="U88">
        <v>0.11027000000000001</v>
      </c>
      <c r="V88">
        <v>0.14524999999999999</v>
      </c>
      <c r="W88">
        <v>3.2980000000000002E-2</v>
      </c>
    </row>
    <row r="89" spans="12:23" x14ac:dyDescent="0.4">
      <c r="L89">
        <v>-0.13999999999999899</v>
      </c>
      <c r="M89">
        <f t="shared" si="3"/>
        <v>0.17029289687117211</v>
      </c>
      <c r="N89">
        <f t="shared" si="4"/>
        <v>1.8963375141122302E-2</v>
      </c>
      <c r="O89">
        <f t="shared" si="5"/>
        <v>0.38785916058555725</v>
      </c>
      <c r="P89">
        <v>-0.14000000000000001</v>
      </c>
      <c r="Q89">
        <v>0.11884</v>
      </c>
      <c r="R89">
        <v>0.10946</v>
      </c>
      <c r="S89">
        <v>2.7210000000000002E-2</v>
      </c>
      <c r="T89">
        <v>-0.14000000000000001</v>
      </c>
      <c r="U89">
        <v>0.11065999999999999</v>
      </c>
      <c r="V89">
        <v>0.14724999999999999</v>
      </c>
      <c r="W89">
        <v>3.3059999999999999E-2</v>
      </c>
    </row>
    <row r="90" spans="12:23" x14ac:dyDescent="0.4">
      <c r="L90">
        <v>-0.12999999999999901</v>
      </c>
      <c r="M90">
        <f t="shared" si="3"/>
        <v>0.17327168413980157</v>
      </c>
      <c r="N90">
        <f t="shared" si="4"/>
        <v>1.9351725479741302E-2</v>
      </c>
      <c r="O90">
        <f t="shared" si="5"/>
        <v>0.39464364749488262</v>
      </c>
      <c r="P90">
        <v>-0.13</v>
      </c>
      <c r="Q90">
        <v>0.12101000000000001</v>
      </c>
      <c r="R90">
        <v>0.11173</v>
      </c>
      <c r="S90">
        <v>2.7650000000000001E-2</v>
      </c>
      <c r="T90">
        <v>-0.13</v>
      </c>
      <c r="U90">
        <v>0.11106000000000001</v>
      </c>
      <c r="V90">
        <v>0.14924999999999999</v>
      </c>
      <c r="W90">
        <v>3.3140000000000003E-2</v>
      </c>
    </row>
    <row r="91" spans="12:23" x14ac:dyDescent="0.4">
      <c r="L91">
        <v>-0.119999999999999</v>
      </c>
      <c r="M91">
        <f t="shared" si="3"/>
        <v>0.17631138449083694</v>
      </c>
      <c r="N91">
        <f t="shared" si="4"/>
        <v>1.9746878852882063E-2</v>
      </c>
      <c r="O91">
        <f t="shared" si="5"/>
        <v>0.40156687006168246</v>
      </c>
      <c r="P91">
        <v>-0.12</v>
      </c>
      <c r="Q91">
        <v>0.12322</v>
      </c>
      <c r="R91">
        <v>0.11404</v>
      </c>
      <c r="S91">
        <v>2.81E-2</v>
      </c>
      <c r="T91">
        <v>-0.12</v>
      </c>
      <c r="U91">
        <v>0.11147</v>
      </c>
      <c r="V91">
        <v>0.15126000000000001</v>
      </c>
      <c r="W91">
        <v>3.3230000000000003E-2</v>
      </c>
    </row>
    <row r="92" spans="12:23" x14ac:dyDescent="0.4">
      <c r="L92">
        <v>-0.109999999999999</v>
      </c>
      <c r="M92">
        <f t="shared" si="3"/>
        <v>0.17941306652079433</v>
      </c>
      <c r="N92">
        <f t="shared" si="4"/>
        <v>2.01489741753944E-2</v>
      </c>
      <c r="O92">
        <f t="shared" si="5"/>
        <v>0.40863126212174983</v>
      </c>
      <c r="P92">
        <v>-0.11</v>
      </c>
      <c r="Q92">
        <v>0.12548000000000001</v>
      </c>
      <c r="R92">
        <v>0.11638999999999999</v>
      </c>
      <c r="S92">
        <v>2.8559999999999999E-2</v>
      </c>
      <c r="T92">
        <v>-0.11</v>
      </c>
      <c r="U92">
        <v>0.11187</v>
      </c>
      <c r="V92">
        <v>0.15329000000000001</v>
      </c>
      <c r="W92">
        <v>3.3320000000000002E-2</v>
      </c>
    </row>
    <row r="93" spans="12:23" x14ac:dyDescent="0.4">
      <c r="L93">
        <v>-9.9999999999999006E-2</v>
      </c>
      <c r="M93">
        <f t="shared" si="3"/>
        <v>0.18257782061564193</v>
      </c>
      <c r="N93">
        <f t="shared" si="4"/>
        <v>2.0558152802547292E-2</v>
      </c>
      <c r="O93">
        <f t="shared" si="5"/>
        <v>0.41583930713854156</v>
      </c>
      <c r="P93">
        <v>-0.1</v>
      </c>
      <c r="Q93">
        <v>0.12778</v>
      </c>
      <c r="R93">
        <v>0.11878</v>
      </c>
      <c r="S93">
        <v>2.903E-2</v>
      </c>
      <c r="T93">
        <v>-0.1</v>
      </c>
      <c r="U93">
        <v>0.11229</v>
      </c>
      <c r="V93">
        <v>0.15533</v>
      </c>
      <c r="W93">
        <v>3.3399999999999999E-2</v>
      </c>
    </row>
    <row r="94" spans="12:23" x14ac:dyDescent="0.4">
      <c r="L94">
        <v>-8.9999999999998997E-2</v>
      </c>
      <c r="M94">
        <f t="shared" si="3"/>
        <v>0.18580675933412194</v>
      </c>
      <c r="N94">
        <f t="shared" si="4"/>
        <v>2.0974558579721803E-2</v>
      </c>
      <c r="O94">
        <f t="shared" si="5"/>
        <v>0.42319353907623247</v>
      </c>
      <c r="P94">
        <v>-0.09</v>
      </c>
      <c r="Q94">
        <v>0.13013</v>
      </c>
      <c r="R94">
        <v>0.12121999999999999</v>
      </c>
      <c r="S94">
        <v>2.9510000000000002E-2</v>
      </c>
      <c r="T94">
        <v>-0.09</v>
      </c>
      <c r="U94">
        <v>0.11271</v>
      </c>
      <c r="V94">
        <v>0.15737999999999999</v>
      </c>
      <c r="W94">
        <v>3.3489999999999999E-2</v>
      </c>
    </row>
    <row r="95" spans="12:23" x14ac:dyDescent="0.4">
      <c r="L95">
        <v>-7.9999999999999002E-2</v>
      </c>
      <c r="M95">
        <f t="shared" si="3"/>
        <v>0.18910101779886693</v>
      </c>
      <c r="N95">
        <f t="shared" si="4"/>
        <v>2.1398337892979475E-2</v>
      </c>
      <c r="O95">
        <f t="shared" si="5"/>
        <v>0.43069654329052126</v>
      </c>
      <c r="P95">
        <v>-0.08</v>
      </c>
      <c r="Q95">
        <v>0.13253000000000001</v>
      </c>
      <c r="R95">
        <v>0.1237</v>
      </c>
      <c r="S95">
        <v>0.03</v>
      </c>
      <c r="T95">
        <v>-0.08</v>
      </c>
      <c r="U95">
        <v>0.11312999999999999</v>
      </c>
      <c r="V95">
        <v>0.15944</v>
      </c>
      <c r="W95">
        <v>3.3579999999999999E-2</v>
      </c>
    </row>
    <row r="96" spans="12:23" x14ac:dyDescent="0.4">
      <c r="L96">
        <v>-6.9999999999998994E-2</v>
      </c>
      <c r="M96">
        <f t="shared" si="3"/>
        <v>0.19246175409544827</v>
      </c>
      <c r="N96">
        <f t="shared" si="4"/>
        <v>2.1829639720523892E-2</v>
      </c>
      <c r="O96">
        <f t="shared" si="5"/>
        <v>0.43835095743750452</v>
      </c>
      <c r="P96">
        <v>-7.0000000000000007E-2</v>
      </c>
      <c r="Q96">
        <v>0.13497999999999999</v>
      </c>
      <c r="R96">
        <v>0.12623000000000001</v>
      </c>
      <c r="S96">
        <v>3.049E-2</v>
      </c>
      <c r="T96">
        <v>-7.0000000000000007E-2</v>
      </c>
      <c r="U96">
        <v>0.11355999999999999</v>
      </c>
      <c r="V96">
        <v>0.16150999999999999</v>
      </c>
      <c r="W96">
        <v>3.3669999999999999E-2</v>
      </c>
    </row>
    <row r="97" spans="12:23" x14ac:dyDescent="0.4">
      <c r="L97">
        <v>-5.9999999999999103E-2</v>
      </c>
      <c r="M97">
        <f t="shared" si="3"/>
        <v>0.19589014967949725</v>
      </c>
      <c r="N97">
        <f t="shared" si="4"/>
        <v>2.2268615685073379E-2</v>
      </c>
      <c r="O97">
        <f t="shared" si="5"/>
        <v>0.44615947240093495</v>
      </c>
      <c r="P97">
        <v>-0.06</v>
      </c>
      <c r="Q97">
        <v>0.13747999999999999</v>
      </c>
      <c r="R97">
        <v>0.12881000000000001</v>
      </c>
      <c r="S97">
        <v>3.099E-2</v>
      </c>
      <c r="T97">
        <v>-0.06</v>
      </c>
      <c r="U97">
        <v>0.11398999999999999</v>
      </c>
      <c r="V97">
        <v>0.16359000000000001</v>
      </c>
      <c r="W97">
        <v>3.3759999999999998E-2</v>
      </c>
    </row>
    <row r="98" spans="12:23" x14ac:dyDescent="0.4">
      <c r="L98">
        <v>-4.9999999999998997E-2</v>
      </c>
      <c r="M98">
        <f t="shared" si="3"/>
        <v>0.19938740979204203</v>
      </c>
      <c r="N98">
        <f t="shared" si="4"/>
        <v>2.2715420107163556E-2</v>
      </c>
      <c r="O98">
        <f t="shared" si="5"/>
        <v>0.45412483323819364</v>
      </c>
      <c r="P98">
        <v>-0.05</v>
      </c>
      <c r="Q98">
        <v>0.14002000000000001</v>
      </c>
      <c r="R98">
        <v>0.13142999999999999</v>
      </c>
      <c r="S98">
        <v>3.15E-2</v>
      </c>
      <c r="T98">
        <v>-0.05</v>
      </c>
      <c r="U98">
        <v>0.11443</v>
      </c>
      <c r="V98">
        <v>0.16569</v>
      </c>
      <c r="W98">
        <v>3.3849999999999998E-2</v>
      </c>
    </row>
    <row r="99" spans="12:23" x14ac:dyDescent="0.4">
      <c r="L99">
        <v>-3.9999999999999002E-2</v>
      </c>
      <c r="M99">
        <f t="shared" si="3"/>
        <v>0.20295476388320585</v>
      </c>
      <c r="N99">
        <f t="shared" si="4"/>
        <v>2.3170210059398167E-2</v>
      </c>
      <c r="O99">
        <f t="shared" si="5"/>
        <v>0.46224984014530496</v>
      </c>
      <c r="P99">
        <v>-0.04</v>
      </c>
      <c r="Q99">
        <v>0.14262</v>
      </c>
      <c r="R99">
        <v>0.1341</v>
      </c>
      <c r="S99">
        <v>3.202E-2</v>
      </c>
      <c r="T99">
        <v>-0.04</v>
      </c>
      <c r="U99">
        <v>0.11488</v>
      </c>
      <c r="V99">
        <v>0.1678</v>
      </c>
      <c r="W99">
        <v>3.3939999999999998E-2</v>
      </c>
    </row>
    <row r="100" spans="12:23" x14ac:dyDescent="0.4">
      <c r="L100">
        <v>-2.9999999999999E-2</v>
      </c>
      <c r="M100">
        <f t="shared" si="3"/>
        <v>0.20659346604441647</v>
      </c>
      <c r="N100">
        <f t="shared" si="4"/>
        <v>2.3633145421667442E-2</v>
      </c>
      <c r="O100">
        <f t="shared" si="5"/>
        <v>0.47053734944133657</v>
      </c>
      <c r="P100">
        <v>-0.03</v>
      </c>
      <c r="Q100">
        <v>0.14527000000000001</v>
      </c>
      <c r="R100">
        <v>0.13682</v>
      </c>
      <c r="S100">
        <v>3.2550000000000003E-2</v>
      </c>
      <c r="T100">
        <v>-0.03</v>
      </c>
      <c r="U100">
        <v>0.11533</v>
      </c>
      <c r="V100">
        <v>0.16991999999999999</v>
      </c>
      <c r="W100">
        <v>3.4029999999999998E-2</v>
      </c>
    </row>
    <row r="101" spans="12:23" x14ac:dyDescent="0.4">
      <c r="L101">
        <v>-1.9999999999999001E-2</v>
      </c>
      <c r="M101">
        <f t="shared" si="3"/>
        <v>0.21030479544927724</v>
      </c>
      <c r="N101">
        <f t="shared" si="4"/>
        <v>2.4104388937353293E-2</v>
      </c>
      <c r="O101">
        <f t="shared" si="5"/>
        <v>0.47899027457252841</v>
      </c>
      <c r="P101">
        <v>-0.02</v>
      </c>
      <c r="Q101">
        <v>0.14796999999999999</v>
      </c>
      <c r="R101">
        <v>0.13958999999999999</v>
      </c>
      <c r="S101">
        <v>3.3090000000000001E-2</v>
      </c>
      <c r="T101">
        <v>-0.02</v>
      </c>
      <c r="U101">
        <v>0.11577999999999999</v>
      </c>
      <c r="V101">
        <v>0.17205000000000001</v>
      </c>
      <c r="W101">
        <v>3.4130000000000001E-2</v>
      </c>
    </row>
    <row r="102" spans="12:23" x14ac:dyDescent="0.4">
      <c r="L102">
        <v>-9.9999999999990097E-3</v>
      </c>
      <c r="M102">
        <f t="shared" si="3"/>
        <v>0.21409005680325707</v>
      </c>
      <c r="N102">
        <f t="shared" si="4"/>
        <v>2.4584106270541278E-2</v>
      </c>
      <c r="O102">
        <f t="shared" si="5"/>
        <v>0.48761158713650593</v>
      </c>
      <c r="P102">
        <v>-0.01</v>
      </c>
      <c r="Q102">
        <v>0.15073</v>
      </c>
      <c r="R102">
        <v>0.14241999999999999</v>
      </c>
      <c r="S102">
        <v>3.3640000000000003E-2</v>
      </c>
      <c r="T102">
        <v>-0.01</v>
      </c>
      <c r="U102">
        <v>0.11624</v>
      </c>
      <c r="V102">
        <v>0.17419999999999999</v>
      </c>
      <c r="W102">
        <v>3.422E-2</v>
      </c>
    </row>
    <row r="103" spans="12:23" x14ac:dyDescent="0.4">
      <c r="L103">
        <v>0</v>
      </c>
      <c r="M103">
        <f t="shared" si="3"/>
        <v>0.21795058080235416</v>
      </c>
      <c r="N103">
        <f t="shared" si="4"/>
        <v>2.5072466064259169E-2</v>
      </c>
      <c r="O103">
        <f t="shared" si="5"/>
        <v>0.49640431792693313</v>
      </c>
      <c r="P103">
        <v>0</v>
      </c>
      <c r="Q103">
        <v>0.15354000000000001</v>
      </c>
      <c r="R103">
        <v>0.14529</v>
      </c>
      <c r="S103">
        <v>3.4200000000000001E-2</v>
      </c>
      <c r="T103">
        <v>0</v>
      </c>
      <c r="U103">
        <v>0.1167</v>
      </c>
      <c r="V103">
        <v>0.17635999999999999</v>
      </c>
      <c r="W103">
        <v>3.4320000000000003E-2</v>
      </c>
    </row>
  </sheetData>
  <mergeCells count="2">
    <mergeCell ref="P1:S1"/>
    <mergeCell ref="T1:W1"/>
  </mergeCells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workbookViewId="0"/>
  </sheetViews>
  <sheetFormatPr defaultRowHeight="18.75" x14ac:dyDescent="0.4"/>
  <sheetData>
    <row r="1" spans="1:7" x14ac:dyDescent="0.4">
      <c r="A1" t="s">
        <v>23</v>
      </c>
      <c r="D1">
        <f>input!C1</f>
        <v>0.12</v>
      </c>
      <c r="E1" t="s">
        <v>20</v>
      </c>
      <c r="F1" t="s">
        <v>21</v>
      </c>
      <c r="G1" t="s">
        <v>22</v>
      </c>
    </row>
    <row r="2" spans="1:7" x14ac:dyDescent="0.4">
      <c r="A2" t="str">
        <f>input!P2</f>
        <v>Z/D</v>
      </c>
      <c r="B2" t="str">
        <f>input!Q2</f>
        <v>U</v>
      </c>
      <c r="C2" t="str">
        <f>input!R2</f>
        <v>W</v>
      </c>
      <c r="D2" t="str">
        <f>input!S2</f>
        <v>P</v>
      </c>
      <c r="E2" t="s">
        <v>7</v>
      </c>
      <c r="F2" t="s">
        <v>7</v>
      </c>
      <c r="G2" t="s">
        <v>7</v>
      </c>
    </row>
    <row r="3" spans="1:7" x14ac:dyDescent="0.4">
      <c r="A3">
        <f>input!P3</f>
        <v>-1</v>
      </c>
      <c r="B3">
        <f>input!Q3</f>
        <v>4.2410000000000003E-2</v>
      </c>
      <c r="C3">
        <f>input!R3</f>
        <v>0</v>
      </c>
      <c r="D3">
        <f>input!S3</f>
        <v>1.0970000000000001E-2</v>
      </c>
      <c r="E3">
        <f>B3/SQRT(9.8*input!$C$3)</f>
        <v>1.3547377560823727E-2</v>
      </c>
      <c r="F3">
        <f>C3/SQRT(9.8*input!$C$3)</f>
        <v>0</v>
      </c>
      <c r="G3">
        <f>D3/input!$C$4</f>
        <v>0.10970000000000001</v>
      </c>
    </row>
    <row r="4" spans="1:7" x14ac:dyDescent="0.4">
      <c r="A4">
        <f>input!P4</f>
        <v>-0.99</v>
      </c>
      <c r="B4">
        <f>input!Q4</f>
        <v>4.2419999999999999E-2</v>
      </c>
      <c r="C4">
        <f>input!R4</f>
        <v>8.4999999999999995E-4</v>
      </c>
      <c r="D4">
        <f>input!S4</f>
        <v>1.0970000000000001E-2</v>
      </c>
      <c r="E4">
        <f>B4/SQRT(9.8*input!$C$3)</f>
        <v>1.3550571943648726E-2</v>
      </c>
      <c r="F4">
        <f>C4/SQRT(9.8*input!$C$3)</f>
        <v>2.7152254012497443E-4</v>
      </c>
      <c r="G4">
        <f>D4/input!$C$4</f>
        <v>0.10970000000000001</v>
      </c>
    </row>
    <row r="5" spans="1:7" x14ac:dyDescent="0.4">
      <c r="A5">
        <f>input!P5</f>
        <v>-0.98</v>
      </c>
      <c r="B5">
        <f>input!Q5</f>
        <v>4.2450000000000002E-2</v>
      </c>
      <c r="C5">
        <f>input!R5</f>
        <v>1.6900000000000001E-3</v>
      </c>
      <c r="D5">
        <f>input!S5</f>
        <v>1.0970000000000001E-2</v>
      </c>
      <c r="E5">
        <f>B5/SQRT(9.8*input!$C$3)</f>
        <v>1.3560155092123726E-2</v>
      </c>
      <c r="F5">
        <f>C5/SQRT(9.8*input!$C$3)</f>
        <v>5.3985069742494931E-4</v>
      </c>
      <c r="G5">
        <f>D5/input!$C$4</f>
        <v>0.10970000000000001</v>
      </c>
    </row>
    <row r="6" spans="1:7" x14ac:dyDescent="0.4">
      <c r="A6">
        <f>input!P6</f>
        <v>-0.97</v>
      </c>
      <c r="B6">
        <f>input!Q6</f>
        <v>4.249E-2</v>
      </c>
      <c r="C6">
        <f>input!R6</f>
        <v>2.5400000000000002E-3</v>
      </c>
      <c r="D6">
        <f>input!S6</f>
        <v>1.098E-2</v>
      </c>
      <c r="E6">
        <f>B6/SQRT(9.8*input!$C$3)</f>
        <v>1.3572932623423723E-2</v>
      </c>
      <c r="F6">
        <f>C6/SQRT(9.8*input!$C$3)</f>
        <v>8.1137323754992374E-4</v>
      </c>
      <c r="G6">
        <f>D6/input!$C$4</f>
        <v>0.10979999999999999</v>
      </c>
    </row>
    <row r="7" spans="1:7" x14ac:dyDescent="0.4">
      <c r="A7">
        <f>input!P7</f>
        <v>-0.96</v>
      </c>
      <c r="B7">
        <f>input!Q7</f>
        <v>4.2549999999999998E-2</v>
      </c>
      <c r="C7">
        <f>input!R7</f>
        <v>3.3800000000000002E-3</v>
      </c>
      <c r="D7">
        <f>input!S7</f>
        <v>1.0999999999999999E-2</v>
      </c>
      <c r="E7">
        <f>B7/SQRT(9.8*input!$C$3)</f>
        <v>1.359209892037372E-2</v>
      </c>
      <c r="F7">
        <f>C7/SQRT(9.8*input!$C$3)</f>
        <v>1.0797013948498986E-3</v>
      </c>
      <c r="G7">
        <f>D7/input!$C$4</f>
        <v>0.10999999999999999</v>
      </c>
    </row>
    <row r="8" spans="1:7" x14ac:dyDescent="0.4">
      <c r="A8">
        <f>input!P8</f>
        <v>-0.95</v>
      </c>
      <c r="B8">
        <f>input!Q8</f>
        <v>4.2619999999999998E-2</v>
      </c>
      <c r="C8">
        <f>input!R8</f>
        <v>4.2300000000000003E-3</v>
      </c>
      <c r="D8">
        <f>input!S8</f>
        <v>1.1010000000000001E-2</v>
      </c>
      <c r="E8">
        <f>B8/SQRT(9.8*input!$C$3)</f>
        <v>1.361445960014872E-2</v>
      </c>
      <c r="F8">
        <f>C8/SQRT(9.8*input!$C$3)</f>
        <v>1.3512239349748731E-3</v>
      </c>
      <c r="G8">
        <f>D8/input!$C$4</f>
        <v>0.1101</v>
      </c>
    </row>
    <row r="9" spans="1:7" x14ac:dyDescent="0.4">
      <c r="A9">
        <f>input!P9</f>
        <v>-0.94</v>
      </c>
      <c r="B9">
        <f>input!Q9</f>
        <v>4.2709999999999998E-2</v>
      </c>
      <c r="C9">
        <f>input!R9</f>
        <v>5.0800000000000003E-3</v>
      </c>
      <c r="D9">
        <f>input!S9</f>
        <v>1.103E-2</v>
      </c>
      <c r="E9">
        <f>B9/SQRT(9.8*input!$C$3)</f>
        <v>1.3643209045573717E-2</v>
      </c>
      <c r="F9">
        <f>C9/SQRT(9.8*input!$C$3)</f>
        <v>1.6227464750998475E-3</v>
      </c>
      <c r="G9">
        <f>D9/input!$C$4</f>
        <v>0.1103</v>
      </c>
    </row>
    <row r="10" spans="1:7" x14ac:dyDescent="0.4">
      <c r="A10">
        <f>input!P10</f>
        <v>-0.93</v>
      </c>
      <c r="B10">
        <f>input!Q10</f>
        <v>4.2819999999999997E-2</v>
      </c>
      <c r="C10">
        <f>input!R10</f>
        <v>5.94E-3</v>
      </c>
      <c r="D10">
        <f>input!S10</f>
        <v>1.106E-2</v>
      </c>
      <c r="E10">
        <f>B10/SQRT(9.8*input!$C$3)</f>
        <v>1.3678347256648713E-2</v>
      </c>
      <c r="F10">
        <f>C10/SQRT(9.8*input!$C$3)</f>
        <v>1.8974633980498215E-3</v>
      </c>
      <c r="G10">
        <f>D10/input!$C$4</f>
        <v>0.1106</v>
      </c>
    </row>
    <row r="11" spans="1:7" x14ac:dyDescent="0.4">
      <c r="A11">
        <f>input!P11</f>
        <v>-0.92</v>
      </c>
      <c r="B11">
        <f>input!Q11</f>
        <v>4.2950000000000002E-2</v>
      </c>
      <c r="C11">
        <f>input!R11</f>
        <v>6.79E-3</v>
      </c>
      <c r="D11">
        <f>input!S11</f>
        <v>1.108E-2</v>
      </c>
      <c r="E11">
        <f>B11/SQRT(9.8*input!$C$3)</f>
        <v>1.3719874233373711E-2</v>
      </c>
      <c r="F11">
        <f>C11/SQRT(9.8*input!$C$3)</f>
        <v>2.1689859381747961E-3</v>
      </c>
      <c r="G11">
        <f>D11/input!$C$4</f>
        <v>0.1108</v>
      </c>
    </row>
    <row r="12" spans="1:7" x14ac:dyDescent="0.4">
      <c r="A12">
        <f>input!P12</f>
        <v>-0.91</v>
      </c>
      <c r="B12">
        <f>input!Q12</f>
        <v>4.3090000000000003E-2</v>
      </c>
      <c r="C12">
        <f>input!R12</f>
        <v>7.6499999999999997E-3</v>
      </c>
      <c r="D12">
        <f>input!S12</f>
        <v>1.112E-2</v>
      </c>
      <c r="E12">
        <f>B12/SQRT(9.8*input!$C$3)</f>
        <v>1.3764595592923706E-2</v>
      </c>
      <c r="F12">
        <f>C12/SQRT(9.8*input!$C$3)</f>
        <v>2.4437028611247703E-3</v>
      </c>
      <c r="G12">
        <f>D12/input!$C$4</f>
        <v>0.11119999999999999</v>
      </c>
    </row>
    <row r="13" spans="1:7" x14ac:dyDescent="0.4">
      <c r="A13">
        <f>input!P13</f>
        <v>-0.9</v>
      </c>
      <c r="B13">
        <f>input!Q13</f>
        <v>4.3249999999999997E-2</v>
      </c>
      <c r="C13">
        <f>input!R13</f>
        <v>8.5000000000000006E-3</v>
      </c>
      <c r="D13">
        <f>input!S13</f>
        <v>1.115E-2</v>
      </c>
      <c r="E13">
        <f>B13/SQRT(9.8*input!$C$3)</f>
        <v>1.38157057181237E-2</v>
      </c>
      <c r="F13">
        <f>C13/SQRT(9.8*input!$C$3)</f>
        <v>2.7152254012497447E-3</v>
      </c>
      <c r="G13">
        <f>D13/input!$C$4</f>
        <v>0.1115</v>
      </c>
    </row>
    <row r="14" spans="1:7" x14ac:dyDescent="0.4">
      <c r="A14">
        <f>input!P14</f>
        <v>-0.89</v>
      </c>
      <c r="B14">
        <f>input!Q14</f>
        <v>4.3430000000000003E-2</v>
      </c>
      <c r="C14">
        <f>input!R14</f>
        <v>9.3699999999999999E-3</v>
      </c>
      <c r="D14">
        <f>input!S14</f>
        <v>1.119E-2</v>
      </c>
      <c r="E14">
        <f>B14/SQRT(9.8*input!$C$3)</f>
        <v>1.3873204608973696E-2</v>
      </c>
      <c r="F14">
        <f>C14/SQRT(9.8*input!$C$3)</f>
        <v>2.9931367070247183E-3</v>
      </c>
      <c r="G14">
        <f>D14/input!$C$4</f>
        <v>0.1119</v>
      </c>
    </row>
    <row r="15" spans="1:7" x14ac:dyDescent="0.4">
      <c r="A15">
        <f>input!P15</f>
        <v>-0.88</v>
      </c>
      <c r="B15">
        <f>input!Q15</f>
        <v>4.3619999999999999E-2</v>
      </c>
      <c r="C15">
        <f>input!R15</f>
        <v>1.023E-2</v>
      </c>
      <c r="D15">
        <f>input!S15</f>
        <v>1.123E-2</v>
      </c>
      <c r="E15">
        <f>B15/SQRT(9.8*input!$C$3)</f>
        <v>1.3933897882648689E-2</v>
      </c>
      <c r="F15">
        <f>C15/SQRT(9.8*input!$C$3)</f>
        <v>3.2678536299746925E-3</v>
      </c>
      <c r="G15">
        <f>D15/input!$C$4</f>
        <v>0.1123</v>
      </c>
    </row>
    <row r="16" spans="1:7" x14ac:dyDescent="0.4">
      <c r="A16">
        <f>input!P16</f>
        <v>-0.87</v>
      </c>
      <c r="B16">
        <f>input!Q16</f>
        <v>4.3830000000000001E-2</v>
      </c>
      <c r="C16">
        <f>input!R16</f>
        <v>1.11E-2</v>
      </c>
      <c r="D16">
        <f>input!S16</f>
        <v>1.128E-2</v>
      </c>
      <c r="E16">
        <f>B16/SQRT(9.8*input!$C$3)</f>
        <v>1.4000979921973683E-2</v>
      </c>
      <c r="F16">
        <f>C16/SQRT(9.8*input!$C$3)</f>
        <v>3.5457649357496668E-3</v>
      </c>
      <c r="G16">
        <f>D16/input!$C$4</f>
        <v>0.1128</v>
      </c>
    </row>
    <row r="17" spans="1:7" x14ac:dyDescent="0.4">
      <c r="A17">
        <f>input!P17</f>
        <v>-0.86</v>
      </c>
      <c r="B17">
        <f>input!Q17</f>
        <v>4.4060000000000002E-2</v>
      </c>
      <c r="C17">
        <f>input!R17</f>
        <v>1.197E-2</v>
      </c>
      <c r="D17">
        <f>input!S17</f>
        <v>1.133E-2</v>
      </c>
      <c r="E17">
        <f>B17/SQRT(9.8*input!$C$3)</f>
        <v>1.4074450726948677E-2</v>
      </c>
      <c r="F17">
        <f>C17/SQRT(9.8*input!$C$3)</f>
        <v>3.8236762415246404E-3</v>
      </c>
      <c r="G17">
        <f>D17/input!$C$4</f>
        <v>0.1133</v>
      </c>
    </row>
    <row r="18" spans="1:7" x14ac:dyDescent="0.4">
      <c r="A18">
        <f>input!P18</f>
        <v>-0.85</v>
      </c>
      <c r="B18">
        <f>input!Q18</f>
        <v>4.4310000000000002E-2</v>
      </c>
      <c r="C18">
        <f>input!R18</f>
        <v>1.285E-2</v>
      </c>
      <c r="D18">
        <f>input!S18</f>
        <v>1.1379999999999999E-2</v>
      </c>
      <c r="E18">
        <f>B18/SQRT(9.8*input!$C$3)</f>
        <v>1.415431029757367E-2</v>
      </c>
      <c r="F18">
        <f>C18/SQRT(9.8*input!$C$3)</f>
        <v>4.1047819301246137E-3</v>
      </c>
      <c r="G18">
        <f>D18/input!$C$4</f>
        <v>0.11379999999999998</v>
      </c>
    </row>
    <row r="19" spans="1:7" x14ac:dyDescent="0.4">
      <c r="A19">
        <f>input!P19</f>
        <v>-0.84</v>
      </c>
      <c r="B19">
        <f>input!Q19</f>
        <v>4.4569999999999999E-2</v>
      </c>
      <c r="C19">
        <f>input!R19</f>
        <v>1.3729999999999999E-2</v>
      </c>
      <c r="D19">
        <f>input!S19</f>
        <v>1.1440000000000001E-2</v>
      </c>
      <c r="E19">
        <f>B19/SQRT(9.8*input!$C$3)</f>
        <v>1.4237364251023661E-2</v>
      </c>
      <c r="F19">
        <f>C19/SQRT(9.8*input!$C$3)</f>
        <v>4.385887618724587E-3</v>
      </c>
      <c r="G19">
        <f>D19/input!$C$4</f>
        <v>0.1144</v>
      </c>
    </row>
    <row r="20" spans="1:7" x14ac:dyDescent="0.4">
      <c r="A20">
        <f>input!P20</f>
        <v>-0.83</v>
      </c>
      <c r="B20">
        <f>input!Q20</f>
        <v>4.4850000000000001E-2</v>
      </c>
      <c r="C20">
        <f>input!R20</f>
        <v>1.4619999999999999E-2</v>
      </c>
      <c r="D20">
        <f>input!S20</f>
        <v>1.15E-2</v>
      </c>
      <c r="E20">
        <f>B20/SQRT(9.8*input!$C$3)</f>
        <v>1.4326806970123653E-2</v>
      </c>
      <c r="F20">
        <f>C20/SQRT(9.8*input!$C$3)</f>
        <v>4.6701876901495609E-3</v>
      </c>
      <c r="G20">
        <f>D20/input!$C$4</f>
        <v>0.11499999999999999</v>
      </c>
    </row>
    <row r="21" spans="1:7" x14ac:dyDescent="0.4">
      <c r="A21">
        <f>input!P21</f>
        <v>-0.82</v>
      </c>
      <c r="B21">
        <f>input!Q21</f>
        <v>4.5150000000000003E-2</v>
      </c>
      <c r="C21">
        <f>input!R21</f>
        <v>1.5509999999999999E-2</v>
      </c>
      <c r="D21">
        <f>input!S21</f>
        <v>1.157E-2</v>
      </c>
      <c r="E21">
        <f>B21/SQRT(9.8*input!$C$3)</f>
        <v>1.4422638454873644E-2</v>
      </c>
      <c r="F21">
        <f>C21/SQRT(9.8*input!$C$3)</f>
        <v>4.9544877615745339E-3</v>
      </c>
      <c r="G21">
        <f>D21/input!$C$4</f>
        <v>0.1157</v>
      </c>
    </row>
    <row r="22" spans="1:7" x14ac:dyDescent="0.4">
      <c r="A22">
        <f>input!P22</f>
        <v>-0.81</v>
      </c>
      <c r="B22">
        <f>input!Q22</f>
        <v>4.546E-2</v>
      </c>
      <c r="C22">
        <f>input!R22</f>
        <v>1.6410000000000001E-2</v>
      </c>
      <c r="D22">
        <f>input!S22</f>
        <v>1.1639999999999999E-2</v>
      </c>
      <c r="E22">
        <f>B22/SQRT(9.8*input!$C$3)</f>
        <v>1.4521664322448634E-2</v>
      </c>
      <c r="F22">
        <f>C22/SQRT(9.8*input!$C$3)</f>
        <v>5.2419822158245076E-3</v>
      </c>
      <c r="G22">
        <f>D22/input!$C$4</f>
        <v>0.11639999999999999</v>
      </c>
    </row>
    <row r="23" spans="1:7" x14ac:dyDescent="0.4">
      <c r="A23">
        <f>input!P23</f>
        <v>-0.8</v>
      </c>
      <c r="B23">
        <f>input!Q23</f>
        <v>4.58E-2</v>
      </c>
      <c r="C23">
        <f>input!R23</f>
        <v>1.7309999999999999E-2</v>
      </c>
      <c r="D23">
        <f>input!S23</f>
        <v>1.171E-2</v>
      </c>
      <c r="E23">
        <f>B23/SQRT(9.8*input!$C$3)</f>
        <v>1.4630273338498624E-2</v>
      </c>
      <c r="F23">
        <f>C23/SQRT(9.8*input!$C$3)</f>
        <v>5.5294766700744796E-3</v>
      </c>
      <c r="G23">
        <f>D23/input!$C$4</f>
        <v>0.1171</v>
      </c>
    </row>
    <row r="24" spans="1:7" x14ac:dyDescent="0.4">
      <c r="A24">
        <f>input!P24</f>
        <v>-0.79</v>
      </c>
      <c r="B24">
        <f>input!Q24</f>
        <v>4.6149999999999997E-2</v>
      </c>
      <c r="C24">
        <f>input!R24</f>
        <v>1.822E-2</v>
      </c>
      <c r="D24">
        <f>input!S24</f>
        <v>1.179E-2</v>
      </c>
      <c r="E24">
        <f>B24/SQRT(9.8*input!$C$3)</f>
        <v>1.4742076737373613E-2</v>
      </c>
      <c r="F24">
        <f>C24/SQRT(9.8*input!$C$3)</f>
        <v>5.820165507149453E-3</v>
      </c>
      <c r="G24">
        <f>D24/input!$C$4</f>
        <v>0.11789999999999999</v>
      </c>
    </row>
    <row r="25" spans="1:7" x14ac:dyDescent="0.4">
      <c r="A25">
        <f>input!P25</f>
        <v>-0.78</v>
      </c>
      <c r="B25">
        <f>input!Q25</f>
        <v>4.6519999999999999E-2</v>
      </c>
      <c r="C25">
        <f>input!R25</f>
        <v>1.9140000000000001E-2</v>
      </c>
      <c r="D25">
        <f>input!S25</f>
        <v>1.187E-2</v>
      </c>
      <c r="E25">
        <f>B25/SQRT(9.8*input!$C$3)</f>
        <v>1.4860268901898602E-2</v>
      </c>
      <c r="F25">
        <f>C25/SQRT(9.8*input!$C$3)</f>
        <v>6.1140487270494254E-3</v>
      </c>
      <c r="G25">
        <f>D25/input!$C$4</f>
        <v>0.1187</v>
      </c>
    </row>
    <row r="26" spans="1:7" x14ac:dyDescent="0.4">
      <c r="A26">
        <f>input!P26</f>
        <v>-0.77</v>
      </c>
      <c r="B26">
        <f>input!Q26</f>
        <v>4.6899999999999997E-2</v>
      </c>
      <c r="C26">
        <f>input!R26</f>
        <v>2.0060000000000001E-2</v>
      </c>
      <c r="D26">
        <f>input!S26</f>
        <v>1.1950000000000001E-2</v>
      </c>
      <c r="E26">
        <f>B26/SQRT(9.8*input!$C$3)</f>
        <v>1.498165544924859E-2</v>
      </c>
      <c r="F26">
        <f>C26/SQRT(9.8*input!$C$3)</f>
        <v>6.4079319469493978E-3</v>
      </c>
      <c r="G26">
        <f>D26/input!$C$4</f>
        <v>0.1195</v>
      </c>
    </row>
    <row r="27" spans="1:7" x14ac:dyDescent="0.4">
      <c r="A27">
        <f>input!P27</f>
        <v>-0.76</v>
      </c>
      <c r="B27">
        <f>input!Q27</f>
        <v>4.7309999999999998E-2</v>
      </c>
      <c r="C27">
        <f>input!R27</f>
        <v>2.0990000000000002E-2</v>
      </c>
      <c r="D27">
        <f>input!S27</f>
        <v>1.204E-2</v>
      </c>
      <c r="E27">
        <f>B27/SQRT(9.8*input!$C$3)</f>
        <v>1.5112625145073577E-2</v>
      </c>
      <c r="F27">
        <f>C27/SQRT(9.8*input!$C$3)</f>
        <v>6.7050095496743699E-3</v>
      </c>
      <c r="G27">
        <f>D27/input!$C$4</f>
        <v>0.12039999999999999</v>
      </c>
    </row>
    <row r="28" spans="1:7" x14ac:dyDescent="0.4">
      <c r="A28">
        <f>input!P28</f>
        <v>-0.75</v>
      </c>
      <c r="B28">
        <f>input!Q28</f>
        <v>4.7730000000000002E-2</v>
      </c>
      <c r="C28">
        <f>input!R28</f>
        <v>2.1930000000000002E-2</v>
      </c>
      <c r="D28">
        <f>input!S28</f>
        <v>1.214E-2</v>
      </c>
      <c r="E28">
        <f>B28/SQRT(9.8*input!$C$3)</f>
        <v>1.5246789223723566E-2</v>
      </c>
      <c r="F28">
        <f>C28/SQRT(9.8*input!$C$3)</f>
        <v>7.0052815352243418E-3</v>
      </c>
      <c r="G28">
        <f>D28/input!$C$4</f>
        <v>0.12139999999999999</v>
      </c>
    </row>
    <row r="29" spans="1:7" x14ac:dyDescent="0.4">
      <c r="A29">
        <f>input!P29</f>
        <v>-0.74</v>
      </c>
      <c r="B29">
        <f>input!Q29</f>
        <v>4.8180000000000001E-2</v>
      </c>
      <c r="C29">
        <f>input!R29</f>
        <v>2.2880000000000001E-2</v>
      </c>
      <c r="D29">
        <f>input!S29</f>
        <v>1.223E-2</v>
      </c>
      <c r="E29">
        <f>B29/SQRT(9.8*input!$C$3)</f>
        <v>1.5390536450848553E-2</v>
      </c>
      <c r="F29">
        <f>C29/SQRT(9.8*input!$C$3)</f>
        <v>7.3087479035993134E-3</v>
      </c>
      <c r="G29">
        <f>D29/input!$C$4</f>
        <v>0.12229999999999999</v>
      </c>
    </row>
    <row r="30" spans="1:7" x14ac:dyDescent="0.4">
      <c r="A30">
        <f>input!P30</f>
        <v>-0.73</v>
      </c>
      <c r="B30">
        <f>input!Q30</f>
        <v>4.8640000000000003E-2</v>
      </c>
      <c r="C30">
        <f>input!R30</f>
        <v>2.383E-2</v>
      </c>
      <c r="D30">
        <f>input!S30</f>
        <v>1.2330000000000001E-2</v>
      </c>
      <c r="E30">
        <f>B30/SQRT(9.8*input!$C$3)</f>
        <v>1.553747806079854E-2</v>
      </c>
      <c r="F30">
        <f>C30/SQRT(9.8*input!$C$3)</f>
        <v>7.6122142719742842E-3</v>
      </c>
      <c r="G30">
        <f>D30/input!$C$4</f>
        <v>0.12330000000000001</v>
      </c>
    </row>
    <row r="31" spans="1:7" x14ac:dyDescent="0.4">
      <c r="A31">
        <f>input!P31</f>
        <v>-0.72</v>
      </c>
      <c r="B31">
        <f>input!Q31</f>
        <v>4.9119999999999997E-2</v>
      </c>
      <c r="C31">
        <f>input!R31</f>
        <v>2.479E-2</v>
      </c>
      <c r="D31">
        <f>input!S31</f>
        <v>1.244E-2</v>
      </c>
      <c r="E31">
        <f>B31/SQRT(9.8*input!$C$3)</f>
        <v>1.5690808436398522E-2</v>
      </c>
      <c r="F31">
        <f>C31/SQRT(9.8*input!$C$3)</f>
        <v>7.9188750231742547E-3</v>
      </c>
      <c r="G31">
        <f>D31/input!$C$4</f>
        <v>0.1244</v>
      </c>
    </row>
    <row r="32" spans="1:7" x14ac:dyDescent="0.4">
      <c r="A32">
        <f>input!P32</f>
        <v>-0.71</v>
      </c>
      <c r="B32">
        <f>input!Q32</f>
        <v>4.9619999999999997E-2</v>
      </c>
      <c r="C32">
        <f>input!R32</f>
        <v>2.5760000000000002E-2</v>
      </c>
      <c r="D32">
        <f>input!S32</f>
        <v>1.255E-2</v>
      </c>
      <c r="E32">
        <f>B32/SQRT(9.8*input!$C$3)</f>
        <v>1.5850527577648509E-2</v>
      </c>
      <c r="F32">
        <f>C32/SQRT(9.8*input!$C$3)</f>
        <v>8.2287301571992259E-3</v>
      </c>
      <c r="G32">
        <f>D32/input!$C$4</f>
        <v>0.1255</v>
      </c>
    </row>
    <row r="33" spans="1:7" x14ac:dyDescent="0.4">
      <c r="A33">
        <f>input!P33</f>
        <v>-0.7</v>
      </c>
      <c r="B33">
        <f>input!Q33</f>
        <v>5.0139999999999997E-2</v>
      </c>
      <c r="C33">
        <f>input!R33</f>
        <v>2.674E-2</v>
      </c>
      <c r="D33">
        <f>input!S33</f>
        <v>1.2659999999999999E-2</v>
      </c>
      <c r="E33">
        <f>B33/SQRT(9.8*input!$C$3)</f>
        <v>1.6016635484548493E-2</v>
      </c>
      <c r="F33">
        <f>C33/SQRT(9.8*input!$C$3)</f>
        <v>8.541779674049196E-3</v>
      </c>
      <c r="G33">
        <f>D33/input!$C$4</f>
        <v>0.12659999999999999</v>
      </c>
    </row>
    <row r="34" spans="1:7" x14ac:dyDescent="0.4">
      <c r="A34">
        <f>input!P34</f>
        <v>-0.69</v>
      </c>
      <c r="B34">
        <f>input!Q34</f>
        <v>5.0680000000000003E-2</v>
      </c>
      <c r="C34">
        <f>input!R34</f>
        <v>2.7730000000000001E-2</v>
      </c>
      <c r="D34">
        <f>input!S34</f>
        <v>1.278E-2</v>
      </c>
      <c r="E34">
        <f>B34/SQRT(9.8*input!$C$3)</f>
        <v>1.6189132157098478E-2</v>
      </c>
      <c r="F34">
        <f>C34/SQRT(9.8*input!$C$3)</f>
        <v>8.8580235737241667E-3</v>
      </c>
      <c r="G34">
        <f>D34/input!$C$4</f>
        <v>0.1278</v>
      </c>
    </row>
    <row r="35" spans="1:7" x14ac:dyDescent="0.4">
      <c r="A35">
        <f>input!P35</f>
        <v>-0.68</v>
      </c>
      <c r="B35">
        <f>input!Q35</f>
        <v>5.1229999999999998E-2</v>
      </c>
      <c r="C35">
        <f>input!R35</f>
        <v>2.8729999999999999E-2</v>
      </c>
      <c r="D35">
        <f>input!S35</f>
        <v>1.29E-2</v>
      </c>
      <c r="E35">
        <f>B35/SQRT(9.8*input!$C$3)</f>
        <v>1.636482321247346E-2</v>
      </c>
      <c r="F35">
        <f>C35/SQRT(9.8*input!$C$3)</f>
        <v>9.1774618562241363E-3</v>
      </c>
      <c r="G35">
        <f>D35/input!$C$4</f>
        <v>0.129</v>
      </c>
    </row>
    <row r="36" spans="1:7" x14ac:dyDescent="0.4">
      <c r="A36">
        <f>input!P36</f>
        <v>-0.67</v>
      </c>
      <c r="B36">
        <f>input!Q36</f>
        <v>5.1810000000000002E-2</v>
      </c>
      <c r="C36">
        <f>input!R36</f>
        <v>2.9739999999999999E-2</v>
      </c>
      <c r="D36">
        <f>input!S36</f>
        <v>1.303E-2</v>
      </c>
      <c r="E36">
        <f>B36/SQRT(9.8*input!$C$3)</f>
        <v>1.6550097416323444E-2</v>
      </c>
      <c r="F36">
        <f>C36/SQRT(9.8*input!$C$3)</f>
        <v>9.5000945215491066E-3</v>
      </c>
      <c r="G36">
        <f>D36/input!$C$4</f>
        <v>0.1303</v>
      </c>
    </row>
    <row r="37" spans="1:7" x14ac:dyDescent="0.4">
      <c r="A37">
        <f>input!P37</f>
        <v>-0.66</v>
      </c>
      <c r="B37">
        <f>input!Q37</f>
        <v>5.2409999999999998E-2</v>
      </c>
      <c r="C37">
        <f>input!R37</f>
        <v>3.0759999999999999E-2</v>
      </c>
      <c r="D37">
        <f>input!S37</f>
        <v>1.316E-2</v>
      </c>
      <c r="E37">
        <f>B37/SQRT(9.8*input!$C$3)</f>
        <v>1.6741760385823427E-2</v>
      </c>
      <c r="F37">
        <f>C37/SQRT(9.8*input!$C$3)</f>
        <v>9.8259215696990757E-3</v>
      </c>
      <c r="G37">
        <f>D37/input!$C$4</f>
        <v>0.13159999999999999</v>
      </c>
    </row>
    <row r="38" spans="1:7" x14ac:dyDescent="0.4">
      <c r="A38">
        <f>input!P38</f>
        <v>-0.65</v>
      </c>
      <c r="B38">
        <f>input!Q38</f>
        <v>5.3030000000000001E-2</v>
      </c>
      <c r="C38">
        <f>input!R38</f>
        <v>3.1789999999999999E-2</v>
      </c>
      <c r="D38">
        <f>input!S38</f>
        <v>1.329E-2</v>
      </c>
      <c r="E38">
        <f>B38/SQRT(9.8*input!$C$3)</f>
        <v>1.6939812120973407E-2</v>
      </c>
      <c r="F38">
        <f>C38/SQRT(9.8*input!$C$3)</f>
        <v>1.0154943000674044E-2</v>
      </c>
      <c r="G38">
        <f>D38/input!$C$4</f>
        <v>0.13289999999999999</v>
      </c>
    </row>
    <row r="39" spans="1:7" x14ac:dyDescent="0.4">
      <c r="A39">
        <f>input!P39</f>
        <v>-0.64</v>
      </c>
      <c r="B39">
        <f>input!Q39</f>
        <v>5.3670000000000002E-2</v>
      </c>
      <c r="C39">
        <f>input!R39</f>
        <v>3.2840000000000001E-2</v>
      </c>
      <c r="D39">
        <f>input!S39</f>
        <v>1.3429999999999999E-2</v>
      </c>
      <c r="E39">
        <f>B39/SQRT(9.8*input!$C$3)</f>
        <v>1.7144252621773388E-2</v>
      </c>
      <c r="F39">
        <f>C39/SQRT(9.8*input!$C$3)</f>
        <v>1.0490353197299013E-2</v>
      </c>
      <c r="G39">
        <f>D39/input!$C$4</f>
        <v>0.13429999999999997</v>
      </c>
    </row>
    <row r="40" spans="1:7" x14ac:dyDescent="0.4">
      <c r="A40">
        <f>input!P40</f>
        <v>-0.63</v>
      </c>
      <c r="B40">
        <f>input!Q40</f>
        <v>5.432E-2</v>
      </c>
      <c r="C40">
        <f>input!R40</f>
        <v>3.3890000000000003E-2</v>
      </c>
      <c r="D40">
        <f>input!S40</f>
        <v>1.357E-2</v>
      </c>
      <c r="E40">
        <f>B40/SQRT(9.8*input!$C$3)</f>
        <v>1.7351887505398369E-2</v>
      </c>
      <c r="F40">
        <f>C40/SQRT(9.8*input!$C$3)</f>
        <v>1.0825763393923982E-2</v>
      </c>
      <c r="G40">
        <f>D40/input!$C$4</f>
        <v>0.13569999999999999</v>
      </c>
    </row>
    <row r="41" spans="1:7" x14ac:dyDescent="0.4">
      <c r="A41">
        <f>input!P41</f>
        <v>-0.62</v>
      </c>
      <c r="B41">
        <f>input!Q41</f>
        <v>5.5E-2</v>
      </c>
      <c r="C41">
        <f>input!R41</f>
        <v>3.4959999999999998E-2</v>
      </c>
      <c r="D41">
        <f>input!S41</f>
        <v>1.372E-2</v>
      </c>
      <c r="E41">
        <f>B41/SQRT(9.8*input!$C$3)</f>
        <v>1.7569105537498349E-2</v>
      </c>
      <c r="F41">
        <f>C41/SQRT(9.8*input!$C$3)</f>
        <v>1.1167562356198949E-2</v>
      </c>
      <c r="G41">
        <f>D41/input!$C$4</f>
        <v>0.13719999999999999</v>
      </c>
    </row>
    <row r="42" spans="1:7" x14ac:dyDescent="0.4">
      <c r="A42">
        <f>input!P42</f>
        <v>-0.61</v>
      </c>
      <c r="B42">
        <f>input!Q42</f>
        <v>5.5710000000000003E-2</v>
      </c>
      <c r="C42">
        <f>input!R42</f>
        <v>3.6040000000000003E-2</v>
      </c>
      <c r="D42">
        <f>input!S42</f>
        <v>1.387E-2</v>
      </c>
      <c r="E42">
        <f>B42/SQRT(9.8*input!$C$3)</f>
        <v>1.7795906718073327E-2</v>
      </c>
      <c r="F42">
        <f>C42/SQRT(9.8*input!$C$3)</f>
        <v>1.1512555701298919E-2</v>
      </c>
      <c r="G42">
        <f>D42/input!$C$4</f>
        <v>0.13869999999999999</v>
      </c>
    </row>
    <row r="43" spans="1:7" x14ac:dyDescent="0.4">
      <c r="A43">
        <f>input!P43</f>
        <v>-0.6</v>
      </c>
      <c r="B43">
        <f>input!Q43</f>
        <v>5.6430000000000001E-2</v>
      </c>
      <c r="C43">
        <f>input!R43</f>
        <v>3.7130000000000003E-2</v>
      </c>
      <c r="D43">
        <f>input!S43</f>
        <v>1.4030000000000001E-2</v>
      </c>
      <c r="E43">
        <f>B43/SQRT(9.8*input!$C$3)</f>
        <v>1.8025902281473306E-2</v>
      </c>
      <c r="F43">
        <f>C43/SQRT(9.8*input!$C$3)</f>
        <v>1.1860743429223886E-2</v>
      </c>
      <c r="G43">
        <f>D43/input!$C$4</f>
        <v>0.14030000000000001</v>
      </c>
    </row>
    <row r="44" spans="1:7" x14ac:dyDescent="0.4">
      <c r="A44">
        <f>input!P44</f>
        <v>-0.59</v>
      </c>
      <c r="B44">
        <f>input!Q44</f>
        <v>5.7169999999999999E-2</v>
      </c>
      <c r="C44">
        <f>input!R44</f>
        <v>3.823E-2</v>
      </c>
      <c r="D44">
        <f>input!S44</f>
        <v>1.4189999999999999E-2</v>
      </c>
      <c r="E44">
        <f>B44/SQRT(9.8*input!$C$3)</f>
        <v>1.8262286610523284E-2</v>
      </c>
      <c r="F44">
        <f>C44/SQRT(9.8*input!$C$3)</f>
        <v>1.2212125539973851E-2</v>
      </c>
      <c r="G44">
        <f>D44/input!$C$4</f>
        <v>0.1419</v>
      </c>
    </row>
    <row r="45" spans="1:7" x14ac:dyDescent="0.4">
      <c r="A45">
        <f>input!P45</f>
        <v>-0.57999999999999996</v>
      </c>
      <c r="B45">
        <f>input!Q45</f>
        <v>5.7939999999999998E-2</v>
      </c>
      <c r="C45">
        <f>input!R45</f>
        <v>3.9350000000000003E-2</v>
      </c>
      <c r="D45">
        <f>input!S45</f>
        <v>1.436E-2</v>
      </c>
      <c r="E45">
        <f>B45/SQRT(9.8*input!$C$3)</f>
        <v>1.8508254088048258E-2</v>
      </c>
      <c r="F45">
        <f>C45/SQRT(9.8*input!$C$3)</f>
        <v>1.256989641637382E-2</v>
      </c>
      <c r="G45">
        <f>D45/input!$C$4</f>
        <v>0.14359999999999998</v>
      </c>
    </row>
    <row r="46" spans="1:7" x14ac:dyDescent="0.4">
      <c r="A46">
        <f>input!P46</f>
        <v>-0.56999999999999995</v>
      </c>
      <c r="B46">
        <f>input!Q46</f>
        <v>5.8729999999999997E-2</v>
      </c>
      <c r="C46">
        <f>input!R46</f>
        <v>4.0489999999999998E-2</v>
      </c>
      <c r="D46">
        <f>input!S46</f>
        <v>1.453E-2</v>
      </c>
      <c r="E46">
        <f>B46/SQRT(9.8*input!$C$3)</f>
        <v>1.8760610331223233E-2</v>
      </c>
      <c r="F46">
        <f>C46/SQRT(9.8*input!$C$3)</f>
        <v>1.2934056058423783E-2</v>
      </c>
      <c r="G46">
        <f>D46/input!$C$4</f>
        <v>0.14529999999999998</v>
      </c>
    </row>
    <row r="47" spans="1:7" x14ac:dyDescent="0.4">
      <c r="A47">
        <f>input!P47</f>
        <v>-0.56000000000000005</v>
      </c>
      <c r="B47">
        <f>input!Q47</f>
        <v>5.9540000000000003E-2</v>
      </c>
      <c r="C47">
        <f>input!R47</f>
        <v>4.163E-2</v>
      </c>
      <c r="D47">
        <f>input!S47</f>
        <v>1.4710000000000001E-2</v>
      </c>
      <c r="E47">
        <f>B47/SQRT(9.8*input!$C$3)</f>
        <v>1.9019355340048213E-2</v>
      </c>
      <c r="F47">
        <f>C47/SQRT(9.8*input!$C$3)</f>
        <v>1.3298215700473749E-2</v>
      </c>
      <c r="G47">
        <f>D47/input!$C$4</f>
        <v>0.14710000000000001</v>
      </c>
    </row>
    <row r="48" spans="1:7" x14ac:dyDescent="0.4">
      <c r="A48">
        <f>input!P48</f>
        <v>-0.55000000000000004</v>
      </c>
      <c r="B48">
        <f>input!Q48</f>
        <v>6.037E-2</v>
      </c>
      <c r="C48">
        <f>input!R48</f>
        <v>4.2799999999999998E-2</v>
      </c>
      <c r="D48">
        <f>input!S48</f>
        <v>1.489E-2</v>
      </c>
      <c r="E48">
        <f>B48/SQRT(9.8*input!$C$3)</f>
        <v>1.9284489114523188E-2</v>
      </c>
      <c r="F48">
        <f>C48/SQRT(9.8*input!$C$3)</f>
        <v>1.3671958490998714E-2</v>
      </c>
      <c r="G48">
        <f>D48/input!$C$4</f>
        <v>0.1489</v>
      </c>
    </row>
    <row r="49" spans="1:7" x14ac:dyDescent="0.4">
      <c r="A49">
        <f>input!P49</f>
        <v>-0.54</v>
      </c>
      <c r="B49">
        <f>input!Q49</f>
        <v>6.123E-2</v>
      </c>
      <c r="C49">
        <f>input!R49</f>
        <v>4.3979999999999998E-2</v>
      </c>
      <c r="D49">
        <f>input!S49</f>
        <v>1.507E-2</v>
      </c>
      <c r="E49">
        <f>B49/SQRT(9.8*input!$C$3)</f>
        <v>1.9559206037473159E-2</v>
      </c>
      <c r="F49">
        <f>C49/SQRT(9.8*input!$C$3)</f>
        <v>1.4048895664348679E-2</v>
      </c>
      <c r="G49">
        <f>D49/input!$C$4</f>
        <v>0.1507</v>
      </c>
    </row>
    <row r="50" spans="1:7" x14ac:dyDescent="0.4">
      <c r="A50">
        <f>input!P50</f>
        <v>-0.53</v>
      </c>
      <c r="B50">
        <f>input!Q50</f>
        <v>6.2109999999999999E-2</v>
      </c>
      <c r="C50">
        <f>input!R50</f>
        <v>4.5170000000000002E-2</v>
      </c>
      <c r="D50">
        <f>input!S50</f>
        <v>1.5259999999999999E-2</v>
      </c>
      <c r="E50">
        <f>B50/SQRT(9.8*input!$C$3)</f>
        <v>1.9840311726073135E-2</v>
      </c>
      <c r="F50">
        <f>C50/SQRT(9.8*input!$C$3)</f>
        <v>1.4429027220523643E-2</v>
      </c>
      <c r="G50">
        <f>D50/input!$C$4</f>
        <v>0.15259999999999999</v>
      </c>
    </row>
    <row r="51" spans="1:7" x14ac:dyDescent="0.4">
      <c r="A51">
        <f>input!P51</f>
        <v>-0.52</v>
      </c>
      <c r="B51">
        <f>input!Q51</f>
        <v>6.3009999999999997E-2</v>
      </c>
      <c r="C51">
        <f>input!R51</f>
        <v>4.6379999999999998E-2</v>
      </c>
      <c r="D51">
        <f>input!S51</f>
        <v>1.546E-2</v>
      </c>
      <c r="E51">
        <f>B51/SQRT(9.8*input!$C$3)</f>
        <v>2.0127806180323105E-2</v>
      </c>
      <c r="F51">
        <f>C51/SQRT(9.8*input!$C$3)</f>
        <v>1.4815547542348605E-2</v>
      </c>
      <c r="G51">
        <f>D51/input!$C$4</f>
        <v>0.15459999999999999</v>
      </c>
    </row>
    <row r="52" spans="1:7" x14ac:dyDescent="0.4">
      <c r="A52">
        <f>input!P52</f>
        <v>-0.51</v>
      </c>
      <c r="B52">
        <f>input!Q52</f>
        <v>6.3939999999999997E-2</v>
      </c>
      <c r="C52">
        <f>input!R52</f>
        <v>4.761E-2</v>
      </c>
      <c r="D52">
        <f>input!S52</f>
        <v>1.566E-2</v>
      </c>
      <c r="E52">
        <f>B52/SQRT(9.8*input!$C$3)</f>
        <v>2.0424883783048079E-2</v>
      </c>
      <c r="F52">
        <f>C52/SQRT(9.8*input!$C$3)</f>
        <v>1.520845662982357E-2</v>
      </c>
      <c r="G52">
        <f>D52/input!$C$4</f>
        <v>0.15659999999999999</v>
      </c>
    </row>
    <row r="53" spans="1:7" x14ac:dyDescent="0.4">
      <c r="A53">
        <f>input!P53</f>
        <v>-0.5</v>
      </c>
      <c r="B53">
        <f>input!Q53</f>
        <v>6.4890000000000003E-2</v>
      </c>
      <c r="C53">
        <f>input!R53</f>
        <v>4.8849999999999998E-2</v>
      </c>
      <c r="D53">
        <f>input!S53</f>
        <v>1.5859999999999999E-2</v>
      </c>
      <c r="E53">
        <f>B53/SQRT(9.8*input!$C$3)</f>
        <v>2.0728350151423051E-2</v>
      </c>
      <c r="F53">
        <f>C53/SQRT(9.8*input!$C$3)</f>
        <v>1.5604560100123531E-2</v>
      </c>
      <c r="G53">
        <f>D53/input!$C$4</f>
        <v>0.15859999999999999</v>
      </c>
    </row>
    <row r="54" spans="1:7" x14ac:dyDescent="0.4">
      <c r="A54">
        <f>input!P54</f>
        <v>-0.49</v>
      </c>
      <c r="B54">
        <f>input!Q54</f>
        <v>6.5860000000000002E-2</v>
      </c>
      <c r="C54">
        <f>input!R54</f>
        <v>5.0110000000000002E-2</v>
      </c>
      <c r="D54">
        <f>input!S54</f>
        <v>1.6070000000000001E-2</v>
      </c>
      <c r="E54">
        <f>B54/SQRT(9.8*input!$C$3)</f>
        <v>2.1038205285448024E-2</v>
      </c>
      <c r="F54">
        <f>C54/SQRT(9.8*input!$C$3)</f>
        <v>1.6007052336073496E-2</v>
      </c>
      <c r="G54">
        <f>D54/input!$C$4</f>
        <v>0.16070000000000001</v>
      </c>
    </row>
    <row r="55" spans="1:7" x14ac:dyDescent="0.4">
      <c r="A55">
        <f>input!P55</f>
        <v>-0.48</v>
      </c>
      <c r="B55">
        <f>input!Q55</f>
        <v>6.6869999999999999E-2</v>
      </c>
      <c r="C55">
        <f>input!R55</f>
        <v>5.1389999999999998E-2</v>
      </c>
      <c r="D55">
        <f>input!S55</f>
        <v>1.6289999999999999E-2</v>
      </c>
      <c r="E55">
        <f>B55/SQRT(9.8*input!$C$3)</f>
        <v>2.1360837950772992E-2</v>
      </c>
      <c r="F55">
        <f>C55/SQRT(9.8*input!$C$3)</f>
        <v>1.6415933337673456E-2</v>
      </c>
      <c r="G55">
        <f>D55/input!$C$4</f>
        <v>0.16289999999999999</v>
      </c>
    </row>
    <row r="56" spans="1:7" x14ac:dyDescent="0.4">
      <c r="A56">
        <f>input!P56</f>
        <v>-0.47</v>
      </c>
      <c r="B56">
        <f>input!Q56</f>
        <v>6.7890000000000006E-2</v>
      </c>
      <c r="C56">
        <f>input!R56</f>
        <v>5.2690000000000001E-2</v>
      </c>
      <c r="D56">
        <f>input!S56</f>
        <v>1.651E-2</v>
      </c>
      <c r="E56">
        <f>B56/SQRT(9.8*input!$C$3)</f>
        <v>2.1686664998922963E-2</v>
      </c>
      <c r="F56">
        <f>C56/SQRT(9.8*input!$C$3)</f>
        <v>1.6831203104923417E-2</v>
      </c>
      <c r="G56">
        <f>D56/input!$C$4</f>
        <v>0.1651</v>
      </c>
    </row>
    <row r="57" spans="1:7" x14ac:dyDescent="0.4">
      <c r="A57">
        <f>input!P57</f>
        <v>-0.46</v>
      </c>
      <c r="B57">
        <f>input!Q57</f>
        <v>6.8940000000000001E-2</v>
      </c>
      <c r="C57">
        <f>input!R57</f>
        <v>5.4010000000000002E-2</v>
      </c>
      <c r="D57">
        <f>input!S57</f>
        <v>1.6740000000000001E-2</v>
      </c>
      <c r="E57">
        <f>B57/SQRT(9.8*input!$C$3)</f>
        <v>2.2022075195547931E-2</v>
      </c>
      <c r="F57">
        <f>C57/SQRT(9.8*input!$C$3)</f>
        <v>1.7252861637823379E-2</v>
      </c>
      <c r="G57">
        <f>D57/input!$C$4</f>
        <v>0.16739999999999999</v>
      </c>
    </row>
    <row r="58" spans="1:7" x14ac:dyDescent="0.4">
      <c r="A58">
        <f>input!P58</f>
        <v>-0.45</v>
      </c>
      <c r="B58">
        <f>input!Q58</f>
        <v>7.0019999999999999E-2</v>
      </c>
      <c r="C58">
        <f>input!R58</f>
        <v>5.534E-2</v>
      </c>
      <c r="D58">
        <f>input!S58</f>
        <v>1.6969999999999999E-2</v>
      </c>
      <c r="E58">
        <f>B58/SQRT(9.8*input!$C$3)</f>
        <v>2.2367068540647895E-2</v>
      </c>
      <c r="F58">
        <f>C58/SQRT(9.8*input!$C$3)</f>
        <v>1.7677714553548336E-2</v>
      </c>
      <c r="G58">
        <f>D58/input!$C$4</f>
        <v>0.16969999999999999</v>
      </c>
    </row>
    <row r="59" spans="1:7" x14ac:dyDescent="0.4">
      <c r="A59">
        <f>input!P59</f>
        <v>-0.44</v>
      </c>
      <c r="B59">
        <f>input!Q59</f>
        <v>7.1129999999999999E-2</v>
      </c>
      <c r="C59">
        <f>input!R59</f>
        <v>5.67E-2</v>
      </c>
      <c r="D59">
        <f>input!S59</f>
        <v>1.72E-2</v>
      </c>
      <c r="E59">
        <f>B59/SQRT(9.8*input!$C$3)</f>
        <v>2.2721645034222863E-2</v>
      </c>
      <c r="F59">
        <f>C59/SQRT(9.8*input!$C$3)</f>
        <v>1.8112150617748297E-2</v>
      </c>
      <c r="G59">
        <f>D59/input!$C$4</f>
        <v>0.17199999999999999</v>
      </c>
    </row>
    <row r="60" spans="1:7" x14ac:dyDescent="0.4">
      <c r="A60">
        <f>input!P60</f>
        <v>-0.43</v>
      </c>
      <c r="B60">
        <f>input!Q60</f>
        <v>7.2260000000000005E-2</v>
      </c>
      <c r="C60">
        <f>input!R60</f>
        <v>5.808E-2</v>
      </c>
      <c r="D60">
        <f>input!S60</f>
        <v>1.745E-2</v>
      </c>
      <c r="E60">
        <f>B60/SQRT(9.8*input!$C$3)</f>
        <v>2.3082610293447832E-2</v>
      </c>
      <c r="F60">
        <f>C60/SQRT(9.8*input!$C$3)</f>
        <v>1.8552975447598256E-2</v>
      </c>
      <c r="G60">
        <f>D60/input!$C$4</f>
        <v>0.17449999999999999</v>
      </c>
    </row>
    <row r="61" spans="1:7" x14ac:dyDescent="0.4">
      <c r="A61">
        <f>input!P61</f>
        <v>-0.42</v>
      </c>
      <c r="B61">
        <f>input!Q61</f>
        <v>7.3419999999999999E-2</v>
      </c>
      <c r="C61">
        <f>input!R61</f>
        <v>5.9470000000000002E-2</v>
      </c>
      <c r="D61">
        <f>input!S61</f>
        <v>1.7690000000000001E-2</v>
      </c>
      <c r="E61">
        <f>B61/SQRT(9.8*input!$C$3)</f>
        <v>2.3453158701147794E-2</v>
      </c>
      <c r="F61">
        <f>C61/SQRT(9.8*input!$C$3)</f>
        <v>1.8996994660273214E-2</v>
      </c>
      <c r="G61">
        <f>D61/input!$C$4</f>
        <v>0.1769</v>
      </c>
    </row>
    <row r="62" spans="1:7" x14ac:dyDescent="0.4">
      <c r="A62">
        <f>input!P62</f>
        <v>-0.41</v>
      </c>
      <c r="B62">
        <f>input!Q62</f>
        <v>7.46E-2</v>
      </c>
      <c r="C62">
        <f>input!R62</f>
        <v>6.089E-2</v>
      </c>
      <c r="D62">
        <f>input!S62</f>
        <v>1.7950000000000001E-2</v>
      </c>
      <c r="E62">
        <f>B62/SQRT(9.8*input!$C$3)</f>
        <v>2.3830095874497758E-2</v>
      </c>
      <c r="F62">
        <f>C62/SQRT(9.8*input!$C$3)</f>
        <v>1.9450597021423172E-2</v>
      </c>
      <c r="G62">
        <f>D62/input!$C$4</f>
        <v>0.17949999999999999</v>
      </c>
    </row>
    <row r="63" spans="1:7" x14ac:dyDescent="0.4">
      <c r="A63">
        <f>input!P63</f>
        <v>-0.4</v>
      </c>
      <c r="B63">
        <f>input!Q63</f>
        <v>7.5819999999999999E-2</v>
      </c>
      <c r="C63">
        <f>input!R63</f>
        <v>6.2330000000000003E-2</v>
      </c>
      <c r="D63">
        <f>input!S63</f>
        <v>1.821E-2</v>
      </c>
      <c r="E63">
        <f>B63/SQRT(9.8*input!$C$3)</f>
        <v>2.4219810579147721E-2</v>
      </c>
      <c r="F63">
        <f>C63/SQRT(9.8*input!$C$3)</f>
        <v>1.9910588148223128E-2</v>
      </c>
      <c r="G63">
        <f>D63/input!$C$4</f>
        <v>0.18209999999999998</v>
      </c>
    </row>
    <row r="64" spans="1:7" x14ac:dyDescent="0.4">
      <c r="A64">
        <f>input!P64</f>
        <v>-0.39</v>
      </c>
      <c r="B64">
        <f>input!Q64</f>
        <v>7.7060000000000003E-2</v>
      </c>
      <c r="C64">
        <f>input!R64</f>
        <v>6.3799999999999996E-2</v>
      </c>
      <c r="D64">
        <f>input!S64</f>
        <v>1.847E-2</v>
      </c>
      <c r="E64">
        <f>B64/SQRT(9.8*input!$C$3)</f>
        <v>2.4615914049447685E-2</v>
      </c>
      <c r="F64">
        <f>C64/SQRT(9.8*input!$C$3)</f>
        <v>2.0380162423498081E-2</v>
      </c>
      <c r="G64">
        <f>D64/input!$C$4</f>
        <v>0.1847</v>
      </c>
    </row>
    <row r="65" spans="1:7" x14ac:dyDescent="0.4">
      <c r="A65">
        <f>input!P65</f>
        <v>-0.38</v>
      </c>
      <c r="B65">
        <f>input!Q65</f>
        <v>7.8329999999999997E-2</v>
      </c>
      <c r="C65">
        <f>input!R65</f>
        <v>6.5280000000000005E-2</v>
      </c>
      <c r="D65">
        <f>input!S65</f>
        <v>1.874E-2</v>
      </c>
      <c r="E65">
        <f>B65/SQRT(9.8*input!$C$3)</f>
        <v>2.5021600668222645E-2</v>
      </c>
      <c r="F65">
        <f>C65/SQRT(9.8*input!$C$3)</f>
        <v>2.0852931081598039E-2</v>
      </c>
      <c r="G65">
        <f>D65/input!$C$4</f>
        <v>0.18739999999999998</v>
      </c>
    </row>
    <row r="66" spans="1:7" x14ac:dyDescent="0.4">
      <c r="A66">
        <f>input!P66</f>
        <v>-0.37</v>
      </c>
      <c r="B66">
        <f>input!Q66</f>
        <v>7.9630000000000006E-2</v>
      </c>
      <c r="C66">
        <f>input!R66</f>
        <v>6.6790000000000002E-2</v>
      </c>
      <c r="D66">
        <f>input!S66</f>
        <v>1.9019999999999999E-2</v>
      </c>
      <c r="E66">
        <f>B66/SQRT(9.8*input!$C$3)</f>
        <v>2.543687043547261E-2</v>
      </c>
      <c r="F66">
        <f>C66/SQRT(9.8*input!$C$3)</f>
        <v>2.1335282888172994E-2</v>
      </c>
      <c r="G66">
        <f>D66/input!$C$4</f>
        <v>0.19019999999999998</v>
      </c>
    </row>
    <row r="67" spans="1:7" x14ac:dyDescent="0.4">
      <c r="A67">
        <f>input!P67</f>
        <v>-0.36</v>
      </c>
      <c r="B67">
        <f>input!Q67</f>
        <v>8.0960000000000004E-2</v>
      </c>
      <c r="C67">
        <f>input!R67</f>
        <v>6.8330000000000002E-2</v>
      </c>
      <c r="D67">
        <f>input!S67</f>
        <v>1.9300000000000001E-2</v>
      </c>
      <c r="E67">
        <f>B67/SQRT(9.8*input!$C$3)</f>
        <v>2.5861723351197571E-2</v>
      </c>
      <c r="F67">
        <f>C67/SQRT(9.8*input!$C$3)</f>
        <v>2.1827217843222949E-2</v>
      </c>
      <c r="G67">
        <f>D67/input!$C$4</f>
        <v>0.193</v>
      </c>
    </row>
    <row r="68" spans="1:7" x14ac:dyDescent="0.4">
      <c r="A68">
        <f>input!P68</f>
        <v>-0.35</v>
      </c>
      <c r="B68">
        <f>input!Q68</f>
        <v>8.2320000000000004E-2</v>
      </c>
      <c r="C68">
        <f>input!R68</f>
        <v>6.9889999999999994E-2</v>
      </c>
      <c r="D68">
        <f>input!S68</f>
        <v>1.959E-2</v>
      </c>
      <c r="E68">
        <f>B68/SQRT(9.8*input!$C$3)</f>
        <v>2.6296159415397528E-2</v>
      </c>
      <c r="F68">
        <f>C68/SQRT(9.8*input!$C$3)</f>
        <v>2.2325541563922899E-2</v>
      </c>
      <c r="G68">
        <f>D68/input!$C$4</f>
        <v>0.19589999999999999</v>
      </c>
    </row>
    <row r="69" spans="1:7" x14ac:dyDescent="0.4">
      <c r="A69">
        <f>input!P69</f>
        <v>-0.34</v>
      </c>
      <c r="B69">
        <f>input!Q69</f>
        <v>8.3710000000000007E-2</v>
      </c>
      <c r="C69">
        <f>input!R69</f>
        <v>7.1470000000000006E-2</v>
      </c>
      <c r="D69">
        <f>input!S69</f>
        <v>1.9890000000000001E-2</v>
      </c>
      <c r="E69">
        <f>B69/SQRT(9.8*input!$C$3)</f>
        <v>2.6740178628072486E-2</v>
      </c>
      <c r="F69">
        <f>C69/SQRT(9.8*input!$C$3)</f>
        <v>2.2830254050272857E-2</v>
      </c>
      <c r="G69">
        <f>D69/input!$C$4</f>
        <v>0.19889999999999999</v>
      </c>
    </row>
    <row r="70" spans="1:7" x14ac:dyDescent="0.4">
      <c r="A70">
        <f>input!P70</f>
        <v>-0.33</v>
      </c>
      <c r="B70">
        <f>input!Q70</f>
        <v>8.5139999999999993E-2</v>
      </c>
      <c r="C70">
        <f>input!R70</f>
        <v>7.3080000000000006E-2</v>
      </c>
      <c r="D70">
        <f>input!S70</f>
        <v>2.019E-2</v>
      </c>
      <c r="E70">
        <f>B70/SQRT(9.8*input!$C$3)</f>
        <v>2.719697537204744E-2</v>
      </c>
      <c r="F70">
        <f>C70/SQRT(9.8*input!$C$3)</f>
        <v>2.3344549685097808E-2</v>
      </c>
      <c r="G70">
        <f>D70/input!$C$4</f>
        <v>0.2019</v>
      </c>
    </row>
    <row r="71" spans="1:7" x14ac:dyDescent="0.4">
      <c r="A71">
        <f>input!P71</f>
        <v>-0.32</v>
      </c>
      <c r="B71">
        <f>input!Q71</f>
        <v>8.659E-2</v>
      </c>
      <c r="C71">
        <f>input!R71</f>
        <v>7.4719999999999995E-2</v>
      </c>
      <c r="D71">
        <f>input!S71</f>
        <v>2.0500000000000001E-2</v>
      </c>
      <c r="E71">
        <f>B71/SQRT(9.8*input!$C$3)</f>
        <v>2.7660160881672398E-2</v>
      </c>
      <c r="F71">
        <f>C71/SQRT(9.8*input!$C$3)</f>
        <v>2.3868428468397755E-2</v>
      </c>
      <c r="G71">
        <f>D71/input!$C$4</f>
        <v>0.20499999999999999</v>
      </c>
    </row>
    <row r="72" spans="1:7" x14ac:dyDescent="0.4">
      <c r="A72">
        <f>input!P72</f>
        <v>-0.31</v>
      </c>
      <c r="B72">
        <f>input!Q72</f>
        <v>8.8080000000000006E-2</v>
      </c>
      <c r="C72">
        <f>input!R72</f>
        <v>7.6380000000000003E-2</v>
      </c>
      <c r="D72">
        <f>input!S72</f>
        <v>2.0809999999999999E-2</v>
      </c>
      <c r="E72">
        <f>B72/SQRT(9.8*input!$C$3)</f>
        <v>2.8136123922597355E-2</v>
      </c>
      <c r="F72">
        <f>C72/SQRT(9.8*input!$C$3)</f>
        <v>2.4398696017347708E-2</v>
      </c>
      <c r="G72">
        <f>D72/input!$C$4</f>
        <v>0.20809999999999998</v>
      </c>
    </row>
    <row r="73" spans="1:7" x14ac:dyDescent="0.4">
      <c r="A73">
        <f>input!P73</f>
        <v>-0.3</v>
      </c>
      <c r="B73">
        <f>input!Q73</f>
        <v>8.9599999999999999E-2</v>
      </c>
      <c r="C73">
        <f>input!R73</f>
        <v>7.8070000000000001E-2</v>
      </c>
      <c r="D73">
        <f>input!S73</f>
        <v>2.1129999999999999E-2</v>
      </c>
      <c r="E73">
        <f>B73/SQRT(9.8*input!$C$3)</f>
        <v>2.8621670111997309E-2</v>
      </c>
      <c r="F73">
        <f>C73/SQRT(9.8*input!$C$3)</f>
        <v>2.4938546714772653E-2</v>
      </c>
      <c r="G73">
        <f>D73/input!$C$4</f>
        <v>0.21129999999999999</v>
      </c>
    </row>
    <row r="74" spans="1:7" x14ac:dyDescent="0.4">
      <c r="A74">
        <f>input!P74</f>
        <v>-0.28999999999999998</v>
      </c>
      <c r="B74">
        <f>input!Q74</f>
        <v>9.1149999999999995E-2</v>
      </c>
      <c r="C74">
        <f>input!R74</f>
        <v>7.979E-2</v>
      </c>
      <c r="D74">
        <f>input!S74</f>
        <v>2.146E-2</v>
      </c>
      <c r="E74">
        <f>B74/SQRT(9.8*input!$C$3)</f>
        <v>2.911679944987226E-2</v>
      </c>
      <c r="F74">
        <f>C74/SQRT(9.8*input!$C$3)</f>
        <v>2.5487980560672602E-2</v>
      </c>
      <c r="G74">
        <f>D74/input!$C$4</f>
        <v>0.21459999999999999</v>
      </c>
    </row>
    <row r="75" spans="1:7" x14ac:dyDescent="0.4">
      <c r="A75">
        <f>input!P75</f>
        <v>-0.28000000000000003</v>
      </c>
      <c r="B75">
        <f>input!Q75</f>
        <v>9.2740000000000003E-2</v>
      </c>
      <c r="C75">
        <f>input!R75</f>
        <v>8.1540000000000001E-2</v>
      </c>
      <c r="D75">
        <f>input!S75</f>
        <v>2.179E-2</v>
      </c>
      <c r="E75">
        <f>B75/SQRT(9.8*input!$C$3)</f>
        <v>2.9624706319047216E-2</v>
      </c>
      <c r="F75">
        <f>C75/SQRT(9.8*input!$C$3)</f>
        <v>2.6046997555047552E-2</v>
      </c>
      <c r="G75">
        <f>D75/input!$C$4</f>
        <v>0.21789999999999998</v>
      </c>
    </row>
    <row r="76" spans="1:7" x14ac:dyDescent="0.4">
      <c r="A76">
        <f>input!P76</f>
        <v>-0.27</v>
      </c>
      <c r="B76">
        <f>input!Q76</f>
        <v>9.4359999999999999E-2</v>
      </c>
      <c r="C76">
        <f>input!R76</f>
        <v>8.3320000000000005E-2</v>
      </c>
      <c r="D76">
        <f>input!S76</f>
        <v>2.213E-2</v>
      </c>
      <c r="E76">
        <f>B76/SQRT(9.8*input!$C$3)</f>
        <v>3.0142196336697166E-2</v>
      </c>
      <c r="F76">
        <f>C76/SQRT(9.8*input!$C$3)</f>
        <v>2.6615597697897498E-2</v>
      </c>
      <c r="G76">
        <f>D76/input!$C$4</f>
        <v>0.2213</v>
      </c>
    </row>
    <row r="77" spans="1:7" x14ac:dyDescent="0.4">
      <c r="A77">
        <f>input!P77</f>
        <v>-0.26</v>
      </c>
      <c r="B77">
        <f>input!Q77</f>
        <v>9.6009999999999998E-2</v>
      </c>
      <c r="C77">
        <f>input!R77</f>
        <v>8.5129999999999997E-2</v>
      </c>
      <c r="D77">
        <f>input!S77</f>
        <v>2.248E-2</v>
      </c>
      <c r="E77">
        <f>B77/SQRT(9.8*input!$C$3)</f>
        <v>3.0669269502822116E-2</v>
      </c>
      <c r="F77">
        <f>C77/SQRT(9.8*input!$C$3)</f>
        <v>2.7193780989222441E-2</v>
      </c>
      <c r="G77">
        <f>D77/input!$C$4</f>
        <v>0.2248</v>
      </c>
    </row>
    <row r="78" spans="1:7" x14ac:dyDescent="0.4">
      <c r="A78">
        <f>input!P78</f>
        <v>-0.25</v>
      </c>
      <c r="B78">
        <f>input!Q78</f>
        <v>9.7710000000000005E-2</v>
      </c>
      <c r="C78">
        <f>input!R78</f>
        <v>8.6970000000000006E-2</v>
      </c>
      <c r="D78">
        <f>input!S78</f>
        <v>2.283E-2</v>
      </c>
      <c r="E78">
        <f>B78/SQRT(9.8*input!$C$3)</f>
        <v>3.1212314583072068E-2</v>
      </c>
      <c r="F78">
        <f>C78/SQRT(9.8*input!$C$3)</f>
        <v>2.7781547429022391E-2</v>
      </c>
      <c r="G78">
        <f>D78/input!$C$4</f>
        <v>0.22829999999999998</v>
      </c>
    </row>
    <row r="79" spans="1:7" x14ac:dyDescent="0.4">
      <c r="A79">
        <f>input!P79</f>
        <v>-0.24</v>
      </c>
      <c r="B79">
        <f>input!Q79</f>
        <v>9.9430000000000004E-2</v>
      </c>
      <c r="C79">
        <f>input!R79</f>
        <v>8.8840000000000002E-2</v>
      </c>
      <c r="D79">
        <f>input!S79</f>
        <v>2.3189999999999999E-2</v>
      </c>
      <c r="E79">
        <f>B79/SQRT(9.8*input!$C$3)</f>
        <v>3.1761748428972017E-2</v>
      </c>
      <c r="F79">
        <f>C79/SQRT(9.8*input!$C$3)</f>
        <v>2.837889701729733E-2</v>
      </c>
      <c r="G79">
        <f>D79/input!$C$4</f>
        <v>0.23189999999999997</v>
      </c>
    </row>
    <row r="80" spans="1:7" x14ac:dyDescent="0.4">
      <c r="A80">
        <f>input!P80</f>
        <v>-0.23</v>
      </c>
      <c r="B80">
        <f>input!Q80</f>
        <v>0.1012</v>
      </c>
      <c r="C80">
        <f>input!R80</f>
        <v>9.0749999999999997E-2</v>
      </c>
      <c r="D80">
        <f>input!S80</f>
        <v>2.3560000000000001E-2</v>
      </c>
      <c r="E80">
        <f>B80/SQRT(9.8*input!$C$3)</f>
        <v>3.2327154188996961E-2</v>
      </c>
      <c r="F80">
        <f>C80/SQRT(9.8*input!$C$3)</f>
        <v>2.8989024136872273E-2</v>
      </c>
      <c r="G80">
        <f>D80/input!$C$4</f>
        <v>0.2356</v>
      </c>
    </row>
    <row r="81" spans="1:7" x14ac:dyDescent="0.4">
      <c r="A81">
        <f>input!P81</f>
        <v>-0.22</v>
      </c>
      <c r="B81">
        <f>input!Q81</f>
        <v>0.10299999999999999</v>
      </c>
      <c r="C81">
        <f>input!R81</f>
        <v>9.2679999999999998E-2</v>
      </c>
      <c r="D81">
        <f>input!S81</f>
        <v>2.3939999999999999E-2</v>
      </c>
      <c r="E81">
        <f>B81/SQRT(9.8*input!$C$3)</f>
        <v>3.2902143097496901E-2</v>
      </c>
      <c r="F81">
        <f>C81/SQRT(9.8*input!$C$3)</f>
        <v>2.9605540022097216E-2</v>
      </c>
      <c r="G81">
        <f>D81/input!$C$4</f>
        <v>0.23939999999999997</v>
      </c>
    </row>
    <row r="82" spans="1:7" x14ac:dyDescent="0.4">
      <c r="A82">
        <f>input!P82</f>
        <v>-0.21</v>
      </c>
      <c r="B82">
        <f>input!Q82</f>
        <v>0.10484</v>
      </c>
      <c r="C82">
        <f>input!R82</f>
        <v>9.4649999999999998E-2</v>
      </c>
      <c r="D82">
        <f>input!S82</f>
        <v>2.4320000000000001E-2</v>
      </c>
      <c r="E82">
        <f>B82/SQRT(9.8*input!$C$3)</f>
        <v>3.3489909537296851E-2</v>
      </c>
      <c r="F82">
        <f>C82/SQRT(9.8*input!$C$3)</f>
        <v>3.0234833438622155E-2</v>
      </c>
      <c r="G82">
        <f>D82/input!$C$4</f>
        <v>0.2432</v>
      </c>
    </row>
    <row r="83" spans="1:7" x14ac:dyDescent="0.4">
      <c r="A83">
        <f>input!P83</f>
        <v>-0.2</v>
      </c>
      <c r="B83">
        <f>input!Q83</f>
        <v>0.10672</v>
      </c>
      <c r="C83">
        <f>input!R83</f>
        <v>9.6659999999999996E-2</v>
      </c>
      <c r="D83">
        <f>input!S83</f>
        <v>2.4709999999999999E-2</v>
      </c>
      <c r="E83">
        <f>B83/SQRT(9.8*input!$C$3)</f>
        <v>3.409045350839679E-2</v>
      </c>
      <c r="F83">
        <f>C83/SQRT(9.8*input!$C$3)</f>
        <v>3.0876904386447093E-2</v>
      </c>
      <c r="G83">
        <f>D83/input!$C$4</f>
        <v>0.24709999999999999</v>
      </c>
    </row>
    <row r="84" spans="1:7" x14ac:dyDescent="0.4">
      <c r="A84">
        <f>input!P84</f>
        <v>-0.19</v>
      </c>
      <c r="B84">
        <f>input!Q84</f>
        <v>0.10864</v>
      </c>
      <c r="C84">
        <f>input!R84</f>
        <v>9.8699999999999996E-2</v>
      </c>
      <c r="D84">
        <f>input!S84</f>
        <v>2.511E-2</v>
      </c>
      <c r="E84">
        <f>B84/SQRT(9.8*input!$C$3)</f>
        <v>3.4703775010796738E-2</v>
      </c>
      <c r="F84">
        <f>C84/SQRT(9.8*input!$C$3)</f>
        <v>3.1528558482747035E-2</v>
      </c>
      <c r="G84">
        <f>D84/input!$C$4</f>
        <v>0.25109999999999999</v>
      </c>
    </row>
    <row r="85" spans="1:7" x14ac:dyDescent="0.4">
      <c r="A85">
        <f>input!P85</f>
        <v>-0.18</v>
      </c>
      <c r="B85">
        <f>input!Q85</f>
        <v>0.11058999999999999</v>
      </c>
      <c r="C85">
        <f>input!R85</f>
        <v>0.10077</v>
      </c>
      <c r="D85">
        <f>input!S85</f>
        <v>2.5510000000000001E-2</v>
      </c>
      <c r="E85">
        <f>B85/SQRT(9.8*input!$C$3)</f>
        <v>3.5326679661671676E-2</v>
      </c>
      <c r="F85">
        <f>C85/SQRT(9.8*input!$C$3)</f>
        <v>3.2189795727521973E-2</v>
      </c>
      <c r="G85">
        <f>D85/input!$C$4</f>
        <v>0.25509999999999999</v>
      </c>
    </row>
    <row r="86" spans="1:7" x14ac:dyDescent="0.4">
      <c r="A86">
        <f>input!P86</f>
        <v>-0.17</v>
      </c>
      <c r="B86">
        <f>input!Q86</f>
        <v>0.11259</v>
      </c>
      <c r="C86">
        <f>input!R86</f>
        <v>0.10289</v>
      </c>
      <c r="D86">
        <f>input!S86</f>
        <v>2.5919999999999999E-2</v>
      </c>
      <c r="E86">
        <f>B86/SQRT(9.8*input!$C$3)</f>
        <v>3.5965556226671615E-2</v>
      </c>
      <c r="F86">
        <f>C86/SQRT(9.8*input!$C$3)</f>
        <v>3.2867004886421906E-2</v>
      </c>
      <c r="G86">
        <f>D86/input!$C$4</f>
        <v>0.25919999999999999</v>
      </c>
    </row>
    <row r="87" spans="1:7" x14ac:dyDescent="0.4">
      <c r="A87">
        <f>input!P87</f>
        <v>-0.16</v>
      </c>
      <c r="B87">
        <f>input!Q87</f>
        <v>0.11463</v>
      </c>
      <c r="C87">
        <f>input!R87</f>
        <v>0.10503999999999999</v>
      </c>
      <c r="D87">
        <f>input!S87</f>
        <v>2.6339999999999999E-2</v>
      </c>
      <c r="E87">
        <f>B87/SQRT(9.8*input!$C$3)</f>
        <v>3.6617210322971556E-2</v>
      </c>
      <c r="F87">
        <f>C87/SQRT(9.8*input!$C$3)</f>
        <v>3.3553797193796843E-2</v>
      </c>
      <c r="G87">
        <f>D87/input!$C$4</f>
        <v>0.26339999999999997</v>
      </c>
    </row>
    <row r="88" spans="1:7" x14ac:dyDescent="0.4">
      <c r="A88">
        <f>input!P88</f>
        <v>-0.15</v>
      </c>
      <c r="B88">
        <f>input!Q88</f>
        <v>0.11670999999999999</v>
      </c>
      <c r="C88">
        <f>input!R88</f>
        <v>0.10723000000000001</v>
      </c>
      <c r="D88">
        <f>input!S88</f>
        <v>2.6769999999999999E-2</v>
      </c>
      <c r="E88">
        <f>B88/SQRT(9.8*input!$C$3)</f>
        <v>3.7281641950571494E-2</v>
      </c>
      <c r="F88">
        <f>C88/SQRT(9.8*input!$C$3)</f>
        <v>3.4253367032471782E-2</v>
      </c>
      <c r="G88">
        <f>D88/input!$C$4</f>
        <v>0.26769999999999999</v>
      </c>
    </row>
    <row r="89" spans="1:7" x14ac:dyDescent="0.4">
      <c r="A89">
        <f>input!P89</f>
        <v>-0.14000000000000001</v>
      </c>
      <c r="B89">
        <f>input!Q89</f>
        <v>0.11884</v>
      </c>
      <c r="C89">
        <f>input!R89</f>
        <v>0.10946</v>
      </c>
      <c r="D89">
        <f>input!S89</f>
        <v>2.7210000000000002E-2</v>
      </c>
      <c r="E89">
        <f>B89/SQRT(9.8*input!$C$3)</f>
        <v>3.7962045492296433E-2</v>
      </c>
      <c r="F89">
        <f>C89/SQRT(9.8*input!$C$3)</f>
        <v>3.496571440244671E-2</v>
      </c>
      <c r="G89">
        <f>D89/input!$C$4</f>
        <v>0.27210000000000001</v>
      </c>
    </row>
    <row r="90" spans="1:7" x14ac:dyDescent="0.4">
      <c r="A90">
        <f>input!P90</f>
        <v>-0.13</v>
      </c>
      <c r="B90">
        <f>input!Q90</f>
        <v>0.12101000000000001</v>
      </c>
      <c r="C90">
        <f>input!R90</f>
        <v>0.11173</v>
      </c>
      <c r="D90">
        <f>input!S90</f>
        <v>2.7650000000000001E-2</v>
      </c>
      <c r="E90">
        <f>B90/SQRT(9.8*input!$C$3)</f>
        <v>3.8655226565321367E-2</v>
      </c>
      <c r="F90">
        <f>C90/SQRT(9.8*input!$C$3)</f>
        <v>3.569083930372164E-2</v>
      </c>
      <c r="G90">
        <f>D90/input!$C$4</f>
        <v>0.27649999999999997</v>
      </c>
    </row>
    <row r="91" spans="1:7" x14ac:dyDescent="0.4">
      <c r="A91">
        <f>input!P91</f>
        <v>-0.12</v>
      </c>
      <c r="B91">
        <f>input!Q91</f>
        <v>0.12322</v>
      </c>
      <c r="C91">
        <f>input!R91</f>
        <v>0.11404</v>
      </c>
      <c r="D91">
        <f>input!S91</f>
        <v>2.81E-2</v>
      </c>
      <c r="E91">
        <f>B91/SQRT(9.8*input!$C$3)</f>
        <v>3.9361185169646297E-2</v>
      </c>
      <c r="F91">
        <f>C91/SQRT(9.8*input!$C$3)</f>
        <v>3.6428741736296573E-2</v>
      </c>
      <c r="G91">
        <f>D91/input!$C$4</f>
        <v>0.28099999999999997</v>
      </c>
    </row>
    <row r="92" spans="1:7" x14ac:dyDescent="0.4">
      <c r="A92">
        <f>input!P92</f>
        <v>-0.11</v>
      </c>
      <c r="B92">
        <f>input!Q92</f>
        <v>0.12548000000000001</v>
      </c>
      <c r="C92">
        <f>input!R92</f>
        <v>0.11638999999999999</v>
      </c>
      <c r="D92">
        <f>input!S92</f>
        <v>2.8559999999999999E-2</v>
      </c>
      <c r="E92">
        <f>B92/SQRT(9.8*input!$C$3)</f>
        <v>4.0083115688096235E-2</v>
      </c>
      <c r="F92">
        <f>C92/SQRT(9.8*input!$C$3)</f>
        <v>3.7179421700171501E-2</v>
      </c>
      <c r="G92">
        <f>D92/input!$C$4</f>
        <v>0.28559999999999997</v>
      </c>
    </row>
    <row r="93" spans="1:7" x14ac:dyDescent="0.4">
      <c r="A93">
        <f>input!P93</f>
        <v>-0.1</v>
      </c>
      <c r="B93">
        <f>input!Q93</f>
        <v>0.12778</v>
      </c>
      <c r="C93">
        <f>input!R93</f>
        <v>0.11878</v>
      </c>
      <c r="D93">
        <f>input!S93</f>
        <v>2.903E-2</v>
      </c>
      <c r="E93">
        <f>B93/SQRT(9.8*input!$C$3)</f>
        <v>4.0817823737846162E-2</v>
      </c>
      <c r="F93">
        <f>C93/SQRT(9.8*input!$C$3)</f>
        <v>3.7942879195346432E-2</v>
      </c>
      <c r="G93">
        <f>D93/input!$C$4</f>
        <v>0.2903</v>
      </c>
    </row>
    <row r="94" spans="1:7" x14ac:dyDescent="0.4">
      <c r="A94">
        <f>input!P94</f>
        <v>-0.09</v>
      </c>
      <c r="B94">
        <f>input!Q94</f>
        <v>0.13013</v>
      </c>
      <c r="C94">
        <f>input!R94</f>
        <v>0.12121999999999999</v>
      </c>
      <c r="D94">
        <f>input!S94</f>
        <v>2.9510000000000002E-2</v>
      </c>
      <c r="E94">
        <f>B94/SQRT(9.8*input!$C$3)</f>
        <v>4.1568503701721091E-2</v>
      </c>
      <c r="F94">
        <f>C94/SQRT(9.8*input!$C$3)</f>
        <v>3.8722308604646358E-2</v>
      </c>
      <c r="G94">
        <f>D94/input!$C$4</f>
        <v>0.29509999999999997</v>
      </c>
    </row>
    <row r="95" spans="1:7" x14ac:dyDescent="0.4">
      <c r="A95">
        <f>input!P95</f>
        <v>-0.08</v>
      </c>
      <c r="B95">
        <f>input!Q95</f>
        <v>0.13253000000000001</v>
      </c>
      <c r="C95">
        <f>input!R95</f>
        <v>0.1237</v>
      </c>
      <c r="D95">
        <f>input!S95</f>
        <v>0.03</v>
      </c>
      <c r="E95">
        <f>B95/SQRT(9.8*input!$C$3)</f>
        <v>4.2335155579721021E-2</v>
      </c>
      <c r="F95">
        <f>C95/SQRT(9.8*input!$C$3)</f>
        <v>3.9514515545246286E-2</v>
      </c>
      <c r="G95">
        <f>D95/input!$C$4</f>
        <v>0.3</v>
      </c>
    </row>
    <row r="96" spans="1:7" x14ac:dyDescent="0.4">
      <c r="A96">
        <f>input!P96</f>
        <v>-7.0000000000000007E-2</v>
      </c>
      <c r="B96">
        <f>input!Q96</f>
        <v>0.13497999999999999</v>
      </c>
      <c r="C96">
        <f>input!R96</f>
        <v>0.12623000000000001</v>
      </c>
      <c r="D96">
        <f>input!S96</f>
        <v>3.049E-2</v>
      </c>
      <c r="E96">
        <f>B96/SQRT(9.8*input!$C$3)</f>
        <v>4.3117779371845945E-2</v>
      </c>
      <c r="F96">
        <f>C96/SQRT(9.8*input!$C$3)</f>
        <v>4.0322694399971208E-2</v>
      </c>
      <c r="G96">
        <f>D96/input!$C$4</f>
        <v>0.3049</v>
      </c>
    </row>
    <row r="97" spans="1:7" x14ac:dyDescent="0.4">
      <c r="A97">
        <f>input!P97</f>
        <v>-0.06</v>
      </c>
      <c r="B97">
        <f>input!Q97</f>
        <v>0.13747999999999999</v>
      </c>
      <c r="C97">
        <f>input!R97</f>
        <v>0.12881000000000001</v>
      </c>
      <c r="D97">
        <f>input!S97</f>
        <v>3.099E-2</v>
      </c>
      <c r="E97">
        <f>B97/SQRT(9.8*input!$C$3)</f>
        <v>4.3916375078095871E-2</v>
      </c>
      <c r="F97">
        <f>C97/SQRT(9.8*input!$C$3)</f>
        <v>4.1146845168821132E-2</v>
      </c>
      <c r="G97">
        <f>D97/input!$C$4</f>
        <v>0.30990000000000001</v>
      </c>
    </row>
    <row r="98" spans="1:7" x14ac:dyDescent="0.4">
      <c r="A98">
        <f>input!P98</f>
        <v>-0.05</v>
      </c>
      <c r="B98">
        <f>input!Q98</f>
        <v>0.14002000000000001</v>
      </c>
      <c r="C98">
        <f>input!R98</f>
        <v>0.13142999999999999</v>
      </c>
      <c r="D98">
        <f>input!S98</f>
        <v>3.15E-2</v>
      </c>
      <c r="E98">
        <f>B98/SQRT(9.8*input!$C$3)</f>
        <v>4.4727748315645799E-2</v>
      </c>
      <c r="F98">
        <f>C98/SQRT(9.8*input!$C$3)</f>
        <v>4.1983773468971052E-2</v>
      </c>
      <c r="G98">
        <f>D98/input!$C$4</f>
        <v>0.315</v>
      </c>
    </row>
    <row r="99" spans="1:7" x14ac:dyDescent="0.4">
      <c r="A99">
        <f>input!P99</f>
        <v>-0.04</v>
      </c>
      <c r="B99">
        <f>input!Q99</f>
        <v>0.14262</v>
      </c>
      <c r="C99">
        <f>input!R99</f>
        <v>0.1341</v>
      </c>
      <c r="D99">
        <f>input!S99</f>
        <v>3.202E-2</v>
      </c>
      <c r="E99">
        <f>B99/SQRT(9.8*input!$C$3)</f>
        <v>4.5558287850145714E-2</v>
      </c>
      <c r="F99">
        <f>C99/SQRT(9.8*input!$C$3)</f>
        <v>4.2836673683245972E-2</v>
      </c>
      <c r="G99">
        <f>D99/input!$C$4</f>
        <v>0.32019999999999998</v>
      </c>
    </row>
    <row r="100" spans="1:7" x14ac:dyDescent="0.4">
      <c r="A100">
        <f>input!P100</f>
        <v>-0.03</v>
      </c>
      <c r="B100">
        <f>input!Q100</f>
        <v>0.14527000000000001</v>
      </c>
      <c r="C100">
        <f>input!R100</f>
        <v>0.13682</v>
      </c>
      <c r="D100">
        <f>input!S100</f>
        <v>3.2550000000000003E-2</v>
      </c>
      <c r="E100">
        <f>B100/SQRT(9.8*input!$C$3)</f>
        <v>4.6404799298770637E-2</v>
      </c>
      <c r="F100">
        <f>C100/SQRT(9.8*input!$C$3)</f>
        <v>4.3705545811645888E-2</v>
      </c>
      <c r="G100">
        <f>D100/input!$C$4</f>
        <v>0.32550000000000001</v>
      </c>
    </row>
    <row r="101" spans="1:7" x14ac:dyDescent="0.4">
      <c r="A101">
        <f>input!P101</f>
        <v>-0.02</v>
      </c>
      <c r="B101">
        <f>input!Q101</f>
        <v>0.14796999999999999</v>
      </c>
      <c r="C101">
        <f>input!R101</f>
        <v>0.13958999999999999</v>
      </c>
      <c r="D101">
        <f>input!S101</f>
        <v>3.3090000000000001E-2</v>
      </c>
      <c r="E101">
        <f>B101/SQRT(9.8*input!$C$3)</f>
        <v>4.7267282661520554E-2</v>
      </c>
      <c r="F101">
        <f>C101/SQRT(9.8*input!$C$3)</f>
        <v>4.4590389854170805E-2</v>
      </c>
      <c r="G101">
        <f>D101/input!$C$4</f>
        <v>0.33089999999999997</v>
      </c>
    </row>
    <row r="102" spans="1:7" x14ac:dyDescent="0.4">
      <c r="A102">
        <f>input!P102</f>
        <v>-0.01</v>
      </c>
      <c r="B102">
        <f>input!Q102</f>
        <v>0.15073</v>
      </c>
      <c r="C102">
        <f>input!R102</f>
        <v>0.14241999999999999</v>
      </c>
      <c r="D102">
        <f>input!S102</f>
        <v>3.3640000000000003E-2</v>
      </c>
      <c r="E102">
        <f>B102/SQRT(9.8*input!$C$3)</f>
        <v>4.8148932321220472E-2</v>
      </c>
      <c r="F102">
        <f>C102/SQRT(9.8*input!$C$3)</f>
        <v>4.5494400193645722E-2</v>
      </c>
      <c r="G102">
        <f>D102/input!$C$4</f>
        <v>0.33640000000000003</v>
      </c>
    </row>
    <row r="103" spans="1:7" x14ac:dyDescent="0.4">
      <c r="A103">
        <f>input!P103</f>
        <v>0</v>
      </c>
      <c r="B103">
        <f>input!Q103</f>
        <v>0.15354000000000001</v>
      </c>
      <c r="C103">
        <f>input!R103</f>
        <v>0.14529</v>
      </c>
      <c r="D103">
        <f>input!S103</f>
        <v>3.4200000000000001E-2</v>
      </c>
      <c r="E103">
        <f>B103/SQRT(9.8*input!$C$3)</f>
        <v>4.9046553895045392E-2</v>
      </c>
      <c r="F103">
        <f>C103/SQRT(9.8*input!$C$3)</f>
        <v>4.6411188064420635E-2</v>
      </c>
      <c r="G103">
        <f>D103/input!$C$4</f>
        <v>0.34199999999999997</v>
      </c>
    </row>
  </sheetData>
  <sheetProtection algorithmName="SHA-512" hashValue="u+OmagIyLtn33N4DTa6FIK3iJFLjuBKJb3EKvJ5qaMXSrhVU8SJa1Pu624JbXJz0XDIscsAlXGDr6bdKycQQbA==" saltValue="701h1+pAc9ZyLbj4zpJFxA==" spinCount="100000" sheet="1" objects="1" scenarios="1"/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workbookViewId="0"/>
  </sheetViews>
  <sheetFormatPr defaultRowHeight="18.75" x14ac:dyDescent="0.4"/>
  <sheetData>
    <row r="1" spans="1:7" x14ac:dyDescent="0.4">
      <c r="A1" t="s">
        <v>23</v>
      </c>
      <c r="D1">
        <f>input!C1</f>
        <v>0.12</v>
      </c>
      <c r="E1" t="s">
        <v>20</v>
      </c>
      <c r="F1" t="s">
        <v>21</v>
      </c>
      <c r="G1" t="s">
        <v>22</v>
      </c>
    </row>
    <row r="2" spans="1:7" x14ac:dyDescent="0.4">
      <c r="A2" t="str">
        <f>input!T2</f>
        <v>Z/D</v>
      </c>
      <c r="B2" t="str">
        <f>input!U2</f>
        <v>U</v>
      </c>
      <c r="C2" t="str">
        <f>input!V2</f>
        <v>W</v>
      </c>
      <c r="D2" t="str">
        <f>input!W2</f>
        <v>P</v>
      </c>
      <c r="E2" t="s">
        <v>9</v>
      </c>
      <c r="F2" t="s">
        <v>9</v>
      </c>
      <c r="G2" t="s">
        <v>9</v>
      </c>
    </row>
    <row r="3" spans="1:7" x14ac:dyDescent="0.4">
      <c r="A3">
        <f>input!T3</f>
        <v>-1</v>
      </c>
      <c r="B3">
        <f>input!U3</f>
        <v>9.3869999999999995E-2</v>
      </c>
      <c r="C3">
        <f>input!V3</f>
        <v>0</v>
      </c>
      <c r="D3">
        <f>input!W3</f>
        <v>2.9319999999999999E-2</v>
      </c>
      <c r="E3">
        <f>B3/SQRT(9.8*input!$C$3)</f>
        <v>2.9985671578272179E-2</v>
      </c>
      <c r="F3">
        <f>C3/SQRT(9.8*input!$C$3)</f>
        <v>0</v>
      </c>
      <c r="G3">
        <f>D3/input!$C$4</f>
        <v>0.29319999999999996</v>
      </c>
    </row>
    <row r="4" spans="1:7" x14ac:dyDescent="0.4">
      <c r="A4">
        <f>input!T4</f>
        <v>-0.99</v>
      </c>
      <c r="B4">
        <f>input!U4</f>
        <v>9.3880000000000005E-2</v>
      </c>
      <c r="C4">
        <f>input!V4</f>
        <v>1.58E-3</v>
      </c>
      <c r="D4">
        <f>input!W4</f>
        <v>2.9319999999999999E-2</v>
      </c>
      <c r="E4">
        <f>B4/SQRT(9.8*input!$C$3)</f>
        <v>2.9988865961097181E-2</v>
      </c>
      <c r="F4">
        <f>C4/SQRT(9.8*input!$C$3)</f>
        <v>5.0471248634995254E-4</v>
      </c>
      <c r="G4">
        <f>D4/input!$C$4</f>
        <v>0.29319999999999996</v>
      </c>
    </row>
    <row r="5" spans="1:7" x14ac:dyDescent="0.4">
      <c r="A5">
        <f>input!T5</f>
        <v>-0.98</v>
      </c>
      <c r="B5">
        <f>input!U5</f>
        <v>9.3880000000000005E-2</v>
      </c>
      <c r="C5">
        <f>input!V5</f>
        <v>3.15E-3</v>
      </c>
      <c r="D5">
        <f>input!W5</f>
        <v>2.9319999999999999E-2</v>
      </c>
      <c r="E5">
        <f>B5/SQRT(9.8*input!$C$3)</f>
        <v>2.9988865961097181E-2</v>
      </c>
      <c r="F5">
        <f>C5/SQRT(9.8*input!$C$3)</f>
        <v>1.0062305898749053E-3</v>
      </c>
      <c r="G5">
        <f>D5/input!$C$4</f>
        <v>0.29319999999999996</v>
      </c>
    </row>
    <row r="6" spans="1:7" x14ac:dyDescent="0.4">
      <c r="A6">
        <f>input!T6</f>
        <v>-0.97</v>
      </c>
      <c r="B6">
        <f>input!U6</f>
        <v>9.3890000000000001E-2</v>
      </c>
      <c r="C6">
        <f>input!V6</f>
        <v>4.7299999999999998E-3</v>
      </c>
      <c r="D6">
        <f>input!W6</f>
        <v>2.9319999999999999E-2</v>
      </c>
      <c r="E6">
        <f>B6/SQRT(9.8*input!$C$3)</f>
        <v>2.999206034392218E-2</v>
      </c>
      <c r="F6">
        <f>C6/SQRT(9.8*input!$C$3)</f>
        <v>1.5109430762248579E-3</v>
      </c>
      <c r="G6">
        <f>D6/input!$C$4</f>
        <v>0.29319999999999996</v>
      </c>
    </row>
    <row r="7" spans="1:7" x14ac:dyDescent="0.4">
      <c r="A7">
        <f>input!T7</f>
        <v>-0.96</v>
      </c>
      <c r="B7">
        <f>input!U7</f>
        <v>9.3909999999999993E-2</v>
      </c>
      <c r="C7">
        <f>input!V7</f>
        <v>6.3099999999999996E-3</v>
      </c>
      <c r="D7">
        <f>input!W7</f>
        <v>2.9329999999999998E-2</v>
      </c>
      <c r="E7">
        <f>B7/SQRT(9.8*input!$C$3)</f>
        <v>2.9998449109572178E-2</v>
      </c>
      <c r="F7">
        <f>C7/SQRT(9.8*input!$C$3)</f>
        <v>2.0156555625748104E-3</v>
      </c>
      <c r="G7">
        <f>D7/input!$C$4</f>
        <v>0.29329999999999995</v>
      </c>
    </row>
    <row r="8" spans="1:7" x14ac:dyDescent="0.4">
      <c r="A8">
        <f>input!T8</f>
        <v>-0.95</v>
      </c>
      <c r="B8">
        <f>input!U8</f>
        <v>9.393E-2</v>
      </c>
      <c r="C8">
        <f>input!V8</f>
        <v>7.8899999999999994E-3</v>
      </c>
      <c r="D8">
        <f>input!W8</f>
        <v>2.9329999999999998E-2</v>
      </c>
      <c r="E8">
        <f>B8/SQRT(9.8*input!$C$3)</f>
        <v>3.0004837875222179E-2</v>
      </c>
      <c r="F8">
        <f>C8/SQRT(9.8*input!$C$3)</f>
        <v>2.5203680489247629E-3</v>
      </c>
      <c r="G8">
        <f>D8/input!$C$4</f>
        <v>0.29329999999999995</v>
      </c>
    </row>
    <row r="9" spans="1:7" x14ac:dyDescent="0.4">
      <c r="A9">
        <f>input!T9</f>
        <v>-0.94</v>
      </c>
      <c r="B9">
        <f>input!U9</f>
        <v>9.3950000000000006E-2</v>
      </c>
      <c r="C9">
        <f>input!V9</f>
        <v>9.4699999999999993E-3</v>
      </c>
      <c r="D9">
        <f>input!W9</f>
        <v>2.9340000000000001E-2</v>
      </c>
      <c r="E9">
        <f>B9/SQRT(9.8*input!$C$3)</f>
        <v>3.001122664087218E-2</v>
      </c>
      <c r="F9">
        <f>C9/SQRT(9.8*input!$C$3)</f>
        <v>3.0250805352747155E-3</v>
      </c>
      <c r="G9">
        <f>D9/input!$C$4</f>
        <v>0.29339999999999999</v>
      </c>
    </row>
    <row r="10" spans="1:7" x14ac:dyDescent="0.4">
      <c r="A10">
        <f>input!T10</f>
        <v>-0.93</v>
      </c>
      <c r="B10">
        <f>input!U10</f>
        <v>9.3979999999999994E-2</v>
      </c>
      <c r="C10">
        <f>input!V10</f>
        <v>1.1050000000000001E-2</v>
      </c>
      <c r="D10">
        <f>input!W10</f>
        <v>2.9340000000000001E-2</v>
      </c>
      <c r="E10">
        <f>B10/SQRT(9.8*input!$C$3)</f>
        <v>3.0020809789347173E-2</v>
      </c>
      <c r="F10">
        <f>C10/SQRT(9.8*input!$C$3)</f>
        <v>3.5297930216246685E-3</v>
      </c>
      <c r="G10">
        <f>D10/input!$C$4</f>
        <v>0.29339999999999999</v>
      </c>
    </row>
    <row r="11" spans="1:7" x14ac:dyDescent="0.4">
      <c r="A11">
        <f>input!T11</f>
        <v>-0.92</v>
      </c>
      <c r="B11">
        <f>input!U11</f>
        <v>9.4020000000000006E-2</v>
      </c>
      <c r="C11">
        <f>input!V11</f>
        <v>1.2630000000000001E-2</v>
      </c>
      <c r="D11">
        <f>input!W11</f>
        <v>2.9350000000000001E-2</v>
      </c>
      <c r="E11">
        <f>B11/SQRT(9.8*input!$C$3)</f>
        <v>3.0033587320647176E-2</v>
      </c>
      <c r="F11">
        <f>C11/SQRT(9.8*input!$C$3)</f>
        <v>4.0345055079746206E-3</v>
      </c>
      <c r="G11">
        <f>D11/input!$C$4</f>
        <v>0.29349999999999998</v>
      </c>
    </row>
    <row r="12" spans="1:7" x14ac:dyDescent="0.4">
      <c r="A12">
        <f>input!T12</f>
        <v>-0.91</v>
      </c>
      <c r="B12">
        <f>input!U12</f>
        <v>9.4049999999999995E-2</v>
      </c>
      <c r="C12">
        <f>input!V12</f>
        <v>1.421E-2</v>
      </c>
      <c r="D12">
        <f>input!W12</f>
        <v>2.9360000000000001E-2</v>
      </c>
      <c r="E12">
        <f>B12/SQRT(9.8*input!$C$3)</f>
        <v>3.0043170469122173E-2</v>
      </c>
      <c r="F12">
        <f>C12/SQRT(9.8*input!$C$3)</f>
        <v>4.5392179943245731E-3</v>
      </c>
      <c r="G12">
        <f>D12/input!$C$4</f>
        <v>0.29359999999999997</v>
      </c>
    </row>
    <row r="13" spans="1:7" x14ac:dyDescent="0.4">
      <c r="A13">
        <f>input!T13</f>
        <v>-0.9</v>
      </c>
      <c r="B13">
        <f>input!U13</f>
        <v>9.4100000000000003E-2</v>
      </c>
      <c r="C13">
        <f>input!V13</f>
        <v>1.5789999999999998E-2</v>
      </c>
      <c r="D13">
        <f>input!W13</f>
        <v>2.937E-2</v>
      </c>
      <c r="E13">
        <f>B13/SQRT(9.8*input!$C$3)</f>
        <v>3.0059142383247174E-2</v>
      </c>
      <c r="F13">
        <f>C13/SQRT(9.8*input!$C$3)</f>
        <v>5.0439304806745248E-3</v>
      </c>
      <c r="G13">
        <f>D13/input!$C$4</f>
        <v>0.29369999999999996</v>
      </c>
    </row>
    <row r="14" spans="1:7" x14ac:dyDescent="0.4">
      <c r="A14">
        <f>input!T14</f>
        <v>-0.89</v>
      </c>
      <c r="B14">
        <f>input!U14</f>
        <v>9.4140000000000001E-2</v>
      </c>
      <c r="C14">
        <f>input!V14</f>
        <v>1.737E-2</v>
      </c>
      <c r="D14">
        <f>input!W14</f>
        <v>2.938E-2</v>
      </c>
      <c r="E14">
        <f>B14/SQRT(9.8*input!$C$3)</f>
        <v>3.0071919914547173E-2</v>
      </c>
      <c r="F14">
        <f>C14/SQRT(9.8*input!$C$3)</f>
        <v>5.5486429670244782E-3</v>
      </c>
      <c r="G14">
        <f>D14/input!$C$4</f>
        <v>0.29380000000000001</v>
      </c>
    </row>
    <row r="15" spans="1:7" x14ac:dyDescent="0.4">
      <c r="A15">
        <f>input!T15</f>
        <v>-0.88</v>
      </c>
      <c r="B15">
        <f>input!U15</f>
        <v>9.4189999999999996E-2</v>
      </c>
      <c r="C15">
        <f>input!V15</f>
        <v>1.8960000000000001E-2</v>
      </c>
      <c r="D15">
        <f>input!W15</f>
        <v>2.9389999999999999E-2</v>
      </c>
      <c r="E15">
        <f>B15/SQRT(9.8*input!$C$3)</f>
        <v>3.0087891828672168E-2</v>
      </c>
      <c r="F15">
        <f>C15/SQRT(9.8*input!$C$3)</f>
        <v>6.0565498361994305E-3</v>
      </c>
      <c r="G15">
        <f>D15/input!$C$4</f>
        <v>0.29389999999999999</v>
      </c>
    </row>
    <row r="16" spans="1:7" x14ac:dyDescent="0.4">
      <c r="A16">
        <f>input!T16</f>
        <v>-0.87</v>
      </c>
      <c r="B16">
        <f>input!U16</f>
        <v>9.425E-2</v>
      </c>
      <c r="C16">
        <f>input!V16</f>
        <v>2.0539999999999999E-2</v>
      </c>
      <c r="D16">
        <f>input!W16</f>
        <v>2.9409999999999999E-2</v>
      </c>
      <c r="E16">
        <f>B16/SQRT(9.8*input!$C$3)</f>
        <v>3.0107058125622168E-2</v>
      </c>
      <c r="F16">
        <f>C16/SQRT(9.8*input!$C$3)</f>
        <v>6.561262322549383E-3</v>
      </c>
      <c r="G16">
        <f>D16/input!$C$4</f>
        <v>0.29409999999999997</v>
      </c>
    </row>
    <row r="17" spans="1:7" x14ac:dyDescent="0.4">
      <c r="A17">
        <f>input!T17</f>
        <v>-0.86</v>
      </c>
      <c r="B17">
        <f>input!U17</f>
        <v>9.4310000000000005E-2</v>
      </c>
      <c r="C17">
        <f>input!V17</f>
        <v>2.213E-2</v>
      </c>
      <c r="D17">
        <f>input!W17</f>
        <v>2.9420000000000002E-2</v>
      </c>
      <c r="E17">
        <f>B17/SQRT(9.8*input!$C$3)</f>
        <v>3.0126224422572168E-2</v>
      </c>
      <c r="F17">
        <f>C17/SQRT(9.8*input!$C$3)</f>
        <v>7.0691691917243353E-3</v>
      </c>
      <c r="G17">
        <f>D17/input!$C$4</f>
        <v>0.29420000000000002</v>
      </c>
    </row>
    <row r="18" spans="1:7" x14ac:dyDescent="0.4">
      <c r="A18">
        <f>input!T18</f>
        <v>-0.85</v>
      </c>
      <c r="B18">
        <f>input!U18</f>
        <v>9.4380000000000006E-2</v>
      </c>
      <c r="C18">
        <f>input!V18</f>
        <v>2.3720000000000001E-2</v>
      </c>
      <c r="D18">
        <f>input!W18</f>
        <v>2.9430000000000001E-2</v>
      </c>
      <c r="E18">
        <f>B18/SQRT(9.8*input!$C$3)</f>
        <v>3.0148585102347168E-2</v>
      </c>
      <c r="F18">
        <f>C18/SQRT(9.8*input!$C$3)</f>
        <v>7.5770760608992876E-3</v>
      </c>
      <c r="G18">
        <f>D18/input!$C$4</f>
        <v>0.29430000000000001</v>
      </c>
    </row>
    <row r="19" spans="1:7" x14ac:dyDescent="0.4">
      <c r="A19">
        <f>input!T19</f>
        <v>-0.84</v>
      </c>
      <c r="B19">
        <f>input!U19</f>
        <v>9.4450000000000006E-2</v>
      </c>
      <c r="C19">
        <f>input!V19</f>
        <v>2.5309999999999999E-2</v>
      </c>
      <c r="D19">
        <f>input!W19</f>
        <v>2.945E-2</v>
      </c>
      <c r="E19">
        <f>B19/SQRT(9.8*input!$C$3)</f>
        <v>3.0170945782122163E-2</v>
      </c>
      <c r="F19">
        <f>C19/SQRT(9.8*input!$C$3)</f>
        <v>8.0849829300742391E-3</v>
      </c>
      <c r="G19">
        <f>D19/input!$C$4</f>
        <v>0.29449999999999998</v>
      </c>
    </row>
    <row r="20" spans="1:7" x14ac:dyDescent="0.4">
      <c r="A20">
        <f>input!T20</f>
        <v>-0.83</v>
      </c>
      <c r="B20">
        <f>input!U20</f>
        <v>9.4520000000000007E-2</v>
      </c>
      <c r="C20">
        <f>input!V20</f>
        <v>2.69E-2</v>
      </c>
      <c r="D20">
        <f>input!W20</f>
        <v>2.947E-2</v>
      </c>
      <c r="E20">
        <f>B20/SQRT(9.8*input!$C$3)</f>
        <v>3.0193306461897162E-2</v>
      </c>
      <c r="F20">
        <f>C20/SQRT(9.8*input!$C$3)</f>
        <v>8.5928897992491923E-3</v>
      </c>
      <c r="G20">
        <f>D20/input!$C$4</f>
        <v>0.29469999999999996</v>
      </c>
    </row>
    <row r="21" spans="1:7" x14ac:dyDescent="0.4">
      <c r="A21">
        <f>input!T21</f>
        <v>-0.82</v>
      </c>
      <c r="B21">
        <f>input!U21</f>
        <v>9.4600000000000004E-2</v>
      </c>
      <c r="C21">
        <f>input!V21</f>
        <v>2.8490000000000001E-2</v>
      </c>
      <c r="D21">
        <f>input!W21</f>
        <v>2.9489999999999999E-2</v>
      </c>
      <c r="E21">
        <f>B21/SQRT(9.8*input!$C$3)</f>
        <v>3.0218861524497161E-2</v>
      </c>
      <c r="F21">
        <f>C21/SQRT(9.8*input!$C$3)</f>
        <v>9.1007966684241454E-3</v>
      </c>
      <c r="G21">
        <f>D21/input!$C$4</f>
        <v>0.2949</v>
      </c>
    </row>
    <row r="22" spans="1:7" x14ac:dyDescent="0.4">
      <c r="A22">
        <f>input!T22</f>
        <v>-0.81</v>
      </c>
      <c r="B22">
        <f>input!U22</f>
        <v>9.468E-2</v>
      </c>
      <c r="C22">
        <f>input!V22</f>
        <v>3.0089999999999999E-2</v>
      </c>
      <c r="D22">
        <f>input!W22</f>
        <v>2.9510000000000002E-2</v>
      </c>
      <c r="E22">
        <f>B22/SQRT(9.8*input!$C$3)</f>
        <v>3.0244416587097155E-2</v>
      </c>
      <c r="F22">
        <f>C22/SQRT(9.8*input!$C$3)</f>
        <v>9.6118979204240958E-3</v>
      </c>
      <c r="G22">
        <f>D22/input!$C$4</f>
        <v>0.29509999999999997</v>
      </c>
    </row>
    <row r="23" spans="1:7" x14ac:dyDescent="0.4">
      <c r="A23">
        <f>input!T23</f>
        <v>-0.8</v>
      </c>
      <c r="B23">
        <f>input!U23</f>
        <v>9.4769999999999993E-2</v>
      </c>
      <c r="C23">
        <f>input!V23</f>
        <v>3.168E-2</v>
      </c>
      <c r="D23">
        <f>input!W23</f>
        <v>2.9530000000000001E-2</v>
      </c>
      <c r="E23">
        <f>B23/SQRT(9.8*input!$C$3)</f>
        <v>3.0273166032522152E-2</v>
      </c>
      <c r="F23">
        <f>C23/SQRT(9.8*input!$C$3)</f>
        <v>1.0119804789599049E-2</v>
      </c>
      <c r="G23">
        <f>D23/input!$C$4</f>
        <v>0.29530000000000001</v>
      </c>
    </row>
    <row r="24" spans="1:7" x14ac:dyDescent="0.4">
      <c r="A24">
        <f>input!T24</f>
        <v>-0.79</v>
      </c>
      <c r="B24">
        <f>input!U24</f>
        <v>9.486E-2</v>
      </c>
      <c r="C24">
        <f>input!V24</f>
        <v>3.3279999999999997E-2</v>
      </c>
      <c r="D24">
        <f>input!W24</f>
        <v>2.955E-2</v>
      </c>
      <c r="E24">
        <f>B24/SQRT(9.8*input!$C$3)</f>
        <v>3.0301915477947149E-2</v>
      </c>
      <c r="F24">
        <f>C24/SQRT(9.8*input!$C$3)</f>
        <v>1.0630906041598999E-2</v>
      </c>
      <c r="G24">
        <f>D24/input!$C$4</f>
        <v>0.29549999999999998</v>
      </c>
    </row>
    <row r="25" spans="1:7" x14ac:dyDescent="0.4">
      <c r="A25">
        <f>input!T25</f>
        <v>-0.78</v>
      </c>
      <c r="B25">
        <f>input!U25</f>
        <v>9.4960000000000003E-2</v>
      </c>
      <c r="C25">
        <f>input!V25</f>
        <v>3.4889999999999997E-2</v>
      </c>
      <c r="D25">
        <f>input!W25</f>
        <v>2.9569999999999999E-2</v>
      </c>
      <c r="E25">
        <f>B25/SQRT(9.8*input!$C$3)</f>
        <v>3.0333859306197149E-2</v>
      </c>
      <c r="F25">
        <f>C25/SQRT(9.8*input!$C$3)</f>
        <v>1.114520167642395E-2</v>
      </c>
      <c r="G25">
        <f>D25/input!$C$4</f>
        <v>0.29569999999999996</v>
      </c>
    </row>
    <row r="26" spans="1:7" x14ac:dyDescent="0.4">
      <c r="A26">
        <f>input!T26</f>
        <v>-0.77</v>
      </c>
      <c r="B26">
        <f>input!U26</f>
        <v>9.5060000000000006E-2</v>
      </c>
      <c r="C26">
        <f>input!V26</f>
        <v>3.6490000000000002E-2</v>
      </c>
      <c r="D26">
        <f>input!W26</f>
        <v>2.9590000000000002E-2</v>
      </c>
      <c r="E26">
        <f>B26/SQRT(9.8*input!$C$3)</f>
        <v>3.0365803134447145E-2</v>
      </c>
      <c r="F26">
        <f>C26/SQRT(9.8*input!$C$3)</f>
        <v>1.1656302928423904E-2</v>
      </c>
      <c r="G26">
        <f>D26/input!$C$4</f>
        <v>0.2959</v>
      </c>
    </row>
    <row r="27" spans="1:7" x14ac:dyDescent="0.4">
      <c r="A27">
        <f>input!T27</f>
        <v>-0.76</v>
      </c>
      <c r="B27">
        <f>input!U27</f>
        <v>9.5159999999999995E-2</v>
      </c>
      <c r="C27">
        <f>input!V27</f>
        <v>3.8089999999999999E-2</v>
      </c>
      <c r="D27">
        <f>input!W27</f>
        <v>2.962E-2</v>
      </c>
      <c r="E27">
        <f>B27/SQRT(9.8*input!$C$3)</f>
        <v>3.0397746962697141E-2</v>
      </c>
      <c r="F27">
        <f>C27/SQRT(9.8*input!$C$3)</f>
        <v>1.2167404180423856E-2</v>
      </c>
      <c r="G27">
        <f>D27/input!$C$4</f>
        <v>0.29619999999999996</v>
      </c>
    </row>
    <row r="28" spans="1:7" x14ac:dyDescent="0.4">
      <c r="A28">
        <f>input!T28</f>
        <v>-0.75</v>
      </c>
      <c r="B28">
        <f>input!U28</f>
        <v>9.5269999999999994E-2</v>
      </c>
      <c r="C28">
        <f>input!V28</f>
        <v>3.9699999999999999E-2</v>
      </c>
      <c r="D28">
        <f>input!W28</f>
        <v>2.964E-2</v>
      </c>
      <c r="E28">
        <f>B28/SQRT(9.8*input!$C$3)</f>
        <v>3.0432885173772135E-2</v>
      </c>
      <c r="F28">
        <f>C28/SQRT(9.8*input!$C$3)</f>
        <v>1.2681699815248807E-2</v>
      </c>
      <c r="G28">
        <f>D28/input!$C$4</f>
        <v>0.2964</v>
      </c>
    </row>
    <row r="29" spans="1:7" x14ac:dyDescent="0.4">
      <c r="A29">
        <f>input!T29</f>
        <v>-0.74</v>
      </c>
      <c r="B29">
        <f>input!U29</f>
        <v>9.5390000000000003E-2</v>
      </c>
      <c r="C29">
        <f>input!V29</f>
        <v>4.1309999999999999E-2</v>
      </c>
      <c r="D29">
        <f>input!W29</f>
        <v>2.9669999999999998E-2</v>
      </c>
      <c r="E29">
        <f>B29/SQRT(9.8*input!$C$3)</f>
        <v>3.0471217767672136E-2</v>
      </c>
      <c r="F29">
        <f>C29/SQRT(9.8*input!$C$3)</f>
        <v>1.3195995450073758E-2</v>
      </c>
      <c r="G29">
        <f>D29/input!$C$4</f>
        <v>0.29669999999999996</v>
      </c>
    </row>
    <row r="30" spans="1:7" x14ac:dyDescent="0.4">
      <c r="A30">
        <f>input!T30</f>
        <v>-0.73</v>
      </c>
      <c r="B30">
        <f>input!U30</f>
        <v>9.5500000000000002E-2</v>
      </c>
      <c r="C30">
        <f>input!V30</f>
        <v>4.2930000000000003E-2</v>
      </c>
      <c r="D30">
        <f>input!W30</f>
        <v>2.9700000000000001E-2</v>
      </c>
      <c r="E30">
        <f>B30/SQRT(9.8*input!$C$3)</f>
        <v>3.0506355978747131E-2</v>
      </c>
      <c r="F30">
        <f>C30/SQRT(9.8*input!$C$3)</f>
        <v>1.3713485467723711E-2</v>
      </c>
      <c r="G30">
        <f>D30/input!$C$4</f>
        <v>0.29699999999999999</v>
      </c>
    </row>
    <row r="31" spans="1:7" x14ac:dyDescent="0.4">
      <c r="A31">
        <f>input!T31</f>
        <v>-0.72</v>
      </c>
      <c r="B31">
        <f>input!U31</f>
        <v>9.5630000000000007E-2</v>
      </c>
      <c r="C31">
        <f>input!V31</f>
        <v>4.4540000000000003E-2</v>
      </c>
      <c r="D31">
        <f>input!W31</f>
        <v>2.972E-2</v>
      </c>
      <c r="E31">
        <f>B31/SQRT(9.8*input!$C$3)</f>
        <v>3.054788295547213E-2</v>
      </c>
      <c r="F31">
        <f>C31/SQRT(9.8*input!$C$3)</f>
        <v>1.4227781102548662E-2</v>
      </c>
      <c r="G31">
        <f>D31/input!$C$4</f>
        <v>0.29719999999999996</v>
      </c>
    </row>
    <row r="32" spans="1:7" x14ac:dyDescent="0.4">
      <c r="A32">
        <f>input!T32</f>
        <v>-0.71</v>
      </c>
      <c r="B32">
        <f>input!U32</f>
        <v>9.5759999999999998E-2</v>
      </c>
      <c r="C32">
        <f>input!V32</f>
        <v>4.616E-2</v>
      </c>
      <c r="D32">
        <f>input!W32</f>
        <v>2.9749999999999999E-2</v>
      </c>
      <c r="E32">
        <f>B32/SQRT(9.8*input!$C$3)</f>
        <v>3.0589409932197123E-2</v>
      </c>
      <c r="F32">
        <f>C32/SQRT(9.8*input!$C$3)</f>
        <v>1.4745271120198614E-2</v>
      </c>
      <c r="G32">
        <f>D32/input!$C$4</f>
        <v>0.29749999999999999</v>
      </c>
    </row>
    <row r="33" spans="1:7" x14ac:dyDescent="0.4">
      <c r="A33">
        <f>input!T33</f>
        <v>-0.7</v>
      </c>
      <c r="B33">
        <f>input!U33</f>
        <v>9.5890000000000003E-2</v>
      </c>
      <c r="C33">
        <f>input!V33</f>
        <v>4.7789999999999999E-2</v>
      </c>
      <c r="D33">
        <f>input!W33</f>
        <v>2.9780000000000001E-2</v>
      </c>
      <c r="E33">
        <f>B33/SQRT(9.8*input!$C$3)</f>
        <v>3.0630936908922119E-2</v>
      </c>
      <c r="F33">
        <f>C33/SQRT(9.8*input!$C$3)</f>
        <v>1.5265955520673564E-2</v>
      </c>
      <c r="G33">
        <f>D33/input!$C$4</f>
        <v>0.29780000000000001</v>
      </c>
    </row>
    <row r="34" spans="1:7" x14ac:dyDescent="0.4">
      <c r="A34">
        <f>input!T34</f>
        <v>-0.69</v>
      </c>
      <c r="B34">
        <f>input!U34</f>
        <v>9.6019999999999994E-2</v>
      </c>
      <c r="C34">
        <f>input!V34</f>
        <v>4.9410000000000003E-2</v>
      </c>
      <c r="D34">
        <f>input!W34</f>
        <v>2.9819999999999999E-2</v>
      </c>
      <c r="E34">
        <f>B34/SQRT(9.8*input!$C$3)</f>
        <v>3.0672463885647115E-2</v>
      </c>
      <c r="F34">
        <f>C34/SQRT(9.8*input!$C$3)</f>
        <v>1.5783445538323518E-2</v>
      </c>
      <c r="G34">
        <f>D34/input!$C$4</f>
        <v>0.29819999999999997</v>
      </c>
    </row>
    <row r="35" spans="1:7" x14ac:dyDescent="0.4">
      <c r="A35">
        <f>input!T35</f>
        <v>-0.68</v>
      </c>
      <c r="B35">
        <f>input!U35</f>
        <v>9.6170000000000005E-2</v>
      </c>
      <c r="C35">
        <f>input!V35</f>
        <v>5.1040000000000002E-2</v>
      </c>
      <c r="D35">
        <f>input!W35</f>
        <v>2.9850000000000002E-2</v>
      </c>
      <c r="E35">
        <f>B35/SQRT(9.8*input!$C$3)</f>
        <v>3.0720379628022113E-2</v>
      </c>
      <c r="F35">
        <f>C35/SQRT(9.8*input!$C$3)</f>
        <v>1.6304129938798467E-2</v>
      </c>
      <c r="G35">
        <f>D35/input!$C$4</f>
        <v>0.29849999999999999</v>
      </c>
    </row>
    <row r="36" spans="1:7" x14ac:dyDescent="0.4">
      <c r="A36">
        <f>input!T36</f>
        <v>-0.67</v>
      </c>
      <c r="B36">
        <f>input!U36</f>
        <v>9.6310000000000007E-2</v>
      </c>
      <c r="C36">
        <f>input!V36</f>
        <v>5.2670000000000002E-2</v>
      </c>
      <c r="D36">
        <f>input!W36</f>
        <v>2.988E-2</v>
      </c>
      <c r="E36">
        <f>B36/SQRT(9.8*input!$C$3)</f>
        <v>3.0765100987572108E-2</v>
      </c>
      <c r="F36">
        <f>C36/SQRT(9.8*input!$C$3)</f>
        <v>1.6824814339273419E-2</v>
      </c>
      <c r="G36">
        <f>D36/input!$C$4</f>
        <v>0.29880000000000001</v>
      </c>
    </row>
    <row r="37" spans="1:7" x14ac:dyDescent="0.4">
      <c r="A37">
        <f>input!T37</f>
        <v>-0.66</v>
      </c>
      <c r="B37">
        <f>input!U37</f>
        <v>9.6460000000000004E-2</v>
      </c>
      <c r="C37">
        <f>input!V37</f>
        <v>5.4309999999999997E-2</v>
      </c>
      <c r="D37">
        <f>input!W37</f>
        <v>2.9919999999999999E-2</v>
      </c>
      <c r="E37">
        <f>B37/SQRT(9.8*input!$C$3)</f>
        <v>3.0813016729947105E-2</v>
      </c>
      <c r="F37">
        <f>C37/SQRT(9.8*input!$C$3)</f>
        <v>1.7348693122573366E-2</v>
      </c>
      <c r="G37">
        <f>D37/input!$C$4</f>
        <v>0.29919999999999997</v>
      </c>
    </row>
    <row r="38" spans="1:7" x14ac:dyDescent="0.4">
      <c r="A38">
        <f>input!T38</f>
        <v>-0.65</v>
      </c>
      <c r="B38">
        <f>input!U38</f>
        <v>9.6619999999999998E-2</v>
      </c>
      <c r="C38">
        <f>input!V38</f>
        <v>5.595E-2</v>
      </c>
      <c r="D38">
        <f>input!W38</f>
        <v>2.9950000000000001E-2</v>
      </c>
      <c r="E38">
        <f>B38/SQRT(9.8*input!$C$3)</f>
        <v>3.0864126855147098E-2</v>
      </c>
      <c r="F38">
        <f>C38/SQRT(9.8*input!$C$3)</f>
        <v>1.7872571905873318E-2</v>
      </c>
      <c r="G38">
        <f>D38/input!$C$4</f>
        <v>0.29949999999999999</v>
      </c>
    </row>
    <row r="39" spans="1:7" x14ac:dyDescent="0.4">
      <c r="A39">
        <f>input!T39</f>
        <v>-0.64</v>
      </c>
      <c r="B39">
        <f>input!U39</f>
        <v>9.6780000000000005E-2</v>
      </c>
      <c r="C39">
        <f>input!V39</f>
        <v>5.7590000000000002E-2</v>
      </c>
      <c r="D39">
        <f>input!W39</f>
        <v>2.9989999999999999E-2</v>
      </c>
      <c r="E39">
        <f>B39/SQRT(9.8*input!$C$3)</f>
        <v>3.0915236980347094E-2</v>
      </c>
      <c r="F39">
        <f>C39/SQRT(9.8*input!$C$3)</f>
        <v>1.8396450689173272E-2</v>
      </c>
      <c r="G39">
        <f>D39/input!$C$4</f>
        <v>0.2999</v>
      </c>
    </row>
    <row r="40" spans="1:7" x14ac:dyDescent="0.4">
      <c r="A40">
        <f>input!T40</f>
        <v>-0.63</v>
      </c>
      <c r="B40">
        <f>input!U40</f>
        <v>9.6939999999999998E-2</v>
      </c>
      <c r="C40">
        <f>input!V40</f>
        <v>5.9240000000000001E-2</v>
      </c>
      <c r="D40">
        <f>input!W40</f>
        <v>3.0030000000000001E-2</v>
      </c>
      <c r="E40">
        <f>B40/SQRT(9.8*input!$C$3)</f>
        <v>3.0966347105547087E-2</v>
      </c>
      <c r="F40">
        <f>C40/SQRT(9.8*input!$C$3)</f>
        <v>1.8923523855298222E-2</v>
      </c>
      <c r="G40">
        <f>D40/input!$C$4</f>
        <v>0.30030000000000001</v>
      </c>
    </row>
    <row r="41" spans="1:7" x14ac:dyDescent="0.4">
      <c r="A41">
        <f>input!T41</f>
        <v>-0.62</v>
      </c>
      <c r="B41">
        <f>input!U41</f>
        <v>9.7110000000000002E-2</v>
      </c>
      <c r="C41">
        <f>input!V41</f>
        <v>6.089E-2</v>
      </c>
      <c r="D41">
        <f>input!W41</f>
        <v>3.007E-2</v>
      </c>
      <c r="E41">
        <f>B41/SQRT(9.8*input!$C$3)</f>
        <v>3.1020651613572082E-2</v>
      </c>
      <c r="F41">
        <f>C41/SQRT(9.8*input!$C$3)</f>
        <v>1.9450597021423172E-2</v>
      </c>
      <c r="G41">
        <f>D41/input!$C$4</f>
        <v>0.30069999999999997</v>
      </c>
    </row>
    <row r="42" spans="1:7" x14ac:dyDescent="0.4">
      <c r="A42">
        <f>input!T42</f>
        <v>-0.61</v>
      </c>
      <c r="B42">
        <f>input!U42</f>
        <v>9.7280000000000005E-2</v>
      </c>
      <c r="C42">
        <f>input!V42</f>
        <v>6.2549999999999994E-2</v>
      </c>
      <c r="D42">
        <f>input!W42</f>
        <v>3.0110000000000001E-2</v>
      </c>
      <c r="E42">
        <f>B42/SQRT(9.8*input!$C$3)</f>
        <v>3.107495612159708E-2</v>
      </c>
      <c r="F42">
        <f>C42/SQRT(9.8*input!$C$3)</f>
        <v>1.9980864570373118E-2</v>
      </c>
      <c r="G42">
        <f>D42/input!$C$4</f>
        <v>0.30109999999999998</v>
      </c>
    </row>
    <row r="43" spans="1:7" x14ac:dyDescent="0.4">
      <c r="A43">
        <f>input!T43</f>
        <v>-0.6</v>
      </c>
      <c r="B43">
        <f>input!U43</f>
        <v>9.7460000000000005E-2</v>
      </c>
      <c r="C43">
        <f>input!V43</f>
        <v>6.4199999999999993E-2</v>
      </c>
      <c r="D43">
        <f>input!W43</f>
        <v>3.015E-2</v>
      </c>
      <c r="E43">
        <f>B43/SQRT(9.8*input!$C$3)</f>
        <v>3.1132455012447074E-2</v>
      </c>
      <c r="F43">
        <f>C43/SQRT(9.8*input!$C$3)</f>
        <v>2.0507937736498068E-2</v>
      </c>
      <c r="G43">
        <f>D43/input!$C$4</f>
        <v>0.30149999999999999</v>
      </c>
    </row>
    <row r="44" spans="1:7" x14ac:dyDescent="0.4">
      <c r="A44">
        <f>input!T44</f>
        <v>-0.59</v>
      </c>
      <c r="B44">
        <f>input!U44</f>
        <v>9.7640000000000005E-2</v>
      </c>
      <c r="C44">
        <f>input!V44</f>
        <v>6.5869999999999998E-2</v>
      </c>
      <c r="D44">
        <f>input!W44</f>
        <v>3.0190000000000002E-2</v>
      </c>
      <c r="E44">
        <f>B44/SQRT(9.8*input!$C$3)</f>
        <v>3.1189953903297069E-2</v>
      </c>
      <c r="F44">
        <f>C44/SQRT(9.8*input!$C$3)</f>
        <v>2.1041399668273019E-2</v>
      </c>
      <c r="G44">
        <f>D44/input!$C$4</f>
        <v>0.3019</v>
      </c>
    </row>
    <row r="45" spans="1:7" x14ac:dyDescent="0.4">
      <c r="A45">
        <f>input!T45</f>
        <v>-0.57999999999999996</v>
      </c>
      <c r="B45">
        <f>input!U45</f>
        <v>9.783E-2</v>
      </c>
      <c r="C45">
        <f>input!V45</f>
        <v>6.7540000000000003E-2</v>
      </c>
      <c r="D45">
        <f>input!W45</f>
        <v>3.023E-2</v>
      </c>
      <c r="E45">
        <f>B45/SQRT(9.8*input!$C$3)</f>
        <v>3.1250647176972061E-2</v>
      </c>
      <c r="F45">
        <f>C45/SQRT(9.8*input!$C$3)</f>
        <v>2.157486160004797E-2</v>
      </c>
      <c r="G45">
        <f>D45/input!$C$4</f>
        <v>0.30229999999999996</v>
      </c>
    </row>
    <row r="46" spans="1:7" x14ac:dyDescent="0.4">
      <c r="A46">
        <f>input!T46</f>
        <v>-0.56999999999999995</v>
      </c>
      <c r="B46">
        <f>input!U46</f>
        <v>9.8019999999999996E-2</v>
      </c>
      <c r="C46">
        <f>input!V46</f>
        <v>6.9209999999999994E-2</v>
      </c>
      <c r="D46">
        <f>input!W46</f>
        <v>3.0269999999999998E-2</v>
      </c>
      <c r="E46">
        <f>B46/SQRT(9.8*input!$C$3)</f>
        <v>3.1311340450647054E-2</v>
      </c>
      <c r="F46">
        <f>C46/SQRT(9.8*input!$C$3)</f>
        <v>2.2108323531822918E-2</v>
      </c>
      <c r="G46">
        <f>D46/input!$C$4</f>
        <v>0.30269999999999997</v>
      </c>
    </row>
    <row r="47" spans="1:7" x14ac:dyDescent="0.4">
      <c r="A47">
        <f>input!T47</f>
        <v>-0.56000000000000005</v>
      </c>
      <c r="B47">
        <f>input!U47</f>
        <v>9.8220000000000002E-2</v>
      </c>
      <c r="C47">
        <f>input!V47</f>
        <v>7.0889999999999995E-2</v>
      </c>
      <c r="D47">
        <f>input!W47</f>
        <v>3.032E-2</v>
      </c>
      <c r="E47">
        <f>B47/SQRT(9.8*input!$C$3)</f>
        <v>3.1375228107147053E-2</v>
      </c>
      <c r="F47">
        <f>C47/SQRT(9.8*input!$C$3)</f>
        <v>2.2644979846422868E-2</v>
      </c>
      <c r="G47">
        <f>D47/input!$C$4</f>
        <v>0.30319999999999997</v>
      </c>
    </row>
    <row r="48" spans="1:7" x14ac:dyDescent="0.4">
      <c r="A48">
        <f>input!T48</f>
        <v>-0.55000000000000004</v>
      </c>
      <c r="B48">
        <f>input!U48</f>
        <v>9.8419999999999994E-2</v>
      </c>
      <c r="C48">
        <f>input!V48</f>
        <v>7.2569999999999996E-2</v>
      </c>
      <c r="D48">
        <f>input!W48</f>
        <v>3.0360000000000002E-2</v>
      </c>
      <c r="E48">
        <f>B48/SQRT(9.8*input!$C$3)</f>
        <v>3.1439115763647038E-2</v>
      </c>
      <c r="F48">
        <f>C48/SQRT(9.8*input!$C$3)</f>
        <v>2.3181636161022819E-2</v>
      </c>
      <c r="G48">
        <f>D48/input!$C$4</f>
        <v>0.30359999999999998</v>
      </c>
    </row>
    <row r="49" spans="1:7" x14ac:dyDescent="0.4">
      <c r="A49">
        <f>input!T49</f>
        <v>-0.54</v>
      </c>
      <c r="B49">
        <f>input!U49</f>
        <v>9.8619999999999999E-2</v>
      </c>
      <c r="C49">
        <f>input!V49</f>
        <v>7.4260000000000007E-2</v>
      </c>
      <c r="D49">
        <f>input!W49</f>
        <v>3.041E-2</v>
      </c>
      <c r="E49">
        <f>B49/SQRT(9.8*input!$C$3)</f>
        <v>3.1503003420147037E-2</v>
      </c>
      <c r="F49">
        <f>C49/SQRT(9.8*input!$C$3)</f>
        <v>2.3721486858447771E-2</v>
      </c>
      <c r="G49">
        <f>D49/input!$C$4</f>
        <v>0.30409999999999998</v>
      </c>
    </row>
    <row r="50" spans="1:7" x14ac:dyDescent="0.4">
      <c r="A50">
        <f>input!T50</f>
        <v>-0.53</v>
      </c>
      <c r="B50">
        <f>input!U50</f>
        <v>9.8830000000000001E-2</v>
      </c>
      <c r="C50">
        <f>input!V50</f>
        <v>7.5950000000000004E-2</v>
      </c>
      <c r="D50">
        <f>input!W50</f>
        <v>3.0460000000000001E-2</v>
      </c>
      <c r="E50">
        <f>B50/SQRT(9.8*input!$C$3)</f>
        <v>3.1570085459472035E-2</v>
      </c>
      <c r="F50">
        <f>C50/SQRT(9.8*input!$C$3)</f>
        <v>2.426133755587272E-2</v>
      </c>
      <c r="G50">
        <f>D50/input!$C$4</f>
        <v>0.30459999999999998</v>
      </c>
    </row>
    <row r="51" spans="1:7" x14ac:dyDescent="0.4">
      <c r="A51">
        <f>input!T51</f>
        <v>-0.52</v>
      </c>
      <c r="B51">
        <f>input!U51</f>
        <v>9.9049999999999999E-2</v>
      </c>
      <c r="C51">
        <f>input!V51</f>
        <v>7.7640000000000001E-2</v>
      </c>
      <c r="D51">
        <f>input!W51</f>
        <v>3.0509999999999999E-2</v>
      </c>
      <c r="E51">
        <f>B51/SQRT(9.8*input!$C$3)</f>
        <v>3.1640361881622024E-2</v>
      </c>
      <c r="F51">
        <f>C51/SQRT(9.8*input!$C$3)</f>
        <v>2.4801188253297669E-2</v>
      </c>
      <c r="G51">
        <f>D51/input!$C$4</f>
        <v>0.30509999999999998</v>
      </c>
    </row>
    <row r="52" spans="1:7" x14ac:dyDescent="0.4">
      <c r="A52">
        <f>input!T52</f>
        <v>-0.51</v>
      </c>
      <c r="B52">
        <f>input!U52</f>
        <v>9.9260000000000001E-2</v>
      </c>
      <c r="C52">
        <f>input!V52</f>
        <v>7.9350000000000004E-2</v>
      </c>
      <c r="D52">
        <f>input!W52</f>
        <v>3.056E-2</v>
      </c>
      <c r="E52">
        <f>B52/SQRT(9.8*input!$C$3)</f>
        <v>3.1707443920947022E-2</v>
      </c>
      <c r="F52">
        <f>C52/SQRT(9.8*input!$C$3)</f>
        <v>2.5347427716372616E-2</v>
      </c>
      <c r="G52">
        <f>D52/input!$C$4</f>
        <v>0.30559999999999998</v>
      </c>
    </row>
    <row r="53" spans="1:7" x14ac:dyDescent="0.4">
      <c r="A53">
        <f>input!T53</f>
        <v>-0.5</v>
      </c>
      <c r="B53">
        <f>input!U53</f>
        <v>9.9489999999999995E-2</v>
      </c>
      <c r="C53">
        <f>input!V53</f>
        <v>8.1049999999999997E-2</v>
      </c>
      <c r="D53">
        <f>input!W53</f>
        <v>3.0609999999999998E-2</v>
      </c>
      <c r="E53">
        <f>B53/SQRT(9.8*input!$C$3)</f>
        <v>3.178091472592201E-2</v>
      </c>
      <c r="F53">
        <f>C53/SQRT(9.8*input!$C$3)</f>
        <v>2.5890472796622564E-2</v>
      </c>
      <c r="G53">
        <f>D53/input!$C$4</f>
        <v>0.30609999999999998</v>
      </c>
    </row>
    <row r="54" spans="1:7" x14ac:dyDescent="0.4">
      <c r="A54">
        <f>input!T54</f>
        <v>-0.49</v>
      </c>
      <c r="B54">
        <f>input!U54</f>
        <v>9.9720000000000003E-2</v>
      </c>
      <c r="C54">
        <f>input!V54</f>
        <v>8.2769999999999996E-2</v>
      </c>
      <c r="D54">
        <f>input!W54</f>
        <v>3.066E-2</v>
      </c>
      <c r="E54">
        <f>B54/SQRT(9.8*input!$C$3)</f>
        <v>3.1854385530897006E-2</v>
      </c>
      <c r="F54">
        <f>C54/SQRT(9.8*input!$C$3)</f>
        <v>2.6439906642522513E-2</v>
      </c>
      <c r="G54">
        <f>D54/input!$C$4</f>
        <v>0.30659999999999998</v>
      </c>
    </row>
    <row r="55" spans="1:7" x14ac:dyDescent="0.4">
      <c r="A55">
        <f>input!T55</f>
        <v>-0.48</v>
      </c>
      <c r="B55">
        <f>input!U55</f>
        <v>9.9949999999999997E-2</v>
      </c>
      <c r="C55">
        <f>input!V55</f>
        <v>8.4489999999999996E-2</v>
      </c>
      <c r="D55">
        <f>input!W55</f>
        <v>3.0710000000000001E-2</v>
      </c>
      <c r="E55">
        <f>B55/SQRT(9.8*input!$C$3)</f>
        <v>3.1927856335871994E-2</v>
      </c>
      <c r="F55">
        <f>C55/SQRT(9.8*input!$C$3)</f>
        <v>2.6989340488422459E-2</v>
      </c>
      <c r="G55">
        <f>D55/input!$C$4</f>
        <v>0.30709999999999998</v>
      </c>
    </row>
    <row r="56" spans="1:7" x14ac:dyDescent="0.4">
      <c r="A56">
        <f>input!T56</f>
        <v>-0.47</v>
      </c>
      <c r="B56">
        <f>input!U56</f>
        <v>0.10019</v>
      </c>
      <c r="C56">
        <f>input!V56</f>
        <v>8.6209999999999995E-2</v>
      </c>
      <c r="D56">
        <f>input!W56</f>
        <v>3.0769999999999999E-2</v>
      </c>
      <c r="E56">
        <f>B56/SQRT(9.8*input!$C$3)</f>
        <v>3.2004521523671989E-2</v>
      </c>
      <c r="F56">
        <f>C56/SQRT(9.8*input!$C$3)</f>
        <v>2.7538774334322409E-2</v>
      </c>
      <c r="G56">
        <f>D56/input!$C$4</f>
        <v>0.30769999999999997</v>
      </c>
    </row>
    <row r="57" spans="1:7" x14ac:dyDescent="0.4">
      <c r="A57">
        <f>input!T57</f>
        <v>-0.46</v>
      </c>
      <c r="B57">
        <f>input!U57</f>
        <v>0.10043000000000001</v>
      </c>
      <c r="C57">
        <f>input!V57</f>
        <v>8.7940000000000004E-2</v>
      </c>
      <c r="D57">
        <f>input!W57</f>
        <v>3.082E-2</v>
      </c>
      <c r="E57">
        <f>B57/SQRT(9.8*input!$C$3)</f>
        <v>3.2081186711471983E-2</v>
      </c>
      <c r="F57">
        <f>C57/SQRT(9.8*input!$C$3)</f>
        <v>2.809140256304736E-2</v>
      </c>
      <c r="G57">
        <f>D57/input!$C$4</f>
        <v>0.30819999999999997</v>
      </c>
    </row>
    <row r="58" spans="1:7" x14ac:dyDescent="0.4">
      <c r="A58">
        <f>input!T58</f>
        <v>-0.45</v>
      </c>
      <c r="B58">
        <f>input!U58</f>
        <v>0.10068000000000001</v>
      </c>
      <c r="C58">
        <f>input!V58</f>
        <v>8.9679999999999996E-2</v>
      </c>
      <c r="D58">
        <f>input!W58</f>
        <v>3.0880000000000001E-2</v>
      </c>
      <c r="E58">
        <f>B58/SQRT(9.8*input!$C$3)</f>
        <v>3.2161046282096976E-2</v>
      </c>
      <c r="F58">
        <f>C58/SQRT(9.8*input!$C$3)</f>
        <v>2.8647225174597304E-2</v>
      </c>
      <c r="G58">
        <f>D58/input!$C$4</f>
        <v>0.30880000000000002</v>
      </c>
    </row>
    <row r="59" spans="1:7" x14ac:dyDescent="0.4">
      <c r="A59">
        <f>input!T59</f>
        <v>-0.44</v>
      </c>
      <c r="B59">
        <f>input!U59</f>
        <v>0.10093000000000001</v>
      </c>
      <c r="C59">
        <f>input!V59</f>
        <v>9.1420000000000001E-2</v>
      </c>
      <c r="D59">
        <f>input!W59</f>
        <v>3.0929999999999999E-2</v>
      </c>
      <c r="E59">
        <f>B59/SQRT(9.8*input!$C$3)</f>
        <v>3.224090585272197E-2</v>
      </c>
      <c r="F59">
        <f>C59/SQRT(9.8*input!$C$3)</f>
        <v>2.9203047786147254E-2</v>
      </c>
      <c r="G59">
        <f>D59/input!$C$4</f>
        <v>0.30929999999999996</v>
      </c>
    </row>
    <row r="60" spans="1:7" x14ac:dyDescent="0.4">
      <c r="A60">
        <f>input!T60</f>
        <v>-0.43</v>
      </c>
      <c r="B60">
        <f>input!U60</f>
        <v>0.10118000000000001</v>
      </c>
      <c r="C60">
        <f>input!V60</f>
        <v>9.3170000000000003E-2</v>
      </c>
      <c r="D60">
        <f>input!W60</f>
        <v>3.099E-2</v>
      </c>
      <c r="E60">
        <f>B60/SQRT(9.8*input!$C$3)</f>
        <v>3.2320765423346963E-2</v>
      </c>
      <c r="F60">
        <f>C60/SQRT(9.8*input!$C$3)</f>
        <v>2.9762064780522204E-2</v>
      </c>
      <c r="G60">
        <f>D60/input!$C$4</f>
        <v>0.30990000000000001</v>
      </c>
    </row>
    <row r="61" spans="1:7" x14ac:dyDescent="0.4">
      <c r="A61">
        <f>input!T61</f>
        <v>-0.42</v>
      </c>
      <c r="B61">
        <f>input!U61</f>
        <v>0.10144</v>
      </c>
      <c r="C61">
        <f>input!V61</f>
        <v>9.4920000000000004E-2</v>
      </c>
      <c r="D61">
        <f>input!W61</f>
        <v>3.1050000000000001E-2</v>
      </c>
      <c r="E61">
        <f>B61/SQRT(9.8*input!$C$3)</f>
        <v>3.2403819376796955E-2</v>
      </c>
      <c r="F61">
        <f>C61/SQRT(9.8*input!$C$3)</f>
        <v>3.032108177489715E-2</v>
      </c>
      <c r="G61">
        <f>D61/input!$C$4</f>
        <v>0.3105</v>
      </c>
    </row>
    <row r="62" spans="1:7" x14ac:dyDescent="0.4">
      <c r="A62">
        <f>input!T62</f>
        <v>-0.41</v>
      </c>
      <c r="B62">
        <f>input!U62</f>
        <v>0.10170999999999999</v>
      </c>
      <c r="C62">
        <f>input!V62</f>
        <v>9.6689999999999998E-2</v>
      </c>
      <c r="D62">
        <f>input!W62</f>
        <v>3.1109999999999999E-2</v>
      </c>
      <c r="E62">
        <f>B62/SQRT(9.8*input!$C$3)</f>
        <v>3.2490067713071946E-2</v>
      </c>
      <c r="F62">
        <f>C62/SQRT(9.8*input!$C$3)</f>
        <v>3.0886487534922093E-2</v>
      </c>
      <c r="G62">
        <f>D62/input!$C$4</f>
        <v>0.31109999999999999</v>
      </c>
    </row>
    <row r="63" spans="1:7" x14ac:dyDescent="0.4">
      <c r="A63">
        <f>input!T63</f>
        <v>-0.4</v>
      </c>
      <c r="B63">
        <f>input!U63</f>
        <v>0.10198</v>
      </c>
      <c r="C63">
        <f>input!V63</f>
        <v>9.8449999999999996E-2</v>
      </c>
      <c r="D63">
        <f>input!W63</f>
        <v>3.117E-2</v>
      </c>
      <c r="E63">
        <f>B63/SQRT(9.8*input!$C$3)</f>
        <v>3.2576316049346937E-2</v>
      </c>
      <c r="F63">
        <f>C63/SQRT(9.8*input!$C$3)</f>
        <v>3.1448698912122042E-2</v>
      </c>
      <c r="G63">
        <f>D63/input!$C$4</f>
        <v>0.31169999999999998</v>
      </c>
    </row>
    <row r="64" spans="1:7" x14ac:dyDescent="0.4">
      <c r="A64">
        <f>input!T64</f>
        <v>-0.39</v>
      </c>
      <c r="B64">
        <f>input!U64</f>
        <v>0.10224999999999999</v>
      </c>
      <c r="C64">
        <f>input!V64</f>
        <v>0.10023</v>
      </c>
      <c r="D64">
        <f>input!W64</f>
        <v>3.1230000000000001E-2</v>
      </c>
      <c r="E64">
        <f>B64/SQRT(9.8*input!$C$3)</f>
        <v>3.2662564385621928E-2</v>
      </c>
      <c r="F64">
        <f>C64/SQRT(9.8*input!$C$3)</f>
        <v>3.2017299054971991E-2</v>
      </c>
      <c r="G64">
        <f>D64/input!$C$4</f>
        <v>0.31229999999999997</v>
      </c>
    </row>
    <row r="65" spans="1:7" x14ac:dyDescent="0.4">
      <c r="A65">
        <f>input!T65</f>
        <v>-0.38</v>
      </c>
      <c r="B65">
        <f>input!U65</f>
        <v>0.10253</v>
      </c>
      <c r="C65">
        <f>input!V65</f>
        <v>0.10201</v>
      </c>
      <c r="D65">
        <f>input!W65</f>
        <v>3.1289999999999998E-2</v>
      </c>
      <c r="E65">
        <f>B65/SQRT(9.8*input!$C$3)</f>
        <v>3.2752007104721918E-2</v>
      </c>
      <c r="F65">
        <f>C65/SQRT(9.8*input!$C$3)</f>
        <v>3.2585899197821934E-2</v>
      </c>
      <c r="G65">
        <f>D65/input!$C$4</f>
        <v>0.31289999999999996</v>
      </c>
    </row>
    <row r="66" spans="1:7" x14ac:dyDescent="0.4">
      <c r="A66">
        <f>input!T66</f>
        <v>-0.37</v>
      </c>
      <c r="B66">
        <f>input!U66</f>
        <v>0.10281999999999999</v>
      </c>
      <c r="C66">
        <f>input!V66</f>
        <v>0.1038</v>
      </c>
      <c r="D66">
        <f>input!W66</f>
        <v>3.1350000000000003E-2</v>
      </c>
      <c r="E66">
        <f>B66/SQRT(9.8*input!$C$3)</f>
        <v>3.2844644206646907E-2</v>
      </c>
      <c r="F66">
        <f>C66/SQRT(9.8*input!$C$3)</f>
        <v>3.3157693723496882E-2</v>
      </c>
      <c r="G66">
        <f>D66/input!$C$4</f>
        <v>0.3135</v>
      </c>
    </row>
    <row r="67" spans="1:7" x14ac:dyDescent="0.4">
      <c r="A67">
        <f>input!T67</f>
        <v>-0.36</v>
      </c>
      <c r="B67">
        <f>input!U67</f>
        <v>0.10310999999999999</v>
      </c>
      <c r="C67">
        <f>input!V67</f>
        <v>0.1056</v>
      </c>
      <c r="D67">
        <f>input!W67</f>
        <v>3.1419999999999997E-2</v>
      </c>
      <c r="E67">
        <f>B67/SQRT(9.8*input!$C$3)</f>
        <v>3.2937281308571903E-2</v>
      </c>
      <c r="F67">
        <f>C67/SQRT(9.8*input!$C$3)</f>
        <v>3.373268263199683E-2</v>
      </c>
      <c r="G67">
        <f>D67/input!$C$4</f>
        <v>0.31419999999999992</v>
      </c>
    </row>
    <row r="68" spans="1:7" x14ac:dyDescent="0.4">
      <c r="A68">
        <f>input!T68</f>
        <v>-0.35</v>
      </c>
      <c r="B68">
        <f>input!U68</f>
        <v>0.10340000000000001</v>
      </c>
      <c r="C68">
        <f>input!V68</f>
        <v>0.1074</v>
      </c>
      <c r="D68">
        <f>input!W68</f>
        <v>3.1480000000000001E-2</v>
      </c>
      <c r="E68">
        <f>B68/SQRT(9.8*input!$C$3)</f>
        <v>3.3029918410496899E-2</v>
      </c>
      <c r="F68">
        <f>C68/SQRT(9.8*input!$C$3)</f>
        <v>3.430767154049677E-2</v>
      </c>
      <c r="G68">
        <f>D68/input!$C$4</f>
        <v>0.31479999999999997</v>
      </c>
    </row>
    <row r="69" spans="1:7" x14ac:dyDescent="0.4">
      <c r="A69">
        <f>input!T69</f>
        <v>-0.34</v>
      </c>
      <c r="B69">
        <f>input!U69</f>
        <v>0.1037</v>
      </c>
      <c r="C69">
        <f>input!V69</f>
        <v>0.10921</v>
      </c>
      <c r="D69">
        <f>input!W69</f>
        <v>3.1550000000000002E-2</v>
      </c>
      <c r="E69">
        <f>B69/SQRT(9.8*input!$C$3)</f>
        <v>3.3125749895246887E-2</v>
      </c>
      <c r="F69">
        <f>C69/SQRT(9.8*input!$C$3)</f>
        <v>3.4885854831821717E-2</v>
      </c>
      <c r="G69">
        <f>D69/input!$C$4</f>
        <v>0.3155</v>
      </c>
    </row>
    <row r="70" spans="1:7" x14ac:dyDescent="0.4">
      <c r="A70">
        <f>input!T70</f>
        <v>-0.33</v>
      </c>
      <c r="B70">
        <f>input!U70</f>
        <v>0.104</v>
      </c>
      <c r="C70">
        <f>input!V70</f>
        <v>0.11103</v>
      </c>
      <c r="D70">
        <f>input!W70</f>
        <v>3.1620000000000002E-2</v>
      </c>
      <c r="E70">
        <f>B70/SQRT(9.8*input!$C$3)</f>
        <v>3.3221581379996874E-2</v>
      </c>
      <c r="F70">
        <f>C70/SQRT(9.8*input!$C$3)</f>
        <v>3.5467232505971669E-2</v>
      </c>
      <c r="G70">
        <f>D70/input!$C$4</f>
        <v>0.31619999999999998</v>
      </c>
    </row>
    <row r="71" spans="1:7" x14ac:dyDescent="0.4">
      <c r="A71">
        <f>input!T71</f>
        <v>-0.32</v>
      </c>
      <c r="B71">
        <f>input!U71</f>
        <v>0.10431</v>
      </c>
      <c r="C71">
        <f>input!V71</f>
        <v>0.11286</v>
      </c>
      <c r="D71">
        <f>input!W71</f>
        <v>3.168E-2</v>
      </c>
      <c r="E71">
        <f>B71/SQRT(9.8*input!$C$3)</f>
        <v>3.3320607247571868E-2</v>
      </c>
      <c r="F71">
        <f>C71/SQRT(9.8*input!$C$3)</f>
        <v>3.6051804562946613E-2</v>
      </c>
      <c r="G71">
        <f>D71/input!$C$4</f>
        <v>0.31679999999999997</v>
      </c>
    </row>
    <row r="72" spans="1:7" x14ac:dyDescent="0.4">
      <c r="A72">
        <f>input!T72</f>
        <v>-0.31</v>
      </c>
      <c r="B72">
        <f>input!U72</f>
        <v>0.10462</v>
      </c>
      <c r="C72">
        <f>input!V72</f>
        <v>0.11469</v>
      </c>
      <c r="D72">
        <f>input!W72</f>
        <v>3.175E-2</v>
      </c>
      <c r="E72">
        <f>B72/SQRT(9.8*input!$C$3)</f>
        <v>3.3419633115146861E-2</v>
      </c>
      <c r="F72">
        <f>C72/SQRT(9.8*input!$C$3)</f>
        <v>3.6636376619921557E-2</v>
      </c>
      <c r="G72">
        <f>D72/input!$C$4</f>
        <v>0.3175</v>
      </c>
    </row>
    <row r="73" spans="1:7" x14ac:dyDescent="0.4">
      <c r="A73">
        <f>input!T73</f>
        <v>-0.3</v>
      </c>
      <c r="B73">
        <f>input!U73</f>
        <v>0.10494000000000001</v>
      </c>
      <c r="C73">
        <f>input!V73</f>
        <v>0.11654</v>
      </c>
      <c r="D73">
        <f>input!W73</f>
        <v>3.1820000000000001E-2</v>
      </c>
      <c r="E73">
        <f>B73/SQRT(9.8*input!$C$3)</f>
        <v>3.3521853365546847E-2</v>
      </c>
      <c r="F73">
        <f>C73/SQRT(9.8*input!$C$3)</f>
        <v>3.7227337442546499E-2</v>
      </c>
      <c r="G73">
        <f>D73/input!$C$4</f>
        <v>0.31819999999999998</v>
      </c>
    </row>
    <row r="74" spans="1:7" x14ac:dyDescent="0.4">
      <c r="A74">
        <f>input!T74</f>
        <v>-0.28999999999999998</v>
      </c>
      <c r="B74">
        <f>input!U74</f>
        <v>0.10526000000000001</v>
      </c>
      <c r="C74">
        <f>input!V74</f>
        <v>0.11839</v>
      </c>
      <c r="D74">
        <f>input!W74</f>
        <v>3.1890000000000002E-2</v>
      </c>
      <c r="E74">
        <f>B74/SQRT(9.8*input!$C$3)</f>
        <v>3.362407361594684E-2</v>
      </c>
      <c r="F74">
        <f>C74/SQRT(9.8*input!$C$3)</f>
        <v>3.7818298265171441E-2</v>
      </c>
      <c r="G74">
        <f>D74/input!$C$4</f>
        <v>0.31890000000000002</v>
      </c>
    </row>
    <row r="75" spans="1:7" x14ac:dyDescent="0.4">
      <c r="A75">
        <f>input!T75</f>
        <v>-0.28000000000000003</v>
      </c>
      <c r="B75">
        <f>input!U75</f>
        <v>0.10559</v>
      </c>
      <c r="C75">
        <f>input!V75</f>
        <v>0.12025</v>
      </c>
      <c r="D75">
        <f>input!W75</f>
        <v>3.1960000000000002E-2</v>
      </c>
      <c r="E75">
        <f>B75/SQRT(9.8*input!$C$3)</f>
        <v>3.3729488249171831E-2</v>
      </c>
      <c r="F75">
        <f>C75/SQRT(9.8*input!$C$3)</f>
        <v>3.8412453470621388E-2</v>
      </c>
      <c r="G75">
        <f>D75/input!$C$4</f>
        <v>0.3196</v>
      </c>
    </row>
    <row r="76" spans="1:7" x14ac:dyDescent="0.4">
      <c r="A76">
        <f>input!T76</f>
        <v>-0.27</v>
      </c>
      <c r="B76">
        <f>input!U76</f>
        <v>0.10592</v>
      </c>
      <c r="C76">
        <f>input!V76</f>
        <v>0.12212000000000001</v>
      </c>
      <c r="D76">
        <f>input!W76</f>
        <v>3.2039999999999999E-2</v>
      </c>
      <c r="E76">
        <f>B76/SQRT(9.8*input!$C$3)</f>
        <v>3.3834902882396815E-2</v>
      </c>
      <c r="F76">
        <f>C76/SQRT(9.8*input!$C$3)</f>
        <v>3.9009803058896335E-2</v>
      </c>
      <c r="G76">
        <f>D76/input!$C$4</f>
        <v>0.32039999999999996</v>
      </c>
    </row>
    <row r="77" spans="1:7" x14ac:dyDescent="0.4">
      <c r="A77">
        <f>input!T77</f>
        <v>-0.26</v>
      </c>
      <c r="B77">
        <f>input!U77</f>
        <v>0.10625</v>
      </c>
      <c r="C77">
        <f>input!V77</f>
        <v>0.12399</v>
      </c>
      <c r="D77">
        <f>input!W77</f>
        <v>3.211E-2</v>
      </c>
      <c r="E77">
        <f>B77/SQRT(9.8*input!$C$3)</f>
        <v>3.3940317515621807E-2</v>
      </c>
      <c r="F77">
        <f>C77/SQRT(9.8*input!$C$3)</f>
        <v>3.9607152647171275E-2</v>
      </c>
      <c r="G77">
        <f>D77/input!$C$4</f>
        <v>0.3211</v>
      </c>
    </row>
    <row r="78" spans="1:7" x14ac:dyDescent="0.4">
      <c r="A78">
        <f>input!T78</f>
        <v>-0.25</v>
      </c>
      <c r="B78">
        <f>input!U78</f>
        <v>0.10659</v>
      </c>
      <c r="C78">
        <f>input!V78</f>
        <v>0.12587999999999999</v>
      </c>
      <c r="D78">
        <f>input!W78</f>
        <v>3.218E-2</v>
      </c>
      <c r="E78">
        <f>B78/SQRT(9.8*input!$C$3)</f>
        <v>3.4048926531671797E-2</v>
      </c>
      <c r="F78">
        <f>C78/SQRT(9.8*input!$C$3)</f>
        <v>4.0210891001096219E-2</v>
      </c>
      <c r="G78">
        <f>D78/input!$C$4</f>
        <v>0.32179999999999997</v>
      </c>
    </row>
    <row r="79" spans="1:7" x14ac:dyDescent="0.4">
      <c r="A79">
        <f>input!T79</f>
        <v>-0.24</v>
      </c>
      <c r="B79">
        <f>input!U79</f>
        <v>0.10693999999999999</v>
      </c>
      <c r="C79">
        <f>input!V79</f>
        <v>0.12776999999999999</v>
      </c>
      <c r="D79">
        <f>input!W79</f>
        <v>3.2259999999999997E-2</v>
      </c>
      <c r="E79">
        <f>B79/SQRT(9.8*input!$C$3)</f>
        <v>3.4160729930546786E-2</v>
      </c>
      <c r="F79">
        <f>C79/SQRT(9.8*input!$C$3)</f>
        <v>4.0814629355021163E-2</v>
      </c>
      <c r="G79">
        <f>D79/input!$C$4</f>
        <v>0.32259999999999994</v>
      </c>
    </row>
    <row r="80" spans="1:7" x14ac:dyDescent="0.4">
      <c r="A80">
        <f>input!T80</f>
        <v>-0.23</v>
      </c>
      <c r="B80">
        <f>input!U80</f>
        <v>0.10729</v>
      </c>
      <c r="C80">
        <f>input!V80</f>
        <v>0.12967999999999999</v>
      </c>
      <c r="D80">
        <f>input!W80</f>
        <v>3.2340000000000001E-2</v>
      </c>
      <c r="E80">
        <f>B80/SQRT(9.8*input!$C$3)</f>
        <v>3.4272533329421775E-2</v>
      </c>
      <c r="F80">
        <f>C80/SQRT(9.8*input!$C$3)</f>
        <v>4.1424756474596099E-2</v>
      </c>
      <c r="G80">
        <f>D80/input!$C$4</f>
        <v>0.32339999999999997</v>
      </c>
    </row>
    <row r="81" spans="1:7" x14ac:dyDescent="0.4">
      <c r="A81">
        <f>input!T81</f>
        <v>-0.22</v>
      </c>
      <c r="B81">
        <f>input!U81</f>
        <v>0.10765</v>
      </c>
      <c r="C81">
        <f>input!V81</f>
        <v>0.13159000000000001</v>
      </c>
      <c r="D81">
        <f>input!W81</f>
        <v>3.2410000000000001E-2</v>
      </c>
      <c r="E81">
        <f>B81/SQRT(9.8*input!$C$3)</f>
        <v>3.4387531111121764E-2</v>
      </c>
      <c r="F81">
        <f>C81/SQRT(9.8*input!$C$3)</f>
        <v>4.2034883594171048E-2</v>
      </c>
      <c r="G81">
        <f>D81/input!$C$4</f>
        <v>0.3241</v>
      </c>
    </row>
    <row r="82" spans="1:7" x14ac:dyDescent="0.4">
      <c r="A82">
        <f>input!T82</f>
        <v>-0.21</v>
      </c>
      <c r="B82">
        <f>input!U82</f>
        <v>0.10800999999999999</v>
      </c>
      <c r="C82">
        <f>input!V82</f>
        <v>0.13350999999999999</v>
      </c>
      <c r="D82">
        <f>input!W82</f>
        <v>3.2489999999999998E-2</v>
      </c>
      <c r="E82">
        <f>B82/SQRT(9.8*input!$C$3)</f>
        <v>3.4502528892821752E-2</v>
      </c>
      <c r="F82">
        <f>C82/SQRT(9.8*input!$C$3)</f>
        <v>4.2648205096570989E-2</v>
      </c>
      <c r="G82">
        <f>D82/input!$C$4</f>
        <v>0.32489999999999997</v>
      </c>
    </row>
    <row r="83" spans="1:7" x14ac:dyDescent="0.4">
      <c r="A83">
        <f>input!T83</f>
        <v>-0.2</v>
      </c>
      <c r="B83">
        <f>input!U83</f>
        <v>0.10836999999999999</v>
      </c>
      <c r="C83">
        <f>input!V83</f>
        <v>0.13544</v>
      </c>
      <c r="D83">
        <f>input!W83</f>
        <v>3.2570000000000002E-2</v>
      </c>
      <c r="E83">
        <f>B83/SQRT(9.8*input!$C$3)</f>
        <v>3.461752667452174E-2</v>
      </c>
      <c r="F83">
        <f>C83/SQRT(9.8*input!$C$3)</f>
        <v>4.3264720981795936E-2</v>
      </c>
      <c r="G83">
        <f>D83/input!$C$4</f>
        <v>0.32569999999999999</v>
      </c>
    </row>
    <row r="84" spans="1:7" x14ac:dyDescent="0.4">
      <c r="A84">
        <f>input!T84</f>
        <v>-0.19</v>
      </c>
      <c r="B84">
        <f>input!U84</f>
        <v>0.10874</v>
      </c>
      <c r="C84">
        <f>input!V84</f>
        <v>0.13738</v>
      </c>
      <c r="D84">
        <f>input!W84</f>
        <v>3.2649999999999998E-2</v>
      </c>
      <c r="E84">
        <f>B84/SQRT(9.8*input!$C$3)</f>
        <v>3.4735718839046734E-2</v>
      </c>
      <c r="F84">
        <f>C84/SQRT(9.8*input!$C$3)</f>
        <v>4.3884431249845875E-2</v>
      </c>
      <c r="G84">
        <f>D84/input!$C$4</f>
        <v>0.32649999999999996</v>
      </c>
    </row>
    <row r="85" spans="1:7" x14ac:dyDescent="0.4">
      <c r="A85">
        <f>input!T85</f>
        <v>-0.18</v>
      </c>
      <c r="B85">
        <f>input!U85</f>
        <v>0.10911999999999999</v>
      </c>
      <c r="C85">
        <f>input!V85</f>
        <v>0.13933999999999999</v>
      </c>
      <c r="D85">
        <f>input!W85</f>
        <v>3.2730000000000002E-2</v>
      </c>
      <c r="E85">
        <f>B85/SQRT(9.8*input!$C$3)</f>
        <v>3.485710538639672E-2</v>
      </c>
      <c r="F85">
        <f>C85/SQRT(9.8*input!$C$3)</f>
        <v>4.4510530283545811E-2</v>
      </c>
      <c r="G85">
        <f>D85/input!$C$4</f>
        <v>0.32729999999999998</v>
      </c>
    </row>
    <row r="86" spans="1:7" x14ac:dyDescent="0.4">
      <c r="A86">
        <f>input!T86</f>
        <v>-0.17</v>
      </c>
      <c r="B86">
        <f>input!U86</f>
        <v>0.10949</v>
      </c>
      <c r="C86">
        <f>input!V86</f>
        <v>0.14130000000000001</v>
      </c>
      <c r="D86">
        <f>input!W86</f>
        <v>3.2809999999999999E-2</v>
      </c>
      <c r="E86">
        <f>B86/SQRT(9.8*input!$C$3)</f>
        <v>3.4975297550921713E-2</v>
      </c>
      <c r="F86">
        <f>C86/SQRT(9.8*input!$C$3)</f>
        <v>4.5136629317245755E-2</v>
      </c>
      <c r="G86">
        <f>D86/input!$C$4</f>
        <v>0.32809999999999995</v>
      </c>
    </row>
    <row r="87" spans="1:7" x14ac:dyDescent="0.4">
      <c r="A87">
        <f>input!T87</f>
        <v>-0.16</v>
      </c>
      <c r="B87">
        <f>input!U87</f>
        <v>0.10988000000000001</v>
      </c>
      <c r="C87">
        <f>input!V87</f>
        <v>0.14327000000000001</v>
      </c>
      <c r="D87">
        <f>input!W87</f>
        <v>3.2890000000000003E-2</v>
      </c>
      <c r="E87">
        <f>B87/SQRT(9.8*input!$C$3)</f>
        <v>3.5099878481096698E-2</v>
      </c>
      <c r="F87">
        <f>C87/SQRT(9.8*input!$C$3)</f>
        <v>4.5765922733770698E-2</v>
      </c>
      <c r="G87">
        <f>D87/input!$C$4</f>
        <v>0.32890000000000003</v>
      </c>
    </row>
    <row r="88" spans="1:7" x14ac:dyDescent="0.4">
      <c r="A88">
        <f>input!T88</f>
        <v>-0.15</v>
      </c>
      <c r="B88">
        <f>input!U88</f>
        <v>0.11027000000000001</v>
      </c>
      <c r="C88">
        <f>input!V88</f>
        <v>0.14524999999999999</v>
      </c>
      <c r="D88">
        <f>input!W88</f>
        <v>3.2980000000000002E-2</v>
      </c>
      <c r="E88">
        <f>B88/SQRT(9.8*input!$C$3)</f>
        <v>3.522445941127169E-2</v>
      </c>
      <c r="F88">
        <f>C88/SQRT(9.8*input!$C$3)</f>
        <v>4.6398410533120632E-2</v>
      </c>
      <c r="G88">
        <f>D88/input!$C$4</f>
        <v>0.32979999999999998</v>
      </c>
    </row>
    <row r="89" spans="1:7" x14ac:dyDescent="0.4">
      <c r="A89">
        <f>input!T89</f>
        <v>-0.14000000000000001</v>
      </c>
      <c r="B89">
        <f>input!U89</f>
        <v>0.11065999999999999</v>
      </c>
      <c r="C89">
        <f>input!V89</f>
        <v>0.14724999999999999</v>
      </c>
      <c r="D89">
        <f>input!W89</f>
        <v>3.3059999999999999E-2</v>
      </c>
      <c r="E89">
        <f>B89/SQRT(9.8*input!$C$3)</f>
        <v>3.5349040341446675E-2</v>
      </c>
      <c r="F89">
        <f>C89/SQRT(9.8*input!$C$3)</f>
        <v>4.7037287098120571E-2</v>
      </c>
      <c r="G89">
        <f>D89/input!$C$4</f>
        <v>0.33059999999999995</v>
      </c>
    </row>
    <row r="90" spans="1:7" x14ac:dyDescent="0.4">
      <c r="A90">
        <f>input!T90</f>
        <v>-0.13</v>
      </c>
      <c r="B90">
        <f>input!U90</f>
        <v>0.11106000000000001</v>
      </c>
      <c r="C90">
        <f>input!V90</f>
        <v>0.14924999999999999</v>
      </c>
      <c r="D90">
        <f>input!W90</f>
        <v>3.3140000000000003E-2</v>
      </c>
      <c r="E90">
        <f>B90/SQRT(9.8*input!$C$3)</f>
        <v>3.5476815654446665E-2</v>
      </c>
      <c r="F90">
        <f>C90/SQRT(9.8*input!$C$3)</f>
        <v>4.7676163663120517E-2</v>
      </c>
      <c r="G90">
        <f>D90/input!$C$4</f>
        <v>0.33140000000000003</v>
      </c>
    </row>
    <row r="91" spans="1:7" x14ac:dyDescent="0.4">
      <c r="A91">
        <f>input!T91</f>
        <v>-0.12</v>
      </c>
      <c r="B91">
        <f>input!U91</f>
        <v>0.11147</v>
      </c>
      <c r="C91">
        <f>input!V91</f>
        <v>0.15126000000000001</v>
      </c>
      <c r="D91">
        <f>input!W91</f>
        <v>3.3230000000000003E-2</v>
      </c>
      <c r="E91">
        <f>B91/SQRT(9.8*input!$C$3)</f>
        <v>3.5607785350271648E-2</v>
      </c>
      <c r="F91">
        <f>C91/SQRT(9.8*input!$C$3)</f>
        <v>4.8318234610945456E-2</v>
      </c>
      <c r="G91">
        <f>D91/input!$C$4</f>
        <v>0.33229999999999998</v>
      </c>
    </row>
    <row r="92" spans="1:7" x14ac:dyDescent="0.4">
      <c r="A92">
        <f>input!T92</f>
        <v>-0.11</v>
      </c>
      <c r="B92">
        <f>input!U92</f>
        <v>0.11187</v>
      </c>
      <c r="C92">
        <f>input!V92</f>
        <v>0.15329000000000001</v>
      </c>
      <c r="D92">
        <f>input!W92</f>
        <v>3.3320000000000002E-2</v>
      </c>
      <c r="E92">
        <f>B92/SQRT(9.8*input!$C$3)</f>
        <v>3.5735560663271639E-2</v>
      </c>
      <c r="F92">
        <f>C92/SQRT(9.8*input!$C$3)</f>
        <v>4.8966694324420398E-2</v>
      </c>
      <c r="G92">
        <f>D92/input!$C$4</f>
        <v>0.3332</v>
      </c>
    </row>
    <row r="93" spans="1:7" x14ac:dyDescent="0.4">
      <c r="A93">
        <f>input!T93</f>
        <v>-0.1</v>
      </c>
      <c r="B93">
        <f>input!U93</f>
        <v>0.11229</v>
      </c>
      <c r="C93">
        <f>input!V93</f>
        <v>0.15533</v>
      </c>
      <c r="D93">
        <f>input!W93</f>
        <v>3.3399999999999999E-2</v>
      </c>
      <c r="E93">
        <f>B93/SQRT(9.8*input!$C$3)</f>
        <v>3.5869724741921627E-2</v>
      </c>
      <c r="F93">
        <f>C93/SQRT(9.8*input!$C$3)</f>
        <v>4.9618348420720333E-2</v>
      </c>
      <c r="G93">
        <f>D93/input!$C$4</f>
        <v>0.33399999999999996</v>
      </c>
    </row>
    <row r="94" spans="1:7" x14ac:dyDescent="0.4">
      <c r="A94">
        <f>input!T94</f>
        <v>-0.09</v>
      </c>
      <c r="B94">
        <f>input!U94</f>
        <v>0.11271</v>
      </c>
      <c r="C94">
        <f>input!V94</f>
        <v>0.15737999999999999</v>
      </c>
      <c r="D94">
        <f>input!W94</f>
        <v>3.3489999999999999E-2</v>
      </c>
      <c r="E94">
        <f>B94/SQRT(9.8*input!$C$3)</f>
        <v>3.6003888820571615E-2</v>
      </c>
      <c r="F94">
        <f>C94/SQRT(9.8*input!$C$3)</f>
        <v>5.0273196899845267E-2</v>
      </c>
      <c r="G94">
        <f>D94/input!$C$4</f>
        <v>0.33489999999999998</v>
      </c>
    </row>
    <row r="95" spans="1:7" x14ac:dyDescent="0.4">
      <c r="A95">
        <f>input!T95</f>
        <v>-0.08</v>
      </c>
      <c r="B95">
        <f>input!U95</f>
        <v>0.11312999999999999</v>
      </c>
      <c r="C95">
        <f>input!V95</f>
        <v>0.15944</v>
      </c>
      <c r="D95">
        <f>input!W95</f>
        <v>3.3579999999999999E-2</v>
      </c>
      <c r="E95">
        <f>B95/SQRT(9.8*input!$C$3)</f>
        <v>3.6138052899221597E-2</v>
      </c>
      <c r="F95">
        <f>C95/SQRT(9.8*input!$C$3)</f>
        <v>5.0931239761795206E-2</v>
      </c>
      <c r="G95">
        <f>D95/input!$C$4</f>
        <v>0.33579999999999999</v>
      </c>
    </row>
    <row r="96" spans="1:7" x14ac:dyDescent="0.4">
      <c r="A96">
        <f>input!T96</f>
        <v>-7.0000000000000007E-2</v>
      </c>
      <c r="B96">
        <f>input!U96</f>
        <v>0.11355999999999999</v>
      </c>
      <c r="C96">
        <f>input!V96</f>
        <v>0.16150999999999999</v>
      </c>
      <c r="D96">
        <f>input!W96</f>
        <v>3.3669999999999999E-2</v>
      </c>
      <c r="E96">
        <f>B96/SQRT(9.8*input!$C$3)</f>
        <v>3.6275411360696584E-2</v>
      </c>
      <c r="F96">
        <f>C96/SQRT(9.8*input!$C$3)</f>
        <v>5.1592477006570145E-2</v>
      </c>
      <c r="G96">
        <f>D96/input!$C$4</f>
        <v>0.33669999999999994</v>
      </c>
    </row>
    <row r="97" spans="1:7" x14ac:dyDescent="0.4">
      <c r="A97">
        <f>input!T97</f>
        <v>-0.06</v>
      </c>
      <c r="B97">
        <f>input!U97</f>
        <v>0.11398999999999999</v>
      </c>
      <c r="C97">
        <f>input!V97</f>
        <v>0.16359000000000001</v>
      </c>
      <c r="D97">
        <f>input!W97</f>
        <v>3.3759999999999998E-2</v>
      </c>
      <c r="E97">
        <f>B97/SQRT(9.8*input!$C$3)</f>
        <v>3.6412769822171571E-2</v>
      </c>
      <c r="F97">
        <f>C97/SQRT(9.8*input!$C$3)</f>
        <v>5.2256908634170089E-2</v>
      </c>
      <c r="G97">
        <f>D97/input!$C$4</f>
        <v>0.33759999999999996</v>
      </c>
    </row>
    <row r="98" spans="1:7" x14ac:dyDescent="0.4">
      <c r="A98">
        <f>input!T98</f>
        <v>-0.05</v>
      </c>
      <c r="B98">
        <f>input!U98</f>
        <v>0.11443</v>
      </c>
      <c r="C98">
        <f>input!V98</f>
        <v>0.16569</v>
      </c>
      <c r="D98">
        <f>input!W98</f>
        <v>3.3849999999999998E-2</v>
      </c>
      <c r="E98">
        <f>B98/SQRT(9.8*input!$C$3)</f>
        <v>3.6553322666471565E-2</v>
      </c>
      <c r="F98">
        <f>C98/SQRT(9.8*input!$C$3)</f>
        <v>5.2927729027420024E-2</v>
      </c>
      <c r="G98">
        <f>D98/input!$C$4</f>
        <v>0.33849999999999997</v>
      </c>
    </row>
    <row r="99" spans="1:7" x14ac:dyDescent="0.4">
      <c r="A99">
        <f>input!T99</f>
        <v>-0.04</v>
      </c>
      <c r="B99">
        <f>input!U99</f>
        <v>0.11488</v>
      </c>
      <c r="C99">
        <f>input!V99</f>
        <v>0.1678</v>
      </c>
      <c r="D99">
        <f>input!W99</f>
        <v>3.3939999999999998E-2</v>
      </c>
      <c r="E99">
        <f>B99/SQRT(9.8*input!$C$3)</f>
        <v>3.669706989359655E-2</v>
      </c>
      <c r="F99">
        <f>C99/SQRT(9.8*input!$C$3)</f>
        <v>5.3601743803494958E-2</v>
      </c>
      <c r="G99">
        <f>D99/input!$C$4</f>
        <v>0.33939999999999998</v>
      </c>
    </row>
    <row r="100" spans="1:7" x14ac:dyDescent="0.4">
      <c r="A100">
        <f>input!T100</f>
        <v>-0.03</v>
      </c>
      <c r="B100">
        <f>input!U100</f>
        <v>0.11533</v>
      </c>
      <c r="C100">
        <f>input!V100</f>
        <v>0.16991999999999999</v>
      </c>
      <c r="D100">
        <f>input!W100</f>
        <v>3.4029999999999998E-2</v>
      </c>
      <c r="E100">
        <f>B100/SQRT(9.8*input!$C$3)</f>
        <v>3.6840817120721535E-2</v>
      </c>
      <c r="F100">
        <f>C100/SQRT(9.8*input!$C$3)</f>
        <v>5.4278952962394891E-2</v>
      </c>
      <c r="G100">
        <f>D100/input!$C$4</f>
        <v>0.34029999999999994</v>
      </c>
    </row>
    <row r="101" spans="1:7" x14ac:dyDescent="0.4">
      <c r="A101">
        <f>input!T101</f>
        <v>-0.02</v>
      </c>
      <c r="B101">
        <f>input!U101</f>
        <v>0.11577999999999999</v>
      </c>
      <c r="C101">
        <f>input!V101</f>
        <v>0.17205000000000001</v>
      </c>
      <c r="D101">
        <f>input!W101</f>
        <v>3.4130000000000001E-2</v>
      </c>
      <c r="E101">
        <f>B101/SQRT(9.8*input!$C$3)</f>
        <v>3.698456434784652E-2</v>
      </c>
      <c r="F101">
        <f>C101/SQRT(9.8*input!$C$3)</f>
        <v>5.4959356504119837E-2</v>
      </c>
      <c r="G101">
        <f>D101/input!$C$4</f>
        <v>0.34129999999999999</v>
      </c>
    </row>
    <row r="102" spans="1:7" x14ac:dyDescent="0.4">
      <c r="A102">
        <f>input!T102</f>
        <v>-0.01</v>
      </c>
      <c r="B102">
        <f>input!U102</f>
        <v>0.11624</v>
      </c>
      <c r="C102">
        <f>input!V102</f>
        <v>0.17419999999999999</v>
      </c>
      <c r="D102">
        <f>input!W102</f>
        <v>3.422E-2</v>
      </c>
      <c r="E102">
        <f>B102/SQRT(9.8*input!$C$3)</f>
        <v>3.7131505957796504E-2</v>
      </c>
      <c r="F102">
        <f>C102/SQRT(9.8*input!$C$3)</f>
        <v>5.5646148811494767E-2</v>
      </c>
      <c r="G102">
        <f>D102/input!$C$4</f>
        <v>0.3422</v>
      </c>
    </row>
    <row r="103" spans="1:7" x14ac:dyDescent="0.4">
      <c r="A103">
        <f>input!T103</f>
        <v>0</v>
      </c>
      <c r="B103">
        <f>input!U103</f>
        <v>0.1167</v>
      </c>
      <c r="C103">
        <f>input!V103</f>
        <v>0.17635999999999999</v>
      </c>
      <c r="D103">
        <f>input!W103</f>
        <v>3.4320000000000003E-2</v>
      </c>
      <c r="E103">
        <f>B103/SQRT(9.8*input!$C$3)</f>
        <v>3.7278447567746495E-2</v>
      </c>
      <c r="F103">
        <f>C103/SQRT(9.8*input!$C$3)</f>
        <v>5.6336135501694695E-2</v>
      </c>
      <c r="G103">
        <f>D103/input!$C$4</f>
        <v>0.34320000000000001</v>
      </c>
    </row>
  </sheetData>
  <sheetProtection algorithmName="SHA-512" hashValue="an9lN1YFL5Nd0geHsvQ1rcDUHR4xFHbnevSiKGu74CyRxoYO5HeOtu3hqHI+PMt2iterj2CkHLrdCoDV7/H5HQ==" saltValue="zowOOjPf7ghJQn3+fmeC5Q==" spinCount="100000" sheet="1" objects="1" scenarios="1"/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</vt:lpstr>
      <vt:lpstr>profile_Stokes</vt:lpstr>
      <vt:lpstr>profile_Cnoidal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hirayama</dc:creator>
  <cp:lastModifiedBy>harou33</cp:lastModifiedBy>
  <dcterms:created xsi:type="dcterms:W3CDTF">2022-10-08T03:16:22Z</dcterms:created>
  <dcterms:modified xsi:type="dcterms:W3CDTF">2022-10-11T03:10:24Z</dcterms:modified>
</cp:coreProperties>
</file>