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質問\5-4\例題5-4\"/>
    </mc:Choice>
  </mc:AlternateContent>
  <xr:revisionPtr revIDLastSave="0" documentId="13_ncr:1_{A16D09EA-B5F2-46BF-ACC4-B04465DD2E12}" xr6:coauthVersionLast="47" xr6:coauthVersionMax="47" xr10:uidLastSave="{00000000-0000-0000-0000-000000000000}"/>
  <bookViews>
    <workbookView xWindow="1860" yWindow="1040" windowWidth="14400" windowHeight="9130" activeTab="2" xr2:uid="{00000000-000D-0000-FFFF-FFFF00000000}"/>
  </bookViews>
  <sheets>
    <sheet name="H-T曲線" sheetId="1" r:id="rId1"/>
    <sheet name="T-H曲線_p0-0-0" sheetId="3" r:id="rId2"/>
    <sheet name="T-H曲線_p1-0-0" sheetId="4" r:id="rId3"/>
  </sheets>
  <calcPr calcId="181029"/>
</workbook>
</file>

<file path=xl/calcChain.xml><?xml version="1.0" encoding="utf-8"?>
<calcChain xmlns="http://schemas.openxmlformats.org/spreadsheetml/2006/main">
  <c r="E482" i="4" l="1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M154" i="4"/>
  <c r="L154" i="4"/>
  <c r="K154" i="4"/>
  <c r="J154" i="4"/>
  <c r="I154" i="4"/>
  <c r="H154" i="4"/>
  <c r="E154" i="4"/>
  <c r="M153" i="4"/>
  <c r="L153" i="4"/>
  <c r="K153" i="4"/>
  <c r="J153" i="4"/>
  <c r="I153" i="4"/>
  <c r="H153" i="4"/>
  <c r="E153" i="4"/>
  <c r="M152" i="4"/>
  <c r="L152" i="4"/>
  <c r="K152" i="4"/>
  <c r="J152" i="4"/>
  <c r="I152" i="4"/>
  <c r="H152" i="4"/>
  <c r="E152" i="4"/>
  <c r="M151" i="4"/>
  <c r="L151" i="4"/>
  <c r="K151" i="4"/>
  <c r="J151" i="4"/>
  <c r="I151" i="4"/>
  <c r="H151" i="4"/>
  <c r="E151" i="4"/>
  <c r="M150" i="4"/>
  <c r="L150" i="4"/>
  <c r="K150" i="4"/>
  <c r="J150" i="4"/>
  <c r="I150" i="4"/>
  <c r="H150" i="4"/>
  <c r="E150" i="4"/>
  <c r="M149" i="4"/>
  <c r="L149" i="4"/>
  <c r="K149" i="4"/>
  <c r="J149" i="4"/>
  <c r="I149" i="4"/>
  <c r="H149" i="4"/>
  <c r="E149" i="4"/>
  <c r="M148" i="4"/>
  <c r="L148" i="4"/>
  <c r="K148" i="4"/>
  <c r="J148" i="4"/>
  <c r="I148" i="4"/>
  <c r="H148" i="4"/>
  <c r="E148" i="4"/>
  <c r="M147" i="4"/>
  <c r="L147" i="4"/>
  <c r="K147" i="4"/>
  <c r="J147" i="4"/>
  <c r="I147" i="4"/>
  <c r="H147" i="4"/>
  <c r="E147" i="4"/>
  <c r="M146" i="4"/>
  <c r="L146" i="4"/>
  <c r="K146" i="4"/>
  <c r="J146" i="4"/>
  <c r="I146" i="4"/>
  <c r="H146" i="4"/>
  <c r="E146" i="4"/>
  <c r="M145" i="4"/>
  <c r="L145" i="4"/>
  <c r="K145" i="4"/>
  <c r="J145" i="4"/>
  <c r="I145" i="4"/>
  <c r="H145" i="4"/>
  <c r="E145" i="4"/>
  <c r="M144" i="4"/>
  <c r="L144" i="4"/>
  <c r="K144" i="4"/>
  <c r="J144" i="4"/>
  <c r="I144" i="4"/>
  <c r="H144" i="4"/>
  <c r="E144" i="4"/>
  <c r="M143" i="4"/>
  <c r="L143" i="4"/>
  <c r="K143" i="4"/>
  <c r="J143" i="4"/>
  <c r="I143" i="4"/>
  <c r="H143" i="4"/>
  <c r="E143" i="4"/>
  <c r="M142" i="4"/>
  <c r="L142" i="4"/>
  <c r="K142" i="4"/>
  <c r="J142" i="4"/>
  <c r="I142" i="4"/>
  <c r="H142" i="4"/>
  <c r="E142" i="4"/>
  <c r="M141" i="4"/>
  <c r="L141" i="4"/>
  <c r="K141" i="4"/>
  <c r="J141" i="4"/>
  <c r="I141" i="4"/>
  <c r="H141" i="4"/>
  <c r="E141" i="4"/>
  <c r="M140" i="4"/>
  <c r="L140" i="4"/>
  <c r="K140" i="4"/>
  <c r="J140" i="4"/>
  <c r="I140" i="4"/>
  <c r="H140" i="4"/>
  <c r="E140" i="4"/>
  <c r="M139" i="4"/>
  <c r="L139" i="4"/>
  <c r="K139" i="4"/>
  <c r="J139" i="4"/>
  <c r="I139" i="4"/>
  <c r="H139" i="4"/>
  <c r="E139" i="4"/>
  <c r="M138" i="4"/>
  <c r="L138" i="4"/>
  <c r="K138" i="4"/>
  <c r="J138" i="4"/>
  <c r="I138" i="4"/>
  <c r="H138" i="4"/>
  <c r="E138" i="4"/>
  <c r="M137" i="4"/>
  <c r="L137" i="4"/>
  <c r="K137" i="4"/>
  <c r="J137" i="4"/>
  <c r="I137" i="4"/>
  <c r="H137" i="4"/>
  <c r="E137" i="4"/>
  <c r="M136" i="4"/>
  <c r="L136" i="4"/>
  <c r="K136" i="4"/>
  <c r="J136" i="4"/>
  <c r="I136" i="4"/>
  <c r="H136" i="4"/>
  <c r="E136" i="4"/>
  <c r="M135" i="4"/>
  <c r="L135" i="4"/>
  <c r="K135" i="4"/>
  <c r="J135" i="4"/>
  <c r="I135" i="4"/>
  <c r="H135" i="4"/>
  <c r="E135" i="4"/>
  <c r="M134" i="4"/>
  <c r="L134" i="4"/>
  <c r="K134" i="4"/>
  <c r="J134" i="4"/>
  <c r="I134" i="4"/>
  <c r="H134" i="4"/>
  <c r="E134" i="4"/>
  <c r="M133" i="4"/>
  <c r="L133" i="4"/>
  <c r="K133" i="4"/>
  <c r="J133" i="4"/>
  <c r="I133" i="4"/>
  <c r="H133" i="4"/>
  <c r="E133" i="4"/>
  <c r="M132" i="4"/>
  <c r="L132" i="4"/>
  <c r="K132" i="4"/>
  <c r="J132" i="4"/>
  <c r="I132" i="4"/>
  <c r="H132" i="4"/>
  <c r="E132" i="4"/>
  <c r="M131" i="4"/>
  <c r="L131" i="4"/>
  <c r="K131" i="4"/>
  <c r="J131" i="4"/>
  <c r="I131" i="4"/>
  <c r="H131" i="4"/>
  <c r="E131" i="4"/>
  <c r="M130" i="4"/>
  <c r="L130" i="4"/>
  <c r="K130" i="4"/>
  <c r="J130" i="4"/>
  <c r="I130" i="4"/>
  <c r="H130" i="4"/>
  <c r="E130" i="4"/>
  <c r="M129" i="4"/>
  <c r="L129" i="4"/>
  <c r="K129" i="4"/>
  <c r="J129" i="4"/>
  <c r="I129" i="4"/>
  <c r="H129" i="4"/>
  <c r="E129" i="4"/>
  <c r="M128" i="4"/>
  <c r="L128" i="4"/>
  <c r="K128" i="4"/>
  <c r="J128" i="4"/>
  <c r="I128" i="4"/>
  <c r="H128" i="4"/>
  <c r="E128" i="4"/>
  <c r="M127" i="4"/>
  <c r="L127" i="4"/>
  <c r="K127" i="4"/>
  <c r="J127" i="4"/>
  <c r="I127" i="4"/>
  <c r="H127" i="4"/>
  <c r="E127" i="4"/>
  <c r="M126" i="4"/>
  <c r="L126" i="4"/>
  <c r="K126" i="4"/>
  <c r="J126" i="4"/>
  <c r="I126" i="4"/>
  <c r="H126" i="4"/>
  <c r="E126" i="4"/>
  <c r="M125" i="4"/>
  <c r="L125" i="4"/>
  <c r="K125" i="4"/>
  <c r="J125" i="4"/>
  <c r="I125" i="4"/>
  <c r="H125" i="4"/>
  <c r="E125" i="4"/>
  <c r="M124" i="4"/>
  <c r="L124" i="4"/>
  <c r="K124" i="4"/>
  <c r="J124" i="4"/>
  <c r="I124" i="4"/>
  <c r="H124" i="4"/>
  <c r="E124" i="4"/>
  <c r="M123" i="4"/>
  <c r="L123" i="4"/>
  <c r="K123" i="4"/>
  <c r="J123" i="4"/>
  <c r="I123" i="4"/>
  <c r="H123" i="4"/>
  <c r="E123" i="4"/>
  <c r="M122" i="4"/>
  <c r="L122" i="4"/>
  <c r="K122" i="4"/>
  <c r="J122" i="4"/>
  <c r="I122" i="4"/>
  <c r="H122" i="4"/>
  <c r="E122" i="4"/>
  <c r="M121" i="4"/>
  <c r="L121" i="4"/>
  <c r="K121" i="4"/>
  <c r="J121" i="4"/>
  <c r="I121" i="4"/>
  <c r="H121" i="4"/>
  <c r="E121" i="4"/>
  <c r="M120" i="4"/>
  <c r="L120" i="4"/>
  <c r="K120" i="4"/>
  <c r="J120" i="4"/>
  <c r="I120" i="4"/>
  <c r="H120" i="4"/>
  <c r="E120" i="4"/>
  <c r="M119" i="4"/>
  <c r="L119" i="4"/>
  <c r="K119" i="4"/>
  <c r="J119" i="4"/>
  <c r="I119" i="4"/>
  <c r="H119" i="4"/>
  <c r="E119" i="4"/>
  <c r="M118" i="4"/>
  <c r="L118" i="4"/>
  <c r="K118" i="4"/>
  <c r="J118" i="4"/>
  <c r="I118" i="4"/>
  <c r="H118" i="4"/>
  <c r="E118" i="4"/>
  <c r="M117" i="4"/>
  <c r="L117" i="4"/>
  <c r="K117" i="4"/>
  <c r="J117" i="4"/>
  <c r="I117" i="4"/>
  <c r="H117" i="4"/>
  <c r="E117" i="4"/>
  <c r="M116" i="4"/>
  <c r="L116" i="4"/>
  <c r="K116" i="4"/>
  <c r="J116" i="4"/>
  <c r="I116" i="4"/>
  <c r="H116" i="4"/>
  <c r="E116" i="4"/>
  <c r="M115" i="4"/>
  <c r="L115" i="4"/>
  <c r="K115" i="4"/>
  <c r="J115" i="4"/>
  <c r="I115" i="4"/>
  <c r="H115" i="4"/>
  <c r="E115" i="4"/>
  <c r="M114" i="4"/>
  <c r="L114" i="4"/>
  <c r="K114" i="4"/>
  <c r="J114" i="4"/>
  <c r="I114" i="4"/>
  <c r="H114" i="4"/>
  <c r="E114" i="4"/>
  <c r="M113" i="4"/>
  <c r="L113" i="4"/>
  <c r="K113" i="4"/>
  <c r="J113" i="4"/>
  <c r="I113" i="4"/>
  <c r="H113" i="4"/>
  <c r="E113" i="4"/>
  <c r="M112" i="4"/>
  <c r="L112" i="4"/>
  <c r="K112" i="4"/>
  <c r="J112" i="4"/>
  <c r="I112" i="4"/>
  <c r="H112" i="4"/>
  <c r="E112" i="4"/>
  <c r="M111" i="4"/>
  <c r="L111" i="4"/>
  <c r="K111" i="4"/>
  <c r="J111" i="4"/>
  <c r="I111" i="4"/>
  <c r="H111" i="4"/>
  <c r="E111" i="4"/>
  <c r="M110" i="4"/>
  <c r="L110" i="4"/>
  <c r="K110" i="4"/>
  <c r="J110" i="4"/>
  <c r="I110" i="4"/>
  <c r="H110" i="4"/>
  <c r="E110" i="4"/>
  <c r="M109" i="4"/>
  <c r="L109" i="4"/>
  <c r="K109" i="4"/>
  <c r="J109" i="4"/>
  <c r="I109" i="4"/>
  <c r="H109" i="4"/>
  <c r="E109" i="4"/>
  <c r="M108" i="4"/>
  <c r="L108" i="4"/>
  <c r="K108" i="4"/>
  <c r="J108" i="4"/>
  <c r="I108" i="4"/>
  <c r="H108" i="4"/>
  <c r="E108" i="4"/>
  <c r="M107" i="4"/>
  <c r="L107" i="4"/>
  <c r="K107" i="4"/>
  <c r="J107" i="4"/>
  <c r="I107" i="4"/>
  <c r="H107" i="4"/>
  <c r="E107" i="4"/>
  <c r="M106" i="4"/>
  <c r="L106" i="4"/>
  <c r="K106" i="4"/>
  <c r="J106" i="4"/>
  <c r="I106" i="4"/>
  <c r="H106" i="4"/>
  <c r="E106" i="4"/>
  <c r="M105" i="4"/>
  <c r="L105" i="4"/>
  <c r="K105" i="4"/>
  <c r="J105" i="4"/>
  <c r="I105" i="4"/>
  <c r="H105" i="4"/>
  <c r="E105" i="4"/>
  <c r="M104" i="4"/>
  <c r="L104" i="4"/>
  <c r="K104" i="4"/>
  <c r="J104" i="4"/>
  <c r="I104" i="4"/>
  <c r="H104" i="4"/>
  <c r="E104" i="4"/>
  <c r="M103" i="4"/>
  <c r="L103" i="4"/>
  <c r="K103" i="4"/>
  <c r="J103" i="4"/>
  <c r="I103" i="4"/>
  <c r="H103" i="4"/>
  <c r="E103" i="4"/>
  <c r="M102" i="4"/>
  <c r="L102" i="4"/>
  <c r="K102" i="4"/>
  <c r="J102" i="4"/>
  <c r="I102" i="4"/>
  <c r="H102" i="4"/>
  <c r="E102" i="4"/>
  <c r="M101" i="4"/>
  <c r="L101" i="4"/>
  <c r="K101" i="4"/>
  <c r="J101" i="4"/>
  <c r="I101" i="4"/>
  <c r="H101" i="4"/>
  <c r="E101" i="4"/>
  <c r="M100" i="4"/>
  <c r="L100" i="4"/>
  <c r="K100" i="4"/>
  <c r="J100" i="4"/>
  <c r="I100" i="4"/>
  <c r="H100" i="4"/>
  <c r="E100" i="4"/>
  <c r="M99" i="4"/>
  <c r="L99" i="4"/>
  <c r="K99" i="4"/>
  <c r="J99" i="4"/>
  <c r="I99" i="4"/>
  <c r="H99" i="4"/>
  <c r="E99" i="4"/>
  <c r="M98" i="4"/>
  <c r="L98" i="4"/>
  <c r="K98" i="4"/>
  <c r="J98" i="4"/>
  <c r="I98" i="4"/>
  <c r="H98" i="4"/>
  <c r="E98" i="4"/>
  <c r="M97" i="4"/>
  <c r="L97" i="4"/>
  <c r="K97" i="4"/>
  <c r="J97" i="4"/>
  <c r="I97" i="4"/>
  <c r="H97" i="4"/>
  <c r="E97" i="4"/>
  <c r="M96" i="4"/>
  <c r="L96" i="4"/>
  <c r="K96" i="4"/>
  <c r="J96" i="4"/>
  <c r="I96" i="4"/>
  <c r="H96" i="4"/>
  <c r="E96" i="4"/>
  <c r="M95" i="4"/>
  <c r="L95" i="4"/>
  <c r="K95" i="4"/>
  <c r="J95" i="4"/>
  <c r="I95" i="4"/>
  <c r="H95" i="4"/>
  <c r="E95" i="4"/>
  <c r="M94" i="4"/>
  <c r="L94" i="4"/>
  <c r="K94" i="4"/>
  <c r="J94" i="4"/>
  <c r="I94" i="4"/>
  <c r="H94" i="4"/>
  <c r="E94" i="4"/>
  <c r="M93" i="4"/>
  <c r="L93" i="4"/>
  <c r="K93" i="4"/>
  <c r="J93" i="4"/>
  <c r="I93" i="4"/>
  <c r="H93" i="4"/>
  <c r="E93" i="4"/>
  <c r="M92" i="4"/>
  <c r="L92" i="4"/>
  <c r="K92" i="4"/>
  <c r="J92" i="4"/>
  <c r="I92" i="4"/>
  <c r="H92" i="4"/>
  <c r="E92" i="4"/>
  <c r="M91" i="4"/>
  <c r="L91" i="4"/>
  <c r="K91" i="4"/>
  <c r="J91" i="4"/>
  <c r="I91" i="4"/>
  <c r="H91" i="4"/>
  <c r="E91" i="4"/>
  <c r="M90" i="4"/>
  <c r="L90" i="4"/>
  <c r="K90" i="4"/>
  <c r="J90" i="4"/>
  <c r="I90" i="4"/>
  <c r="H90" i="4"/>
  <c r="E90" i="4"/>
  <c r="M89" i="4"/>
  <c r="L89" i="4"/>
  <c r="K89" i="4"/>
  <c r="J89" i="4"/>
  <c r="I89" i="4"/>
  <c r="H89" i="4"/>
  <c r="E89" i="4"/>
  <c r="M88" i="4"/>
  <c r="L88" i="4"/>
  <c r="K88" i="4"/>
  <c r="J88" i="4"/>
  <c r="I88" i="4"/>
  <c r="H88" i="4"/>
  <c r="E88" i="4"/>
  <c r="M87" i="4"/>
  <c r="L87" i="4"/>
  <c r="K87" i="4"/>
  <c r="J87" i="4"/>
  <c r="I87" i="4"/>
  <c r="H87" i="4"/>
  <c r="E87" i="4"/>
  <c r="M86" i="4"/>
  <c r="L86" i="4"/>
  <c r="K86" i="4"/>
  <c r="J86" i="4"/>
  <c r="I86" i="4"/>
  <c r="H86" i="4"/>
  <c r="E86" i="4"/>
  <c r="M85" i="4"/>
  <c r="L85" i="4"/>
  <c r="K85" i="4"/>
  <c r="J85" i="4"/>
  <c r="I85" i="4"/>
  <c r="H85" i="4"/>
  <c r="E85" i="4"/>
  <c r="M84" i="4"/>
  <c r="L84" i="4"/>
  <c r="K84" i="4"/>
  <c r="J84" i="4"/>
  <c r="I84" i="4"/>
  <c r="H84" i="4"/>
  <c r="E84" i="4"/>
  <c r="M83" i="4"/>
  <c r="L83" i="4"/>
  <c r="K83" i="4"/>
  <c r="J83" i="4"/>
  <c r="I83" i="4"/>
  <c r="H83" i="4"/>
  <c r="E83" i="4"/>
  <c r="M82" i="4"/>
  <c r="L82" i="4"/>
  <c r="K82" i="4"/>
  <c r="J82" i="4"/>
  <c r="I82" i="4"/>
  <c r="H82" i="4"/>
  <c r="E82" i="4"/>
  <c r="M81" i="4"/>
  <c r="L81" i="4"/>
  <c r="K81" i="4"/>
  <c r="J81" i="4"/>
  <c r="I81" i="4"/>
  <c r="H81" i="4"/>
  <c r="E81" i="4"/>
  <c r="M80" i="4"/>
  <c r="L80" i="4"/>
  <c r="K80" i="4"/>
  <c r="J80" i="4"/>
  <c r="I80" i="4"/>
  <c r="H80" i="4"/>
  <c r="E80" i="4"/>
  <c r="M79" i="4"/>
  <c r="L79" i="4"/>
  <c r="K79" i="4"/>
  <c r="J79" i="4"/>
  <c r="I79" i="4"/>
  <c r="H79" i="4"/>
  <c r="E79" i="4"/>
  <c r="M78" i="4"/>
  <c r="L78" i="4"/>
  <c r="K78" i="4"/>
  <c r="J78" i="4"/>
  <c r="I78" i="4"/>
  <c r="H78" i="4"/>
  <c r="E78" i="4"/>
  <c r="M77" i="4"/>
  <c r="L77" i="4"/>
  <c r="K77" i="4"/>
  <c r="J77" i="4"/>
  <c r="I77" i="4"/>
  <c r="H77" i="4"/>
  <c r="E77" i="4"/>
  <c r="M76" i="4"/>
  <c r="L76" i="4"/>
  <c r="K76" i="4"/>
  <c r="J76" i="4"/>
  <c r="I76" i="4"/>
  <c r="H76" i="4"/>
  <c r="E76" i="4"/>
  <c r="M75" i="4"/>
  <c r="L75" i="4"/>
  <c r="K75" i="4"/>
  <c r="J75" i="4"/>
  <c r="I75" i="4"/>
  <c r="H75" i="4"/>
  <c r="E75" i="4"/>
  <c r="M74" i="4"/>
  <c r="L74" i="4"/>
  <c r="K74" i="4"/>
  <c r="J74" i="4"/>
  <c r="I74" i="4"/>
  <c r="H74" i="4"/>
  <c r="E74" i="4"/>
  <c r="M73" i="4"/>
  <c r="L73" i="4"/>
  <c r="K73" i="4"/>
  <c r="J73" i="4"/>
  <c r="I73" i="4"/>
  <c r="H73" i="4"/>
  <c r="E73" i="4"/>
  <c r="M72" i="4"/>
  <c r="L72" i="4"/>
  <c r="K72" i="4"/>
  <c r="J72" i="4"/>
  <c r="I72" i="4"/>
  <c r="H72" i="4"/>
  <c r="E72" i="4"/>
  <c r="M71" i="4"/>
  <c r="L71" i="4"/>
  <c r="K71" i="4"/>
  <c r="J71" i="4"/>
  <c r="I71" i="4"/>
  <c r="H71" i="4"/>
  <c r="E71" i="4"/>
  <c r="M70" i="4"/>
  <c r="L70" i="4"/>
  <c r="K70" i="4"/>
  <c r="J70" i="4"/>
  <c r="I70" i="4"/>
  <c r="H70" i="4"/>
  <c r="E70" i="4"/>
  <c r="M69" i="4"/>
  <c r="L69" i="4"/>
  <c r="K69" i="4"/>
  <c r="J69" i="4"/>
  <c r="I69" i="4"/>
  <c r="H69" i="4"/>
  <c r="E69" i="4"/>
  <c r="M68" i="4"/>
  <c r="L68" i="4"/>
  <c r="K68" i="4"/>
  <c r="J68" i="4"/>
  <c r="I68" i="4"/>
  <c r="H68" i="4"/>
  <c r="E68" i="4"/>
  <c r="M67" i="4"/>
  <c r="L67" i="4"/>
  <c r="K67" i="4"/>
  <c r="J67" i="4"/>
  <c r="I67" i="4"/>
  <c r="H67" i="4"/>
  <c r="E67" i="4"/>
  <c r="M66" i="4"/>
  <c r="L66" i="4"/>
  <c r="K66" i="4"/>
  <c r="J66" i="4"/>
  <c r="I66" i="4"/>
  <c r="H66" i="4"/>
  <c r="E66" i="4"/>
  <c r="M65" i="4"/>
  <c r="L65" i="4"/>
  <c r="K65" i="4"/>
  <c r="J65" i="4"/>
  <c r="I65" i="4"/>
  <c r="H65" i="4"/>
  <c r="E65" i="4"/>
  <c r="M64" i="4"/>
  <c r="L64" i="4"/>
  <c r="K64" i="4"/>
  <c r="J64" i="4"/>
  <c r="I64" i="4"/>
  <c r="H64" i="4"/>
  <c r="E64" i="4"/>
  <c r="M63" i="4"/>
  <c r="L63" i="4"/>
  <c r="K63" i="4"/>
  <c r="J63" i="4"/>
  <c r="I63" i="4"/>
  <c r="H63" i="4"/>
  <c r="E63" i="4"/>
  <c r="M62" i="4"/>
  <c r="L62" i="4"/>
  <c r="K62" i="4"/>
  <c r="J62" i="4"/>
  <c r="I62" i="4"/>
  <c r="H62" i="4"/>
  <c r="E62" i="4"/>
  <c r="M61" i="4"/>
  <c r="L61" i="4"/>
  <c r="K61" i="4"/>
  <c r="J61" i="4"/>
  <c r="I61" i="4"/>
  <c r="H61" i="4"/>
  <c r="E61" i="4"/>
  <c r="M60" i="4"/>
  <c r="L60" i="4"/>
  <c r="K60" i="4"/>
  <c r="J60" i="4"/>
  <c r="I60" i="4"/>
  <c r="H60" i="4"/>
  <c r="E60" i="4"/>
  <c r="M59" i="4"/>
  <c r="L59" i="4"/>
  <c r="K59" i="4"/>
  <c r="J59" i="4"/>
  <c r="I59" i="4"/>
  <c r="H59" i="4"/>
  <c r="E59" i="4"/>
  <c r="M58" i="4"/>
  <c r="L58" i="4"/>
  <c r="K58" i="4"/>
  <c r="J58" i="4"/>
  <c r="I58" i="4"/>
  <c r="H58" i="4"/>
  <c r="E58" i="4"/>
  <c r="M57" i="4"/>
  <c r="L57" i="4"/>
  <c r="K57" i="4"/>
  <c r="J57" i="4"/>
  <c r="I57" i="4"/>
  <c r="H57" i="4"/>
  <c r="E57" i="4"/>
  <c r="M56" i="4"/>
  <c r="L56" i="4"/>
  <c r="K56" i="4"/>
  <c r="J56" i="4"/>
  <c r="I56" i="4"/>
  <c r="H56" i="4"/>
  <c r="E56" i="4"/>
  <c r="M55" i="4"/>
  <c r="L55" i="4"/>
  <c r="K55" i="4"/>
  <c r="J55" i="4"/>
  <c r="I55" i="4"/>
  <c r="H55" i="4"/>
  <c r="E55" i="4"/>
  <c r="M54" i="4"/>
  <c r="L54" i="4"/>
  <c r="K54" i="4"/>
  <c r="J54" i="4"/>
  <c r="I54" i="4"/>
  <c r="H54" i="4"/>
  <c r="E54" i="4"/>
  <c r="M53" i="4"/>
  <c r="L53" i="4"/>
  <c r="K53" i="4"/>
  <c r="J53" i="4"/>
  <c r="I53" i="4"/>
  <c r="H53" i="4"/>
  <c r="E53" i="4"/>
  <c r="M52" i="4"/>
  <c r="L52" i="4"/>
  <c r="K52" i="4"/>
  <c r="J52" i="4"/>
  <c r="I52" i="4"/>
  <c r="H52" i="4"/>
  <c r="E52" i="4"/>
  <c r="M51" i="4"/>
  <c r="L51" i="4"/>
  <c r="K51" i="4"/>
  <c r="J51" i="4"/>
  <c r="I51" i="4"/>
  <c r="H51" i="4"/>
  <c r="E51" i="4"/>
  <c r="M50" i="4"/>
  <c r="L50" i="4"/>
  <c r="K50" i="4"/>
  <c r="J50" i="4"/>
  <c r="I50" i="4"/>
  <c r="H50" i="4"/>
  <c r="E50" i="4"/>
  <c r="M49" i="4"/>
  <c r="L49" i="4"/>
  <c r="K49" i="4"/>
  <c r="J49" i="4"/>
  <c r="I49" i="4"/>
  <c r="H49" i="4"/>
  <c r="E49" i="4"/>
  <c r="M48" i="4"/>
  <c r="L48" i="4"/>
  <c r="K48" i="4"/>
  <c r="J48" i="4"/>
  <c r="I48" i="4"/>
  <c r="H48" i="4"/>
  <c r="E48" i="4"/>
  <c r="M47" i="4"/>
  <c r="L47" i="4"/>
  <c r="K47" i="4"/>
  <c r="J47" i="4"/>
  <c r="I47" i="4"/>
  <c r="H47" i="4"/>
  <c r="E47" i="4"/>
  <c r="M46" i="4"/>
  <c r="L46" i="4"/>
  <c r="K46" i="4"/>
  <c r="J46" i="4"/>
  <c r="I46" i="4"/>
  <c r="H46" i="4"/>
  <c r="E46" i="4"/>
  <c r="M45" i="4"/>
  <c r="L45" i="4"/>
  <c r="K45" i="4"/>
  <c r="J45" i="4"/>
  <c r="I45" i="4"/>
  <c r="H45" i="4"/>
  <c r="E45" i="4"/>
  <c r="M44" i="4"/>
  <c r="L44" i="4"/>
  <c r="K44" i="4"/>
  <c r="J44" i="4"/>
  <c r="I44" i="4"/>
  <c r="H44" i="4"/>
  <c r="E44" i="4"/>
  <c r="M43" i="4"/>
  <c r="L43" i="4"/>
  <c r="K43" i="4"/>
  <c r="J43" i="4"/>
  <c r="I43" i="4"/>
  <c r="H43" i="4"/>
  <c r="E43" i="4"/>
  <c r="M42" i="4"/>
  <c r="L42" i="4"/>
  <c r="K42" i="4"/>
  <c r="J42" i="4"/>
  <c r="I42" i="4"/>
  <c r="H42" i="4"/>
  <c r="E42" i="4"/>
  <c r="M41" i="4"/>
  <c r="L41" i="4"/>
  <c r="K41" i="4"/>
  <c r="J41" i="4"/>
  <c r="I41" i="4"/>
  <c r="H41" i="4"/>
  <c r="E41" i="4"/>
  <c r="M40" i="4"/>
  <c r="L40" i="4"/>
  <c r="K40" i="4"/>
  <c r="J40" i="4"/>
  <c r="I40" i="4"/>
  <c r="H40" i="4"/>
  <c r="E40" i="4"/>
  <c r="M39" i="4"/>
  <c r="L39" i="4"/>
  <c r="K39" i="4"/>
  <c r="J39" i="4"/>
  <c r="I39" i="4"/>
  <c r="H39" i="4"/>
  <c r="E39" i="4"/>
  <c r="M38" i="4"/>
  <c r="L38" i="4"/>
  <c r="K38" i="4"/>
  <c r="J38" i="4"/>
  <c r="I38" i="4"/>
  <c r="H38" i="4"/>
  <c r="E38" i="4"/>
  <c r="M37" i="4"/>
  <c r="L37" i="4"/>
  <c r="K37" i="4"/>
  <c r="J37" i="4"/>
  <c r="I37" i="4"/>
  <c r="H37" i="4"/>
  <c r="E37" i="4"/>
  <c r="M36" i="4"/>
  <c r="L36" i="4"/>
  <c r="K36" i="4"/>
  <c r="J36" i="4"/>
  <c r="I36" i="4"/>
  <c r="H36" i="4"/>
  <c r="E36" i="4"/>
  <c r="M35" i="4"/>
  <c r="L35" i="4"/>
  <c r="K35" i="4"/>
  <c r="J35" i="4"/>
  <c r="I35" i="4"/>
  <c r="H35" i="4"/>
  <c r="E35" i="4"/>
  <c r="R34" i="4"/>
  <c r="M34" i="4"/>
  <c r="L34" i="4"/>
  <c r="K34" i="4"/>
  <c r="J34" i="4"/>
  <c r="I34" i="4"/>
  <c r="H34" i="4"/>
  <c r="E34" i="4"/>
  <c r="R33" i="4"/>
  <c r="M33" i="4"/>
  <c r="L33" i="4"/>
  <c r="K33" i="4"/>
  <c r="J33" i="4"/>
  <c r="I33" i="4"/>
  <c r="H33" i="4"/>
  <c r="E33" i="4"/>
  <c r="R32" i="4"/>
  <c r="M32" i="4"/>
  <c r="L32" i="4"/>
  <c r="K32" i="4"/>
  <c r="J32" i="4"/>
  <c r="I32" i="4"/>
  <c r="H32" i="4"/>
  <c r="E32" i="4"/>
  <c r="R31" i="4"/>
  <c r="M31" i="4"/>
  <c r="L31" i="4"/>
  <c r="K31" i="4"/>
  <c r="J31" i="4"/>
  <c r="I31" i="4"/>
  <c r="H31" i="4"/>
  <c r="E31" i="4"/>
  <c r="R30" i="4"/>
  <c r="M30" i="4"/>
  <c r="L30" i="4"/>
  <c r="K30" i="4"/>
  <c r="J30" i="4"/>
  <c r="I30" i="4"/>
  <c r="H30" i="4"/>
  <c r="E30" i="4"/>
  <c r="M29" i="4"/>
  <c r="L29" i="4"/>
  <c r="K29" i="4"/>
  <c r="J29" i="4"/>
  <c r="I29" i="4"/>
  <c r="H29" i="4"/>
  <c r="E29" i="4"/>
  <c r="M28" i="4"/>
  <c r="L28" i="4"/>
  <c r="K28" i="4"/>
  <c r="J28" i="4"/>
  <c r="I28" i="4"/>
  <c r="H28" i="4"/>
  <c r="E28" i="4"/>
  <c r="M27" i="4"/>
  <c r="L27" i="4"/>
  <c r="K27" i="4"/>
  <c r="J27" i="4"/>
  <c r="I27" i="4"/>
  <c r="H27" i="4"/>
  <c r="E27" i="4"/>
  <c r="R26" i="4"/>
  <c r="M26" i="4"/>
  <c r="L26" i="4"/>
  <c r="K26" i="4"/>
  <c r="J26" i="4"/>
  <c r="I26" i="4"/>
  <c r="H26" i="4"/>
  <c r="E26" i="4"/>
  <c r="R25" i="4"/>
  <c r="M25" i="4"/>
  <c r="L25" i="4"/>
  <c r="K25" i="4"/>
  <c r="J25" i="4"/>
  <c r="I25" i="4"/>
  <c r="H25" i="4"/>
  <c r="E25" i="4"/>
  <c r="R24" i="4"/>
  <c r="M24" i="4"/>
  <c r="L24" i="4"/>
  <c r="K24" i="4"/>
  <c r="J24" i="4"/>
  <c r="I24" i="4"/>
  <c r="H24" i="4"/>
  <c r="E24" i="4"/>
  <c r="R23" i="4"/>
  <c r="M23" i="4"/>
  <c r="L23" i="4"/>
  <c r="K23" i="4"/>
  <c r="J23" i="4"/>
  <c r="I23" i="4"/>
  <c r="H23" i="4"/>
  <c r="E23" i="4"/>
  <c r="R22" i="4"/>
  <c r="M22" i="4"/>
  <c r="L22" i="4"/>
  <c r="K22" i="4"/>
  <c r="J22" i="4"/>
  <c r="I22" i="4"/>
  <c r="H22" i="4"/>
  <c r="E22" i="4"/>
  <c r="M21" i="4"/>
  <c r="L21" i="4"/>
  <c r="K21" i="4"/>
  <c r="J21" i="4"/>
  <c r="I21" i="4"/>
  <c r="H21" i="4"/>
  <c r="E21" i="4"/>
  <c r="M20" i="4"/>
  <c r="L20" i="4"/>
  <c r="K20" i="4"/>
  <c r="J20" i="4"/>
  <c r="I20" i="4"/>
  <c r="H20" i="4"/>
  <c r="E20" i="4"/>
  <c r="M19" i="4"/>
  <c r="L19" i="4"/>
  <c r="K19" i="4"/>
  <c r="J19" i="4"/>
  <c r="I19" i="4"/>
  <c r="H19" i="4"/>
  <c r="E19" i="4"/>
  <c r="M18" i="4"/>
  <c r="L18" i="4"/>
  <c r="K18" i="4"/>
  <c r="J18" i="4"/>
  <c r="I18" i="4"/>
  <c r="H18" i="4"/>
  <c r="E18" i="4"/>
  <c r="M17" i="4"/>
  <c r="L17" i="4"/>
  <c r="K17" i="4"/>
  <c r="J17" i="4"/>
  <c r="I17" i="4"/>
  <c r="H17" i="4"/>
  <c r="E17" i="4"/>
  <c r="M16" i="4"/>
  <c r="L16" i="4"/>
  <c r="K16" i="4"/>
  <c r="J16" i="4"/>
  <c r="I16" i="4"/>
  <c r="H16" i="4"/>
  <c r="E16" i="4"/>
  <c r="M15" i="4"/>
  <c r="L15" i="4"/>
  <c r="K15" i="4"/>
  <c r="J15" i="4"/>
  <c r="I15" i="4"/>
  <c r="H15" i="4"/>
  <c r="E15" i="4"/>
  <c r="M14" i="4"/>
  <c r="L14" i="4"/>
  <c r="K14" i="4"/>
  <c r="J14" i="4"/>
  <c r="I14" i="4"/>
  <c r="H14" i="4"/>
  <c r="E14" i="4"/>
  <c r="M13" i="4"/>
  <c r="L13" i="4"/>
  <c r="K13" i="4"/>
  <c r="J13" i="4"/>
  <c r="I13" i="4"/>
  <c r="H13" i="4"/>
  <c r="E13" i="4"/>
  <c r="M12" i="4"/>
  <c r="L12" i="4"/>
  <c r="K12" i="4"/>
  <c r="J12" i="4"/>
  <c r="I12" i="4"/>
  <c r="H12" i="4"/>
  <c r="E12" i="4"/>
  <c r="M11" i="4"/>
  <c r="L11" i="4"/>
  <c r="K11" i="4"/>
  <c r="J11" i="4"/>
  <c r="I11" i="4"/>
  <c r="H11" i="4"/>
  <c r="E11" i="4"/>
  <c r="M10" i="4"/>
  <c r="L10" i="4"/>
  <c r="K10" i="4"/>
  <c r="J10" i="4"/>
  <c r="I10" i="4"/>
  <c r="H10" i="4"/>
  <c r="E10" i="4"/>
  <c r="M9" i="4"/>
  <c r="L9" i="4"/>
  <c r="K9" i="4"/>
  <c r="J9" i="4"/>
  <c r="I9" i="4"/>
  <c r="H9" i="4"/>
  <c r="E9" i="4"/>
  <c r="M8" i="4"/>
  <c r="L8" i="4"/>
  <c r="K8" i="4"/>
  <c r="J8" i="4"/>
  <c r="I8" i="4"/>
  <c r="H8" i="4"/>
  <c r="E8" i="4"/>
  <c r="M7" i="4"/>
  <c r="L7" i="4"/>
  <c r="K7" i="4"/>
  <c r="J7" i="4"/>
  <c r="I7" i="4"/>
  <c r="H7" i="4"/>
  <c r="E7" i="4"/>
  <c r="M6" i="4"/>
  <c r="L6" i="4"/>
  <c r="K6" i="4"/>
  <c r="J6" i="4"/>
  <c r="I6" i="4"/>
  <c r="H6" i="4"/>
  <c r="E6" i="4"/>
  <c r="M5" i="4"/>
  <c r="L5" i="4"/>
  <c r="K5" i="4"/>
  <c r="J5" i="4"/>
  <c r="I5" i="4"/>
  <c r="H5" i="4"/>
  <c r="E5" i="4"/>
  <c r="M4" i="4"/>
  <c r="L4" i="4"/>
  <c r="K4" i="4"/>
  <c r="J4" i="4"/>
  <c r="I4" i="4"/>
  <c r="H4" i="4"/>
  <c r="E4" i="4"/>
  <c r="R34" i="3"/>
  <c r="R33" i="3"/>
  <c r="R32" i="3"/>
  <c r="R31" i="3"/>
  <c r="R30" i="3"/>
  <c r="R26" i="3"/>
  <c r="R25" i="3"/>
  <c r="R24" i="3"/>
  <c r="R23" i="3"/>
  <c r="R22" i="3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E44" i="3"/>
  <c r="H44" i="3"/>
  <c r="I44" i="3"/>
  <c r="J44" i="3"/>
  <c r="K44" i="3"/>
  <c r="L44" i="3"/>
  <c r="M44" i="3"/>
  <c r="E45" i="3"/>
  <c r="H45" i="3"/>
  <c r="I45" i="3"/>
  <c r="J45" i="3"/>
  <c r="K45" i="3"/>
  <c r="L45" i="3"/>
  <c r="M45" i="3"/>
  <c r="E46" i="3"/>
  <c r="H46" i="3"/>
  <c r="I46" i="3"/>
  <c r="J46" i="3"/>
  <c r="K46" i="3"/>
  <c r="L46" i="3"/>
  <c r="M46" i="3"/>
  <c r="E47" i="3"/>
  <c r="H47" i="3"/>
  <c r="I47" i="3"/>
  <c r="J47" i="3"/>
  <c r="K47" i="3"/>
  <c r="L47" i="3"/>
  <c r="M47" i="3"/>
  <c r="E48" i="3"/>
  <c r="H48" i="3"/>
  <c r="I48" i="3"/>
  <c r="J48" i="3"/>
  <c r="K48" i="3"/>
  <c r="L48" i="3"/>
  <c r="M48" i="3"/>
  <c r="E49" i="3"/>
  <c r="H49" i="3"/>
  <c r="I49" i="3"/>
  <c r="J49" i="3"/>
  <c r="K49" i="3"/>
  <c r="L49" i="3"/>
  <c r="M49" i="3"/>
  <c r="E50" i="3"/>
  <c r="H50" i="3"/>
  <c r="I50" i="3"/>
  <c r="J50" i="3"/>
  <c r="K50" i="3"/>
  <c r="L50" i="3"/>
  <c r="M50" i="3"/>
  <c r="E51" i="3"/>
  <c r="H51" i="3"/>
  <c r="I51" i="3"/>
  <c r="J51" i="3"/>
  <c r="K51" i="3"/>
  <c r="L51" i="3"/>
  <c r="M51" i="3"/>
  <c r="E52" i="3"/>
  <c r="H52" i="3"/>
  <c r="I52" i="3"/>
  <c r="J52" i="3"/>
  <c r="K52" i="3"/>
  <c r="L52" i="3"/>
  <c r="M52" i="3"/>
  <c r="E53" i="3"/>
  <c r="H53" i="3"/>
  <c r="I53" i="3"/>
  <c r="J53" i="3"/>
  <c r="K53" i="3"/>
  <c r="L53" i="3"/>
  <c r="M53" i="3"/>
  <c r="E54" i="3"/>
  <c r="H54" i="3"/>
  <c r="I54" i="3"/>
  <c r="J54" i="3"/>
  <c r="K54" i="3"/>
  <c r="L54" i="3"/>
  <c r="M54" i="3"/>
  <c r="E55" i="3"/>
  <c r="H55" i="3"/>
  <c r="I55" i="3"/>
  <c r="J55" i="3"/>
  <c r="K55" i="3"/>
  <c r="L55" i="3"/>
  <c r="M55" i="3"/>
  <c r="E56" i="3"/>
  <c r="H56" i="3"/>
  <c r="I56" i="3"/>
  <c r="J56" i="3"/>
  <c r="K56" i="3"/>
  <c r="L56" i="3"/>
  <c r="M56" i="3"/>
  <c r="E57" i="3"/>
  <c r="H57" i="3"/>
  <c r="I57" i="3"/>
  <c r="J57" i="3"/>
  <c r="K57" i="3"/>
  <c r="L57" i="3"/>
  <c r="M57" i="3"/>
  <c r="E58" i="3"/>
  <c r="H58" i="3"/>
  <c r="I58" i="3"/>
  <c r="J58" i="3"/>
  <c r="K58" i="3"/>
  <c r="L58" i="3"/>
  <c r="M58" i="3"/>
  <c r="E59" i="3"/>
  <c r="H59" i="3"/>
  <c r="I59" i="3"/>
  <c r="J59" i="3"/>
  <c r="K59" i="3"/>
  <c r="L59" i="3"/>
  <c r="M59" i="3"/>
  <c r="E60" i="3"/>
  <c r="H60" i="3"/>
  <c r="I60" i="3"/>
  <c r="J60" i="3"/>
  <c r="K60" i="3"/>
  <c r="L60" i="3"/>
  <c r="M60" i="3"/>
  <c r="E61" i="3"/>
  <c r="H61" i="3"/>
  <c r="I61" i="3"/>
  <c r="J61" i="3"/>
  <c r="K61" i="3"/>
  <c r="L61" i="3"/>
  <c r="M61" i="3"/>
  <c r="E62" i="3"/>
  <c r="H62" i="3"/>
  <c r="I62" i="3"/>
  <c r="J62" i="3"/>
  <c r="K62" i="3"/>
  <c r="L62" i="3"/>
  <c r="M62" i="3"/>
  <c r="E63" i="3"/>
  <c r="H63" i="3"/>
  <c r="I63" i="3"/>
  <c r="J63" i="3"/>
  <c r="K63" i="3"/>
  <c r="L63" i="3"/>
  <c r="M63" i="3"/>
  <c r="E64" i="3"/>
  <c r="H64" i="3"/>
  <c r="I64" i="3"/>
  <c r="J64" i="3"/>
  <c r="K64" i="3"/>
  <c r="L64" i="3"/>
  <c r="M64" i="3"/>
  <c r="E65" i="3"/>
  <c r="H65" i="3"/>
  <c r="I65" i="3"/>
  <c r="J65" i="3"/>
  <c r="K65" i="3"/>
  <c r="L65" i="3"/>
  <c r="M65" i="3"/>
  <c r="E66" i="3"/>
  <c r="H66" i="3"/>
  <c r="I66" i="3"/>
  <c r="J66" i="3"/>
  <c r="K66" i="3"/>
  <c r="L66" i="3"/>
  <c r="M66" i="3"/>
  <c r="E67" i="3"/>
  <c r="H67" i="3"/>
  <c r="I67" i="3"/>
  <c r="J67" i="3"/>
  <c r="K67" i="3"/>
  <c r="L67" i="3"/>
  <c r="M67" i="3"/>
  <c r="E68" i="3"/>
  <c r="H68" i="3"/>
  <c r="I68" i="3"/>
  <c r="J68" i="3"/>
  <c r="K68" i="3"/>
  <c r="L68" i="3"/>
  <c r="M68" i="3"/>
  <c r="E69" i="3"/>
  <c r="H69" i="3"/>
  <c r="I69" i="3"/>
  <c r="J69" i="3"/>
  <c r="K69" i="3"/>
  <c r="L69" i="3"/>
  <c r="M69" i="3"/>
  <c r="E70" i="3"/>
  <c r="H70" i="3"/>
  <c r="I70" i="3"/>
  <c r="J70" i="3"/>
  <c r="K70" i="3"/>
  <c r="L70" i="3"/>
  <c r="M70" i="3"/>
  <c r="E71" i="3"/>
  <c r="H71" i="3"/>
  <c r="I71" i="3"/>
  <c r="J71" i="3"/>
  <c r="K71" i="3"/>
  <c r="L71" i="3"/>
  <c r="M71" i="3"/>
  <c r="E72" i="3"/>
  <c r="H72" i="3"/>
  <c r="I72" i="3"/>
  <c r="J72" i="3"/>
  <c r="K72" i="3"/>
  <c r="L72" i="3"/>
  <c r="M72" i="3"/>
  <c r="E73" i="3"/>
  <c r="H73" i="3"/>
  <c r="I73" i="3"/>
  <c r="J73" i="3"/>
  <c r="K73" i="3"/>
  <c r="L73" i="3"/>
  <c r="M73" i="3"/>
  <c r="E74" i="3"/>
  <c r="H74" i="3"/>
  <c r="I74" i="3"/>
  <c r="J74" i="3"/>
  <c r="K74" i="3"/>
  <c r="L74" i="3"/>
  <c r="M74" i="3"/>
  <c r="E75" i="3"/>
  <c r="H75" i="3"/>
  <c r="I75" i="3"/>
  <c r="J75" i="3"/>
  <c r="K75" i="3"/>
  <c r="L75" i="3"/>
  <c r="M75" i="3"/>
  <c r="E76" i="3"/>
  <c r="H76" i="3"/>
  <c r="I76" i="3"/>
  <c r="J76" i="3"/>
  <c r="K76" i="3"/>
  <c r="L76" i="3"/>
  <c r="M76" i="3"/>
  <c r="E77" i="3"/>
  <c r="H77" i="3"/>
  <c r="I77" i="3"/>
  <c r="J77" i="3"/>
  <c r="K77" i="3"/>
  <c r="L77" i="3"/>
  <c r="M77" i="3"/>
  <c r="E78" i="3"/>
  <c r="H78" i="3"/>
  <c r="I78" i="3"/>
  <c r="J78" i="3"/>
  <c r="K78" i="3"/>
  <c r="L78" i="3"/>
  <c r="M78" i="3"/>
  <c r="E79" i="3"/>
  <c r="H79" i="3"/>
  <c r="I79" i="3"/>
  <c r="J79" i="3"/>
  <c r="K79" i="3"/>
  <c r="L79" i="3"/>
  <c r="M79" i="3"/>
  <c r="E80" i="3"/>
  <c r="H80" i="3"/>
  <c r="I80" i="3"/>
  <c r="J80" i="3"/>
  <c r="K80" i="3"/>
  <c r="L80" i="3"/>
  <c r="M80" i="3"/>
  <c r="E81" i="3"/>
  <c r="H81" i="3"/>
  <c r="I81" i="3"/>
  <c r="J81" i="3"/>
  <c r="K81" i="3"/>
  <c r="L81" i="3"/>
  <c r="M81" i="3"/>
  <c r="E82" i="3"/>
  <c r="H82" i="3"/>
  <c r="I82" i="3"/>
  <c r="J82" i="3"/>
  <c r="K82" i="3"/>
  <c r="L82" i="3"/>
  <c r="M82" i="3"/>
  <c r="E83" i="3"/>
  <c r="H83" i="3"/>
  <c r="I83" i="3"/>
  <c r="J83" i="3"/>
  <c r="K83" i="3"/>
  <c r="L83" i="3"/>
  <c r="M83" i="3"/>
  <c r="E84" i="3"/>
  <c r="H84" i="3"/>
  <c r="I84" i="3"/>
  <c r="J84" i="3"/>
  <c r="K84" i="3"/>
  <c r="L84" i="3"/>
  <c r="M84" i="3"/>
  <c r="E85" i="3"/>
  <c r="H85" i="3"/>
  <c r="I85" i="3"/>
  <c r="J85" i="3"/>
  <c r="K85" i="3"/>
  <c r="L85" i="3"/>
  <c r="M85" i="3"/>
  <c r="E86" i="3"/>
  <c r="H86" i="3"/>
  <c r="I86" i="3"/>
  <c r="J86" i="3"/>
  <c r="K86" i="3"/>
  <c r="L86" i="3"/>
  <c r="M86" i="3"/>
  <c r="E87" i="3"/>
  <c r="H87" i="3"/>
  <c r="I87" i="3"/>
  <c r="J87" i="3"/>
  <c r="K87" i="3"/>
  <c r="L87" i="3"/>
  <c r="M87" i="3"/>
  <c r="E88" i="3"/>
  <c r="H88" i="3"/>
  <c r="I88" i="3"/>
  <c r="J88" i="3"/>
  <c r="K88" i="3"/>
  <c r="L88" i="3"/>
  <c r="M88" i="3"/>
  <c r="E89" i="3"/>
  <c r="H89" i="3"/>
  <c r="I89" i="3"/>
  <c r="J89" i="3"/>
  <c r="K89" i="3"/>
  <c r="L89" i="3"/>
  <c r="M89" i="3"/>
  <c r="E90" i="3"/>
  <c r="H90" i="3"/>
  <c r="I90" i="3"/>
  <c r="J90" i="3"/>
  <c r="K90" i="3"/>
  <c r="L90" i="3"/>
  <c r="M90" i="3"/>
  <c r="E91" i="3"/>
  <c r="H91" i="3"/>
  <c r="I91" i="3"/>
  <c r="J91" i="3"/>
  <c r="K91" i="3"/>
  <c r="L91" i="3"/>
  <c r="M91" i="3"/>
  <c r="E92" i="3"/>
  <c r="H92" i="3"/>
  <c r="I92" i="3"/>
  <c r="J92" i="3"/>
  <c r="K92" i="3"/>
  <c r="L92" i="3"/>
  <c r="M92" i="3"/>
  <c r="E93" i="3"/>
  <c r="H93" i="3"/>
  <c r="I93" i="3"/>
  <c r="J93" i="3"/>
  <c r="K93" i="3"/>
  <c r="L93" i="3"/>
  <c r="M93" i="3"/>
  <c r="E94" i="3"/>
  <c r="H94" i="3"/>
  <c r="I94" i="3"/>
  <c r="J94" i="3"/>
  <c r="K94" i="3"/>
  <c r="L94" i="3"/>
  <c r="M94" i="3"/>
  <c r="E95" i="3"/>
  <c r="H95" i="3"/>
  <c r="I95" i="3"/>
  <c r="J95" i="3"/>
  <c r="K95" i="3"/>
  <c r="L95" i="3"/>
  <c r="M95" i="3"/>
  <c r="E96" i="3"/>
  <c r="H96" i="3"/>
  <c r="I96" i="3"/>
  <c r="J96" i="3"/>
  <c r="K96" i="3"/>
  <c r="L96" i="3"/>
  <c r="M96" i="3"/>
  <c r="E97" i="3"/>
  <c r="H97" i="3"/>
  <c r="I97" i="3"/>
  <c r="J97" i="3"/>
  <c r="K97" i="3"/>
  <c r="L97" i="3"/>
  <c r="M97" i="3"/>
  <c r="E98" i="3"/>
  <c r="H98" i="3"/>
  <c r="I98" i="3"/>
  <c r="J98" i="3"/>
  <c r="K98" i="3"/>
  <c r="L98" i="3"/>
  <c r="M98" i="3"/>
  <c r="E99" i="3"/>
  <c r="H99" i="3"/>
  <c r="I99" i="3"/>
  <c r="J99" i="3"/>
  <c r="K99" i="3"/>
  <c r="L99" i="3"/>
  <c r="M99" i="3"/>
  <c r="E100" i="3"/>
  <c r="H100" i="3"/>
  <c r="I100" i="3"/>
  <c r="J100" i="3"/>
  <c r="K100" i="3"/>
  <c r="L100" i="3"/>
  <c r="M100" i="3"/>
  <c r="E101" i="3"/>
  <c r="H101" i="3"/>
  <c r="I101" i="3"/>
  <c r="J101" i="3"/>
  <c r="K101" i="3"/>
  <c r="L101" i="3"/>
  <c r="M101" i="3"/>
  <c r="E102" i="3"/>
  <c r="H102" i="3"/>
  <c r="I102" i="3"/>
  <c r="J102" i="3"/>
  <c r="K102" i="3"/>
  <c r="L102" i="3"/>
  <c r="M102" i="3"/>
  <c r="E103" i="3"/>
  <c r="H103" i="3"/>
  <c r="I103" i="3"/>
  <c r="J103" i="3"/>
  <c r="K103" i="3"/>
  <c r="L103" i="3"/>
  <c r="M103" i="3"/>
  <c r="E104" i="3"/>
  <c r="H104" i="3"/>
  <c r="I104" i="3"/>
  <c r="J104" i="3"/>
  <c r="K104" i="3"/>
  <c r="L104" i="3"/>
  <c r="M104" i="3"/>
  <c r="E105" i="3"/>
  <c r="H105" i="3"/>
  <c r="I105" i="3"/>
  <c r="J105" i="3"/>
  <c r="K105" i="3"/>
  <c r="L105" i="3"/>
  <c r="M105" i="3"/>
  <c r="E106" i="3"/>
  <c r="H106" i="3"/>
  <c r="I106" i="3"/>
  <c r="J106" i="3"/>
  <c r="K106" i="3"/>
  <c r="L106" i="3"/>
  <c r="M106" i="3"/>
  <c r="E107" i="3"/>
  <c r="H107" i="3"/>
  <c r="I107" i="3"/>
  <c r="J107" i="3"/>
  <c r="K107" i="3"/>
  <c r="L107" i="3"/>
  <c r="M107" i="3"/>
  <c r="E108" i="3"/>
  <c r="H108" i="3"/>
  <c r="I108" i="3"/>
  <c r="J108" i="3"/>
  <c r="K108" i="3"/>
  <c r="L108" i="3"/>
  <c r="M108" i="3"/>
  <c r="E109" i="3"/>
  <c r="H109" i="3"/>
  <c r="I109" i="3"/>
  <c r="J109" i="3"/>
  <c r="K109" i="3"/>
  <c r="L109" i="3"/>
  <c r="M109" i="3"/>
  <c r="E110" i="3"/>
  <c r="H110" i="3"/>
  <c r="I110" i="3"/>
  <c r="J110" i="3"/>
  <c r="K110" i="3"/>
  <c r="L110" i="3"/>
  <c r="M110" i="3"/>
  <c r="E111" i="3"/>
  <c r="H111" i="3"/>
  <c r="I111" i="3"/>
  <c r="J111" i="3"/>
  <c r="K111" i="3"/>
  <c r="L111" i="3"/>
  <c r="M111" i="3"/>
  <c r="E112" i="3"/>
  <c r="H112" i="3"/>
  <c r="I112" i="3"/>
  <c r="J112" i="3"/>
  <c r="K112" i="3"/>
  <c r="L112" i="3"/>
  <c r="M112" i="3"/>
  <c r="E113" i="3"/>
  <c r="H113" i="3"/>
  <c r="I113" i="3"/>
  <c r="J113" i="3"/>
  <c r="K113" i="3"/>
  <c r="L113" i="3"/>
  <c r="M113" i="3"/>
  <c r="E114" i="3"/>
  <c r="H114" i="3"/>
  <c r="I114" i="3"/>
  <c r="J114" i="3"/>
  <c r="K114" i="3"/>
  <c r="L114" i="3"/>
  <c r="M114" i="3"/>
  <c r="E115" i="3"/>
  <c r="H115" i="3"/>
  <c r="I115" i="3"/>
  <c r="J115" i="3"/>
  <c r="K115" i="3"/>
  <c r="L115" i="3"/>
  <c r="M115" i="3"/>
  <c r="E116" i="3"/>
  <c r="H116" i="3"/>
  <c r="I116" i="3"/>
  <c r="J116" i="3"/>
  <c r="K116" i="3"/>
  <c r="L116" i="3"/>
  <c r="M116" i="3"/>
  <c r="E117" i="3"/>
  <c r="H117" i="3"/>
  <c r="I117" i="3"/>
  <c r="J117" i="3"/>
  <c r="K117" i="3"/>
  <c r="L117" i="3"/>
  <c r="M117" i="3"/>
  <c r="E118" i="3"/>
  <c r="H118" i="3"/>
  <c r="I118" i="3"/>
  <c r="J118" i="3"/>
  <c r="K118" i="3"/>
  <c r="L118" i="3"/>
  <c r="M118" i="3"/>
  <c r="E119" i="3"/>
  <c r="H119" i="3"/>
  <c r="I119" i="3"/>
  <c r="J119" i="3"/>
  <c r="K119" i="3"/>
  <c r="L119" i="3"/>
  <c r="M119" i="3"/>
  <c r="E120" i="3"/>
  <c r="H120" i="3"/>
  <c r="I120" i="3"/>
  <c r="J120" i="3"/>
  <c r="K120" i="3"/>
  <c r="L120" i="3"/>
  <c r="M120" i="3"/>
  <c r="E121" i="3"/>
  <c r="H121" i="3"/>
  <c r="I121" i="3"/>
  <c r="J121" i="3"/>
  <c r="K121" i="3"/>
  <c r="L121" i="3"/>
  <c r="M121" i="3"/>
  <c r="E122" i="3"/>
  <c r="H122" i="3"/>
  <c r="I122" i="3"/>
  <c r="J122" i="3"/>
  <c r="K122" i="3"/>
  <c r="L122" i="3"/>
  <c r="M122" i="3"/>
  <c r="E123" i="3"/>
  <c r="H123" i="3"/>
  <c r="I123" i="3"/>
  <c r="J123" i="3"/>
  <c r="K123" i="3"/>
  <c r="L123" i="3"/>
  <c r="M123" i="3"/>
  <c r="E124" i="3"/>
  <c r="H124" i="3"/>
  <c r="I124" i="3"/>
  <c r="J124" i="3"/>
  <c r="K124" i="3"/>
  <c r="L124" i="3"/>
  <c r="M124" i="3"/>
  <c r="E125" i="3"/>
  <c r="H125" i="3"/>
  <c r="I125" i="3"/>
  <c r="J125" i="3"/>
  <c r="K125" i="3"/>
  <c r="L125" i="3"/>
  <c r="M125" i="3"/>
  <c r="E126" i="3"/>
  <c r="H126" i="3"/>
  <c r="I126" i="3"/>
  <c r="J126" i="3"/>
  <c r="K126" i="3"/>
  <c r="L126" i="3"/>
  <c r="M126" i="3"/>
  <c r="E127" i="3"/>
  <c r="H127" i="3"/>
  <c r="I127" i="3"/>
  <c r="J127" i="3"/>
  <c r="K127" i="3"/>
  <c r="L127" i="3"/>
  <c r="M127" i="3"/>
  <c r="E128" i="3"/>
  <c r="H128" i="3"/>
  <c r="I128" i="3"/>
  <c r="J128" i="3"/>
  <c r="K128" i="3"/>
  <c r="L128" i="3"/>
  <c r="M128" i="3"/>
  <c r="E129" i="3"/>
  <c r="H129" i="3"/>
  <c r="I129" i="3"/>
  <c r="J129" i="3"/>
  <c r="K129" i="3"/>
  <c r="L129" i="3"/>
  <c r="M129" i="3"/>
  <c r="E130" i="3"/>
  <c r="H130" i="3"/>
  <c r="I130" i="3"/>
  <c r="J130" i="3"/>
  <c r="K130" i="3"/>
  <c r="L130" i="3"/>
  <c r="M130" i="3"/>
  <c r="E131" i="3"/>
  <c r="H131" i="3"/>
  <c r="I131" i="3"/>
  <c r="J131" i="3"/>
  <c r="K131" i="3"/>
  <c r="L131" i="3"/>
  <c r="M131" i="3"/>
  <c r="E132" i="3"/>
  <c r="H132" i="3"/>
  <c r="I132" i="3"/>
  <c r="J132" i="3"/>
  <c r="K132" i="3"/>
  <c r="L132" i="3"/>
  <c r="M132" i="3"/>
  <c r="E133" i="3"/>
  <c r="H133" i="3"/>
  <c r="I133" i="3"/>
  <c r="J133" i="3"/>
  <c r="K133" i="3"/>
  <c r="L133" i="3"/>
  <c r="M133" i="3"/>
  <c r="E134" i="3"/>
  <c r="H134" i="3"/>
  <c r="I134" i="3"/>
  <c r="J134" i="3"/>
  <c r="K134" i="3"/>
  <c r="L134" i="3"/>
  <c r="M134" i="3"/>
  <c r="E135" i="3"/>
  <c r="H135" i="3"/>
  <c r="I135" i="3"/>
  <c r="J135" i="3"/>
  <c r="K135" i="3"/>
  <c r="L135" i="3"/>
  <c r="M135" i="3"/>
  <c r="E136" i="3"/>
  <c r="H136" i="3"/>
  <c r="I136" i="3"/>
  <c r="J136" i="3"/>
  <c r="K136" i="3"/>
  <c r="L136" i="3"/>
  <c r="M136" i="3"/>
  <c r="E137" i="3"/>
  <c r="H137" i="3"/>
  <c r="I137" i="3"/>
  <c r="J137" i="3"/>
  <c r="K137" i="3"/>
  <c r="L137" i="3"/>
  <c r="M137" i="3"/>
  <c r="E138" i="3"/>
  <c r="H138" i="3"/>
  <c r="I138" i="3"/>
  <c r="J138" i="3"/>
  <c r="K138" i="3"/>
  <c r="L138" i="3"/>
  <c r="M138" i="3"/>
  <c r="E139" i="3"/>
  <c r="H139" i="3"/>
  <c r="I139" i="3"/>
  <c r="J139" i="3"/>
  <c r="K139" i="3"/>
  <c r="L139" i="3"/>
  <c r="M139" i="3"/>
  <c r="E140" i="3"/>
  <c r="H140" i="3"/>
  <c r="I140" i="3"/>
  <c r="J140" i="3"/>
  <c r="K140" i="3"/>
  <c r="L140" i="3"/>
  <c r="M140" i="3"/>
  <c r="E141" i="3"/>
  <c r="H141" i="3"/>
  <c r="I141" i="3"/>
  <c r="J141" i="3"/>
  <c r="K141" i="3"/>
  <c r="L141" i="3"/>
  <c r="M141" i="3"/>
  <c r="E142" i="3"/>
  <c r="H142" i="3"/>
  <c r="I142" i="3"/>
  <c r="J142" i="3"/>
  <c r="K142" i="3"/>
  <c r="L142" i="3"/>
  <c r="M142" i="3"/>
  <c r="E143" i="3"/>
  <c r="H143" i="3"/>
  <c r="I143" i="3"/>
  <c r="J143" i="3"/>
  <c r="K143" i="3"/>
  <c r="L143" i="3"/>
  <c r="M143" i="3"/>
  <c r="E144" i="3"/>
  <c r="H144" i="3"/>
  <c r="I144" i="3"/>
  <c r="J144" i="3"/>
  <c r="K144" i="3"/>
  <c r="L144" i="3"/>
  <c r="M144" i="3"/>
  <c r="E145" i="3"/>
  <c r="H145" i="3"/>
  <c r="I145" i="3"/>
  <c r="J145" i="3"/>
  <c r="K145" i="3"/>
  <c r="L145" i="3"/>
  <c r="M145" i="3"/>
  <c r="E146" i="3"/>
  <c r="H146" i="3"/>
  <c r="I146" i="3"/>
  <c r="J146" i="3"/>
  <c r="K146" i="3"/>
  <c r="L146" i="3"/>
  <c r="M146" i="3"/>
  <c r="E147" i="3"/>
  <c r="H147" i="3"/>
  <c r="I147" i="3"/>
  <c r="J147" i="3"/>
  <c r="K147" i="3"/>
  <c r="L147" i="3"/>
  <c r="M147" i="3"/>
  <c r="E148" i="3"/>
  <c r="H148" i="3"/>
  <c r="I148" i="3"/>
  <c r="J148" i="3"/>
  <c r="K148" i="3"/>
  <c r="L148" i="3"/>
  <c r="M148" i="3"/>
  <c r="E149" i="3"/>
  <c r="H149" i="3"/>
  <c r="I149" i="3"/>
  <c r="J149" i="3"/>
  <c r="K149" i="3"/>
  <c r="L149" i="3"/>
  <c r="M149" i="3"/>
  <c r="E150" i="3"/>
  <c r="H150" i="3"/>
  <c r="I150" i="3"/>
  <c r="J150" i="3"/>
  <c r="K150" i="3"/>
  <c r="L150" i="3"/>
  <c r="M150" i="3"/>
  <c r="E151" i="3"/>
  <c r="H151" i="3"/>
  <c r="I151" i="3"/>
  <c r="J151" i="3"/>
  <c r="K151" i="3"/>
  <c r="L151" i="3"/>
  <c r="M151" i="3"/>
  <c r="E152" i="3"/>
  <c r="H152" i="3"/>
  <c r="I152" i="3"/>
  <c r="J152" i="3"/>
  <c r="K152" i="3"/>
  <c r="L152" i="3"/>
  <c r="M152" i="3"/>
  <c r="E153" i="3"/>
  <c r="H153" i="3"/>
  <c r="I153" i="3"/>
  <c r="J153" i="3"/>
  <c r="K153" i="3"/>
  <c r="L153" i="3"/>
  <c r="M153" i="3"/>
  <c r="E154" i="3"/>
  <c r="H154" i="3"/>
  <c r="I154" i="3"/>
  <c r="J154" i="3"/>
  <c r="K154" i="3"/>
  <c r="L154" i="3"/>
  <c r="M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<sst xmlns="http://schemas.openxmlformats.org/spreadsheetml/2006/main" count="77" uniqueCount="24">
  <si>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</si>
  <si>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</si>
  <si>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</si>
  <si>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</si>
  <si>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</si>
  <si>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</si>
  <si>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</si>
  <si>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</si>
  <si>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</si>
  <si>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</si>
  <si>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y=ax^b</t>
    <phoneticPr fontId="18"/>
  </si>
  <si>
    <t>a=</t>
    <phoneticPr fontId="18"/>
  </si>
  <si>
    <t>b=</t>
    <phoneticPr fontId="18"/>
  </si>
  <si>
    <t>再現期間</t>
    <rPh sb="0" eb="2">
      <t>サイゲン</t>
    </rPh>
    <rPh sb="2" eb="4">
      <t>キカン</t>
    </rPh>
    <phoneticPr fontId="18"/>
  </si>
  <si>
    <t>確率波高 H[m]</t>
    <rPh sb="0" eb="4">
      <t>カクリツハコウ</t>
    </rPh>
    <phoneticPr fontId="18"/>
  </si>
  <si>
    <t>周期 T[s]</t>
    <rPh sb="0" eb="2">
      <t>シュウキ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</si>
  <si>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</si>
  <si>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</si>
  <si>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</si>
  <si>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</si>
  <si>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</si>
  <si>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H0 [m]</t>
    <phoneticPr fontId="18"/>
  </si>
  <si>
    <t>T0 [s]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</si>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</sst>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'T-H曲線_p0-0-0'!$H$2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'T-H曲線_p0-0-0'!$H$4:$H$154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'T-H曲線_p0-0-0'!$I$2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'T-H曲線_p0-0-0'!$I$4:$I$154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'T-H曲線_p0-0-0'!$J$2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'T-H曲線_p0-0-0'!$J$4:$J$154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'T-H曲線_p0-0-0'!$K$2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'T-H曲線_p0-0-0'!$K$4:$K$154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'T-H曲線_p0-0-0'!$L$2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'T-H曲線_p0-0-0'!$L$4:$L$154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'T-H曲線_p0-0-0'!$M$3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'T-H曲線_p0-0-0'!$G$4:$G$114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'T-H曲線_p0-0-0'!$M$4:$M$114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'T-H曲線_p0-0-0'!$E$4:$E$482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'T-H曲線_p0-0-0'!$D$4:$D$482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'T-H曲線_p1-0-0'!$H$2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C-46BF-87F5-971DA4700D4C}"/>
            </c:ext>
          </c:extLst>
        </c:ser>
        <c:ser>
          <c:idx val="1"/>
          <c:order val="1"/>
          <c:tx>
            <c:strRef>
              <c:f>'T-H曲線_p1-0-0'!$I$2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C-46BF-87F5-971DA4700D4C}"/>
            </c:ext>
          </c:extLst>
        </c:ser>
        <c:ser>
          <c:idx val="2"/>
          <c:order val="2"/>
          <c:tx>
            <c:strRef>
              <c:f>'T-H曲線_p1-0-0'!$J$2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C-46BF-87F5-971DA4700D4C}"/>
            </c:ext>
          </c:extLst>
        </c:ser>
        <c:ser>
          <c:idx val="3"/>
          <c:order val="3"/>
          <c:tx>
            <c:strRef>
              <c:f>'T-H曲線_p1-0-0'!$K$2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C-46BF-87F5-971DA4700D4C}"/>
            </c:ext>
          </c:extLst>
        </c:ser>
        <c:ser>
          <c:idx val="4"/>
          <c:order val="4"/>
          <c:tx>
            <c:strRef>
              <c:f>'T-H曲線_p1-0-0'!$L$2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'T-H曲線_p1-0-0'!$L$4:$L$154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C-46BF-87F5-971DA4700D4C}"/>
            </c:ext>
          </c:extLst>
        </c:ser>
        <c:ser>
          <c:idx val="5"/>
          <c:order val="5"/>
          <c:tx>
            <c:strRef>
              <c:f>'T-H曲線_p1-0-0'!$M$3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'T-H曲線_p1-0-0'!$G$4:$G$114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'T-H曲線_p1-0-0'!$M$4:$M$114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AC-46BF-87F5-971DA4700D4C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'T-H曲線_p1-0-0'!$E$4:$E$482</c:f>
              <c:numCache>
                <c:formatCode>General</c:formatCode>
                <c:ptCount val="479"/>
                <c:pt idx="0">
                  <c:v>8.64</c:v>
                </c:pt>
                <c:pt idx="1">
                  <c:v>#N/A</c:v>
                </c:pt>
                <c:pt idx="2">
                  <c:v>10.23</c:v>
                </c:pt>
                <c:pt idx="3">
                  <c:v>8.11</c:v>
                </c:pt>
                <c:pt idx="4">
                  <c:v>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8.0399999999999991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8.11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8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8.32</c:v>
                </c:pt>
                <c:pt idx="112">
                  <c:v>8.5299999999999994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10.37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8.7899999999999991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9.94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10.14</c:v>
                </c:pt>
                <c:pt idx="182">
                  <c:v>8.35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8.14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8.4600000000000009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8.93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9.1300000000000008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8</c:v>
                </c:pt>
                <c:pt idx="291">
                  <c:v>9.25</c:v>
                </c:pt>
                <c:pt idx="292">
                  <c:v>#N/A</c:v>
                </c:pt>
                <c:pt idx="293">
                  <c:v>#N/A</c:v>
                </c:pt>
                <c:pt idx="294">
                  <c:v>8.42</c:v>
                </c:pt>
                <c:pt idx="295">
                  <c:v>#N/A</c:v>
                </c:pt>
                <c:pt idx="296">
                  <c:v>11.48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11.61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8.51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8.94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10.82</c:v>
                </c:pt>
                <c:pt idx="328">
                  <c:v>9.6199999999999992</c:v>
                </c:pt>
                <c:pt idx="329">
                  <c:v>#N/A</c:v>
                </c:pt>
                <c:pt idx="330">
                  <c:v>8.41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9.94</c:v>
                </c:pt>
                <c:pt idx="338">
                  <c:v>9.39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8.77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9.14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9.1199999999999992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8.15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10.58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9.2100000000000009</c:v>
                </c:pt>
                <c:pt idx="393">
                  <c:v>#N/A</c:v>
                </c:pt>
                <c:pt idx="394">
                  <c:v>9.52</c:v>
                </c:pt>
                <c:pt idx="395">
                  <c:v>8.7200000000000006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8.93</c:v>
                </c:pt>
                <c:pt idx="417">
                  <c:v>9.8699999999999992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9.9700000000000006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8.91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10.23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8.4499999999999993</c:v>
                </c:pt>
                <c:pt idx="456">
                  <c:v>9.44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</c:numCache>
            </c:numRef>
          </c:xVal>
          <c:yVal>
            <c:numRef>
              <c:f>'T-H曲線_p1-0-0'!$D$4:$D$482</c:f>
              <c:numCache>
                <c:formatCode>General</c:formatCode>
                <c:ptCount val="479"/>
                <c:pt idx="0">
                  <c:v>11.97</c:v>
                </c:pt>
                <c:pt idx="1">
                  <c:v>5.36</c:v>
                </c:pt>
                <c:pt idx="2">
                  <c:v>13.18</c:v>
                </c:pt>
                <c:pt idx="3">
                  <c:v>10.83</c:v>
                </c:pt>
                <c:pt idx="4">
                  <c:v>11.34</c:v>
                </c:pt>
                <c:pt idx="5">
                  <c:v>7.28</c:v>
                </c:pt>
                <c:pt idx="6">
                  <c:v>6.16</c:v>
                </c:pt>
                <c:pt idx="7">
                  <c:v>8.9700000000000006</c:v>
                </c:pt>
                <c:pt idx="8">
                  <c:v>7.09</c:v>
                </c:pt>
                <c:pt idx="9">
                  <c:v>7.77</c:v>
                </c:pt>
                <c:pt idx="10">
                  <c:v>11.15</c:v>
                </c:pt>
                <c:pt idx="11">
                  <c:v>7.41</c:v>
                </c:pt>
                <c:pt idx="12">
                  <c:v>10.3</c:v>
                </c:pt>
                <c:pt idx="13">
                  <c:v>10.94</c:v>
                </c:pt>
                <c:pt idx="14">
                  <c:v>10.29</c:v>
                </c:pt>
                <c:pt idx="15">
                  <c:v>7.73</c:v>
                </c:pt>
                <c:pt idx="16">
                  <c:v>6.79</c:v>
                </c:pt>
                <c:pt idx="17">
                  <c:v>5.97</c:v>
                </c:pt>
                <c:pt idx="18">
                  <c:v>9.1300000000000008</c:v>
                </c:pt>
                <c:pt idx="19">
                  <c:v>6.01</c:v>
                </c:pt>
                <c:pt idx="20">
                  <c:v>10.18</c:v>
                </c:pt>
                <c:pt idx="21">
                  <c:v>10.98</c:v>
                </c:pt>
                <c:pt idx="22">
                  <c:v>9.76</c:v>
                </c:pt>
                <c:pt idx="23">
                  <c:v>8.3699999999999992</c:v>
                </c:pt>
                <c:pt idx="24">
                  <c:v>10.62</c:v>
                </c:pt>
                <c:pt idx="25">
                  <c:v>8.89</c:v>
                </c:pt>
                <c:pt idx="26">
                  <c:v>7.28</c:v>
                </c:pt>
                <c:pt idx="27">
                  <c:v>6.82</c:v>
                </c:pt>
                <c:pt idx="28">
                  <c:v>4.28</c:v>
                </c:pt>
                <c:pt idx="29">
                  <c:v>4.13</c:v>
                </c:pt>
                <c:pt idx="30">
                  <c:v>7.17</c:v>
                </c:pt>
                <c:pt idx="31">
                  <c:v>10.85</c:v>
                </c:pt>
                <c:pt idx="32">
                  <c:v>10.99</c:v>
                </c:pt>
                <c:pt idx="33">
                  <c:v>9.2799999999999994</c:v>
                </c:pt>
                <c:pt idx="34">
                  <c:v>10.07</c:v>
                </c:pt>
                <c:pt idx="35">
                  <c:v>7.67</c:v>
                </c:pt>
                <c:pt idx="36">
                  <c:v>7.66</c:v>
                </c:pt>
                <c:pt idx="37">
                  <c:v>7.96</c:v>
                </c:pt>
                <c:pt idx="38">
                  <c:v>8.6199999999999992</c:v>
                </c:pt>
                <c:pt idx="39">
                  <c:v>4.72</c:v>
                </c:pt>
                <c:pt idx="40">
                  <c:v>6.65</c:v>
                </c:pt>
                <c:pt idx="41">
                  <c:v>11.59</c:v>
                </c:pt>
                <c:pt idx="42">
                  <c:v>9.77</c:v>
                </c:pt>
                <c:pt idx="43">
                  <c:v>9.68</c:v>
                </c:pt>
                <c:pt idx="44">
                  <c:v>6.95</c:v>
                </c:pt>
                <c:pt idx="45">
                  <c:v>6.52</c:v>
                </c:pt>
                <c:pt idx="46">
                  <c:v>11.06</c:v>
                </c:pt>
                <c:pt idx="47">
                  <c:v>8.06</c:v>
                </c:pt>
                <c:pt idx="48">
                  <c:v>10.210000000000001</c:v>
                </c:pt>
                <c:pt idx="49">
                  <c:v>8.14</c:v>
                </c:pt>
                <c:pt idx="50">
                  <c:v>9.42</c:v>
                </c:pt>
                <c:pt idx="51">
                  <c:v>6.27</c:v>
                </c:pt>
                <c:pt idx="52">
                  <c:v>4.99</c:v>
                </c:pt>
                <c:pt idx="53">
                  <c:v>6.25</c:v>
                </c:pt>
                <c:pt idx="54">
                  <c:v>11.76</c:v>
                </c:pt>
                <c:pt idx="55">
                  <c:v>10.7</c:v>
                </c:pt>
                <c:pt idx="56">
                  <c:v>9.18</c:v>
                </c:pt>
                <c:pt idx="57">
                  <c:v>10.11</c:v>
                </c:pt>
                <c:pt idx="58">
                  <c:v>8.84</c:v>
                </c:pt>
                <c:pt idx="59">
                  <c:v>8.5399999999999991</c:v>
                </c:pt>
                <c:pt idx="60">
                  <c:v>8.61</c:v>
                </c:pt>
                <c:pt idx="61">
                  <c:v>7.57</c:v>
                </c:pt>
                <c:pt idx="62">
                  <c:v>6.37</c:v>
                </c:pt>
                <c:pt idx="63">
                  <c:v>4.8600000000000003</c:v>
                </c:pt>
                <c:pt idx="64">
                  <c:v>7.36</c:v>
                </c:pt>
                <c:pt idx="65">
                  <c:v>4.4000000000000004</c:v>
                </c:pt>
                <c:pt idx="66">
                  <c:v>10.76</c:v>
                </c:pt>
                <c:pt idx="67">
                  <c:v>9.98</c:v>
                </c:pt>
                <c:pt idx="68">
                  <c:v>9.41</c:v>
                </c:pt>
                <c:pt idx="69">
                  <c:v>9.27</c:v>
                </c:pt>
                <c:pt idx="70">
                  <c:v>10.72</c:v>
                </c:pt>
                <c:pt idx="71">
                  <c:v>7.95</c:v>
                </c:pt>
                <c:pt idx="72">
                  <c:v>10.24</c:v>
                </c:pt>
                <c:pt idx="73">
                  <c:v>5.0599999999999996</c:v>
                </c:pt>
                <c:pt idx="74">
                  <c:v>4.5599999999999996</c:v>
                </c:pt>
                <c:pt idx="75">
                  <c:v>5.67</c:v>
                </c:pt>
                <c:pt idx="76">
                  <c:v>4.29</c:v>
                </c:pt>
                <c:pt idx="77">
                  <c:v>9.1999999999999993</c:v>
                </c:pt>
                <c:pt idx="78">
                  <c:v>10.78</c:v>
                </c:pt>
                <c:pt idx="79">
                  <c:v>11.31</c:v>
                </c:pt>
                <c:pt idx="80">
                  <c:v>7.48</c:v>
                </c:pt>
                <c:pt idx="81">
                  <c:v>8.18</c:v>
                </c:pt>
                <c:pt idx="82">
                  <c:v>8.92</c:v>
                </c:pt>
                <c:pt idx="83">
                  <c:v>8.34</c:v>
                </c:pt>
                <c:pt idx="84">
                  <c:v>4.6900000000000004</c:v>
                </c:pt>
                <c:pt idx="85">
                  <c:v>9.24</c:v>
                </c:pt>
                <c:pt idx="86">
                  <c:v>11.33</c:v>
                </c:pt>
                <c:pt idx="87">
                  <c:v>9.51</c:v>
                </c:pt>
                <c:pt idx="88">
                  <c:v>6.76</c:v>
                </c:pt>
                <c:pt idx="89">
                  <c:v>11.13</c:v>
                </c:pt>
                <c:pt idx="90">
                  <c:v>9.1</c:v>
                </c:pt>
                <c:pt idx="91">
                  <c:v>5.98</c:v>
                </c:pt>
                <c:pt idx="92">
                  <c:v>6.53</c:v>
                </c:pt>
                <c:pt idx="93">
                  <c:v>9.1300000000000008</c:v>
                </c:pt>
                <c:pt idx="94">
                  <c:v>4.8899999999999997</c:v>
                </c:pt>
                <c:pt idx="95">
                  <c:v>6.03</c:v>
                </c:pt>
                <c:pt idx="96">
                  <c:v>5.67</c:v>
                </c:pt>
                <c:pt idx="97">
                  <c:v>8.42</c:v>
                </c:pt>
                <c:pt idx="98">
                  <c:v>6.74</c:v>
                </c:pt>
                <c:pt idx="99">
                  <c:v>9.34</c:v>
                </c:pt>
                <c:pt idx="100">
                  <c:v>11.39</c:v>
                </c:pt>
                <c:pt idx="101">
                  <c:v>7.45</c:v>
                </c:pt>
                <c:pt idx="102">
                  <c:v>9.17</c:v>
                </c:pt>
                <c:pt idx="103">
                  <c:v>8.9</c:v>
                </c:pt>
                <c:pt idx="104">
                  <c:v>11.18</c:v>
                </c:pt>
                <c:pt idx="105">
                  <c:v>8.3800000000000008</c:v>
                </c:pt>
                <c:pt idx="106">
                  <c:v>8.68</c:v>
                </c:pt>
                <c:pt idx="107">
                  <c:v>4.49</c:v>
                </c:pt>
                <c:pt idx="108">
                  <c:v>7.01</c:v>
                </c:pt>
                <c:pt idx="109">
                  <c:v>9.14</c:v>
                </c:pt>
                <c:pt idx="110">
                  <c:v>8.57</c:v>
                </c:pt>
                <c:pt idx="111">
                  <c:v>11.71</c:v>
                </c:pt>
                <c:pt idx="112">
                  <c:v>11.89</c:v>
                </c:pt>
                <c:pt idx="113">
                  <c:v>7.86</c:v>
                </c:pt>
                <c:pt idx="114">
                  <c:v>9.59</c:v>
                </c:pt>
                <c:pt idx="115">
                  <c:v>9.0500000000000007</c:v>
                </c:pt>
                <c:pt idx="116">
                  <c:v>10.23</c:v>
                </c:pt>
                <c:pt idx="117">
                  <c:v>10.130000000000001</c:v>
                </c:pt>
                <c:pt idx="118">
                  <c:v>7.48</c:v>
                </c:pt>
                <c:pt idx="119">
                  <c:v>10.88</c:v>
                </c:pt>
                <c:pt idx="120">
                  <c:v>10.5</c:v>
                </c:pt>
                <c:pt idx="121">
                  <c:v>8.2200000000000006</c:v>
                </c:pt>
                <c:pt idx="122">
                  <c:v>10.039999999999999</c:v>
                </c:pt>
                <c:pt idx="123">
                  <c:v>5.94</c:v>
                </c:pt>
                <c:pt idx="124">
                  <c:v>10.71</c:v>
                </c:pt>
                <c:pt idx="125">
                  <c:v>7.62</c:v>
                </c:pt>
                <c:pt idx="126">
                  <c:v>7.48</c:v>
                </c:pt>
                <c:pt idx="127">
                  <c:v>12.38</c:v>
                </c:pt>
                <c:pt idx="128">
                  <c:v>7.66</c:v>
                </c:pt>
                <c:pt idx="129">
                  <c:v>9.64</c:v>
                </c:pt>
                <c:pt idx="130">
                  <c:v>7.08</c:v>
                </c:pt>
                <c:pt idx="131">
                  <c:v>7.26</c:v>
                </c:pt>
                <c:pt idx="132">
                  <c:v>7.1</c:v>
                </c:pt>
                <c:pt idx="133">
                  <c:v>4.74</c:v>
                </c:pt>
                <c:pt idx="134">
                  <c:v>7.28</c:v>
                </c:pt>
                <c:pt idx="135">
                  <c:v>5.52</c:v>
                </c:pt>
                <c:pt idx="136">
                  <c:v>8.59</c:v>
                </c:pt>
                <c:pt idx="137">
                  <c:v>9.81</c:v>
                </c:pt>
                <c:pt idx="138">
                  <c:v>9.5</c:v>
                </c:pt>
                <c:pt idx="139">
                  <c:v>8.8699999999999992</c:v>
                </c:pt>
                <c:pt idx="140">
                  <c:v>7.96</c:v>
                </c:pt>
                <c:pt idx="141">
                  <c:v>10.61</c:v>
                </c:pt>
                <c:pt idx="142">
                  <c:v>8.9499999999999993</c:v>
                </c:pt>
                <c:pt idx="143">
                  <c:v>9.27</c:v>
                </c:pt>
                <c:pt idx="144">
                  <c:v>11.79</c:v>
                </c:pt>
                <c:pt idx="145">
                  <c:v>7.79</c:v>
                </c:pt>
                <c:pt idx="146">
                  <c:v>8.8800000000000008</c:v>
                </c:pt>
                <c:pt idx="147">
                  <c:v>7.47</c:v>
                </c:pt>
                <c:pt idx="148">
                  <c:v>7.24</c:v>
                </c:pt>
                <c:pt idx="149">
                  <c:v>7.9</c:v>
                </c:pt>
                <c:pt idx="150">
                  <c:v>10.11</c:v>
                </c:pt>
                <c:pt idx="151">
                  <c:v>7.89</c:v>
                </c:pt>
                <c:pt idx="152">
                  <c:v>9.2799999999999994</c:v>
                </c:pt>
                <c:pt idx="153">
                  <c:v>7.84</c:v>
                </c:pt>
                <c:pt idx="154">
                  <c:v>11.16</c:v>
                </c:pt>
                <c:pt idx="155">
                  <c:v>11.6</c:v>
                </c:pt>
                <c:pt idx="156">
                  <c:v>7.63</c:v>
                </c:pt>
                <c:pt idx="157">
                  <c:v>9.6300000000000008</c:v>
                </c:pt>
                <c:pt idx="158">
                  <c:v>7.21</c:v>
                </c:pt>
                <c:pt idx="159">
                  <c:v>9.58</c:v>
                </c:pt>
                <c:pt idx="160">
                  <c:v>9.2799999999999994</c:v>
                </c:pt>
                <c:pt idx="161">
                  <c:v>12.24</c:v>
                </c:pt>
                <c:pt idx="162">
                  <c:v>10.15</c:v>
                </c:pt>
                <c:pt idx="163">
                  <c:v>5.31</c:v>
                </c:pt>
                <c:pt idx="164">
                  <c:v>9.0299999999999994</c:v>
                </c:pt>
                <c:pt idx="165">
                  <c:v>6.97</c:v>
                </c:pt>
                <c:pt idx="166">
                  <c:v>4.92</c:v>
                </c:pt>
                <c:pt idx="167">
                  <c:v>7.87</c:v>
                </c:pt>
                <c:pt idx="168">
                  <c:v>5.74</c:v>
                </c:pt>
                <c:pt idx="169">
                  <c:v>9.83</c:v>
                </c:pt>
                <c:pt idx="170">
                  <c:v>8.26</c:v>
                </c:pt>
                <c:pt idx="171">
                  <c:v>7.62</c:v>
                </c:pt>
                <c:pt idx="172">
                  <c:v>7.02</c:v>
                </c:pt>
                <c:pt idx="173">
                  <c:v>8.6999999999999993</c:v>
                </c:pt>
                <c:pt idx="174">
                  <c:v>10.33</c:v>
                </c:pt>
                <c:pt idx="175">
                  <c:v>8.76</c:v>
                </c:pt>
                <c:pt idx="176">
                  <c:v>5.1100000000000003</c:v>
                </c:pt>
                <c:pt idx="177">
                  <c:v>8.16</c:v>
                </c:pt>
                <c:pt idx="178">
                  <c:v>9.98</c:v>
                </c:pt>
                <c:pt idx="179">
                  <c:v>3.9</c:v>
                </c:pt>
                <c:pt idx="180">
                  <c:v>9.83</c:v>
                </c:pt>
                <c:pt idx="181">
                  <c:v>12.52</c:v>
                </c:pt>
                <c:pt idx="182">
                  <c:v>11.32</c:v>
                </c:pt>
                <c:pt idx="183">
                  <c:v>11.17</c:v>
                </c:pt>
                <c:pt idx="184">
                  <c:v>10.44</c:v>
                </c:pt>
                <c:pt idx="185">
                  <c:v>9.0299999999999994</c:v>
                </c:pt>
                <c:pt idx="186">
                  <c:v>10.44</c:v>
                </c:pt>
                <c:pt idx="187">
                  <c:v>11.26</c:v>
                </c:pt>
                <c:pt idx="188">
                  <c:v>7.47</c:v>
                </c:pt>
                <c:pt idx="189">
                  <c:v>4.45</c:v>
                </c:pt>
                <c:pt idx="190">
                  <c:v>5.92</c:v>
                </c:pt>
                <c:pt idx="191">
                  <c:v>5.85</c:v>
                </c:pt>
                <c:pt idx="192">
                  <c:v>5.22</c:v>
                </c:pt>
                <c:pt idx="193">
                  <c:v>6.82</c:v>
                </c:pt>
                <c:pt idx="194">
                  <c:v>8.48</c:v>
                </c:pt>
                <c:pt idx="195">
                  <c:v>9.1999999999999993</c:v>
                </c:pt>
                <c:pt idx="196">
                  <c:v>10.8</c:v>
                </c:pt>
                <c:pt idx="197">
                  <c:v>9.6</c:v>
                </c:pt>
                <c:pt idx="198">
                  <c:v>7.43</c:v>
                </c:pt>
                <c:pt idx="199">
                  <c:v>9.9600000000000009</c:v>
                </c:pt>
                <c:pt idx="200">
                  <c:v>11.24</c:v>
                </c:pt>
                <c:pt idx="201">
                  <c:v>8.9600000000000009</c:v>
                </c:pt>
                <c:pt idx="202">
                  <c:v>6.86</c:v>
                </c:pt>
                <c:pt idx="203">
                  <c:v>10.31</c:v>
                </c:pt>
                <c:pt idx="204">
                  <c:v>4.75</c:v>
                </c:pt>
                <c:pt idx="205">
                  <c:v>6.93</c:v>
                </c:pt>
                <c:pt idx="206">
                  <c:v>8.57</c:v>
                </c:pt>
                <c:pt idx="207">
                  <c:v>8.77</c:v>
                </c:pt>
                <c:pt idx="208">
                  <c:v>9.77</c:v>
                </c:pt>
                <c:pt idx="209">
                  <c:v>8.94</c:v>
                </c:pt>
                <c:pt idx="210">
                  <c:v>7.24</c:v>
                </c:pt>
                <c:pt idx="211">
                  <c:v>9.2200000000000006</c:v>
                </c:pt>
                <c:pt idx="212">
                  <c:v>10.09</c:v>
                </c:pt>
                <c:pt idx="213">
                  <c:v>9.5299999999999994</c:v>
                </c:pt>
                <c:pt idx="214">
                  <c:v>9.33</c:v>
                </c:pt>
                <c:pt idx="215">
                  <c:v>9.02</c:v>
                </c:pt>
                <c:pt idx="216">
                  <c:v>7.22</c:v>
                </c:pt>
                <c:pt idx="217">
                  <c:v>10.35</c:v>
                </c:pt>
                <c:pt idx="218">
                  <c:v>5.65</c:v>
                </c:pt>
                <c:pt idx="219">
                  <c:v>9</c:v>
                </c:pt>
                <c:pt idx="220">
                  <c:v>9.9700000000000006</c:v>
                </c:pt>
                <c:pt idx="221">
                  <c:v>10.08</c:v>
                </c:pt>
                <c:pt idx="222">
                  <c:v>9.34</c:v>
                </c:pt>
                <c:pt idx="223">
                  <c:v>10.69</c:v>
                </c:pt>
                <c:pt idx="224">
                  <c:v>10.72</c:v>
                </c:pt>
                <c:pt idx="225">
                  <c:v>5.81</c:v>
                </c:pt>
                <c:pt idx="226">
                  <c:v>12.04</c:v>
                </c:pt>
                <c:pt idx="227">
                  <c:v>7.07</c:v>
                </c:pt>
                <c:pt idx="228">
                  <c:v>10.19</c:v>
                </c:pt>
                <c:pt idx="229">
                  <c:v>6.65</c:v>
                </c:pt>
                <c:pt idx="230">
                  <c:v>6.91</c:v>
                </c:pt>
                <c:pt idx="231">
                  <c:v>11.73</c:v>
                </c:pt>
                <c:pt idx="232">
                  <c:v>7.73</c:v>
                </c:pt>
                <c:pt idx="233">
                  <c:v>10.130000000000001</c:v>
                </c:pt>
                <c:pt idx="234">
                  <c:v>8.64</c:v>
                </c:pt>
                <c:pt idx="235">
                  <c:v>10.41</c:v>
                </c:pt>
                <c:pt idx="236">
                  <c:v>8.25</c:v>
                </c:pt>
                <c:pt idx="237">
                  <c:v>8.9499999999999993</c:v>
                </c:pt>
                <c:pt idx="238">
                  <c:v>7.39</c:v>
                </c:pt>
                <c:pt idx="239">
                  <c:v>9.65</c:v>
                </c:pt>
                <c:pt idx="240">
                  <c:v>9.24</c:v>
                </c:pt>
                <c:pt idx="241">
                  <c:v>6.94</c:v>
                </c:pt>
                <c:pt idx="242">
                  <c:v>6.61</c:v>
                </c:pt>
                <c:pt idx="243">
                  <c:v>3.86</c:v>
                </c:pt>
                <c:pt idx="244">
                  <c:v>11.72</c:v>
                </c:pt>
                <c:pt idx="245">
                  <c:v>9.17</c:v>
                </c:pt>
                <c:pt idx="246">
                  <c:v>9.5</c:v>
                </c:pt>
                <c:pt idx="247">
                  <c:v>9.7200000000000006</c:v>
                </c:pt>
                <c:pt idx="248">
                  <c:v>8.6199999999999992</c:v>
                </c:pt>
                <c:pt idx="249">
                  <c:v>9.83</c:v>
                </c:pt>
                <c:pt idx="250">
                  <c:v>9.61</c:v>
                </c:pt>
                <c:pt idx="251">
                  <c:v>9.9</c:v>
                </c:pt>
                <c:pt idx="252">
                  <c:v>8.1999999999999993</c:v>
                </c:pt>
                <c:pt idx="253">
                  <c:v>7.57</c:v>
                </c:pt>
                <c:pt idx="254">
                  <c:v>10.17</c:v>
                </c:pt>
                <c:pt idx="255">
                  <c:v>11.12</c:v>
                </c:pt>
                <c:pt idx="256">
                  <c:v>7.97</c:v>
                </c:pt>
                <c:pt idx="257">
                  <c:v>6.24</c:v>
                </c:pt>
                <c:pt idx="258">
                  <c:v>9.3699999999999992</c:v>
                </c:pt>
                <c:pt idx="259">
                  <c:v>7.04</c:v>
                </c:pt>
                <c:pt idx="260">
                  <c:v>11.36</c:v>
                </c:pt>
                <c:pt idx="261">
                  <c:v>6.23</c:v>
                </c:pt>
                <c:pt idx="262">
                  <c:v>10.91</c:v>
                </c:pt>
                <c:pt idx="263">
                  <c:v>10.36</c:v>
                </c:pt>
                <c:pt idx="264">
                  <c:v>8.48</c:v>
                </c:pt>
                <c:pt idx="265">
                  <c:v>8.66</c:v>
                </c:pt>
                <c:pt idx="266">
                  <c:v>11.11</c:v>
                </c:pt>
                <c:pt idx="267">
                  <c:v>5.36</c:v>
                </c:pt>
                <c:pt idx="268">
                  <c:v>11.08</c:v>
                </c:pt>
                <c:pt idx="269">
                  <c:v>7.6</c:v>
                </c:pt>
                <c:pt idx="270">
                  <c:v>10.77</c:v>
                </c:pt>
                <c:pt idx="271">
                  <c:v>10.85</c:v>
                </c:pt>
                <c:pt idx="272">
                  <c:v>9.52</c:v>
                </c:pt>
                <c:pt idx="273">
                  <c:v>10.08</c:v>
                </c:pt>
                <c:pt idx="274">
                  <c:v>9.7100000000000009</c:v>
                </c:pt>
                <c:pt idx="275">
                  <c:v>7.03</c:v>
                </c:pt>
                <c:pt idx="276">
                  <c:v>9.43</c:v>
                </c:pt>
                <c:pt idx="277">
                  <c:v>10.48</c:v>
                </c:pt>
                <c:pt idx="278">
                  <c:v>9.58</c:v>
                </c:pt>
                <c:pt idx="279">
                  <c:v>9.41</c:v>
                </c:pt>
                <c:pt idx="280">
                  <c:v>12.62</c:v>
                </c:pt>
                <c:pt idx="281">
                  <c:v>11.22</c:v>
                </c:pt>
                <c:pt idx="282">
                  <c:v>9.26</c:v>
                </c:pt>
                <c:pt idx="283">
                  <c:v>10.84</c:v>
                </c:pt>
                <c:pt idx="284">
                  <c:v>10.33</c:v>
                </c:pt>
                <c:pt idx="285">
                  <c:v>11.15</c:v>
                </c:pt>
                <c:pt idx="286">
                  <c:v>10.56</c:v>
                </c:pt>
                <c:pt idx="287">
                  <c:v>10.78</c:v>
                </c:pt>
                <c:pt idx="288">
                  <c:v>9.44</c:v>
                </c:pt>
                <c:pt idx="289">
                  <c:v>10.94</c:v>
                </c:pt>
                <c:pt idx="290">
                  <c:v>10.98</c:v>
                </c:pt>
                <c:pt idx="291">
                  <c:v>12.13</c:v>
                </c:pt>
                <c:pt idx="292">
                  <c:v>5.48</c:v>
                </c:pt>
                <c:pt idx="293">
                  <c:v>8.64</c:v>
                </c:pt>
                <c:pt idx="294">
                  <c:v>12.32</c:v>
                </c:pt>
                <c:pt idx="295">
                  <c:v>8.93</c:v>
                </c:pt>
                <c:pt idx="296">
                  <c:v>13.71</c:v>
                </c:pt>
                <c:pt idx="297">
                  <c:v>6.78</c:v>
                </c:pt>
                <c:pt idx="298">
                  <c:v>4.97</c:v>
                </c:pt>
                <c:pt idx="299">
                  <c:v>7.94</c:v>
                </c:pt>
                <c:pt idx="300">
                  <c:v>13.06</c:v>
                </c:pt>
                <c:pt idx="301">
                  <c:v>9.42</c:v>
                </c:pt>
                <c:pt idx="302">
                  <c:v>6.82</c:v>
                </c:pt>
                <c:pt idx="303">
                  <c:v>8.6</c:v>
                </c:pt>
                <c:pt idx="304">
                  <c:v>9.76</c:v>
                </c:pt>
                <c:pt idx="305">
                  <c:v>10.64</c:v>
                </c:pt>
                <c:pt idx="306">
                  <c:v>7.98</c:v>
                </c:pt>
                <c:pt idx="307">
                  <c:v>6.37</c:v>
                </c:pt>
                <c:pt idx="308">
                  <c:v>11.63</c:v>
                </c:pt>
                <c:pt idx="309">
                  <c:v>4.82</c:v>
                </c:pt>
                <c:pt idx="310">
                  <c:v>8.89</c:v>
                </c:pt>
                <c:pt idx="311">
                  <c:v>9.6</c:v>
                </c:pt>
                <c:pt idx="312">
                  <c:v>9.69</c:v>
                </c:pt>
                <c:pt idx="313">
                  <c:v>11.64</c:v>
                </c:pt>
                <c:pt idx="314">
                  <c:v>10.71</c:v>
                </c:pt>
                <c:pt idx="315">
                  <c:v>9.5</c:v>
                </c:pt>
                <c:pt idx="316">
                  <c:v>9.61</c:v>
                </c:pt>
                <c:pt idx="317">
                  <c:v>11.06</c:v>
                </c:pt>
                <c:pt idx="318">
                  <c:v>5.0999999999999996</c:v>
                </c:pt>
                <c:pt idx="319">
                  <c:v>5.16</c:v>
                </c:pt>
                <c:pt idx="320">
                  <c:v>10.68</c:v>
                </c:pt>
                <c:pt idx="321">
                  <c:v>6.95</c:v>
                </c:pt>
                <c:pt idx="322">
                  <c:v>10.98</c:v>
                </c:pt>
                <c:pt idx="323">
                  <c:v>5.47</c:v>
                </c:pt>
                <c:pt idx="324">
                  <c:v>10.44</c:v>
                </c:pt>
                <c:pt idx="325">
                  <c:v>8.65</c:v>
                </c:pt>
                <c:pt idx="326">
                  <c:v>10.39</c:v>
                </c:pt>
                <c:pt idx="327">
                  <c:v>12.61</c:v>
                </c:pt>
                <c:pt idx="328">
                  <c:v>12.59</c:v>
                </c:pt>
                <c:pt idx="329">
                  <c:v>9.82</c:v>
                </c:pt>
                <c:pt idx="330">
                  <c:v>11.61</c:v>
                </c:pt>
                <c:pt idx="331">
                  <c:v>4.9800000000000004</c:v>
                </c:pt>
                <c:pt idx="332">
                  <c:v>7.35</c:v>
                </c:pt>
                <c:pt idx="333">
                  <c:v>6.02</c:v>
                </c:pt>
                <c:pt idx="334">
                  <c:v>7.17</c:v>
                </c:pt>
                <c:pt idx="335">
                  <c:v>8.36</c:v>
                </c:pt>
                <c:pt idx="336">
                  <c:v>8.94</c:v>
                </c:pt>
                <c:pt idx="337">
                  <c:v>12.19</c:v>
                </c:pt>
                <c:pt idx="338">
                  <c:v>12.37</c:v>
                </c:pt>
                <c:pt idx="339">
                  <c:v>7.72</c:v>
                </c:pt>
                <c:pt idx="340">
                  <c:v>4.09</c:v>
                </c:pt>
                <c:pt idx="341">
                  <c:v>4.8899999999999997</c:v>
                </c:pt>
                <c:pt idx="342">
                  <c:v>6.02</c:v>
                </c:pt>
                <c:pt idx="343">
                  <c:v>6.01</c:v>
                </c:pt>
                <c:pt idx="344">
                  <c:v>10.1</c:v>
                </c:pt>
                <c:pt idx="345">
                  <c:v>11.05</c:v>
                </c:pt>
                <c:pt idx="346">
                  <c:v>9.7100000000000009</c:v>
                </c:pt>
                <c:pt idx="347">
                  <c:v>10.06</c:v>
                </c:pt>
                <c:pt idx="348">
                  <c:v>9.5500000000000007</c:v>
                </c:pt>
                <c:pt idx="349">
                  <c:v>8.2200000000000006</c:v>
                </c:pt>
                <c:pt idx="350">
                  <c:v>8.9</c:v>
                </c:pt>
                <c:pt idx="351">
                  <c:v>11.32</c:v>
                </c:pt>
                <c:pt idx="352">
                  <c:v>9.77</c:v>
                </c:pt>
                <c:pt idx="353">
                  <c:v>11.52</c:v>
                </c:pt>
                <c:pt idx="354">
                  <c:v>8.99</c:v>
                </c:pt>
                <c:pt idx="355">
                  <c:v>8.26</c:v>
                </c:pt>
                <c:pt idx="356">
                  <c:v>7.34</c:v>
                </c:pt>
                <c:pt idx="357">
                  <c:v>11.74</c:v>
                </c:pt>
                <c:pt idx="358">
                  <c:v>10.7</c:v>
                </c:pt>
                <c:pt idx="359">
                  <c:v>9.66</c:v>
                </c:pt>
                <c:pt idx="360">
                  <c:v>8.61</c:v>
                </c:pt>
                <c:pt idx="361">
                  <c:v>9.66</c:v>
                </c:pt>
                <c:pt idx="362">
                  <c:v>6.94</c:v>
                </c:pt>
                <c:pt idx="363">
                  <c:v>11.87</c:v>
                </c:pt>
                <c:pt idx="364">
                  <c:v>10.6</c:v>
                </c:pt>
                <c:pt idx="365">
                  <c:v>7.84</c:v>
                </c:pt>
                <c:pt idx="366">
                  <c:v>5.64</c:v>
                </c:pt>
                <c:pt idx="367">
                  <c:v>9.77</c:v>
                </c:pt>
                <c:pt idx="368">
                  <c:v>11.42</c:v>
                </c:pt>
                <c:pt idx="369">
                  <c:v>11.59</c:v>
                </c:pt>
                <c:pt idx="370">
                  <c:v>8.2100000000000009</c:v>
                </c:pt>
                <c:pt idx="371">
                  <c:v>8.57</c:v>
                </c:pt>
                <c:pt idx="372">
                  <c:v>10.48</c:v>
                </c:pt>
                <c:pt idx="373">
                  <c:v>8.75</c:v>
                </c:pt>
                <c:pt idx="374">
                  <c:v>5.64</c:v>
                </c:pt>
                <c:pt idx="375">
                  <c:v>6.11</c:v>
                </c:pt>
                <c:pt idx="376">
                  <c:v>9.24</c:v>
                </c:pt>
                <c:pt idx="377">
                  <c:v>10.98</c:v>
                </c:pt>
                <c:pt idx="378">
                  <c:v>9.26</c:v>
                </c:pt>
                <c:pt idx="379">
                  <c:v>10.81</c:v>
                </c:pt>
                <c:pt idx="380">
                  <c:v>9.64</c:v>
                </c:pt>
                <c:pt idx="381">
                  <c:v>7.16</c:v>
                </c:pt>
                <c:pt idx="382">
                  <c:v>10.65</c:v>
                </c:pt>
                <c:pt idx="383">
                  <c:v>13</c:v>
                </c:pt>
                <c:pt idx="384">
                  <c:v>6.63</c:v>
                </c:pt>
                <c:pt idx="385">
                  <c:v>7.3</c:v>
                </c:pt>
                <c:pt idx="386">
                  <c:v>5.46</c:v>
                </c:pt>
                <c:pt idx="387">
                  <c:v>5.66</c:v>
                </c:pt>
                <c:pt idx="388">
                  <c:v>10.95</c:v>
                </c:pt>
                <c:pt idx="389">
                  <c:v>10.4</c:v>
                </c:pt>
                <c:pt idx="390">
                  <c:v>10.42</c:v>
                </c:pt>
                <c:pt idx="391">
                  <c:v>10.26</c:v>
                </c:pt>
                <c:pt idx="392">
                  <c:v>11.67</c:v>
                </c:pt>
                <c:pt idx="393">
                  <c:v>11.56</c:v>
                </c:pt>
                <c:pt idx="394">
                  <c:v>12.61</c:v>
                </c:pt>
                <c:pt idx="395">
                  <c:v>12.13</c:v>
                </c:pt>
                <c:pt idx="396">
                  <c:v>10.4</c:v>
                </c:pt>
                <c:pt idx="397">
                  <c:v>10.94</c:v>
                </c:pt>
                <c:pt idx="398">
                  <c:v>7.11</c:v>
                </c:pt>
                <c:pt idx="399">
                  <c:v>9.1999999999999993</c:v>
                </c:pt>
                <c:pt idx="400">
                  <c:v>9.09</c:v>
                </c:pt>
                <c:pt idx="401">
                  <c:v>11.12</c:v>
                </c:pt>
                <c:pt idx="402">
                  <c:v>10.83</c:v>
                </c:pt>
                <c:pt idx="403">
                  <c:v>9.3699999999999992</c:v>
                </c:pt>
                <c:pt idx="404">
                  <c:v>11.1</c:v>
                </c:pt>
                <c:pt idx="405">
                  <c:v>9.15</c:v>
                </c:pt>
                <c:pt idx="406">
                  <c:v>9.65</c:v>
                </c:pt>
                <c:pt idx="407">
                  <c:v>9.06</c:v>
                </c:pt>
                <c:pt idx="408">
                  <c:v>8.7200000000000006</c:v>
                </c:pt>
                <c:pt idx="409">
                  <c:v>8.19</c:v>
                </c:pt>
                <c:pt idx="410">
                  <c:v>7.89</c:v>
                </c:pt>
                <c:pt idx="411">
                  <c:v>8.31</c:v>
                </c:pt>
                <c:pt idx="412">
                  <c:v>6.78</c:v>
                </c:pt>
                <c:pt idx="413">
                  <c:v>9.49</c:v>
                </c:pt>
                <c:pt idx="414">
                  <c:v>6.63</c:v>
                </c:pt>
                <c:pt idx="415">
                  <c:v>8.02</c:v>
                </c:pt>
                <c:pt idx="416">
                  <c:v>12.25</c:v>
                </c:pt>
                <c:pt idx="417">
                  <c:v>12.36</c:v>
                </c:pt>
                <c:pt idx="418">
                  <c:v>9.42</c:v>
                </c:pt>
                <c:pt idx="419">
                  <c:v>8.94</c:v>
                </c:pt>
                <c:pt idx="420">
                  <c:v>11.15</c:v>
                </c:pt>
                <c:pt idx="421">
                  <c:v>10.3</c:v>
                </c:pt>
                <c:pt idx="422">
                  <c:v>12.38</c:v>
                </c:pt>
                <c:pt idx="423">
                  <c:v>10.61</c:v>
                </c:pt>
                <c:pt idx="424">
                  <c:v>6.49</c:v>
                </c:pt>
                <c:pt idx="425">
                  <c:v>5.84</c:v>
                </c:pt>
                <c:pt idx="426">
                  <c:v>6.58</c:v>
                </c:pt>
                <c:pt idx="427">
                  <c:v>11.14</c:v>
                </c:pt>
                <c:pt idx="428">
                  <c:v>9.7200000000000006</c:v>
                </c:pt>
                <c:pt idx="429">
                  <c:v>11.73</c:v>
                </c:pt>
                <c:pt idx="430">
                  <c:v>11.2</c:v>
                </c:pt>
                <c:pt idx="431">
                  <c:v>11.35</c:v>
                </c:pt>
                <c:pt idx="432">
                  <c:v>10.77</c:v>
                </c:pt>
                <c:pt idx="433">
                  <c:v>7.09</c:v>
                </c:pt>
                <c:pt idx="434">
                  <c:v>8.11</c:v>
                </c:pt>
                <c:pt idx="435">
                  <c:v>13</c:v>
                </c:pt>
                <c:pt idx="436">
                  <c:v>5.69</c:v>
                </c:pt>
                <c:pt idx="437">
                  <c:v>4.3600000000000003</c:v>
                </c:pt>
                <c:pt idx="438">
                  <c:v>7.74</c:v>
                </c:pt>
                <c:pt idx="439">
                  <c:v>10.29</c:v>
                </c:pt>
                <c:pt idx="440">
                  <c:v>10.54</c:v>
                </c:pt>
                <c:pt idx="441">
                  <c:v>10.69</c:v>
                </c:pt>
                <c:pt idx="442">
                  <c:v>8.49</c:v>
                </c:pt>
                <c:pt idx="443">
                  <c:v>8.07</c:v>
                </c:pt>
                <c:pt idx="444">
                  <c:v>8.68</c:v>
                </c:pt>
                <c:pt idx="445">
                  <c:v>4.97</c:v>
                </c:pt>
                <c:pt idx="446">
                  <c:v>10.6</c:v>
                </c:pt>
                <c:pt idx="447">
                  <c:v>9.1300000000000008</c:v>
                </c:pt>
                <c:pt idx="448">
                  <c:v>10.85</c:v>
                </c:pt>
                <c:pt idx="449">
                  <c:v>10.94</c:v>
                </c:pt>
                <c:pt idx="450">
                  <c:v>10.97</c:v>
                </c:pt>
                <c:pt idx="451">
                  <c:v>9.3000000000000007</c:v>
                </c:pt>
                <c:pt idx="452">
                  <c:v>10.38</c:v>
                </c:pt>
                <c:pt idx="453">
                  <c:v>10.85</c:v>
                </c:pt>
                <c:pt idx="454">
                  <c:v>9.6999999999999993</c:v>
                </c:pt>
                <c:pt idx="455">
                  <c:v>11.1</c:v>
                </c:pt>
                <c:pt idx="456">
                  <c:v>12.03</c:v>
                </c:pt>
                <c:pt idx="457">
                  <c:v>9.2799999999999994</c:v>
                </c:pt>
                <c:pt idx="458">
                  <c:v>7.83</c:v>
                </c:pt>
                <c:pt idx="459">
                  <c:v>6.65</c:v>
                </c:pt>
                <c:pt idx="460">
                  <c:v>7.02</c:v>
                </c:pt>
                <c:pt idx="461">
                  <c:v>3.64</c:v>
                </c:pt>
                <c:pt idx="462">
                  <c:v>4.54</c:v>
                </c:pt>
                <c:pt idx="463">
                  <c:v>11.29</c:v>
                </c:pt>
                <c:pt idx="464">
                  <c:v>9.31</c:v>
                </c:pt>
                <c:pt idx="465">
                  <c:v>5.49</c:v>
                </c:pt>
                <c:pt idx="466">
                  <c:v>10.96</c:v>
                </c:pt>
                <c:pt idx="467">
                  <c:v>11.29</c:v>
                </c:pt>
                <c:pt idx="468">
                  <c:v>9.23</c:v>
                </c:pt>
                <c:pt idx="469">
                  <c:v>10.25</c:v>
                </c:pt>
                <c:pt idx="470">
                  <c:v>8.9600000000000009</c:v>
                </c:pt>
                <c:pt idx="471">
                  <c:v>10.4</c:v>
                </c:pt>
                <c:pt idx="472">
                  <c:v>7.52</c:v>
                </c:pt>
                <c:pt idx="473">
                  <c:v>10.46</c:v>
                </c:pt>
                <c:pt idx="474">
                  <c:v>10.43</c:v>
                </c:pt>
                <c:pt idx="475">
                  <c:v>9.8800000000000008</c:v>
                </c:pt>
                <c:pt idx="476">
                  <c:v>7.03</c:v>
                </c:pt>
                <c:pt idx="477">
                  <c:v>9.7200000000000006</c:v>
                </c:pt>
                <c:pt idx="478">
                  <c:v>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AC-46BF-87F5-971DA470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B3968F9-41D7-488B-B45D-A470B3B4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 i="1"/>
            <a:t>H</a:t>
          </a:r>
          <a:r>
            <a:rPr lang="en-US" altLang="ja-JP" sz="1200" baseline="-25000"/>
            <a:t>0</a:t>
          </a:r>
          <a:r>
            <a:rPr lang="en-US" altLang="ja-JP" sz="1200"/>
            <a:t>/</a:t>
          </a:r>
          <a:r>
            <a:rPr lang="en-US" altLang="ja-JP" sz="1200" i="1"/>
            <a:t>L</a:t>
          </a:r>
          <a:r>
            <a:rPr lang="en-US" altLang="ja-JP" sz="1200" baseline="-25000"/>
            <a:t>0</a:t>
          </a:r>
          <a:r>
            <a:rPr lang="en-US" altLang="ja-JP" sz="1200"/>
            <a:t>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22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9">IF(C68&gt;=E$2,C68,NA())</f>
        <v>#N/A</v>
      </c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9"/>
        <v>#N/A</v>
      </c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10">EXP(LN($G69/3.3)/0.63)</f>
        <v>6.279099941026101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9"/>
        <v>#N/A</v>
      </c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10"/>
        <v>6.3742872064522542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9"/>
        <v>#N/A</v>
      </c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10"/>
        <v>6.4700033339236258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9"/>
        <v>#N/A</v>
      </c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10"/>
        <v>6.5662462779539057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9"/>
        <v>#N/A</v>
      </c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10"/>
        <v>6.6630140198869983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9"/>
        <v>#N/A</v>
      </c>
      <c r="F74" s="3"/>
      <c r="G74" s="3">
        <v>11</v>
      </c>
      <c r="H74" s="2">
        <f t="shared" ref="H74:L83" si="11">H$2*9.8/2/PI()*$G74^2</f>
        <v>5.6617779455510844</v>
      </c>
      <c r="I74" s="2">
        <f t="shared" si="11"/>
        <v>6.6054076031429343</v>
      </c>
      <c r="J74" s="2">
        <f t="shared" si="11"/>
        <v>7.5490372607347798</v>
      </c>
      <c r="K74" s="2">
        <f t="shared" si="11"/>
        <v>8.492666918326627</v>
      </c>
      <c r="L74" s="2">
        <f t="shared" si="11"/>
        <v>9.436296575918476</v>
      </c>
      <c r="M74" s="2">
        <f t="shared" si="10"/>
        <v>6.7603045673015245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9"/>
        <v>#N/A</v>
      </c>
      <c r="F75" s="3"/>
      <c r="G75" s="3">
        <v>11.1</v>
      </c>
      <c r="H75" s="2">
        <f t="shared" si="11"/>
        <v>5.7651872782756124</v>
      </c>
      <c r="I75" s="2">
        <f t="shared" si="11"/>
        <v>6.726051824654883</v>
      </c>
      <c r="J75" s="2">
        <f t="shared" si="11"/>
        <v>7.6869163710341502</v>
      </c>
      <c r="K75" s="2">
        <f t="shared" si="11"/>
        <v>8.647780917413419</v>
      </c>
      <c r="L75" s="2">
        <f t="shared" si="11"/>
        <v>9.6086454637926888</v>
      </c>
      <c r="M75" s="2">
        <f t="shared" si="10"/>
        <v>6.8581159534337948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9"/>
        <v>#N/A</v>
      </c>
      <c r="F76" s="3"/>
      <c r="G76" s="3">
        <v>11.2</v>
      </c>
      <c r="H76" s="2">
        <f t="shared" si="11"/>
        <v>5.8695324420655197</v>
      </c>
      <c r="I76" s="2">
        <f t="shared" si="11"/>
        <v>6.8477878490764423</v>
      </c>
      <c r="J76" s="2">
        <f t="shared" si="11"/>
        <v>7.8260432560873605</v>
      </c>
      <c r="K76" s="2">
        <f t="shared" si="11"/>
        <v>8.8042986630982814</v>
      </c>
      <c r="L76" s="2">
        <f t="shared" si="11"/>
        <v>9.7825540701092013</v>
      </c>
      <c r="M76" s="2">
        <f t="shared" si="10"/>
        <v>6.9564462366186266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9"/>
        <v>#N/A</v>
      </c>
      <c r="F77" s="3"/>
      <c r="G77" s="3">
        <v>11.3</v>
      </c>
      <c r="H77" s="2">
        <f t="shared" si="11"/>
        <v>5.9748134369208099</v>
      </c>
      <c r="I77" s="2">
        <f t="shared" si="11"/>
        <v>6.9706156764076139</v>
      </c>
      <c r="J77" s="2">
        <f t="shared" si="11"/>
        <v>7.9664179158944144</v>
      </c>
      <c r="K77" s="2">
        <f t="shared" si="11"/>
        <v>8.9622201553812157</v>
      </c>
      <c r="L77" s="2">
        <f t="shared" si="11"/>
        <v>9.9580223948680189</v>
      </c>
      <c r="M77" s="2">
        <f t="shared" si="10"/>
        <v>7.0552934997471999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9"/>
        <v>#N/A</v>
      </c>
      <c r="F78" s="3"/>
      <c r="G78" s="3">
        <v>11.4</v>
      </c>
      <c r="H78" s="2">
        <f t="shared" si="11"/>
        <v>6.0810302628414785</v>
      </c>
      <c r="I78" s="2">
        <f t="shared" si="11"/>
        <v>7.0945353066483952</v>
      </c>
      <c r="J78" s="2">
        <f t="shared" si="11"/>
        <v>8.1080403504553065</v>
      </c>
      <c r="K78" s="2">
        <f t="shared" si="11"/>
        <v>9.1215453942622187</v>
      </c>
      <c r="L78" s="2">
        <f t="shared" si="11"/>
        <v>10.135050438069133</v>
      </c>
      <c r="M78" s="2">
        <f t="shared" si="10"/>
        <v>7.1546558497413528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9"/>
        <v>#N/A</v>
      </c>
      <c r="F79" s="3"/>
      <c r="G79" s="3">
        <v>11.5</v>
      </c>
      <c r="H79" s="2">
        <f t="shared" si="11"/>
        <v>6.1881829198275282</v>
      </c>
      <c r="I79" s="2">
        <f t="shared" si="11"/>
        <v>7.2195467397987851</v>
      </c>
      <c r="J79" s="2">
        <f t="shared" si="11"/>
        <v>8.2509105597700376</v>
      </c>
      <c r="K79" s="2">
        <f t="shared" si="11"/>
        <v>9.2822743797412937</v>
      </c>
      <c r="L79" s="2">
        <f t="shared" si="11"/>
        <v>10.313638199712548</v>
      </c>
      <c r="M79" s="2">
        <f t="shared" si="10"/>
        <v>7.2545314170436637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9"/>
        <v>#N/A</v>
      </c>
      <c r="F80" s="3"/>
      <c r="G80" s="3">
        <v>11.6</v>
      </c>
      <c r="H80" s="2">
        <f t="shared" si="11"/>
        <v>6.2962714078789581</v>
      </c>
      <c r="I80" s="2">
        <f t="shared" si="11"/>
        <v>7.3456499758587874</v>
      </c>
      <c r="J80" s="2">
        <f t="shared" si="11"/>
        <v>8.3950285438386114</v>
      </c>
      <c r="K80" s="2">
        <f t="shared" si="11"/>
        <v>9.4444071118184372</v>
      </c>
      <c r="L80" s="2">
        <f t="shared" si="11"/>
        <v>10.493785679798265</v>
      </c>
      <c r="M80" s="2">
        <f t="shared" si="10"/>
        <v>7.3549183551226962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9"/>
        <v>#N/A</v>
      </c>
      <c r="F81" s="3"/>
      <c r="G81" s="3">
        <v>11.7</v>
      </c>
      <c r="H81" s="2">
        <f t="shared" si="11"/>
        <v>6.4052957269957673</v>
      </c>
      <c r="I81" s="2">
        <f t="shared" si="11"/>
        <v>7.4728450148283976</v>
      </c>
      <c r="J81" s="2">
        <f t="shared" si="11"/>
        <v>8.5403943026610243</v>
      </c>
      <c r="K81" s="2">
        <f t="shared" si="11"/>
        <v>9.607943590493651</v>
      </c>
      <c r="L81" s="2">
        <f t="shared" si="11"/>
        <v>10.675492878326281</v>
      </c>
      <c r="M81" s="2">
        <f t="shared" si="10"/>
        <v>7.4558148399928124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9"/>
        <v>#N/A</v>
      </c>
      <c r="F82" s="3"/>
      <c r="G82" s="3">
        <v>11.8</v>
      </c>
      <c r="H82" s="2">
        <f t="shared" si="11"/>
        <v>6.5152558771779585</v>
      </c>
      <c r="I82" s="2">
        <f t="shared" si="11"/>
        <v>7.6011318567076218</v>
      </c>
      <c r="J82" s="2">
        <f t="shared" si="11"/>
        <v>8.6870078362372798</v>
      </c>
      <c r="K82" s="2">
        <f t="shared" si="11"/>
        <v>9.7728838157669387</v>
      </c>
      <c r="L82" s="2">
        <f t="shared" si="11"/>
        <v>10.858759795296599</v>
      </c>
      <c r="M82" s="2">
        <f t="shared" si="10"/>
        <v>7.5572190697480819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9"/>
        <v>#N/A</v>
      </c>
      <c r="F83" s="3"/>
      <c r="G83" s="3">
        <v>11.9</v>
      </c>
      <c r="H83" s="2">
        <f t="shared" si="11"/>
        <v>6.6261518584255299</v>
      </c>
      <c r="I83" s="2">
        <f t="shared" si="11"/>
        <v>7.7305105014964548</v>
      </c>
      <c r="J83" s="2">
        <f t="shared" si="11"/>
        <v>8.8348691445673744</v>
      </c>
      <c r="K83" s="2">
        <f t="shared" si="11"/>
        <v>9.9392277876382966</v>
      </c>
      <c r="L83" s="2">
        <f t="shared" si="11"/>
        <v>11.043586430709219</v>
      </c>
      <c r="M83" s="2">
        <f t="shared" si="10"/>
        <v>7.6591292641096622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9"/>
        <v>#N/A</v>
      </c>
      <c r="F84" s="3"/>
      <c r="G84" s="3">
        <v>12</v>
      </c>
      <c r="H84" s="2">
        <f t="shared" ref="H84:L93" si="12">H$2*9.8/2/PI()*$G84^2</f>
        <v>6.7379836707384806</v>
      </c>
      <c r="I84" s="2">
        <f t="shared" si="12"/>
        <v>7.8609809491948965</v>
      </c>
      <c r="J84" s="2">
        <f t="shared" si="12"/>
        <v>8.983978227651308</v>
      </c>
      <c r="K84" s="2">
        <f t="shared" si="12"/>
        <v>10.106975506107721</v>
      </c>
      <c r="L84" s="2">
        <f t="shared" si="12"/>
        <v>11.229972784564136</v>
      </c>
      <c r="M84" s="2">
        <f t="shared" si="10"/>
        <v>7.7615436639862061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9"/>
        <v>#N/A</v>
      </c>
      <c r="F85" s="3"/>
      <c r="G85" s="3">
        <v>12.1</v>
      </c>
      <c r="H85" s="2">
        <f t="shared" si="12"/>
        <v>6.8507513141168115</v>
      </c>
      <c r="I85" s="2">
        <f t="shared" si="12"/>
        <v>7.9925431998029497</v>
      </c>
      <c r="J85" s="2">
        <f t="shared" si="12"/>
        <v>9.1343350854890826</v>
      </c>
      <c r="K85" s="2">
        <f t="shared" si="12"/>
        <v>10.276126971175218</v>
      </c>
      <c r="L85" s="2">
        <f t="shared" si="12"/>
        <v>11.417918856861355</v>
      </c>
      <c r="M85" s="2">
        <f t="shared" si="10"/>
        <v>7.8644605310468023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9"/>
        <v>#N/A</v>
      </c>
      <c r="F86" s="3"/>
      <c r="G86" s="3">
        <v>12.2</v>
      </c>
      <c r="H86" s="2">
        <f t="shared" si="12"/>
        <v>6.9644547885605226</v>
      </c>
      <c r="I86" s="2">
        <f t="shared" si="12"/>
        <v>8.1251972533206125</v>
      </c>
      <c r="J86" s="2">
        <f t="shared" si="12"/>
        <v>9.285939718080698</v>
      </c>
      <c r="K86" s="2">
        <f t="shared" si="12"/>
        <v>10.446682182840785</v>
      </c>
      <c r="L86" s="2">
        <f t="shared" si="12"/>
        <v>11.607424647600872</v>
      </c>
      <c r="M86" s="2">
        <f t="shared" si="10"/>
        <v>7.9678781473060045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9"/>
        <v>#N/A</v>
      </c>
      <c r="F87" s="3"/>
      <c r="G87" s="3">
        <v>12.3</v>
      </c>
      <c r="H87" s="2">
        <f t="shared" si="12"/>
        <v>7.0790940940696165</v>
      </c>
      <c r="I87" s="2">
        <f t="shared" si="12"/>
        <v>8.2589431097478894</v>
      </c>
      <c r="J87" s="2">
        <f t="shared" si="12"/>
        <v>9.4387921254261578</v>
      </c>
      <c r="K87" s="2">
        <f t="shared" si="12"/>
        <v>10.618641141104426</v>
      </c>
      <c r="L87" s="2">
        <f t="shared" si="12"/>
        <v>11.798490156782696</v>
      </c>
      <c r="M87" s="2">
        <f t="shared" si="10"/>
        <v>8.0717948147204659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9"/>
        <v>#N/A</v>
      </c>
      <c r="F88" s="3"/>
      <c r="G88" s="3">
        <v>12.4</v>
      </c>
      <c r="H88" s="2">
        <f t="shared" si="12"/>
        <v>7.1946692306440898</v>
      </c>
      <c r="I88" s="2">
        <f t="shared" si="12"/>
        <v>8.3937807690847741</v>
      </c>
      <c r="J88" s="2">
        <f t="shared" si="12"/>
        <v>9.5928923075254531</v>
      </c>
      <c r="K88" s="2">
        <f t="shared" si="12"/>
        <v>10.792003845966136</v>
      </c>
      <c r="L88" s="2">
        <f t="shared" si="12"/>
        <v>11.991115384406818</v>
      </c>
      <c r="M88" s="2">
        <f t="shared" si="10"/>
        <v>8.1762088547968172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9"/>
        <v>#N/A</v>
      </c>
      <c r="F89" s="3"/>
      <c r="G89" s="3">
        <v>12.5</v>
      </c>
      <c r="H89" s="2">
        <f t="shared" si="12"/>
        <v>7.3111801982839415</v>
      </c>
      <c r="I89" s="2">
        <f t="shared" si="12"/>
        <v>8.5297102313312685</v>
      </c>
      <c r="J89" s="2">
        <f t="shared" si="12"/>
        <v>9.7482402643785893</v>
      </c>
      <c r="K89" s="2">
        <f t="shared" si="12"/>
        <v>10.966770297425914</v>
      </c>
      <c r="L89" s="2">
        <f t="shared" si="12"/>
        <v>12.185300330473238</v>
      </c>
      <c r="M89" s="2">
        <f t="shared" si="10"/>
        <v>8.2811186082103632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9"/>
        <v>#N/A</v>
      </c>
      <c r="F90" s="3"/>
      <c r="G90" s="3">
        <v>12.6</v>
      </c>
      <c r="H90" s="2">
        <f t="shared" si="12"/>
        <v>7.4286269969891743</v>
      </c>
      <c r="I90" s="2">
        <f t="shared" si="12"/>
        <v>8.6667314964873725</v>
      </c>
      <c r="J90" s="2">
        <f t="shared" si="12"/>
        <v>9.9048359959855663</v>
      </c>
      <c r="K90" s="2">
        <f t="shared" si="12"/>
        <v>11.142940495483762</v>
      </c>
      <c r="L90" s="2">
        <f t="shared" si="12"/>
        <v>12.381044994981959</v>
      </c>
      <c r="M90" s="2">
        <f t="shared" si="10"/>
        <v>8.3865224344341947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9"/>
        <v>#N/A</v>
      </c>
      <c r="F91" s="3"/>
      <c r="G91" s="3">
        <v>12.7</v>
      </c>
      <c r="H91" s="2">
        <f t="shared" si="12"/>
        <v>7.5470096267597881</v>
      </c>
      <c r="I91" s="2">
        <f t="shared" si="12"/>
        <v>8.8048445645530897</v>
      </c>
      <c r="J91" s="2">
        <f t="shared" si="12"/>
        <v>10.062679502346384</v>
      </c>
      <c r="K91" s="2">
        <f t="shared" si="12"/>
        <v>11.320514440139682</v>
      </c>
      <c r="L91" s="2">
        <f t="shared" si="12"/>
        <v>12.578349377932982</v>
      </c>
      <c r="M91" s="2">
        <f t="shared" si="10"/>
        <v>8.4924187113783951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9"/>
        <v>#N/A</v>
      </c>
      <c r="F92" s="3"/>
      <c r="G92" s="3">
        <v>12.8</v>
      </c>
      <c r="H92" s="2">
        <f t="shared" si="12"/>
        <v>7.666328087595784</v>
      </c>
      <c r="I92" s="2">
        <f t="shared" si="12"/>
        <v>8.9440494355284184</v>
      </c>
      <c r="J92" s="2">
        <f t="shared" si="12"/>
        <v>10.221770783461047</v>
      </c>
      <c r="K92" s="2">
        <f t="shared" si="12"/>
        <v>11.499492131393676</v>
      </c>
      <c r="L92" s="2">
        <f t="shared" si="12"/>
        <v>12.777213479326308</v>
      </c>
      <c r="M92" s="2">
        <f t="shared" si="10"/>
        <v>8.598805835038954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9"/>
        <v>#N/A</v>
      </c>
      <c r="F93" s="3"/>
      <c r="G93" s="3">
        <v>12.9</v>
      </c>
      <c r="H93" s="2">
        <f t="shared" si="12"/>
        <v>7.7865823794971565</v>
      </c>
      <c r="I93" s="2">
        <f t="shared" si="12"/>
        <v>9.0843461094133531</v>
      </c>
      <c r="J93" s="2">
        <f t="shared" si="12"/>
        <v>10.382109839329543</v>
      </c>
      <c r="K93" s="2">
        <f t="shared" si="12"/>
        <v>11.679873569245736</v>
      </c>
      <c r="L93" s="2">
        <f t="shared" si="12"/>
        <v>12.977637299161929</v>
      </c>
      <c r="M93" s="2">
        <f t="shared" si="10"/>
        <v>8.7056822191560475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9"/>
        <v>#N/A</v>
      </c>
      <c r="F94" s="3"/>
      <c r="G94" s="3">
        <v>13</v>
      </c>
      <c r="H94" s="2">
        <f t="shared" ref="H94:L103" si="13">H$2*9.8/2/PI()*$G94^2</f>
        <v>7.9077725024639109</v>
      </c>
      <c r="I94" s="2">
        <f t="shared" si="13"/>
        <v>9.2257345862078992</v>
      </c>
      <c r="J94" s="2">
        <f t="shared" si="13"/>
        <v>10.543696669951883</v>
      </c>
      <c r="K94" s="2">
        <f t="shared" si="13"/>
        <v>11.861658753695867</v>
      </c>
      <c r="L94" s="2">
        <f t="shared" si="13"/>
        <v>13.179620837439854</v>
      </c>
      <c r="M94" s="2">
        <f t="shared" si="10"/>
        <v>8.8130462948814117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9"/>
        <v>#N/A</v>
      </c>
      <c r="F95" s="3"/>
      <c r="G95" s="3">
        <v>13.1</v>
      </c>
      <c r="H95" s="2">
        <f t="shared" si="13"/>
        <v>8.0298984564960456</v>
      </c>
      <c r="I95" s="2">
        <f t="shared" si="13"/>
        <v>9.3682148659120568</v>
      </c>
      <c r="J95" s="2">
        <f t="shared" si="13"/>
        <v>10.706531275328061</v>
      </c>
      <c r="K95" s="2">
        <f t="shared" si="13"/>
        <v>12.044847684744068</v>
      </c>
      <c r="L95" s="2">
        <f t="shared" si="13"/>
        <v>13.383164094160078</v>
      </c>
      <c r="M95" s="2">
        <f t="shared" si="10"/>
        <v>8.9208965104544475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9"/>
        <v>#N/A</v>
      </c>
      <c r="F96" s="3"/>
      <c r="G96" s="3">
        <v>13.2</v>
      </c>
      <c r="H96" s="2">
        <f t="shared" si="13"/>
        <v>8.1529602415935596</v>
      </c>
      <c r="I96" s="2">
        <f t="shared" si="13"/>
        <v>9.511786948525824</v>
      </c>
      <c r="J96" s="2">
        <f t="shared" si="13"/>
        <v>10.870613655458081</v>
      </c>
      <c r="K96" s="2">
        <f t="shared" si="13"/>
        <v>12.229440362390342</v>
      </c>
      <c r="L96" s="2">
        <f t="shared" si="13"/>
        <v>13.588267069322603</v>
      </c>
      <c r="M96" s="2">
        <f t="shared" si="10"/>
        <v>9.0292313308867769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9"/>
        <v>#N/A</v>
      </c>
      <c r="F97" s="3"/>
      <c r="G97" s="3">
        <v>13.3</v>
      </c>
      <c r="H97" s="2">
        <f t="shared" si="13"/>
        <v>8.2769578577564573</v>
      </c>
      <c r="I97" s="2">
        <f t="shared" si="13"/>
        <v>9.6564508340492043</v>
      </c>
      <c r="J97" s="2">
        <f t="shared" si="13"/>
        <v>11.035943810341944</v>
      </c>
      <c r="K97" s="2">
        <f t="shared" si="13"/>
        <v>12.415436786634688</v>
      </c>
      <c r="L97" s="2">
        <f t="shared" si="13"/>
        <v>13.794929762927431</v>
      </c>
      <c r="M97" s="2">
        <f t="shared" si="10"/>
        <v>9.1380492376550055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9"/>
        <v>#N/A</v>
      </c>
      <c r="F98" s="3"/>
      <c r="G98" s="3">
        <v>13.4</v>
      </c>
      <c r="H98" s="2">
        <f t="shared" si="13"/>
        <v>8.4018913049847335</v>
      </c>
      <c r="I98" s="2">
        <f t="shared" si="13"/>
        <v>9.8022065224821926</v>
      </c>
      <c r="J98" s="2">
        <f t="shared" si="13"/>
        <v>11.202521739979645</v>
      </c>
      <c r="K98" s="2">
        <f t="shared" si="13"/>
        <v>12.6028369574771</v>
      </c>
      <c r="L98" s="2">
        <f t="shared" si="13"/>
        <v>14.003152174974558</v>
      </c>
      <c r="M98" s="2">
        <f t="shared" si="10"/>
        <v>9.2473487284013292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9"/>
        <v>#N/A</v>
      </c>
      <c r="F99" s="3"/>
      <c r="G99" s="3">
        <v>13.5</v>
      </c>
      <c r="H99" s="2">
        <f t="shared" si="13"/>
        <v>8.5277605832783898</v>
      </c>
      <c r="I99" s="2">
        <f t="shared" si="13"/>
        <v>9.9490540138247905</v>
      </c>
      <c r="J99" s="2">
        <f t="shared" si="13"/>
        <v>11.370347444371188</v>
      </c>
      <c r="K99" s="2">
        <f t="shared" si="13"/>
        <v>12.791640874917585</v>
      </c>
      <c r="L99" s="2">
        <f t="shared" si="13"/>
        <v>14.212934305463985</v>
      </c>
      <c r="M99" s="2">
        <f t="shared" si="10"/>
        <v>9.3571283166418624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9"/>
        <v>#N/A</v>
      </c>
      <c r="F100" s="3"/>
      <c r="G100" s="3">
        <v>13.6</v>
      </c>
      <c r="H100" s="2">
        <f t="shared" si="13"/>
        <v>8.6545656926374246</v>
      </c>
      <c r="I100" s="2">
        <f t="shared" si="13"/>
        <v>10.096993308077</v>
      </c>
      <c r="J100" s="2">
        <f t="shared" si="13"/>
        <v>11.539420923516568</v>
      </c>
      <c r="K100" s="2">
        <f t="shared" si="13"/>
        <v>12.98184853895614</v>
      </c>
      <c r="L100" s="2">
        <f t="shared" si="13"/>
        <v>14.424276154395711</v>
      </c>
      <c r="M100" s="2">
        <f t="shared" si="10"/>
        <v>9.4673865314822745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9"/>
        <v>#N/A</v>
      </c>
      <c r="F101" s="3"/>
      <c r="G101" s="3">
        <v>13.7</v>
      </c>
      <c r="H101" s="2">
        <f t="shared" si="13"/>
        <v>8.7823066330618413</v>
      </c>
      <c r="I101" s="2">
        <f t="shared" si="13"/>
        <v>10.246024405238819</v>
      </c>
      <c r="J101" s="2">
        <f t="shared" si="13"/>
        <v>11.709742177415791</v>
      </c>
      <c r="K101" s="2">
        <f t="shared" si="13"/>
        <v>13.173459949592763</v>
      </c>
      <c r="L101" s="2">
        <f t="shared" si="13"/>
        <v>14.637177721769739</v>
      </c>
      <c r="M101" s="2">
        <f t="shared" si="10"/>
        <v>9.5781219173406349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9"/>
        <v>#N/A</v>
      </c>
      <c r="F102" s="3"/>
      <c r="G102" s="3">
        <v>13.8</v>
      </c>
      <c r="H102" s="2">
        <f t="shared" si="13"/>
        <v>8.9109834045516418</v>
      </c>
      <c r="I102" s="2">
        <f t="shared" si="13"/>
        <v>10.396147305310253</v>
      </c>
      <c r="J102" s="2">
        <f t="shared" si="13"/>
        <v>11.881311206068856</v>
      </c>
      <c r="K102" s="2">
        <f t="shared" si="13"/>
        <v>13.366475106827464</v>
      </c>
      <c r="L102" s="2">
        <f t="shared" si="13"/>
        <v>14.851639007586073</v>
      </c>
      <c r="M102" s="2">
        <f t="shared" si="10"/>
        <v>9.6893330336771442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9"/>
        <v>#N/A</v>
      </c>
      <c r="F103" s="3"/>
      <c r="G103" s="3">
        <v>13.9</v>
      </c>
      <c r="H103" s="2">
        <f t="shared" si="13"/>
        <v>9.040596007106819</v>
      </c>
      <c r="I103" s="2">
        <f t="shared" si="13"/>
        <v>10.547362008291293</v>
      </c>
      <c r="J103" s="2">
        <f t="shared" si="13"/>
        <v>12.054128009475759</v>
      </c>
      <c r="K103" s="2">
        <f t="shared" si="13"/>
        <v>13.560894010660229</v>
      </c>
      <c r="L103" s="2">
        <f t="shared" si="13"/>
        <v>15.067660011844699</v>
      </c>
      <c r="M103" s="2">
        <f t="shared" si="10"/>
        <v>9.8010184547305901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9"/>
        <v>#N/A</v>
      </c>
      <c r="F104" s="3"/>
      <c r="G104" s="3">
        <v>14</v>
      </c>
      <c r="H104" s="2">
        <f t="shared" ref="H104:L114" si="14">H$2*9.8/2/PI()*$G104^2</f>
        <v>9.1711444407273763</v>
      </c>
      <c r="I104" s="2">
        <f t="shared" si="14"/>
        <v>10.699668514181942</v>
      </c>
      <c r="J104" s="2">
        <f t="shared" si="14"/>
        <v>12.228192587636503</v>
      </c>
      <c r="K104" s="2">
        <f t="shared" si="14"/>
        <v>13.756716661091065</v>
      </c>
      <c r="L104" s="2">
        <f t="shared" si="14"/>
        <v>15.28524073454563</v>
      </c>
      <c r="M104" s="2">
        <f t="shared" si="10"/>
        <v>9.9131767692612627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9"/>
        <v>#N/A</v>
      </c>
      <c r="F105" s="3"/>
      <c r="G105" s="3">
        <v>14.1</v>
      </c>
      <c r="H105" s="2">
        <f t="shared" si="14"/>
        <v>9.3026287054133139</v>
      </c>
      <c r="I105" s="2">
        <f t="shared" si="14"/>
        <v>10.853066822982205</v>
      </c>
      <c r="J105" s="2">
        <f t="shared" si="14"/>
        <v>12.403504940551088</v>
      </c>
      <c r="K105" s="2">
        <f t="shared" si="14"/>
        <v>13.953943058119973</v>
      </c>
      <c r="L105" s="2">
        <f t="shared" si="14"/>
        <v>15.504381175688861</v>
      </c>
      <c r="M105" s="2">
        <f t="shared" si="10"/>
        <v>10.025806580300177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9"/>
        <v>#N/A</v>
      </c>
      <c r="F106" s="3"/>
      <c r="G106" s="3">
        <v>14.2</v>
      </c>
      <c r="H106" s="2">
        <f t="shared" si="14"/>
        <v>9.4350488011646334</v>
      </c>
      <c r="I106" s="2">
        <f t="shared" si="14"/>
        <v>11.007556934692076</v>
      </c>
      <c r="J106" s="2">
        <f t="shared" si="14"/>
        <v>12.580065068219511</v>
      </c>
      <c r="K106" s="2">
        <f t="shared" si="14"/>
        <v>14.15257320174695</v>
      </c>
      <c r="L106" s="2">
        <f t="shared" si="14"/>
        <v>15.725081335274391</v>
      </c>
      <c r="M106" s="2">
        <f t="shared" si="10"/>
        <v>10.138906504904345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9"/>
        <v>#N/A</v>
      </c>
      <c r="F107" s="3"/>
      <c r="G107" s="3">
        <v>14.3</v>
      </c>
      <c r="H107" s="2">
        <f t="shared" si="14"/>
        <v>9.5684047279813331</v>
      </c>
      <c r="I107" s="2">
        <f t="shared" si="14"/>
        <v>11.16313884931156</v>
      </c>
      <c r="J107" s="2">
        <f t="shared" si="14"/>
        <v>12.757872970641777</v>
      </c>
      <c r="K107" s="2">
        <f t="shared" si="14"/>
        <v>14.352607091972001</v>
      </c>
      <c r="L107" s="2">
        <f t="shared" si="14"/>
        <v>15.947341213302224</v>
      </c>
      <c r="M107" s="2">
        <f t="shared" si="10"/>
        <v>10.252475173917972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9"/>
        <v>8</v>
      </c>
      <c r="F108" s="3"/>
      <c r="G108" s="3">
        <v>14.4</v>
      </c>
      <c r="H108" s="2">
        <f t="shared" si="14"/>
        <v>9.702696485863413</v>
      </c>
      <c r="I108" s="2">
        <f t="shared" si="14"/>
        <v>11.319812566840652</v>
      </c>
      <c r="J108" s="2">
        <f t="shared" si="14"/>
        <v>12.936928647817885</v>
      </c>
      <c r="K108" s="2">
        <f t="shared" si="14"/>
        <v>14.55404472879512</v>
      </c>
      <c r="L108" s="2">
        <f t="shared" si="14"/>
        <v>16.171160809772356</v>
      </c>
      <c r="M108" s="2">
        <f t="shared" si="10"/>
        <v>10.36651123173934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9"/>
        <v>#N/A</v>
      </c>
      <c r="F109" s="3"/>
      <c r="G109" s="3">
        <v>14.5</v>
      </c>
      <c r="H109" s="2">
        <f t="shared" si="14"/>
        <v>9.8379240748108714</v>
      </c>
      <c r="I109" s="2">
        <f t="shared" si="14"/>
        <v>11.477578087279355</v>
      </c>
      <c r="J109" s="2">
        <f t="shared" si="14"/>
        <v>13.117232099747831</v>
      </c>
      <c r="K109" s="2">
        <f t="shared" si="14"/>
        <v>14.756886112216309</v>
      </c>
      <c r="L109" s="2">
        <f t="shared" si="14"/>
        <v>16.39654012468479</v>
      </c>
      <c r="M109" s="2">
        <f t="shared" si="10"/>
        <v>10.481013336093255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9"/>
        <v>#N/A</v>
      </c>
      <c r="F110" s="3"/>
      <c r="G110" s="3">
        <v>14.6</v>
      </c>
      <c r="H110" s="2">
        <f t="shared" si="14"/>
        <v>9.9740874948237117</v>
      </c>
      <c r="I110" s="2">
        <f t="shared" si="14"/>
        <v>11.636435410627668</v>
      </c>
      <c r="J110" s="2">
        <f t="shared" si="14"/>
        <v>13.298783326431616</v>
      </c>
      <c r="K110" s="2">
        <f t="shared" si="14"/>
        <v>14.961131242235568</v>
      </c>
      <c r="L110" s="2">
        <f t="shared" si="14"/>
        <v>16.623479158039522</v>
      </c>
      <c r="M110" s="2">
        <f t="shared" si="10"/>
        <v>10.595980157808837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9"/>
        <v>#N/A</v>
      </c>
      <c r="F111" s="3"/>
      <c r="G111" s="3">
        <v>14.7</v>
      </c>
      <c r="H111" s="2">
        <f t="shared" si="14"/>
        <v>10.11118674590193</v>
      </c>
      <c r="I111" s="2">
        <f t="shared" si="14"/>
        <v>11.79638453688559</v>
      </c>
      <c r="J111" s="2">
        <f t="shared" si="14"/>
        <v>13.481582327869242</v>
      </c>
      <c r="K111" s="2">
        <f t="shared" si="14"/>
        <v>15.166780118852898</v>
      </c>
      <c r="L111" s="2">
        <f t="shared" si="14"/>
        <v>16.851977909836556</v>
      </c>
      <c r="M111" s="2">
        <f t="shared" si="10"/>
        <v>10.711410380602507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9"/>
        <v>#N/A</v>
      </c>
      <c r="F112" s="3"/>
      <c r="G112" s="3">
        <v>14.8</v>
      </c>
      <c r="H112" s="2">
        <f t="shared" si="14"/>
        <v>10.249221828045535</v>
      </c>
      <c r="I112" s="2">
        <f t="shared" si="14"/>
        <v>11.957425466053127</v>
      </c>
      <c r="J112" s="2">
        <f t="shared" si="14"/>
        <v>13.665629104060713</v>
      </c>
      <c r="K112" s="2">
        <f t="shared" si="14"/>
        <v>15.373832742068302</v>
      </c>
      <c r="L112" s="2">
        <f t="shared" si="14"/>
        <v>17.082036380075891</v>
      </c>
      <c r="M112" s="2">
        <f t="shared" si="10"/>
        <v>10.827302700866085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9"/>
        <v>#N/A</v>
      </c>
      <c r="F113" s="3"/>
      <c r="G113" s="3">
        <v>14.9</v>
      </c>
      <c r="H113" s="2">
        <f t="shared" si="14"/>
        <v>10.388192741254516</v>
      </c>
      <c r="I113" s="2">
        <f t="shared" si="14"/>
        <v>12.119558198130273</v>
      </c>
      <c r="J113" s="2">
        <f t="shared" si="14"/>
        <v>13.850923655006021</v>
      </c>
      <c r="K113" s="2">
        <f t="shared" si="14"/>
        <v>15.582289111881774</v>
      </c>
      <c r="L113" s="2">
        <f t="shared" si="14"/>
        <v>17.313654568757528</v>
      </c>
      <c r="M113" s="2">
        <f t="shared" si="10"/>
        <v>10.943655827459668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9"/>
        <v>#N/A</v>
      </c>
      <c r="F114" s="3"/>
      <c r="G114" s="3">
        <v>15</v>
      </c>
      <c r="H114" s="2">
        <f t="shared" si="14"/>
        <v>10.528099485528875</v>
      </c>
      <c r="I114" s="2">
        <f t="shared" si="14"/>
        <v>12.282782733117026</v>
      </c>
      <c r="J114" s="2">
        <f t="shared" si="14"/>
        <v>14.03746598070517</v>
      </c>
      <c r="K114" s="2">
        <f t="shared" si="14"/>
        <v>15.792149228293315</v>
      </c>
      <c r="L114" s="2">
        <f t="shared" si="14"/>
        <v>17.546832475881462</v>
      </c>
      <c r="M114" s="2">
        <f t="shared" si="10"/>
        <v>11.0604684815094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9"/>
        <v>8.32</v>
      </c>
      <c r="F115" s="3"/>
      <c r="G115" s="3"/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9"/>
        <v>8.5299999999999994</v>
      </c>
      <c r="F116" s="3"/>
      <c r="G116" s="3"/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9"/>
        <v>#N/A</v>
      </c>
      <c r="F117" s="3"/>
      <c r="G117" s="3"/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9"/>
        <v>#N/A</v>
      </c>
      <c r="F118" s="3"/>
      <c r="G118" s="3"/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9"/>
        <v>#N/A</v>
      </c>
      <c r="F119" s="3"/>
      <c r="G119" s="3"/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9"/>
        <v>#N/A</v>
      </c>
      <c r="F120" s="3"/>
      <c r="G120" s="3"/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9"/>
        <v>#N/A</v>
      </c>
      <c r="F121" s="3"/>
      <c r="G121" s="3"/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9"/>
        <v>#N/A</v>
      </c>
      <c r="F122" s="3"/>
      <c r="G122" s="3"/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9"/>
        <v>#N/A</v>
      </c>
      <c r="F123" s="3"/>
      <c r="G123" s="3"/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9"/>
        <v>#N/A</v>
      </c>
      <c r="F124" s="3"/>
      <c r="G124" s="3"/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9"/>
        <v>#N/A</v>
      </c>
      <c r="F125" s="3"/>
      <c r="G125" s="3"/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9"/>
        <v>#N/A</v>
      </c>
      <c r="F126" s="3"/>
      <c r="G126" s="3"/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9"/>
        <v>#N/A</v>
      </c>
      <c r="F127" s="3"/>
      <c r="G127" s="3"/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9"/>
        <v>#N/A</v>
      </c>
      <c r="F128" s="3"/>
      <c r="G128" s="3"/>
    </row>
    <row r="129" spans="1:7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9"/>
        <v>#N/A</v>
      </c>
      <c r="F129" s="3"/>
      <c r="G129" s="3"/>
    </row>
    <row r="130" spans="1:7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9"/>
        <v>#N/A</v>
      </c>
      <c r="F130" s="3"/>
      <c r="G130" s="3"/>
    </row>
    <row r="131" spans="1:7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9"/>
        <v>10.37</v>
      </c>
      <c r="F131" s="3"/>
      <c r="G131" s="3"/>
    </row>
    <row r="132" spans="1:7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5">IF(C132&gt;=E$2,C132,NA())</f>
        <v>#N/A</v>
      </c>
      <c r="F132" s="3"/>
      <c r="G132" s="3"/>
    </row>
    <row r="133" spans="1:7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5"/>
        <v>#N/A</v>
      </c>
      <c r="F133" s="3"/>
      <c r="G133" s="3"/>
    </row>
    <row r="134" spans="1:7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5"/>
        <v>#N/A</v>
      </c>
      <c r="F134" s="3"/>
      <c r="G134" s="3"/>
    </row>
    <row r="135" spans="1:7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5"/>
        <v>#N/A</v>
      </c>
      <c r="F135" s="3"/>
      <c r="G135" s="3"/>
    </row>
    <row r="136" spans="1:7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5"/>
        <v>#N/A</v>
      </c>
      <c r="F136" s="3"/>
      <c r="G136" s="3"/>
    </row>
    <row r="137" spans="1:7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5"/>
        <v>#N/A</v>
      </c>
      <c r="F137" s="3"/>
      <c r="G137" s="3"/>
    </row>
    <row r="138" spans="1:7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5"/>
        <v>#N/A</v>
      </c>
      <c r="F138" s="3"/>
      <c r="G138" s="3"/>
    </row>
    <row r="139" spans="1:7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5"/>
        <v>#N/A</v>
      </c>
      <c r="F139" s="3"/>
      <c r="G139" s="3"/>
    </row>
    <row r="140" spans="1:7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5"/>
        <v>#N/A</v>
      </c>
      <c r="F140" s="3"/>
      <c r="G140" s="3"/>
    </row>
    <row r="141" spans="1:7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5"/>
        <v>#N/A</v>
      </c>
      <c r="F141" s="3"/>
      <c r="G141" s="3"/>
    </row>
    <row r="142" spans="1:7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5"/>
        <v>#N/A</v>
      </c>
      <c r="F142" s="3"/>
      <c r="G142" s="3"/>
    </row>
    <row r="143" spans="1:7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5"/>
        <v>#N/A</v>
      </c>
      <c r="F143" s="3"/>
      <c r="G143" s="3"/>
    </row>
    <row r="144" spans="1:7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5"/>
        <v>#N/A</v>
      </c>
      <c r="F144" s="3"/>
      <c r="G144" s="3"/>
    </row>
    <row r="145" spans="1:7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5"/>
        <v>#N/A</v>
      </c>
      <c r="F145" s="3"/>
      <c r="G145" s="3"/>
    </row>
    <row r="146" spans="1:7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5"/>
        <v>#N/A</v>
      </c>
      <c r="F146" s="3"/>
      <c r="G146" s="3"/>
    </row>
    <row r="147" spans="1:7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5"/>
        <v>#N/A</v>
      </c>
      <c r="F147" s="3"/>
      <c r="G147" s="3"/>
    </row>
    <row r="148" spans="1:7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5"/>
        <v>8.7899999999999991</v>
      </c>
      <c r="F148" s="3"/>
      <c r="G148" s="3"/>
    </row>
    <row r="149" spans="1:7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5"/>
        <v>#N/A</v>
      </c>
      <c r="F149" s="3"/>
      <c r="G149" s="3"/>
    </row>
    <row r="150" spans="1:7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5"/>
        <v>#N/A</v>
      </c>
      <c r="F150" s="3"/>
      <c r="G150" s="3"/>
    </row>
    <row r="151" spans="1:7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5"/>
        <v>#N/A</v>
      </c>
      <c r="F151" s="3"/>
      <c r="G151" s="3"/>
    </row>
    <row r="152" spans="1:7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5"/>
        <v>#N/A</v>
      </c>
      <c r="F152" s="3"/>
      <c r="G152" s="3"/>
    </row>
    <row r="153" spans="1:7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5"/>
        <v>#N/A</v>
      </c>
      <c r="F153" s="3"/>
      <c r="G153" s="3"/>
    </row>
    <row r="154" spans="1:7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5"/>
        <v>#N/A</v>
      </c>
      <c r="F154" s="3"/>
      <c r="G154" s="3"/>
    </row>
    <row r="155" spans="1:7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5"/>
        <v>#N/A</v>
      </c>
      <c r="F155" s="3"/>
      <c r="G155" s="3"/>
    </row>
    <row r="156" spans="1:7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5"/>
        <v>#N/A</v>
      </c>
      <c r="F156" s="3"/>
      <c r="G156" s="3"/>
    </row>
    <row r="157" spans="1:7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5"/>
        <v>#N/A</v>
      </c>
      <c r="F157" s="3"/>
      <c r="G157" s="3"/>
    </row>
    <row r="158" spans="1:7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5"/>
        <v>#N/A</v>
      </c>
      <c r="F158" s="3"/>
      <c r="G158" s="3"/>
    </row>
    <row r="159" spans="1:7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5"/>
        <v>#N/A</v>
      </c>
      <c r="F159" s="3"/>
      <c r="G159" s="3"/>
    </row>
    <row r="160" spans="1:7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5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5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5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5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5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5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5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5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5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5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5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5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5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5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5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5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5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5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5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5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5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5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5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5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5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5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5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5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5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5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5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5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5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5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5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5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6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6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6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6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6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6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6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6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6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6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6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6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6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6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6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6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6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6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6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6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6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6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6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6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6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6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6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6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6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6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6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6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6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6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6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6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6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6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6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6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6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6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6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6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6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6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6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6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6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6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6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6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6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6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6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6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6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6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6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6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6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6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6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6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7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7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7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7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7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7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7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7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7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7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7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7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7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7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7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7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7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7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7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7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7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7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7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7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7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7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7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7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7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7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7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7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7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7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7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7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7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7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7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7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7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7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7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7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7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7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7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7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7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7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7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7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7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7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7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7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7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7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7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7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7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7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7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7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18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18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18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18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18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18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18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18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18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18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18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18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18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18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18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18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18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18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18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18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18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18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18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18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18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18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18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18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18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18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18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18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18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18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18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18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18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18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18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18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18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18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18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18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18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18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18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18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18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18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18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18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18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18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18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18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18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18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18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18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18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18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18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18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19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19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19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19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19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19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19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19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19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19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19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19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19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19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19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19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19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19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19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19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19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19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19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19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19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19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19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19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19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19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19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19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19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19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19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19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19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19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19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19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19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19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19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19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19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19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19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19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19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19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19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19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19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19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19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19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19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19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19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19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19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19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19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19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0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0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0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0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0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0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0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0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0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0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0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0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0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0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0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0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0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0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0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0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0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0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0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0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0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0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0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0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0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0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0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6" t="s">
        <v>14</v>
      </c>
      <c r="Q21" s="17"/>
      <c r="R21" s="18" t="s">
        <v>15</v>
      </c>
      <c r="S21" s="19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0">
        <v>10.593</v>
      </c>
      <c r="Q22" s="11"/>
      <c r="R22" s="12">
        <f>$Q$20*P22^$S$20</f>
        <v>12.870589804543684</v>
      </c>
      <c r="S22" s="12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0">
        <v>11.172000000000001</v>
      </c>
      <c r="Q23" s="11"/>
      <c r="R23" s="12">
        <f t="shared" ref="R23:R26" si="4">$Q$20*P23^$S$20</f>
        <v>13.189549084121237</v>
      </c>
      <c r="S23" s="12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18</v>
      </c>
      <c r="P24" s="10">
        <v>11.493</v>
      </c>
      <c r="Q24" s="11"/>
      <c r="R24" s="12">
        <f t="shared" si="4"/>
        <v>13.362542178810116</v>
      </c>
      <c r="S24" s="12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19</v>
      </c>
      <c r="P25" s="10">
        <v>11.881</v>
      </c>
      <c r="Q25" s="11"/>
      <c r="R25" s="12">
        <f t="shared" si="4"/>
        <v>13.568195734787112</v>
      </c>
      <c r="S25" s="12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20</v>
      </c>
      <c r="P26" s="13">
        <v>12.382</v>
      </c>
      <c r="Q26" s="14"/>
      <c r="R26" s="15">
        <f t="shared" si="4"/>
        <v>13.828449557239963</v>
      </c>
      <c r="S26" s="15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13</v>
      </c>
      <c r="P29" s="16" t="s">
        <v>14</v>
      </c>
      <c r="Q29" s="17"/>
      <c r="R29" s="18" t="s">
        <v>15</v>
      </c>
      <c r="S29" s="19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16</v>
      </c>
      <c r="P30" s="10">
        <v>10.593</v>
      </c>
      <c r="Q30" s="11"/>
      <c r="R30" s="12">
        <f>$Q$28*P30^$S$28</f>
        <v>14.597412894553109</v>
      </c>
      <c r="S30" s="12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17</v>
      </c>
      <c r="P31" s="10">
        <v>11.172000000000001</v>
      </c>
      <c r="Q31" s="11"/>
      <c r="R31" s="12">
        <f t="shared" ref="R31:R34" si="6">$Q$28*P31^$S$28</f>
        <v>15.095114927818241</v>
      </c>
      <c r="S31" s="12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18</v>
      </c>
      <c r="P32" s="10">
        <v>11.493</v>
      </c>
      <c r="Q32" s="11"/>
      <c r="R32" s="12">
        <f t="shared" si="6"/>
        <v>15.366925511149953</v>
      </c>
      <c r="S32" s="12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19</v>
      </c>
      <c r="P33" s="10">
        <v>11.881</v>
      </c>
      <c r="Q33" s="11"/>
      <c r="R33" s="12">
        <f t="shared" si="6"/>
        <v>15.691748082263471</v>
      </c>
      <c r="S33" s="12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20</v>
      </c>
      <c r="P34" s="13">
        <v>12.382</v>
      </c>
      <c r="Q34" s="14"/>
      <c r="R34" s="13">
        <f t="shared" si="6"/>
        <v>16.105423291673709</v>
      </c>
      <c r="S34" s="15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12">IF(C68&gt;=E$2,C68,NA())</f>
        <v>#N/A</v>
      </c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3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12"/>
        <v>#N/A</v>
      </c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3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12"/>
        <v>#N/A</v>
      </c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3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12"/>
        <v>#N/A</v>
      </c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3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12"/>
        <v>#N/A</v>
      </c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3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12"/>
        <v>#N/A</v>
      </c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3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12"/>
        <v>#N/A</v>
      </c>
      <c r="F74" s="3"/>
      <c r="G74" s="3">
        <v>7</v>
      </c>
      <c r="H74" s="2">
        <f t="shared" ref="H74:L83" si="14">SQRT($G74/(9.8/2/PI())/H$2)</f>
        <v>12.231093580336244</v>
      </c>
      <c r="I74" s="2">
        <f t="shared" si="14"/>
        <v>11.323792278874317</v>
      </c>
      <c r="J74" s="2">
        <f t="shared" si="14"/>
        <v>10.592437756635952</v>
      </c>
      <c r="K74" s="2">
        <f t="shared" si="14"/>
        <v>9.9866460893516038</v>
      </c>
      <c r="L74" s="2">
        <f t="shared" si="14"/>
        <v>9.4741643485093441</v>
      </c>
      <c r="M74" s="2">
        <f t="shared" si="13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12"/>
        <v>#N/A</v>
      </c>
      <c r="F75" s="3"/>
      <c r="G75" s="3">
        <v>7.1</v>
      </c>
      <c r="H75" s="2">
        <f t="shared" si="14"/>
        <v>12.318148725783733</v>
      </c>
      <c r="I75" s="2">
        <f t="shared" si="14"/>
        <v>11.404389682318223</v>
      </c>
      <c r="J75" s="2">
        <f t="shared" si="14"/>
        <v>10.667829724123624</v>
      </c>
      <c r="K75" s="2">
        <f t="shared" si="14"/>
        <v>10.057726317961643</v>
      </c>
      <c r="L75" s="2">
        <f t="shared" si="14"/>
        <v>9.5415969742133004</v>
      </c>
      <c r="M75" s="2">
        <f t="shared" si="13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12"/>
        <v>#N/A</v>
      </c>
      <c r="F76" s="3"/>
      <c r="G76" s="3">
        <v>7.2</v>
      </c>
      <c r="H76" s="2">
        <f t="shared" si="14"/>
        <v>12.404592935284589</v>
      </c>
      <c r="I76" s="2">
        <f t="shared" si="14"/>
        <v>11.484421468983063</v>
      </c>
      <c r="J76" s="2">
        <f t="shared" si="14"/>
        <v>10.74269260556143</v>
      </c>
      <c r="K76" s="2">
        <f t="shared" si="14"/>
        <v>10.128307719460091</v>
      </c>
      <c r="L76" s="2">
        <f t="shared" si="14"/>
        <v>9.608556370967877</v>
      </c>
      <c r="M76" s="2">
        <f t="shared" si="13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12"/>
        <v>#N/A</v>
      </c>
      <c r="F77" s="3"/>
      <c r="G77" s="3">
        <v>7.3</v>
      </c>
      <c r="H77" s="2">
        <f t="shared" si="14"/>
        <v>12.49043889339751</v>
      </c>
      <c r="I77" s="2">
        <f t="shared" si="14"/>
        <v>11.563899382488239</v>
      </c>
      <c r="J77" s="2">
        <f t="shared" si="14"/>
        <v>10.817037386099434</v>
      </c>
      <c r="K77" s="2">
        <f t="shared" si="14"/>
        <v>10.198400650745755</v>
      </c>
      <c r="L77" s="2">
        <f t="shared" si="14"/>
        <v>9.6750523641899893</v>
      </c>
      <c r="M77" s="2">
        <f t="shared" si="13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12"/>
        <v>#N/A</v>
      </c>
      <c r="F78" s="3"/>
      <c r="G78" s="3">
        <v>7.4</v>
      </c>
      <c r="H78" s="2">
        <f t="shared" si="14"/>
        <v>12.575698851725184</v>
      </c>
      <c r="I78" s="2">
        <f t="shared" si="14"/>
        <v>11.64283476561377</v>
      </c>
      <c r="J78" s="2">
        <f t="shared" si="14"/>
        <v>10.890874675936804</v>
      </c>
      <c r="K78" s="2">
        <f t="shared" si="14"/>
        <v>10.268015115210343</v>
      </c>
      <c r="L78" s="2">
        <f t="shared" si="14"/>
        <v>9.7410944439302742</v>
      </c>
      <c r="M78" s="2">
        <f t="shared" si="13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12"/>
        <v>#N/A</v>
      </c>
      <c r="F79" s="3"/>
      <c r="G79" s="3">
        <v>7.5</v>
      </c>
      <c r="H79" s="2">
        <f t="shared" si="14"/>
        <v>12.660384649325113</v>
      </c>
      <c r="I79" s="2">
        <f t="shared" si="14"/>
        <v>11.721238579197056</v>
      </c>
      <c r="J79" s="2">
        <f t="shared" si="14"/>
        <v>10.96421472799809</v>
      </c>
      <c r="K79" s="2">
        <f t="shared" si="14"/>
        <v>10.337160779403824</v>
      </c>
      <c r="L79" s="2">
        <f t="shared" si="14"/>
        <v>9.8066917806832379</v>
      </c>
      <c r="M79" s="2">
        <f t="shared" si="13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12"/>
        <v>#N/A</v>
      </c>
      <c r="F80" s="3"/>
      <c r="G80" s="3">
        <v>7.6</v>
      </c>
      <c r="H80" s="2">
        <f t="shared" si="14"/>
        <v>12.744507731899725</v>
      </c>
      <c r="I80" s="2">
        <f t="shared" si="14"/>
        <v>11.799121419899457</v>
      </c>
      <c r="J80" s="2">
        <f t="shared" si="14"/>
        <v>11.037067454552359</v>
      </c>
      <c r="K80" s="2">
        <f t="shared" si="14"/>
        <v>10.405846988703095</v>
      </c>
      <c r="L80" s="2">
        <f t="shared" si="14"/>
        <v>9.8718532402518591</v>
      </c>
      <c r="M80" s="2">
        <f t="shared" si="13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12"/>
        <v>#N/A</v>
      </c>
      <c r="F81" s="3"/>
      <c r="G81" s="3">
        <v>7.7</v>
      </c>
      <c r="H81" s="2">
        <f t="shared" si="14"/>
        <v>12.828079169853792</v>
      </c>
      <c r="I81" s="2">
        <f t="shared" si="14"/>
        <v>11.876493536924226</v>
      </c>
      <c r="J81" s="2">
        <f t="shared" si="14"/>
        <v>11.109442442851376</v>
      </c>
      <c r="K81" s="2">
        <f t="shared" si="14"/>
        <v>10.474082782055802</v>
      </c>
      <c r="L81" s="2">
        <f t="shared" si="14"/>
        <v>9.9365873977347992</v>
      </c>
      <c r="M81" s="2">
        <f t="shared" si="13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12"/>
        <v>#N/A</v>
      </c>
      <c r="F82" s="3"/>
      <c r="G82" s="3">
        <v>7.8</v>
      </c>
      <c r="H82" s="2">
        <f t="shared" si="14"/>
        <v>12.91110967529986</v>
      </c>
      <c r="I82" s="2">
        <f t="shared" si="14"/>
        <v>11.95336484776047</v>
      </c>
      <c r="J82" s="2">
        <f t="shared" si="14"/>
        <v>11.181348969856733</v>
      </c>
      <c r="K82" s="2">
        <f t="shared" si="14"/>
        <v>10.541876905865218</v>
      </c>
      <c r="L82" s="2">
        <f t="shared" si="14"/>
        <v>10.000902550698761</v>
      </c>
      <c r="M82" s="2">
        <f t="shared" si="13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12"/>
        <v>#N/A</v>
      </c>
      <c r="F83" s="3"/>
      <c r="G83" s="3">
        <v>7.9</v>
      </c>
      <c r="H83" s="2">
        <f t="shared" si="14"/>
        <v>12.993609618085598</v>
      </c>
      <c r="I83" s="2">
        <f t="shared" si="14"/>
        <v>12.029744953021591</v>
      </c>
      <c r="J83" s="2">
        <f t="shared" si="14"/>
        <v>11.252796016119945</v>
      </c>
      <c r="K83" s="2">
        <f t="shared" si="14"/>
        <v>10.609237827076507</v>
      </c>
      <c r="L83" s="2">
        <f t="shared" si="14"/>
        <v>10.064806731593206</v>
      </c>
      <c r="M83" s="2">
        <f t="shared" si="13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12"/>
        <v>#N/A</v>
      </c>
      <c r="F84" s="3"/>
      <c r="G84" s="3">
        <v>8</v>
      </c>
      <c r="H84" s="2">
        <f t="shared" ref="H84:L93" si="15">SQRT($G84/(9.8/2/PI())/H$2)</f>
        <v>13.075589040910986</v>
      </c>
      <c r="I84" s="2">
        <f t="shared" si="15"/>
        <v>12.105643150441088</v>
      </c>
      <c r="J84" s="2">
        <f t="shared" si="15"/>
        <v>11.323792278874317</v>
      </c>
      <c r="K84" s="2">
        <f t="shared" si="15"/>
        <v>10.676173745519863</v>
      </c>
      <c r="L84" s="2">
        <f t="shared" si="15"/>
        <v>10.128307719460091</v>
      </c>
      <c r="M84" s="2">
        <f t="shared" si="13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12"/>
        <v>#N/A</v>
      </c>
      <c r="F85" s="3"/>
      <c r="G85" s="3">
        <v>8.1</v>
      </c>
      <c r="H85" s="2">
        <f t="shared" si="15"/>
        <v>13.157057673597707</v>
      </c>
      <c r="I85" s="2">
        <f t="shared" si="15"/>
        <v>12.181068448083442</v>
      </c>
      <c r="J85" s="2">
        <f t="shared" si="15"/>
        <v>11.394346184392603</v>
      </c>
      <c r="K85" s="2">
        <f t="shared" si="15"/>
        <v>10.74269260556143</v>
      </c>
      <c r="L85" s="2">
        <f t="shared" si="15"/>
        <v>10.191413050986885</v>
      </c>
      <c r="M85" s="2">
        <f t="shared" si="13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12"/>
        <v>#N/A</v>
      </c>
      <c r="F86" s="3"/>
      <c r="G86" s="3">
        <v>8.1999999999999993</v>
      </c>
      <c r="H86" s="2">
        <f t="shared" si="15"/>
        <v>13.238024946568171</v>
      </c>
      <c r="I86" s="2">
        <f t="shared" si="15"/>
        <v>12.256029576823268</v>
      </c>
      <c r="J86" s="2">
        <f t="shared" si="15"/>
        <v>11.464465899660171</v>
      </c>
      <c r="K86" s="2">
        <f t="shared" si="15"/>
        <v>10.808802107108855</v>
      </c>
      <c r="L86" s="2">
        <f t="shared" si="15"/>
        <v>10.254130030947371</v>
      </c>
      <c r="M86" s="2">
        <f t="shared" si="13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12"/>
        <v>#N/A</v>
      </c>
      <c r="F87" s="3"/>
      <c r="G87" s="3">
        <v>8.3000000000000007</v>
      </c>
      <c r="H87" s="2">
        <f t="shared" si="15"/>
        <v>13.318500003586971</v>
      </c>
      <c r="I87" s="2">
        <f t="shared" si="15"/>
        <v>12.330535002141614</v>
      </c>
      <c r="J87" s="2">
        <f t="shared" si="15"/>
        <v>11.534159343409453</v>
      </c>
      <c r="K87" s="2">
        <f t="shared" si="15"/>
        <v>10.874509716014668</v>
      </c>
      <c r="L87" s="2">
        <f t="shared" si="15"/>
        <v>10.316465742071152</v>
      </c>
      <c r="M87" s="2">
        <f t="shared" si="13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12"/>
        <v>#N/A</v>
      </c>
      <c r="F88" s="3"/>
      <c r="G88" s="3">
        <v>8.4</v>
      </c>
      <c r="H88" s="2">
        <f t="shared" si="15"/>
        <v>13.398491713813574</v>
      </c>
      <c r="I88" s="2">
        <f t="shared" si="15"/>
        <v>12.404592935284587</v>
      </c>
      <c r="J88" s="2">
        <f t="shared" si="15"/>
        <v>11.603434196557856</v>
      </c>
      <c r="K88" s="2">
        <f t="shared" si="15"/>
        <v>10.939822673917252</v>
      </c>
      <c r="L88" s="2">
        <f t="shared" si="15"/>
        <v>10.378427054379609</v>
      </c>
      <c r="M88" s="2">
        <f t="shared" si="13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12"/>
        <v>#N/A</v>
      </c>
      <c r="F89" s="3"/>
      <c r="G89" s="3">
        <v>8.5</v>
      </c>
      <c r="H89" s="2">
        <f t="shared" si="15"/>
        <v>13.478008683211179</v>
      </c>
      <c r="I89" s="2">
        <f t="shared" si="15"/>
        <v>12.478211343825887</v>
      </c>
      <c r="J89" s="2">
        <f t="shared" si="15"/>
        <v>11.672297912088132</v>
      </c>
      <c r="K89" s="2">
        <f t="shared" si="15"/>
        <v>11.004748007556131</v>
      </c>
      <c r="L89" s="2">
        <f t="shared" si="15"/>
        <v>10.44002063402317</v>
      </c>
      <c r="M89" s="2">
        <f t="shared" si="13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12"/>
        <v>#N/A</v>
      </c>
      <c r="F90" s="3"/>
      <c r="G90" s="3">
        <v>8.6</v>
      </c>
      <c r="H90" s="2">
        <f t="shared" si="15"/>
        <v>13.557059265353265</v>
      </c>
      <c r="I90" s="2">
        <f t="shared" si="15"/>
        <v>12.551397961671752</v>
      </c>
      <c r="J90" s="2">
        <f t="shared" si="15"/>
        <v>11.740757724407127</v>
      </c>
      <c r="K90" s="2">
        <f t="shared" si="15"/>
        <v>11.069292537595491</v>
      </c>
      <c r="L90" s="2">
        <f t="shared" si="15"/>
        <v>10.501252951652031</v>
      </c>
      <c r="M90" s="2">
        <f t="shared" si="13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12"/>
        <v>#N/A</v>
      </c>
      <c r="F91" s="3"/>
      <c r="G91" s="3">
        <v>8.6999999999999993</v>
      </c>
      <c r="H91" s="2">
        <f t="shared" si="15"/>
        <v>13.635651571666303</v>
      </c>
      <c r="I91" s="2">
        <f t="shared" si="15"/>
        <v>12.624160298543844</v>
      </c>
      <c r="J91" s="2">
        <f t="shared" si="15"/>
        <v>11.808820658216225</v>
      </c>
      <c r="K91" s="2">
        <f t="shared" si="15"/>
        <v>11.13346288698731</v>
      </c>
      <c r="L91" s="2">
        <f t="shared" si="15"/>
        <v>10.562130290350115</v>
      </c>
      <c r="M91" s="2">
        <f t="shared" si="13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12"/>
        <v>#N/A</v>
      </c>
      <c r="F92" s="3"/>
      <c r="G92" s="3">
        <v>8.8000000000000007</v>
      </c>
      <c r="H92" s="2">
        <f t="shared" si="15"/>
        <v>13.713793481144108</v>
      </c>
      <c r="I92" s="2">
        <f t="shared" si="15"/>
        <v>12.696505648973002</v>
      </c>
      <c r="J92" s="2">
        <f t="shared" si="15"/>
        <v>11.876493536924228</v>
      </c>
      <c r="K92" s="2">
        <f t="shared" si="15"/>
        <v>11.197265488903101</v>
      </c>
      <c r="L92" s="2">
        <f t="shared" si="15"/>
        <v>10.622658753159792</v>
      </c>
      <c r="M92" s="2">
        <f t="shared" si="13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12"/>
        <v>#N/A</v>
      </c>
      <c r="F93" s="3"/>
      <c r="G93" s="3">
        <v>8.9</v>
      </c>
      <c r="H93" s="2">
        <f t="shared" si="15"/>
        <v>13.791492649566814</v>
      </c>
      <c r="I93" s="2">
        <f t="shared" si="15"/>
        <v>12.768441100834359</v>
      </c>
      <c r="J93" s="2">
        <f t="shared" si="15"/>
        <v>11.943782990631219</v>
      </c>
      <c r="K93" s="2">
        <f t="shared" si="15"/>
        <v>11.260706594261169</v>
      </c>
      <c r="L93" s="2">
        <f t="shared" si="15"/>
        <v>10.682844270222855</v>
      </c>
      <c r="M93" s="2">
        <f t="shared" si="13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12"/>
        <v>#N/A</v>
      </c>
      <c r="F94" s="3"/>
      <c r="G94" s="3">
        <v>9</v>
      </c>
      <c r="H94" s="2">
        <f t="shared" ref="H94:L103" si="16">SQRT($G94/(9.8/2/PI())/H$2)</f>
        <v>13.868756518254994</v>
      </c>
      <c r="I94" s="2">
        <f t="shared" si="16"/>
        <v>12.839973543452061</v>
      </c>
      <c r="J94" s="2">
        <f t="shared" si="16"/>
        <v>12.010695463709846</v>
      </c>
      <c r="K94" s="2">
        <f t="shared" si="16"/>
        <v>11.323792278874317</v>
      </c>
      <c r="L94" s="2">
        <f t="shared" si="16"/>
        <v>10.74269260556143</v>
      </c>
      <c r="M94" s="2">
        <f t="shared" si="13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12"/>
        <v>#N/A</v>
      </c>
      <c r="F95" s="3"/>
      <c r="G95" s="3">
        <v>9.1</v>
      </c>
      <c r="H95" s="2">
        <f t="shared" si="16"/>
        <v>13.945592322387215</v>
      </c>
      <c r="I95" s="2">
        <f t="shared" si="16"/>
        <v>12.911109675299858</v>
      </c>
      <c r="J95" s="2">
        <f t="shared" si="16"/>
        <v>12.077237222008556</v>
      </c>
      <c r="K95" s="2">
        <f t="shared" si="16"/>
        <v>11.386528450241109</v>
      </c>
      <c r="L95" s="2">
        <f t="shared" si="16"/>
        <v>10.80220936352074</v>
      </c>
      <c r="M95" s="2">
        <f t="shared" si="13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12"/>
        <v>#N/A</v>
      </c>
      <c r="F96" s="3"/>
      <c r="G96" s="3">
        <v>9.1999999999999993</v>
      </c>
      <c r="H96" s="2">
        <f t="shared" si="16"/>
        <v>14.022007098907423</v>
      </c>
      <c r="I96" s="2">
        <f t="shared" si="16"/>
        <v>12.981856011321893</v>
      </c>
      <c r="J96" s="2">
        <f t="shared" si="16"/>
        <v>12.143414359699566</v>
      </c>
      <c r="K96" s="2">
        <f t="shared" si="16"/>
        <v>11.448920854002212</v>
      </c>
      <c r="L96" s="2">
        <f t="shared" si="16"/>
        <v>10.861399994894125</v>
      </c>
      <c r="M96" s="2">
        <f t="shared" si="13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12"/>
        <v>#N/A</v>
      </c>
      <c r="F97" s="3"/>
      <c r="G97" s="3">
        <v>9.3000000000000007</v>
      </c>
      <c r="H97" s="2">
        <f t="shared" si="16"/>
        <v>14.098007694046528</v>
      </c>
      <c r="I97" s="2">
        <f t="shared" si="16"/>
        <v>13.052218889896352</v>
      </c>
      <c r="J97" s="2">
        <f t="shared" si="16"/>
        <v>12.209232805792766</v>
      </c>
      <c r="K97" s="2">
        <f t="shared" si="16"/>
        <v>11.510975080081764</v>
      </c>
      <c r="L97" s="2">
        <f t="shared" si="16"/>
        <v>10.920269802749244</v>
      </c>
      <c r="M97" s="2">
        <f t="shared" si="13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12"/>
        <v>#N/A</v>
      </c>
      <c r="F98" s="3"/>
      <c r="G98" s="3">
        <v>9.4</v>
      </c>
      <c r="H98" s="2">
        <f t="shared" si="16"/>
        <v>14.173600770481013</v>
      </c>
      <c r="I98" s="2">
        <f t="shared" si="16"/>
        <v>13.122204479463042</v>
      </c>
      <c r="J98" s="2">
        <f t="shared" si="16"/>
        <v>12.274698330335248</v>
      </c>
      <c r="K98" s="2">
        <f t="shared" si="16"/>
        <v>11.572696568532331</v>
      </c>
      <c r="L98" s="2">
        <f t="shared" si="16"/>
        <v>10.978823947973114</v>
      </c>
      <c r="M98" s="2">
        <f t="shared" si="13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12"/>
        <v>#N/A</v>
      </c>
      <c r="F99" s="3"/>
      <c r="G99" s="3">
        <v>9.5</v>
      </c>
      <c r="H99" s="2">
        <f t="shared" si="16"/>
        <v>14.248792814149725</v>
      </c>
      <c r="I99" s="2">
        <f t="shared" si="16"/>
        <v>13.191818784834512</v>
      </c>
      <c r="J99" s="2">
        <f t="shared" si="16"/>
        <v>12.339816550314824</v>
      </c>
      <c r="K99" s="2">
        <f t="shared" si="16"/>
        <v>11.634090615100801</v>
      </c>
      <c r="L99" s="2">
        <f t="shared" si="16"/>
        <v>11.037067454552359</v>
      </c>
      <c r="M99" s="2">
        <f t="shared" si="13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12"/>
        <v>#N/A</v>
      </c>
      <c r="F100" s="3"/>
      <c r="G100" s="3">
        <v>9.6</v>
      </c>
      <c r="H100" s="2">
        <f t="shared" si="16"/>
        <v>14.323590140748573</v>
      </c>
      <c r="I100" s="2">
        <f t="shared" si="16"/>
        <v>13.261067653208977</v>
      </c>
      <c r="J100" s="2">
        <f t="shared" si="16"/>
        <v>12.404592935284587</v>
      </c>
      <c r="K100" s="2">
        <f t="shared" si="16"/>
        <v>11.695162376531297</v>
      </c>
      <c r="L100" s="2">
        <f t="shared" si="16"/>
        <v>11.095005214603994</v>
      </c>
      <c r="M100" s="2">
        <f t="shared" ref="M100:M131" si="17">3.3*$G100^0.63</f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12"/>
        <v>#N/A</v>
      </c>
      <c r="F101" s="3"/>
      <c r="G101" s="3">
        <v>9.6999999999999993</v>
      </c>
      <c r="H101" s="2">
        <f t="shared" si="16"/>
        <v>14.397998901921566</v>
      </c>
      <c r="I101" s="2">
        <f t="shared" si="16"/>
        <v>13.32995677990211</v>
      </c>
      <c r="J101" s="2">
        <f t="shared" si="16"/>
        <v>12.469032812724528</v>
      </c>
      <c r="K101" s="2">
        <f t="shared" si="16"/>
        <v>11.755916875620112</v>
      </c>
      <c r="L101" s="2">
        <f t="shared" si="16"/>
        <v>11.152641993170979</v>
      </c>
      <c r="M101" s="2">
        <f t="shared" si="17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12"/>
        <v>#N/A</v>
      </c>
      <c r="F102" s="3"/>
      <c r="G102" s="3">
        <v>9.8000000000000007</v>
      </c>
      <c r="H102" s="2">
        <f t="shared" si="16"/>
        <v>14.472025091165353</v>
      </c>
      <c r="I102" s="2">
        <f t="shared" si="16"/>
        <v>13.398491713813574</v>
      </c>
      <c r="J102" s="2">
        <f t="shared" si="16"/>
        <v>12.533141373155003</v>
      </c>
      <c r="K102" s="2">
        <f t="shared" si="16"/>
        <v>11.816359006036773</v>
      </c>
      <c r="L102" s="2">
        <f t="shared" si="16"/>
        <v>11.209982432795858</v>
      </c>
      <c r="M102" s="2">
        <f t="shared" si="17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12"/>
        <v>#N/A</v>
      </c>
      <c r="F103" s="3"/>
      <c r="G103" s="3">
        <v>9.9</v>
      </c>
      <c r="H103" s="2">
        <f t="shared" si="16"/>
        <v>14.545674549463302</v>
      </c>
      <c r="I103" s="2">
        <f t="shared" si="16"/>
        <v>13.466677862643175</v>
      </c>
      <c r="J103" s="2">
        <f t="shared" si="16"/>
        <v>12.596923675015988</v>
      </c>
      <c r="K103" s="2">
        <f t="shared" si="16"/>
        <v>11.876493536924228</v>
      </c>
      <c r="L103" s="2">
        <f t="shared" si="16"/>
        <v>11.267031057884887</v>
      </c>
      <c r="M103" s="2">
        <f t="shared" si="17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12"/>
        <v>#N/A</v>
      </c>
      <c r="F104" s="3"/>
      <c r="G104" s="3">
        <v>10</v>
      </c>
      <c r="H104" s="2">
        <f t="shared" ref="H104:L113" si="18">SQRT($G104/(9.8/2/PI())/H$2)</f>
        <v>14.618952970664122</v>
      </c>
      <c r="I104" s="2">
        <f t="shared" si="18"/>
        <v>13.534520497870494</v>
      </c>
      <c r="J104" s="2">
        <f t="shared" si="18"/>
        <v>12.660384649325113</v>
      </c>
      <c r="K104" s="2">
        <f t="shared" si="18"/>
        <v>11.936325117290478</v>
      </c>
      <c r="L104" s="2">
        <f t="shared" si="18"/>
        <v>11.323792278874317</v>
      </c>
      <c r="M104" s="2">
        <f t="shared" si="17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12"/>
        <v>#N/A</v>
      </c>
      <c r="F105" s="3"/>
      <c r="G105" s="3">
        <v>10.1</v>
      </c>
      <c r="H105" s="2">
        <f t="shared" si="18"/>
        <v>14.691865906619016</v>
      </c>
      <c r="I105" s="2">
        <f t="shared" si="18"/>
        <v>13.602024759510964</v>
      </c>
      <c r="J105" s="2">
        <f t="shared" si="18"/>
        <v>12.723529104126561</v>
      </c>
      <c r="K105" s="2">
        <f t="shared" si="18"/>
        <v>11.995858280203052</v>
      </c>
      <c r="L105" s="2">
        <f t="shared" si="18"/>
        <v>11.380270396209596</v>
      </c>
      <c r="M105" s="2">
        <f t="shared" si="17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12"/>
        <v>#N/A</v>
      </c>
      <c r="F106" s="3"/>
      <c r="G106" s="3">
        <v>10.199999999999999</v>
      </c>
      <c r="H106" s="2">
        <f t="shared" si="18"/>
        <v>14.764418772090526</v>
      </c>
      <c r="I106" s="2">
        <f t="shared" si="18"/>
        <v>13.669195660660581</v>
      </c>
      <c r="J106" s="2">
        <f t="shared" si="18"/>
        <v>12.786361728742243</v>
      </c>
      <c r="K106" s="2">
        <f t="shared" si="18"/>
        <v>12.055097446797049</v>
      </c>
      <c r="L106" s="2">
        <f t="shared" si="18"/>
        <v>11.436469604147753</v>
      </c>
      <c r="M106" s="2">
        <f t="shared" si="17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12"/>
        <v>#N/A</v>
      </c>
      <c r="F107" s="3"/>
      <c r="G107" s="3">
        <v>10.3</v>
      </c>
      <c r="H107" s="2">
        <f t="shared" si="18"/>
        <v>14.836616849445294</v>
      </c>
      <c r="I107" s="2">
        <f t="shared" si="18"/>
        <v>13.736038091840559</v>
      </c>
      <c r="J107" s="2">
        <f t="shared" si="18"/>
        <v>12.848887097835867</v>
      </c>
      <c r="K107" s="2">
        <f t="shared" si="18"/>
        <v>12.114046930106772</v>
      </c>
      <c r="L107" s="2">
        <f t="shared" si="18"/>
        <v>11.492393994392394</v>
      </c>
      <c r="M107" s="2">
        <f t="shared" si="17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12"/>
        <v>8</v>
      </c>
      <c r="F108" s="3"/>
      <c r="G108" s="3">
        <v>10.4</v>
      </c>
      <c r="H108" s="2">
        <f t="shared" si="18"/>
        <v>14.908465293142312</v>
      </c>
      <c r="I108" s="2">
        <f t="shared" si="18"/>
        <v>13.802556825152635</v>
      </c>
      <c r="J108" s="2">
        <f t="shared" si="18"/>
        <v>12.91110967529986</v>
      </c>
      <c r="K108" s="2">
        <f t="shared" si="18"/>
        <v>12.172710938730367</v>
      </c>
      <c r="L108" s="2">
        <f t="shared" si="18"/>
        <v>11.548047559570289</v>
      </c>
      <c r="M108" s="2">
        <f t="shared" si="17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12"/>
        <v>#N/A</v>
      </c>
      <c r="F109" s="3"/>
      <c r="G109" s="3">
        <v>10.5</v>
      </c>
      <c r="H109" s="2">
        <f t="shared" si="18"/>
        <v>14.979969134027405</v>
      </c>
      <c r="I109" s="2">
        <f t="shared" si="18"/>
        <v>13.868756518254994</v>
      </c>
      <c r="J109" s="2">
        <f t="shared" si="18"/>
        <v>12.97303381797451</v>
      </c>
      <c r="K109" s="2">
        <f t="shared" si="18"/>
        <v>12.231093580336244</v>
      </c>
      <c r="L109" s="2">
        <f t="shared" si="18"/>
        <v>11.603434196557856</v>
      </c>
      <c r="M109" s="2">
        <f t="shared" si="17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12"/>
        <v>#N/A</v>
      </c>
      <c r="F110" s="3"/>
      <c r="G110" s="3">
        <v>10.6</v>
      </c>
      <c r="H110" s="2">
        <f t="shared" si="18"/>
        <v>15.051133283444095</v>
      </c>
      <c r="I110" s="2">
        <f t="shared" si="18"/>
        <v>13.934641718168182</v>
      </c>
      <c r="J110" s="2">
        <f t="shared" si="18"/>
        <v>13.034663779208078</v>
      </c>
      <c r="K110" s="2">
        <f t="shared" si="18"/>
        <v>12.289198865019603</v>
      </c>
      <c r="L110" s="2">
        <f t="shared" si="18"/>
        <v>11.658557709665427</v>
      </c>
      <c r="M110" s="2">
        <f t="shared" si="17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12"/>
        <v>#N/A</v>
      </c>
      <c r="F111" s="3"/>
      <c r="G111" s="3">
        <v>10.7</v>
      </c>
      <c r="H111" s="2">
        <f t="shared" si="18"/>
        <v>15.121962537170351</v>
      </c>
      <c r="I111" s="2">
        <f t="shared" si="18"/>
        <v>14.000216864919839</v>
      </c>
      <c r="J111" s="2">
        <f t="shared" si="18"/>
        <v>13.096003712266107</v>
      </c>
      <c r="K111" s="2">
        <f t="shared" si="18"/>
        <v>12.347030708516753</v>
      </c>
      <c r="L111" s="2">
        <f t="shared" si="18"/>
        <v>11.713421813686644</v>
      </c>
      <c r="M111" s="2">
        <f t="shared" si="17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12"/>
        <v>#N/A</v>
      </c>
      <c r="F112" s="3"/>
      <c r="G112" s="3">
        <v>10.8</v>
      </c>
      <c r="H112" s="2">
        <f t="shared" si="18"/>
        <v>15.192461579190137</v>
      </c>
      <c r="I112" s="2">
        <f t="shared" si="18"/>
        <v>14.065486295036466</v>
      </c>
      <c r="J112" s="2">
        <f t="shared" si="18"/>
        <v>13.157057673597709</v>
      </c>
      <c r="K112" s="2">
        <f t="shared" si="18"/>
        <v>12.404592935284589</v>
      </c>
      <c r="L112" s="2">
        <f t="shared" si="18"/>
        <v>11.768030136819885</v>
      </c>
      <c r="M112" s="2">
        <f t="shared" si="17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12"/>
        <v>#N/A</v>
      </c>
      <c r="F113" s="3"/>
      <c r="G113" s="3">
        <v>10.9</v>
      </c>
      <c r="H113" s="2">
        <f t="shared" si="18"/>
        <v>15.262634985308184</v>
      </c>
      <c r="I113" s="2">
        <f t="shared" si="18"/>
        <v>14.130454244890057</v>
      </c>
      <c r="J113" s="2">
        <f t="shared" si="18"/>
        <v>13.217829625966019</v>
      </c>
      <c r="K113" s="2">
        <f t="shared" si="18"/>
        <v>12.461889281452025</v>
      </c>
      <c r="L113" s="2">
        <f t="shared" si="18"/>
        <v>11.822386223468255</v>
      </c>
      <c r="M113" s="2">
        <f t="shared" si="17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12"/>
        <v>#N/A</v>
      </c>
      <c r="F114" s="3"/>
      <c r="G114" s="3">
        <v>11</v>
      </c>
      <c r="H114" s="2">
        <f t="shared" ref="H114:L123" si="19">SQRT($G114/(9.8/2/PI())/H$2)</f>
        <v>15.332487226615852</v>
      </c>
      <c r="I114" s="2">
        <f t="shared" si="19"/>
        <v>14.195124853906856</v>
      </c>
      <c r="J114" s="2">
        <f t="shared" si="19"/>
        <v>13.278323441449739</v>
      </c>
      <c r="K114" s="2">
        <f t="shared" si="19"/>
        <v>12.518923397649875</v>
      </c>
      <c r="L114" s="2">
        <f t="shared" si="19"/>
        <v>11.876493536924226</v>
      </c>
      <c r="M114" s="2">
        <f t="shared" si="17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12"/>
        <v>8.32</v>
      </c>
      <c r="F115" s="3"/>
      <c r="G115" s="3">
        <v>11.1</v>
      </c>
      <c r="H115" s="2">
        <f t="shared" si="19"/>
        <v>15.402022672815512</v>
      </c>
      <c r="I115" s="2">
        <f t="shared" si="19"/>
        <v>14.259502167645158</v>
      </c>
      <c r="J115" s="2">
        <f t="shared" si="19"/>
        <v>13.338542904322134</v>
      </c>
      <c r="K115" s="2">
        <f t="shared" si="19"/>
        <v>12.575698851725182</v>
      </c>
      <c r="L115" s="2">
        <f t="shared" si="19"/>
        <v>11.930355461944705</v>
      </c>
      <c r="M115" s="2">
        <f t="shared" si="17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12"/>
        <v>8.5299999999999994</v>
      </c>
      <c r="F116" s="3"/>
      <c r="G116" s="3">
        <v>11.2</v>
      </c>
      <c r="H116" s="2">
        <f t="shared" si="19"/>
        <v>15.471245595410474</v>
      </c>
      <c r="I116" s="2">
        <f t="shared" si="19"/>
        <v>14.323590140748571</v>
      </c>
      <c r="J116" s="2">
        <f t="shared" si="19"/>
        <v>13.398491713813574</v>
      </c>
      <c r="K116" s="2">
        <f t="shared" si="19"/>
        <v>12.632219131345794</v>
      </c>
      <c r="L116" s="2">
        <f t="shared" si="19"/>
        <v>11.983975307221922</v>
      </c>
      <c r="M116" s="2">
        <f t="shared" si="17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12"/>
        <v>#N/A</v>
      </c>
      <c r="F117" s="3"/>
      <c r="G117" s="3">
        <v>11.3</v>
      </c>
      <c r="H117" s="2">
        <f t="shared" si="19"/>
        <v>15.540160170766997</v>
      </c>
      <c r="I117" s="2">
        <f t="shared" si="19"/>
        <v>14.387392639780931</v>
      </c>
      <c r="J117" s="2">
        <f t="shared" si="19"/>
        <v>13.458173486763339</v>
      </c>
      <c r="K117" s="2">
        <f t="shared" si="19"/>
        <v>12.68848764650048</v>
      </c>
      <c r="L117" s="2">
        <f t="shared" si="19"/>
        <v>12.037356307755276</v>
      </c>
      <c r="M117" s="2">
        <f t="shared" si="17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12"/>
        <v>#N/A</v>
      </c>
      <c r="F118" s="3"/>
      <c r="G118" s="3">
        <v>11.4</v>
      </c>
      <c r="H118" s="2">
        <f t="shared" si="19"/>
        <v>15.608770483054641</v>
      </c>
      <c r="I118" s="2">
        <f t="shared" si="19"/>
        <v>14.450913445948503</v>
      </c>
      <c r="J118" s="2">
        <f t="shared" si="19"/>
        <v>13.517591760166024</v>
      </c>
      <c r="K118" s="2">
        <f t="shared" si="19"/>
        <v>12.744507731899725</v>
      </c>
      <c r="L118" s="2">
        <f t="shared" si="19"/>
        <v>12.090501627128903</v>
      </c>
      <c r="M118" s="2">
        <f t="shared" si="17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12"/>
        <v>#N/A</v>
      </c>
      <c r="F119" s="3"/>
      <c r="G119" s="3">
        <v>11.5</v>
      </c>
      <c r="H119" s="2">
        <f t="shared" si="19"/>
        <v>15.677080527070808</v>
      </c>
      <c r="I119" s="2">
        <f t="shared" si="19"/>
        <v>14.514156257715017</v>
      </c>
      <c r="J119" s="2">
        <f t="shared" si="19"/>
        <v>13.576749993617655</v>
      </c>
      <c r="K119" s="2">
        <f t="shared" si="19"/>
        <v>12.800282649281947</v>
      </c>
      <c r="L119" s="2">
        <f t="shared" si="19"/>
        <v>12.143414359699566</v>
      </c>
      <c r="M119" s="2">
        <f t="shared" si="17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12"/>
        <v>#N/A</v>
      </c>
      <c r="F120" s="3"/>
      <c r="G120" s="3">
        <v>11.6</v>
      </c>
      <c r="H120" s="2">
        <f t="shared" si="19"/>
        <v>15.745094210954965</v>
      </c>
      <c r="I120" s="2">
        <f t="shared" si="19"/>
        <v>14.577124693314548</v>
      </c>
      <c r="J120" s="2">
        <f t="shared" si="19"/>
        <v>13.635651571666303</v>
      </c>
      <c r="K120" s="2">
        <f t="shared" si="19"/>
        <v>12.855815589629662</v>
      </c>
      <c r="L120" s="2">
        <f t="shared" si="19"/>
        <v>12.196097532699078</v>
      </c>
      <c r="M120" s="2">
        <f t="shared" si="17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12"/>
        <v>#N/A</v>
      </c>
      <c r="F121" s="3"/>
      <c r="G121" s="3">
        <v>11.7</v>
      </c>
      <c r="H121" s="2">
        <f t="shared" si="19"/>
        <v>15.812815358797828</v>
      </c>
      <c r="I121" s="2">
        <f t="shared" si="19"/>
        <v>14.639822293167137</v>
      </c>
      <c r="J121" s="2">
        <f t="shared" si="19"/>
        <v>13.694299806071662</v>
      </c>
      <c r="K121" s="2">
        <f t="shared" si="19"/>
        <v>12.91110967529986</v>
      </c>
      <c r="L121" s="2">
        <f t="shared" si="19"/>
        <v>12.248554108255368</v>
      </c>
      <c r="M121" s="2">
        <f t="shared" si="17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12"/>
        <v>#N/A</v>
      </c>
      <c r="F122" s="3"/>
      <c r="G122" s="3">
        <v>11.8</v>
      </c>
      <c r="H122" s="2">
        <f t="shared" si="19"/>
        <v>15.880247713150366</v>
      </c>
      <c r="I122" s="2">
        <f t="shared" si="19"/>
        <v>14.702252522201702</v>
      </c>
      <c r="J122" s="2">
        <f t="shared" si="19"/>
        <v>13.752697937977953</v>
      </c>
      <c r="K122" s="2">
        <f t="shared" si="19"/>
        <v>12.966167962072614</v>
      </c>
      <c r="L122" s="2">
        <f t="shared" si="19"/>
        <v>12.300786985335955</v>
      </c>
      <c r="M122" s="2">
        <f t="shared" si="17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12"/>
        <v>#N/A</v>
      </c>
      <c r="F123" s="3"/>
      <c r="G123" s="3">
        <v>11.9</v>
      </c>
      <c r="H123" s="2">
        <f t="shared" si="19"/>
        <v>15.947394937437345</v>
      </c>
      <c r="I123" s="2">
        <f t="shared" si="19"/>
        <v>14.764418772090524</v>
      </c>
      <c r="J123" s="2">
        <f t="shared" si="19"/>
        <v>13.810849140004089</v>
      </c>
      <c r="K123" s="2">
        <f t="shared" si="19"/>
        <v>13.020993441121719</v>
      </c>
      <c r="L123" s="2">
        <f t="shared" si="19"/>
        <v>12.352799001617463</v>
      </c>
      <c r="M123" s="2">
        <f t="shared" si="17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12"/>
        <v>#N/A</v>
      </c>
      <c r="F124" s="3"/>
      <c r="G124" s="3">
        <v>12</v>
      </c>
      <c r="H124" s="2">
        <f t="shared" ref="H124:L133" si="20">SQRT($G124/(9.8/2/PI())/H$2)</f>
        <v>16.014260618279796</v>
      </c>
      <c r="I124" s="2">
        <f t="shared" si="20"/>
        <v>14.82632436339944</v>
      </c>
      <c r="J124" s="2">
        <f t="shared" si="20"/>
        <v>13.868756518254994</v>
      </c>
      <c r="K124" s="2">
        <f t="shared" si="20"/>
        <v>13.075589040910986</v>
      </c>
      <c r="L124" s="2">
        <f t="shared" si="20"/>
        <v>12.404592935284587</v>
      </c>
      <c r="M124" s="2">
        <f t="shared" si="17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12"/>
        <v>#N/A</v>
      </c>
      <c r="F125" s="3"/>
      <c r="G125" s="3">
        <v>12.1</v>
      </c>
      <c r="H125" s="2">
        <f t="shared" si="20"/>
        <v>16.080848267730534</v>
      </c>
      <c r="I125" s="2">
        <f t="shared" si="20"/>
        <v>14.88797254765754</v>
      </c>
      <c r="J125" s="2">
        <f t="shared" si="20"/>
        <v>13.926423114257625</v>
      </c>
      <c r="K125" s="2">
        <f t="shared" si="20"/>
        <v>13.129957629019525</v>
      </c>
      <c r="L125" s="2">
        <f t="shared" si="20"/>
        <v>12.456171506761747</v>
      </c>
      <c r="M125" s="2">
        <f t="shared" si="17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12"/>
        <v>#N/A</v>
      </c>
      <c r="F126" s="3"/>
      <c r="G126" s="3">
        <v>12.2</v>
      </c>
      <c r="H126" s="2">
        <f t="shared" si="20"/>
        <v>16.147161325426737</v>
      </c>
      <c r="I126" s="2">
        <f t="shared" si="20"/>
        <v>14.949366509350064</v>
      </c>
      <c r="J126" s="2">
        <f t="shared" si="20"/>
        <v>13.98385190682516</v>
      </c>
      <c r="K126" s="2">
        <f t="shared" si="20"/>
        <v>13.18410201389934</v>
      </c>
      <c r="L126" s="2">
        <f t="shared" si="20"/>
        <v>12.507537380380446</v>
      </c>
      <c r="M126" s="2">
        <f t="shared" si="17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12"/>
        <v>#N/A</v>
      </c>
      <c r="F127" s="3"/>
      <c r="G127" s="3">
        <v>12.3</v>
      </c>
      <c r="H127" s="2">
        <f t="shared" si="20"/>
        <v>16.213203160663284</v>
      </c>
      <c r="I127" s="2">
        <f t="shared" si="20"/>
        <v>15.010509367837926</v>
      </c>
      <c r="J127" s="2">
        <f t="shared" si="20"/>
        <v>14.041045813852556</v>
      </c>
      <c r="K127" s="2">
        <f t="shared" si="20"/>
        <v>13.238024946568171</v>
      </c>
      <c r="L127" s="2">
        <f t="shared" si="20"/>
        <v>12.55869316598527</v>
      </c>
      <c r="M127" s="2">
        <f t="shared" si="17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12"/>
        <v>#N/A</v>
      </c>
      <c r="F128" s="3"/>
      <c r="G128" s="3">
        <v>12.4</v>
      </c>
      <c r="H128" s="2">
        <f t="shared" si="20"/>
        <v>16.278977074390355</v>
      </c>
      <c r="I128" s="2">
        <f t="shared" si="20"/>
        <v>15.071404179207155</v>
      </c>
      <c r="J128" s="2">
        <f t="shared" si="20"/>
        <v>14.098007694046526</v>
      </c>
      <c r="K128" s="2">
        <f t="shared" si="20"/>
        <v>13.291729122240561</v>
      </c>
      <c r="L128" s="2">
        <f t="shared" si="20"/>
        <v>12.609641420481237</v>
      </c>
      <c r="M128" s="2">
        <f t="shared" si="17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12"/>
        <v>#N/A</v>
      </c>
      <c r="F129" s="3"/>
      <c r="G129" s="3">
        <v>12.5</v>
      </c>
      <c r="H129" s="2">
        <f t="shared" si="20"/>
        <v>16.34448630113873</v>
      </c>
      <c r="I129" s="2">
        <f t="shared" si="20"/>
        <v>15.13205393805136</v>
      </c>
      <c r="J129" s="2">
        <f t="shared" si="20"/>
        <v>14.154740348592895</v>
      </c>
      <c r="K129" s="2">
        <f t="shared" si="20"/>
        <v>13.345217181899828</v>
      </c>
      <c r="L129" s="2">
        <f t="shared" si="20"/>
        <v>12.660384649325113</v>
      </c>
      <c r="M129" s="2">
        <f t="shared" si="17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12"/>
        <v>#N/A</v>
      </c>
      <c r="F130" s="3"/>
      <c r="G130" s="3">
        <v>12.6</v>
      </c>
      <c r="H130" s="2">
        <f t="shared" si="20"/>
        <v>16.409734010875876</v>
      </c>
      <c r="I130" s="2">
        <f t="shared" si="20"/>
        <v>15.192461579190136</v>
      </c>
      <c r="J130" s="2">
        <f t="shared" si="20"/>
        <v>14.211246522764018</v>
      </c>
      <c r="K130" s="2">
        <f t="shared" si="20"/>
        <v>13.398491713813574</v>
      </c>
      <c r="L130" s="2">
        <f t="shared" si="20"/>
        <v>12.710925307963141</v>
      </c>
      <c r="M130" s="2">
        <f t="shared" si="17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12"/>
        <v>10.37</v>
      </c>
      <c r="F131" s="3"/>
      <c r="G131" s="3">
        <v>12.7</v>
      </c>
      <c r="H131" s="2">
        <f t="shared" si="20"/>
        <v>16.474723310795888</v>
      </c>
      <c r="I131" s="2">
        <f t="shared" si="20"/>
        <v>15.252629979326226</v>
      </c>
      <c r="J131" s="2">
        <f t="shared" si="20"/>
        <v>14.267528907468911</v>
      </c>
      <c r="K131" s="2">
        <f t="shared" si="20"/>
        <v>13.451555254995148</v>
      </c>
      <c r="L131" s="2">
        <f t="shared" si="20"/>
        <v>12.761265803217517</v>
      </c>
      <c r="M131" s="2">
        <f t="shared" si="17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21">IF(C132&gt;=E$2,C132,NA())</f>
        <v>#N/A</v>
      </c>
      <c r="F132" s="3"/>
      <c r="G132" s="3">
        <v>12.8</v>
      </c>
      <c r="H132" s="2">
        <f t="shared" si="20"/>
        <v>16.539457247046116</v>
      </c>
      <c r="I132" s="2">
        <f t="shared" si="20"/>
        <v>15.312561958644086</v>
      </c>
      <c r="J132" s="2">
        <f t="shared" si="20"/>
        <v>14.323590140748573</v>
      </c>
      <c r="K132" s="2">
        <f t="shared" si="20"/>
        <v>13.504410292613455</v>
      </c>
      <c r="L132" s="2">
        <f t="shared" si="20"/>
        <v>12.811408494623835</v>
      </c>
      <c r="M132" s="2">
        <f t="shared" ref="M132:M154" si="22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21"/>
        <v>#N/A</v>
      </c>
      <c r="F133" s="3"/>
      <c r="G133" s="3">
        <v>12.9</v>
      </c>
      <c r="H133" s="2">
        <f t="shared" si="20"/>
        <v>16.603938806393238</v>
      </c>
      <c r="I133" s="2">
        <f t="shared" si="20"/>
        <v>15.372260282352324</v>
      </c>
      <c r="J133" s="2">
        <f t="shared" si="20"/>
        <v>14.379432809218811</v>
      </c>
      <c r="K133" s="2">
        <f t="shared" si="20"/>
        <v>13.557059265353265</v>
      </c>
      <c r="L133" s="2">
        <f t="shared" si="20"/>
        <v>12.861355695721612</v>
      </c>
      <c r="M133" s="2">
        <f t="shared" si="22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21"/>
        <v>#N/A</v>
      </c>
      <c r="F134" s="3"/>
      <c r="G134" s="3">
        <v>13</v>
      </c>
      <c r="H134" s="2">
        <f t="shared" ref="H134:L143" si="23">SQRT($G134/(9.8/2/PI())/H$2)</f>
        <v>16.668170917831269</v>
      </c>
      <c r="I134" s="2">
        <f t="shared" si="23"/>
        <v>15.431727662172486</v>
      </c>
      <c r="J134" s="2">
        <f t="shared" si="23"/>
        <v>14.435059449462862</v>
      </c>
      <c r="K134" s="2">
        <f t="shared" si="23"/>
        <v>13.609504564728189</v>
      </c>
      <c r="L134" s="2">
        <f t="shared" si="23"/>
        <v>12.91110967529986</v>
      </c>
      <c r="M134" s="2">
        <f t="shared" si="22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21"/>
        <v>#N/A</v>
      </c>
      <c r="F135" s="3"/>
      <c r="G135" s="3">
        <v>13.1</v>
      </c>
      <c r="H135" s="2">
        <f t="shared" si="23"/>
        <v>16.732156454134088</v>
      </c>
      <c r="I135" s="2">
        <f t="shared" si="23"/>
        <v>15.490966757776361</v>
      </c>
      <c r="J135" s="2">
        <f t="shared" si="23"/>
        <v>14.490472549375873</v>
      </c>
      <c r="K135" s="2">
        <f t="shared" si="23"/>
        <v>13.661748536348266</v>
      </c>
      <c r="L135" s="2">
        <f t="shared" si="23"/>
        <v>12.960672658599652</v>
      </c>
      <c r="M135" s="2">
        <f t="shared" si="22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21"/>
        <v>#N/A</v>
      </c>
      <c r="F136" s="3"/>
      <c r="G136" s="3">
        <v>13.2</v>
      </c>
      <c r="H136" s="2">
        <f t="shared" si="23"/>
        <v>16.795898233354649</v>
      </c>
      <c r="I136" s="2">
        <f t="shared" si="23"/>
        <v>15.549980178174023</v>
      </c>
      <c r="J136" s="2">
        <f t="shared" si="23"/>
        <v>14.545674549463302</v>
      </c>
      <c r="K136" s="2">
        <f t="shared" si="23"/>
        <v>13.713793481144107</v>
      </c>
      <c r="L136" s="2">
        <f t="shared" si="23"/>
        <v>13.010046828475426</v>
      </c>
      <c r="M136" s="2">
        <f t="shared" si="22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21"/>
        <v>#N/A</v>
      </c>
      <c r="F137" s="3"/>
      <c r="G137" s="3">
        <v>13.3</v>
      </c>
      <c r="H137" s="2">
        <f t="shared" si="23"/>
        <v>16.859399020273255</v>
      </c>
      <c r="I137" s="2">
        <f t="shared" si="23"/>
        <v>15.608770483054641</v>
      </c>
      <c r="J137" s="2">
        <f t="shared" si="23"/>
        <v>14.600667844095115</v>
      </c>
      <c r="K137" s="2">
        <f t="shared" si="23"/>
        <v>13.765641656549366</v>
      </c>
      <c r="L137" s="2">
        <f t="shared" si="23"/>
        <v>13.059234326516791</v>
      </c>
      <c r="M137" s="2">
        <f t="shared" si="22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21"/>
        <v>#N/A</v>
      </c>
      <c r="F138" s="3"/>
      <c r="G138" s="3">
        <v>13.4</v>
      </c>
      <c r="H138" s="2">
        <f t="shared" si="23"/>
        <v>16.922661527796851</v>
      </c>
      <c r="I138" s="2">
        <f t="shared" si="23"/>
        <v>15.667340184081999</v>
      </c>
      <c r="J138" s="2">
        <f t="shared" si="23"/>
        <v>14.655454782717653</v>
      </c>
      <c r="K138" s="2">
        <f t="shared" si="23"/>
        <v>13.817295277643298</v>
      </c>
      <c r="L138" s="2">
        <f t="shared" si="23"/>
        <v>13.108237254132433</v>
      </c>
      <c r="M138" s="2">
        <f t="shared" si="22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21"/>
        <v>#N/A</v>
      </c>
      <c r="F139" s="3"/>
      <c r="G139" s="3">
        <v>13.5</v>
      </c>
      <c r="H139" s="2">
        <f t="shared" si="23"/>
        <v>16.985688418311476</v>
      </c>
      <c r="I139" s="2">
        <f t="shared" si="23"/>
        <v>15.725691746146602</v>
      </c>
      <c r="J139" s="2">
        <f t="shared" si="23"/>
        <v>14.710037671024859</v>
      </c>
      <c r="K139" s="2">
        <f t="shared" si="23"/>
        <v>13.868756518254994</v>
      </c>
      <c r="L139" s="2">
        <f t="shared" si="23"/>
        <v>13.157057673597709</v>
      </c>
      <c r="M139" s="2">
        <f t="shared" si="22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21"/>
        <v>#N/A</v>
      </c>
      <c r="F140" s="3"/>
      <c r="G140" s="3">
        <v>13.6</v>
      </c>
      <c r="H140" s="2">
        <f t="shared" si="23"/>
        <v>17.048482304989658</v>
      </c>
      <c r="I140" s="2">
        <f t="shared" si="23"/>
        <v>15.783827588576102</v>
      </c>
      <c r="J140" s="2">
        <f t="shared" si="23"/>
        <v>14.764418772090526</v>
      </c>
      <c r="K140" s="2">
        <f t="shared" si="23"/>
        <v>13.920027512030893</v>
      </c>
      <c r="L140" s="2">
        <f t="shared" si="23"/>
        <v>13.205697609067355</v>
      </c>
      <c r="M140" s="2">
        <f t="shared" si="22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21"/>
        <v>#N/A</v>
      </c>
      <c r="F141" s="3"/>
      <c r="G141" s="3">
        <v>13.7</v>
      </c>
      <c r="H141" s="2">
        <f t="shared" si="23"/>
        <v>17.111045753054672</v>
      </c>
      <c r="I141" s="2">
        <f t="shared" si="23"/>
        <v>15.841750086305769</v>
      </c>
      <c r="J141" s="2">
        <f t="shared" si="23"/>
        <v>14.818600307463177</v>
      </c>
      <c r="K141" s="2">
        <f t="shared" si="23"/>
        <v>13.971110353467028</v>
      </c>
      <c r="L141" s="2">
        <f t="shared" si="23"/>
        <v>13.254159047554779</v>
      </c>
      <c r="M141" s="2">
        <f t="shared" si="22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21"/>
        <v>#N/A</v>
      </c>
      <c r="F142" s="3"/>
      <c r="G142" s="3">
        <v>13.8</v>
      </c>
      <c r="H142" s="2">
        <f t="shared" si="23"/>
        <v>17.173381281003319</v>
      </c>
      <c r="I142" s="2">
        <f t="shared" si="23"/>
        <v>15.89946157101056</v>
      </c>
      <c r="J142" s="2">
        <f t="shared" si="23"/>
        <v>14.87258445822502</v>
      </c>
      <c r="K142" s="2">
        <f t="shared" si="23"/>
        <v>14.022007098907423</v>
      </c>
      <c r="L142" s="2">
        <f t="shared" si="23"/>
        <v>13.302443939879211</v>
      </c>
      <c r="M142" s="2">
        <f t="shared" si="22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21"/>
        <v>#N/A</v>
      </c>
      <c r="F143" s="3"/>
      <c r="G143" s="3">
        <v>13.9</v>
      </c>
      <c r="H143" s="2">
        <f t="shared" si="23"/>
        <v>17.23549136178891</v>
      </c>
      <c r="I143" s="2">
        <f t="shared" si="23"/>
        <v>15.956964332200355</v>
      </c>
      <c r="J143" s="2">
        <f t="shared" si="23"/>
        <v>14.926373366016444</v>
      </c>
      <c r="K143" s="2">
        <f t="shared" si="23"/>
        <v>14.072719767510002</v>
      </c>
      <c r="L143" s="2">
        <f t="shared" si="23"/>
        <v>13.350554201582048</v>
      </c>
      <c r="M143" s="2">
        <f t="shared" si="22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21"/>
        <v>#N/A</v>
      </c>
      <c r="F144" s="3"/>
      <c r="G144" s="3">
        <v>14</v>
      </c>
      <c r="H144" s="2">
        <f t="shared" ref="H144:L154" si="24">SQRT($G144/(9.8/2/PI())/H$2)</f>
        <v>17.297378423966016</v>
      </c>
      <c r="I144" s="2">
        <f t="shared" si="24"/>
        <v>16.014260618279796</v>
      </c>
      <c r="J144" s="2">
        <f t="shared" si="24"/>
        <v>14.979969134027405</v>
      </c>
      <c r="K144" s="2">
        <f t="shared" si="24"/>
        <v>14.123250342181269</v>
      </c>
      <c r="L144" s="2">
        <f t="shared" si="24"/>
        <v>13.398491713813574</v>
      </c>
      <c r="M144" s="2">
        <f t="shared" si="22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21"/>
        <v>#N/A</v>
      </c>
      <c r="F145" s="3"/>
      <c r="G145" s="3">
        <v>14.1</v>
      </c>
      <c r="H145" s="2">
        <f t="shared" si="24"/>
        <v>17.359044852798494</v>
      </c>
      <c r="I145" s="2">
        <f t="shared" si="24"/>
        <v>16.071352637574098</v>
      </c>
      <c r="J145" s="2">
        <f t="shared" si="24"/>
        <v>15.033373827956996</v>
      </c>
      <c r="K145" s="2">
        <f t="shared" si="24"/>
        <v>14.173600770481011</v>
      </c>
      <c r="L145" s="2">
        <f t="shared" si="24"/>
        <v>13.446258324191229</v>
      </c>
      <c r="M145" s="2">
        <f t="shared" si="22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21"/>
        <v>#N/A</v>
      </c>
      <c r="F146" s="3"/>
      <c r="G146" s="3">
        <v>14.2</v>
      </c>
      <c r="H146" s="2">
        <f t="shared" si="24"/>
        <v>17.420492991332214</v>
      </c>
      <c r="I146" s="2">
        <f t="shared" si="24"/>
        <v>16.128242559322224</v>
      </c>
      <c r="J146" s="2">
        <f t="shared" si="24"/>
        <v>15.086589476942464</v>
      </c>
      <c r="K146" s="2">
        <f t="shared" si="24"/>
        <v>14.223772965498167</v>
      </c>
      <c r="L146" s="2">
        <f t="shared" si="24"/>
        <v>13.493855847630538</v>
      </c>
      <c r="M146" s="2">
        <f t="shared" si="22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21"/>
        <v>#N/A</v>
      </c>
      <c r="F147" s="3"/>
      <c r="G147" s="3">
        <v>14.3</v>
      </c>
      <c r="H147" s="2">
        <f t="shared" si="24"/>
        <v>17.481725141433831</v>
      </c>
      <c r="I147" s="2">
        <f t="shared" si="24"/>
        <v>16.184932514638589</v>
      </c>
      <c r="J147" s="2">
        <f t="shared" si="24"/>
        <v>15.139618074458808</v>
      </c>
      <c r="K147" s="2">
        <f t="shared" si="24"/>
        <v>14.273768806698993</v>
      </c>
      <c r="L147" s="2">
        <f t="shared" si="24"/>
        <v>13.541286067149745</v>
      </c>
      <c r="M147" s="2">
        <f t="shared" si="22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21"/>
        <v>8.7899999999999991</v>
      </c>
      <c r="F148" s="3"/>
      <c r="G148" s="3">
        <v>14.4</v>
      </c>
      <c r="H148" s="2">
        <f t="shared" si="24"/>
        <v>17.542743564796943</v>
      </c>
      <c r="I148" s="2">
        <f t="shared" si="24"/>
        <v>16.241424597444592</v>
      </c>
      <c r="J148" s="2">
        <f t="shared" si="24"/>
        <v>15.192461579190136</v>
      </c>
      <c r="K148" s="2">
        <f t="shared" si="24"/>
        <v>14.323590140748573</v>
      </c>
      <c r="L148" s="2">
        <f t="shared" si="24"/>
        <v>13.58855073464918</v>
      </c>
      <c r="M148" s="2">
        <f t="shared" si="22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21"/>
        <v>#N/A</v>
      </c>
      <c r="F149" s="3"/>
      <c r="G149" s="3">
        <v>14.5</v>
      </c>
      <c r="H149" s="2">
        <f t="shared" si="24"/>
        <v>17.603550483916859</v>
      </c>
      <c r="I149" s="2">
        <f t="shared" si="24"/>
        <v>16.297720865371051</v>
      </c>
      <c r="J149" s="2">
        <f t="shared" si="24"/>
        <v>15.245121915873849</v>
      </c>
      <c r="K149" s="2">
        <f t="shared" si="24"/>
        <v>14.373238782306732</v>
      </c>
      <c r="L149" s="2">
        <f t="shared" si="24"/>
        <v>13.635651571666301</v>
      </c>
      <c r="M149" s="2">
        <f t="shared" si="22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21"/>
        <v>#N/A</v>
      </c>
      <c r="F150" s="3"/>
      <c r="G150" s="3">
        <v>14.6</v>
      </c>
      <c r="H150" s="2">
        <f t="shared" si="24"/>
        <v>17.664148083035151</v>
      </c>
      <c r="I150" s="2">
        <f t="shared" si="24"/>
        <v>16.353823340632726</v>
      </c>
      <c r="J150" s="2">
        <f t="shared" si="24"/>
        <v>15.297600976118634</v>
      </c>
      <c r="K150" s="2">
        <f t="shared" si="24"/>
        <v>14.422716514799246</v>
      </c>
      <c r="L150" s="2">
        <f t="shared" si="24"/>
        <v>13.68259027010736</v>
      </c>
      <c r="M150" s="2">
        <f t="shared" si="22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21"/>
        <v>#N/A</v>
      </c>
      <c r="F151" s="3"/>
      <c r="G151" s="3">
        <v>14.7</v>
      </c>
      <c r="H151" s="2">
        <f t="shared" si="24"/>
        <v>17.724538509055158</v>
      </c>
      <c r="I151" s="2">
        <f t="shared" si="24"/>
        <v>16.409734010875876</v>
      </c>
      <c r="J151" s="2">
        <f t="shared" si="24"/>
        <v>15.349900619197324</v>
      </c>
      <c r="K151" s="2">
        <f t="shared" si="24"/>
        <v>14.472025091165351</v>
      </c>
      <c r="L151" s="2">
        <f t="shared" si="24"/>
        <v>13.729368492956533</v>
      </c>
      <c r="M151" s="2">
        <f t="shared" si="22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21"/>
        <v>#N/A</v>
      </c>
      <c r="F152" s="3"/>
      <c r="G152" s="3">
        <v>14.8</v>
      </c>
      <c r="H152" s="2">
        <f t="shared" si="24"/>
        <v>17.784723872429513</v>
      </c>
      <c r="I152" s="2">
        <f t="shared" si="24"/>
        <v>16.46545482999997</v>
      </c>
      <c r="J152" s="2">
        <f t="shared" si="24"/>
        <v>15.402022672815514</v>
      </c>
      <c r="K152" s="2">
        <f t="shared" si="24"/>
        <v>14.521166234582404</v>
      </c>
      <c r="L152" s="2">
        <f t="shared" si="24"/>
        <v>13.775987874963397</v>
      </c>
      <c r="M152" s="2">
        <f t="shared" si="22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21"/>
        <v>#N/A</v>
      </c>
      <c r="F153" s="3"/>
      <c r="G153" s="3">
        <v>14.9</v>
      </c>
      <c r="H153" s="2">
        <f t="shared" si="24"/>
        <v>17.844706248020703</v>
      </c>
      <c r="I153" s="2">
        <f t="shared" si="24"/>
        <v>16.520987718954398</v>
      </c>
      <c r="J153" s="2">
        <f t="shared" si="24"/>
        <v>15.453968933856824</v>
      </c>
      <c r="K153" s="2">
        <f t="shared" si="24"/>
        <v>14.570141639168533</v>
      </c>
      <c r="L153" s="2">
        <f t="shared" si="24"/>
        <v>13.822450023309523</v>
      </c>
      <c r="M153" s="2">
        <f t="shared" si="22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21"/>
        <v>#N/A</v>
      </c>
      <c r="F154" s="3"/>
      <c r="G154" s="3">
        <v>15</v>
      </c>
      <c r="H154" s="2">
        <f t="shared" si="24"/>
        <v>17.904487675935716</v>
      </c>
      <c r="I154" s="2">
        <f t="shared" si="24"/>
        <v>16.576334566511225</v>
      </c>
      <c r="J154" s="2">
        <f t="shared" si="24"/>
        <v>15.505741169105734</v>
      </c>
      <c r="K154" s="2">
        <f t="shared" si="24"/>
        <v>14.618952970664122</v>
      </c>
      <c r="L154" s="2">
        <f t="shared" si="24"/>
        <v>13.868756518254994</v>
      </c>
      <c r="M154" s="2">
        <f t="shared" si="22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21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21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21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21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21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21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21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21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21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21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21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21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21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21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21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21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21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21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21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21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21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21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21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21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21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21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21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21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21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21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21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21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21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21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21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21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21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21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21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21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21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25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25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25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25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25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25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25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25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25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25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25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25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25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25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25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25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25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25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25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25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25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25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25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25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25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25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25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25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25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25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25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25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25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25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25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25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25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25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25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25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25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25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25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25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25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25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25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25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25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25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25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25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25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25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25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25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25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25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25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25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25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25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25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25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26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26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26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26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26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26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26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26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26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26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26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26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26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26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26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26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26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26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26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26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26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26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26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26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26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26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26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26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26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26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26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26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26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26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26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26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26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26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26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26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26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26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26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26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26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26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26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26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26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26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26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26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26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26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26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26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26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26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26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26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26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26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26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26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7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7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7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7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7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7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7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7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7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7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7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7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7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7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7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7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7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7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7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7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7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7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7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7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7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7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7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7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7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7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7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7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7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7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7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7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7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7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7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7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7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7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7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7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7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7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7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7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7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7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7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7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7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7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7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7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7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7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7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7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7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7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7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7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8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8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8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8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8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8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8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8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8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8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8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8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8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8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8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8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8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8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8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8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8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8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8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8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8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8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8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8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8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8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8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8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8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8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8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8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8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8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8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8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8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8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8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8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8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8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8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8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8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8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8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8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8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8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8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8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8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8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8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8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8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8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8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8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9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9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9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9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9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9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9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9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9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9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9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9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9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9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9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9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9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9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9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9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9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9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9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9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9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9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9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9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9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9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9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H1:L1"/>
    <mergeCell ref="A2:D2"/>
    <mergeCell ref="H3:L3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9:Q29"/>
    <mergeCell ref="R29:S29"/>
    <mergeCell ref="P33:Q33"/>
    <mergeCell ref="R33:S33"/>
    <mergeCell ref="P34:Q34"/>
    <mergeCell ref="R34:S34"/>
    <mergeCell ref="P30:Q30"/>
    <mergeCell ref="R30:S30"/>
    <mergeCell ref="P31:Q31"/>
    <mergeCell ref="R31:S31"/>
    <mergeCell ref="P32:Q32"/>
    <mergeCell ref="R32:S32"/>
  </mergeCells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DEB5-3E49-427E-BA87-6B549E33AD28}">
  <dimension ref="A1:S523"/>
  <sheetViews>
    <sheetView tabSelected="1"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8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8.64</v>
      </c>
      <c r="D4">
        <v>11.97</v>
      </c>
      <c r="E4">
        <f t="shared" ref="E4:E67" si="0">IF(C4&gt;=E$2,C4,NA())</f>
        <v>8.64</v>
      </c>
      <c r="F4" s="3"/>
      <c r="G4" s="3">
        <v>0</v>
      </c>
      <c r="H4" s="2">
        <f t="shared" ref="H4:L19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67" si="2">3.3*$G4^0.63</f>
        <v>0</v>
      </c>
    </row>
    <row r="5" spans="1:13" x14ac:dyDescent="0.55000000000000004">
      <c r="A5">
        <v>2</v>
      </c>
      <c r="B5">
        <v>1980</v>
      </c>
      <c r="C5">
        <v>1.59</v>
      </c>
      <c r="D5">
        <v>5.36</v>
      </c>
      <c r="E5" t="e">
        <f t="shared" si="0"/>
        <v>#N/A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1980</v>
      </c>
      <c r="C6">
        <v>10.23</v>
      </c>
      <c r="D6">
        <v>13.18</v>
      </c>
      <c r="E6">
        <f t="shared" si="0"/>
        <v>10.23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1980</v>
      </c>
      <c r="C7">
        <v>8.11</v>
      </c>
      <c r="D7">
        <v>10.83</v>
      </c>
      <c r="E7">
        <f t="shared" si="0"/>
        <v>8.11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1980</v>
      </c>
      <c r="C8">
        <v>8</v>
      </c>
      <c r="D8">
        <v>11.34</v>
      </c>
      <c r="E8">
        <f t="shared" si="0"/>
        <v>8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1980</v>
      </c>
      <c r="C9">
        <v>3.71</v>
      </c>
      <c r="D9">
        <v>7.28</v>
      </c>
      <c r="E9" t="e">
        <f t="shared" si="0"/>
        <v>#N/A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1981</v>
      </c>
      <c r="C10">
        <v>1.57</v>
      </c>
      <c r="D10">
        <v>6.16</v>
      </c>
      <c r="E10" t="e">
        <f t="shared" si="0"/>
        <v>#N/A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1981</v>
      </c>
      <c r="C11">
        <v>5.24</v>
      </c>
      <c r="D11">
        <v>8.9700000000000006</v>
      </c>
      <c r="E11" t="e">
        <f t="shared" si="0"/>
        <v>#N/A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1981</v>
      </c>
      <c r="C12">
        <v>3.03</v>
      </c>
      <c r="D12">
        <v>7.09</v>
      </c>
      <c r="E12" t="e">
        <f t="shared" si="0"/>
        <v>#N/A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1981</v>
      </c>
      <c r="C13">
        <v>4.0999999999999996</v>
      </c>
      <c r="D13">
        <v>7.77</v>
      </c>
      <c r="E13" t="e">
        <f t="shared" si="0"/>
        <v>#N/A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1981</v>
      </c>
      <c r="C14">
        <v>7.13</v>
      </c>
      <c r="D14">
        <v>11.15</v>
      </c>
      <c r="E14" t="e">
        <f t="shared" si="0"/>
        <v>#N/A</v>
      </c>
      <c r="F14" s="3"/>
      <c r="G14" s="3">
        <v>1</v>
      </c>
      <c r="H14" s="2">
        <f t="shared" si="1"/>
        <v>4.6229188394183316</v>
      </c>
      <c r="I14" s="2">
        <f t="shared" si="1"/>
        <v>4.2799911811506872</v>
      </c>
      <c r="J14" s="2">
        <f t="shared" si="1"/>
        <v>4.0035651545699489</v>
      </c>
      <c r="K14" s="2">
        <f t="shared" si="1"/>
        <v>3.7745974262914386</v>
      </c>
      <c r="L14" s="2">
        <f t="shared" si="1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1981</v>
      </c>
      <c r="C15">
        <v>4.0999999999999996</v>
      </c>
      <c r="D15">
        <v>7.41</v>
      </c>
      <c r="E15" t="e">
        <f t="shared" si="0"/>
        <v>#N/A</v>
      </c>
      <c r="F15" s="3"/>
      <c r="G15" s="3">
        <v>1.1000000000000001</v>
      </c>
      <c r="H15" s="2">
        <f t="shared" si="1"/>
        <v>4.8485581831544344</v>
      </c>
      <c r="I15" s="2">
        <f t="shared" si="1"/>
        <v>4.4888926208810584</v>
      </c>
      <c r="J15" s="2">
        <f t="shared" si="1"/>
        <v>4.1989745583386631</v>
      </c>
      <c r="K15" s="2">
        <f t="shared" si="1"/>
        <v>3.9588311789747426</v>
      </c>
      <c r="L15" s="2">
        <f t="shared" si="1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1981</v>
      </c>
      <c r="C16">
        <v>6.04</v>
      </c>
      <c r="D16">
        <v>10.3</v>
      </c>
      <c r="E16" t="e">
        <f t="shared" si="0"/>
        <v>#N/A</v>
      </c>
      <c r="F16" s="3"/>
      <c r="G16" s="3">
        <v>1.2</v>
      </c>
      <c r="H16" s="2">
        <f t="shared" si="1"/>
        <v>5.0641538597300455</v>
      </c>
      <c r="I16" s="2">
        <f t="shared" si="1"/>
        <v>4.6884954316788212</v>
      </c>
      <c r="J16" s="2">
        <f t="shared" si="1"/>
        <v>4.3856858911992358</v>
      </c>
      <c r="K16" s="2">
        <f t="shared" si="1"/>
        <v>4.1348643117615289</v>
      </c>
      <c r="L16" s="2">
        <f t="shared" si="1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1982</v>
      </c>
      <c r="C17">
        <v>7.57</v>
      </c>
      <c r="D17">
        <v>10.94</v>
      </c>
      <c r="E17" t="e">
        <f t="shared" si="0"/>
        <v>#N/A</v>
      </c>
      <c r="F17" s="3"/>
      <c r="G17" s="3">
        <v>1.3</v>
      </c>
      <c r="H17" s="2">
        <f t="shared" si="1"/>
        <v>5.2709384529326098</v>
      </c>
      <c r="I17" s="2">
        <f t="shared" si="1"/>
        <v>4.8799407643890467</v>
      </c>
      <c r="J17" s="2">
        <f t="shared" si="1"/>
        <v>4.5647666020238873</v>
      </c>
      <c r="K17" s="2">
        <f t="shared" si="1"/>
        <v>4.3037032250999534</v>
      </c>
      <c r="L17" s="2">
        <f t="shared" si="1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1982</v>
      </c>
      <c r="C18">
        <v>6.48</v>
      </c>
      <c r="D18">
        <v>10.29</v>
      </c>
      <c r="E18" t="e">
        <f t="shared" si="0"/>
        <v>#N/A</v>
      </c>
      <c r="F18" s="3"/>
      <c r="G18" s="3">
        <v>1.4</v>
      </c>
      <c r="H18" s="2">
        <f t="shared" si="1"/>
        <v>5.4699113369586261</v>
      </c>
      <c r="I18" s="2">
        <f t="shared" si="1"/>
        <v>5.0641538597300446</v>
      </c>
      <c r="J18" s="2">
        <f t="shared" si="1"/>
        <v>4.737082174254672</v>
      </c>
      <c r="K18" s="2">
        <f t="shared" si="1"/>
        <v>4.4661639046045245</v>
      </c>
      <c r="L18" s="2">
        <f t="shared" si="1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1982</v>
      </c>
      <c r="C19">
        <v>3.68</v>
      </c>
      <c r="D19">
        <v>7.73</v>
      </c>
      <c r="E19" t="e">
        <f t="shared" si="0"/>
        <v>#N/A</v>
      </c>
      <c r="F19" s="3"/>
      <c r="G19" s="3">
        <v>1.5</v>
      </c>
      <c r="H19" s="2">
        <f t="shared" si="1"/>
        <v>5.6618961394371583</v>
      </c>
      <c r="I19" s="2">
        <f t="shared" si="1"/>
        <v>5.2418972487155333</v>
      </c>
      <c r="J19" s="2">
        <f t="shared" si="1"/>
        <v>4.9033458903416189</v>
      </c>
      <c r="K19" s="2">
        <f t="shared" si="1"/>
        <v>4.6229188394183316</v>
      </c>
      <c r="L19" s="2">
        <f t="shared" si="1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1982</v>
      </c>
      <c r="C20">
        <v>2.68</v>
      </c>
      <c r="D20">
        <v>6.79</v>
      </c>
      <c r="E20" t="e">
        <f t="shared" si="0"/>
        <v>#N/A</v>
      </c>
      <c r="F20" s="3"/>
      <c r="G20" s="3">
        <v>1.6</v>
      </c>
      <c r="H20" s="2">
        <f t="shared" ref="H20:L35" si="3">SQRT($G20/(9.8/2/PI())/H$2)</f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10</v>
      </c>
      <c r="P20" s="6" t="s">
        <v>11</v>
      </c>
      <c r="Q20" s="7">
        <v>4.3460000000000001</v>
      </c>
      <c r="R20" s="6" t="s">
        <v>12</v>
      </c>
      <c r="S20" s="7">
        <v>0.46</v>
      </c>
    </row>
    <row r="21" spans="1:19" ht="18.5" thickBot="1" x14ac:dyDescent="0.6">
      <c r="A21">
        <v>18</v>
      </c>
      <c r="B21">
        <v>1982</v>
      </c>
      <c r="C21">
        <v>2.1</v>
      </c>
      <c r="D21">
        <v>5.97</v>
      </c>
      <c r="E21" t="e">
        <f t="shared" si="0"/>
        <v>#N/A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13</v>
      </c>
      <c r="P21" s="16" t="s">
        <v>14</v>
      </c>
      <c r="Q21" s="17"/>
      <c r="R21" s="18" t="s">
        <v>15</v>
      </c>
      <c r="S21" s="19"/>
    </row>
    <row r="22" spans="1:19" x14ac:dyDescent="0.55000000000000004">
      <c r="A22">
        <v>19</v>
      </c>
      <c r="B22">
        <v>1982</v>
      </c>
      <c r="C22">
        <v>6.57</v>
      </c>
      <c r="D22">
        <v>9.1300000000000008</v>
      </c>
      <c r="E22" t="e">
        <f t="shared" si="0"/>
        <v>#N/A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16</v>
      </c>
      <c r="P22" s="10">
        <v>10.587999999999999</v>
      </c>
      <c r="Q22" s="11"/>
      <c r="R22" s="12">
        <f>$Q$20*P22^$S$20</f>
        <v>12.867794927731863</v>
      </c>
      <c r="S22" s="12"/>
    </row>
    <row r="23" spans="1:19" x14ac:dyDescent="0.55000000000000004">
      <c r="A23">
        <v>20</v>
      </c>
      <c r="B23">
        <v>1982</v>
      </c>
      <c r="C23">
        <v>1.57</v>
      </c>
      <c r="D23">
        <v>6.01</v>
      </c>
      <c r="E23" t="e">
        <f t="shared" si="0"/>
        <v>#N/A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17</v>
      </c>
      <c r="P23" s="10">
        <v>11.17</v>
      </c>
      <c r="Q23" s="11"/>
      <c r="R23" s="12">
        <f t="shared" ref="R23:R26" si="4">$Q$20*P23^$S$20</f>
        <v>13.188462889014875</v>
      </c>
      <c r="S23" s="12"/>
    </row>
    <row r="24" spans="1:19" x14ac:dyDescent="0.55000000000000004">
      <c r="A24">
        <v>21</v>
      </c>
      <c r="B24">
        <v>1982</v>
      </c>
      <c r="C24">
        <v>6.8</v>
      </c>
      <c r="D24">
        <v>10.18</v>
      </c>
      <c r="E24" t="e">
        <f t="shared" si="0"/>
        <v>#N/A</v>
      </c>
      <c r="F24" s="3"/>
      <c r="G24" s="3">
        <v>2</v>
      </c>
      <c r="H24" s="2">
        <f t="shared" si="3"/>
        <v>6.5377945204554928</v>
      </c>
      <c r="I24" s="2">
        <f t="shared" si="3"/>
        <v>6.0528215752205439</v>
      </c>
      <c r="J24" s="2">
        <f t="shared" si="3"/>
        <v>5.6618961394371583</v>
      </c>
      <c r="K24" s="2">
        <f t="shared" si="3"/>
        <v>5.3380868727599315</v>
      </c>
      <c r="L24" s="2">
        <f t="shared" si="3"/>
        <v>5.0641538597300455</v>
      </c>
      <c r="M24" s="2">
        <f t="shared" si="2"/>
        <v>5.1069644786898865</v>
      </c>
      <c r="O24" s="1" t="s">
        <v>18</v>
      </c>
      <c r="P24" s="10">
        <v>11.492000000000001</v>
      </c>
      <c r="Q24" s="11"/>
      <c r="R24" s="12">
        <f t="shared" si="4"/>
        <v>13.36200733901093</v>
      </c>
      <c r="S24" s="12"/>
    </row>
    <row r="25" spans="1:19" x14ac:dyDescent="0.55000000000000004">
      <c r="A25">
        <v>22</v>
      </c>
      <c r="B25">
        <v>1982</v>
      </c>
      <c r="C25">
        <v>7.92</v>
      </c>
      <c r="D25">
        <v>10.98</v>
      </c>
      <c r="E25" t="e">
        <f t="shared" si="0"/>
        <v>#N/A</v>
      </c>
      <c r="F25" s="3"/>
      <c r="G25" s="3">
        <v>2.1</v>
      </c>
      <c r="H25" s="2">
        <f t="shared" si="3"/>
        <v>6.6992458569067868</v>
      </c>
      <c r="I25" s="2">
        <f t="shared" si="3"/>
        <v>6.2022964676422934</v>
      </c>
      <c r="J25" s="2">
        <f t="shared" si="3"/>
        <v>5.8017170982789281</v>
      </c>
      <c r="K25" s="2">
        <f t="shared" si="3"/>
        <v>5.4699113369586261</v>
      </c>
      <c r="L25" s="2">
        <f t="shared" si="3"/>
        <v>5.1892135271898043</v>
      </c>
      <c r="M25" s="2">
        <f t="shared" si="2"/>
        <v>5.2663788211118288</v>
      </c>
      <c r="O25" s="1" t="s">
        <v>19</v>
      </c>
      <c r="P25" s="10">
        <v>11.882</v>
      </c>
      <c r="Q25" s="11"/>
      <c r="R25" s="12">
        <f t="shared" si="4"/>
        <v>13.568721046478613</v>
      </c>
      <c r="S25" s="12"/>
    </row>
    <row r="26" spans="1:19" ht="18.5" thickBot="1" x14ac:dyDescent="0.6">
      <c r="A26">
        <v>23</v>
      </c>
      <c r="B26">
        <v>1983</v>
      </c>
      <c r="C26">
        <v>5.79</v>
      </c>
      <c r="D26">
        <v>9.76</v>
      </c>
      <c r="E26" t="e">
        <f t="shared" si="0"/>
        <v>#N/A</v>
      </c>
      <c r="F26" s="3"/>
      <c r="G26" s="3">
        <v>2.2000000000000002</v>
      </c>
      <c r="H26" s="2">
        <f t="shared" si="3"/>
        <v>6.8568967405720542</v>
      </c>
      <c r="I26" s="2">
        <f t="shared" si="3"/>
        <v>6.3482528244865009</v>
      </c>
      <c r="J26" s="2">
        <f t="shared" si="3"/>
        <v>5.9382467684621139</v>
      </c>
      <c r="K26" s="2">
        <f t="shared" si="3"/>
        <v>5.5986327444515505</v>
      </c>
      <c r="L26" s="2">
        <f t="shared" si="3"/>
        <v>5.3113293765798959</v>
      </c>
      <c r="M26" s="2">
        <f t="shared" si="2"/>
        <v>5.4230077963435992</v>
      </c>
      <c r="O26" s="5" t="s">
        <v>20</v>
      </c>
      <c r="P26" s="13">
        <v>12.385999999999999</v>
      </c>
      <c r="Q26" s="14"/>
      <c r="R26" s="15">
        <f t="shared" si="4"/>
        <v>13.830504324499783</v>
      </c>
      <c r="S26" s="15"/>
    </row>
    <row r="27" spans="1:19" x14ac:dyDescent="0.55000000000000004">
      <c r="A27">
        <v>24</v>
      </c>
      <c r="B27">
        <v>1983</v>
      </c>
      <c r="C27">
        <v>4.13</v>
      </c>
      <c r="D27">
        <v>8.3699999999999992</v>
      </c>
      <c r="E27" t="e">
        <f t="shared" si="0"/>
        <v>#N/A</v>
      </c>
      <c r="F27" s="3"/>
      <c r="G27" s="3">
        <v>2.2999999999999998</v>
      </c>
      <c r="H27" s="2">
        <f t="shared" si="3"/>
        <v>7.0110035494537115</v>
      </c>
      <c r="I27" s="2">
        <f t="shared" si="3"/>
        <v>6.4909280056609466</v>
      </c>
      <c r="J27" s="2">
        <f t="shared" si="3"/>
        <v>6.071707179849783</v>
      </c>
      <c r="K27" s="2">
        <f t="shared" si="3"/>
        <v>5.7244604270011061</v>
      </c>
      <c r="L27" s="2">
        <f t="shared" si="3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1983</v>
      </c>
      <c r="C28">
        <v>7.02</v>
      </c>
      <c r="D28">
        <v>10.62</v>
      </c>
      <c r="E28" t="e">
        <f t="shared" si="0"/>
        <v>#N/A</v>
      </c>
      <c r="F28" s="3"/>
      <c r="G28" s="3">
        <v>2.4</v>
      </c>
      <c r="H28" s="2">
        <f t="shared" si="3"/>
        <v>7.1617950703742865</v>
      </c>
      <c r="I28" s="2">
        <f t="shared" si="3"/>
        <v>6.6305338266044886</v>
      </c>
      <c r="J28" s="2">
        <f t="shared" si="3"/>
        <v>6.2022964676422934</v>
      </c>
      <c r="K28" s="2">
        <f t="shared" si="3"/>
        <v>5.8475811882656483</v>
      </c>
      <c r="L28" s="2">
        <f t="shared" si="3"/>
        <v>5.5475026073019968</v>
      </c>
      <c r="M28" s="2">
        <f t="shared" si="2"/>
        <v>5.7285805241075156</v>
      </c>
      <c r="O28" s="5" t="s">
        <v>10</v>
      </c>
      <c r="P28" s="6" t="s">
        <v>11</v>
      </c>
      <c r="Q28" s="7">
        <v>3.3</v>
      </c>
      <c r="R28" s="6" t="s">
        <v>12</v>
      </c>
      <c r="S28" s="7">
        <v>0.63</v>
      </c>
    </row>
    <row r="29" spans="1:19" ht="18.5" thickBot="1" x14ac:dyDescent="0.6">
      <c r="A29">
        <v>26</v>
      </c>
      <c r="B29">
        <v>1983</v>
      </c>
      <c r="C29">
        <v>4.5999999999999996</v>
      </c>
      <c r="D29">
        <v>8.89</v>
      </c>
      <c r="E29" t="e">
        <f t="shared" si="0"/>
        <v>#N/A</v>
      </c>
      <c r="F29" s="3"/>
      <c r="G29" s="3">
        <v>2.5</v>
      </c>
      <c r="H29" s="2">
        <f t="shared" si="3"/>
        <v>7.3094764853320608</v>
      </c>
      <c r="I29" s="2">
        <f t="shared" si="3"/>
        <v>6.7672602489352469</v>
      </c>
      <c r="J29" s="2">
        <f t="shared" si="3"/>
        <v>6.3301923246625567</v>
      </c>
      <c r="K29" s="2">
        <f t="shared" si="3"/>
        <v>5.9681625586452389</v>
      </c>
      <c r="L29" s="2">
        <f t="shared" si="3"/>
        <v>5.6618961394371583</v>
      </c>
      <c r="M29" s="2">
        <f t="shared" si="2"/>
        <v>5.87781814664182</v>
      </c>
      <c r="O29" s="8" t="s">
        <v>13</v>
      </c>
      <c r="P29" s="16" t="s">
        <v>14</v>
      </c>
      <c r="Q29" s="17"/>
      <c r="R29" s="18" t="s">
        <v>15</v>
      </c>
      <c r="S29" s="19"/>
    </row>
    <row r="30" spans="1:19" x14ac:dyDescent="0.55000000000000004">
      <c r="A30">
        <v>27</v>
      </c>
      <c r="B30">
        <v>1983</v>
      </c>
      <c r="C30">
        <v>3.44</v>
      </c>
      <c r="D30">
        <v>7.28</v>
      </c>
      <c r="E30" t="e">
        <f t="shared" si="0"/>
        <v>#N/A</v>
      </c>
      <c r="F30" s="3"/>
      <c r="G30" s="3">
        <v>2.6</v>
      </c>
      <c r="H30" s="2">
        <f t="shared" si="3"/>
        <v>7.4542326465711559</v>
      </c>
      <c r="I30" s="2">
        <f t="shared" si="3"/>
        <v>6.9012784125763176</v>
      </c>
      <c r="J30" s="2">
        <f t="shared" si="3"/>
        <v>6.4555548376499301</v>
      </c>
      <c r="K30" s="2">
        <f t="shared" si="3"/>
        <v>6.0863554693651833</v>
      </c>
      <c r="L30" s="2">
        <f t="shared" si="3"/>
        <v>5.7740237797851446</v>
      </c>
      <c r="M30" s="2">
        <f t="shared" si="2"/>
        <v>6.0248626283306592</v>
      </c>
      <c r="O30" s="1" t="s">
        <v>16</v>
      </c>
      <c r="P30" s="10">
        <v>10.587999999999999</v>
      </c>
      <c r="Q30" s="11"/>
      <c r="R30" s="12">
        <f>$Q$28*P30^$S$28</f>
        <v>14.593071738440363</v>
      </c>
      <c r="S30" s="12"/>
    </row>
    <row r="31" spans="1:19" x14ac:dyDescent="0.55000000000000004">
      <c r="A31">
        <v>28</v>
      </c>
      <c r="B31">
        <v>1983</v>
      </c>
      <c r="C31">
        <v>2.5099999999999998</v>
      </c>
      <c r="D31">
        <v>6.82</v>
      </c>
      <c r="E31" t="e">
        <f t="shared" si="0"/>
        <v>#N/A</v>
      </c>
      <c r="F31" s="3"/>
      <c r="G31" s="3">
        <v>2.7</v>
      </c>
      <c r="H31" s="2">
        <f t="shared" si="3"/>
        <v>7.5962307895950687</v>
      </c>
      <c r="I31" s="2">
        <f t="shared" si="3"/>
        <v>7.0327431475182332</v>
      </c>
      <c r="J31" s="2">
        <f t="shared" si="3"/>
        <v>6.5785288367988546</v>
      </c>
      <c r="K31" s="2">
        <f t="shared" si="3"/>
        <v>6.2022964676422943</v>
      </c>
      <c r="L31" s="2">
        <f t="shared" si="3"/>
        <v>5.8840150684099424</v>
      </c>
      <c r="M31" s="2">
        <f t="shared" si="2"/>
        <v>6.1698287697695147</v>
      </c>
      <c r="O31" s="1" t="s">
        <v>17</v>
      </c>
      <c r="P31" s="10">
        <v>11.17</v>
      </c>
      <c r="Q31" s="11"/>
      <c r="R31" s="12">
        <f t="shared" ref="R31:R34" si="5">$Q$28*P31^$S$28</f>
        <v>15.09341241486</v>
      </c>
      <c r="S31" s="12"/>
    </row>
    <row r="32" spans="1:19" x14ac:dyDescent="0.55000000000000004">
      <c r="A32">
        <v>29</v>
      </c>
      <c r="B32">
        <v>1983</v>
      </c>
      <c r="C32">
        <v>1.28</v>
      </c>
      <c r="D32">
        <v>4.28</v>
      </c>
      <c r="E32" t="e">
        <f t="shared" si="0"/>
        <v>#N/A</v>
      </c>
      <c r="F32" s="3"/>
      <c r="G32" s="3">
        <v>2.8</v>
      </c>
      <c r="H32" s="2">
        <f t="shared" si="3"/>
        <v>7.7356227977052372</v>
      </c>
      <c r="I32" s="2">
        <f t="shared" si="3"/>
        <v>7.1617950703742856</v>
      </c>
      <c r="J32" s="2">
        <f t="shared" si="3"/>
        <v>6.6992458569067868</v>
      </c>
      <c r="K32" s="2">
        <f t="shared" si="3"/>
        <v>6.3161095656728969</v>
      </c>
      <c r="L32" s="2">
        <f t="shared" si="3"/>
        <v>5.9919876536109609</v>
      </c>
      <c r="M32" s="2">
        <f t="shared" si="2"/>
        <v>6.3128213566922637</v>
      </c>
      <c r="O32" s="1" t="s">
        <v>18</v>
      </c>
      <c r="P32" s="10">
        <v>11.492000000000001</v>
      </c>
      <c r="Q32" s="11"/>
      <c r="R32" s="12">
        <f t="shared" si="5"/>
        <v>15.36608314458652</v>
      </c>
      <c r="S32" s="12"/>
    </row>
    <row r="33" spans="1:19" x14ac:dyDescent="0.55000000000000004">
      <c r="A33">
        <v>30</v>
      </c>
      <c r="B33">
        <v>1983</v>
      </c>
      <c r="C33">
        <v>1.2</v>
      </c>
      <c r="D33">
        <v>4.13</v>
      </c>
      <c r="E33" t="e">
        <f t="shared" si="0"/>
        <v>#N/A</v>
      </c>
      <c r="F33" s="3"/>
      <c r="G33" s="3">
        <v>2.9</v>
      </c>
      <c r="H33" s="2">
        <f t="shared" si="3"/>
        <v>7.8725471054774827</v>
      </c>
      <c r="I33" s="2">
        <f t="shared" si="3"/>
        <v>7.2885623466572742</v>
      </c>
      <c r="J33" s="2">
        <f t="shared" si="3"/>
        <v>6.8178257858331515</v>
      </c>
      <c r="K33" s="2">
        <f t="shared" si="3"/>
        <v>6.4279077948148311</v>
      </c>
      <c r="L33" s="2">
        <f t="shared" si="3"/>
        <v>6.0980487663495389</v>
      </c>
      <c r="M33" s="2">
        <f t="shared" si="2"/>
        <v>6.4539363583742899</v>
      </c>
      <c r="O33" s="1" t="s">
        <v>19</v>
      </c>
      <c r="P33" s="10">
        <v>11.882</v>
      </c>
      <c r="Q33" s="11"/>
      <c r="R33" s="12">
        <f t="shared" si="5"/>
        <v>15.69258013742424</v>
      </c>
      <c r="S33" s="12"/>
    </row>
    <row r="34" spans="1:19" ht="18.5" thickBot="1" x14ac:dyDescent="0.6">
      <c r="A34">
        <v>31</v>
      </c>
      <c r="B34">
        <v>1983</v>
      </c>
      <c r="C34">
        <v>1.23</v>
      </c>
      <c r="D34">
        <v>7.17</v>
      </c>
      <c r="E34" t="e">
        <f t="shared" si="0"/>
        <v>#N/A</v>
      </c>
      <c r="F34" s="3"/>
      <c r="G34" s="3">
        <v>3</v>
      </c>
      <c r="H34" s="2">
        <f t="shared" si="3"/>
        <v>8.0071303091398978</v>
      </c>
      <c r="I34" s="2">
        <f t="shared" si="3"/>
        <v>7.41316218169972</v>
      </c>
      <c r="J34" s="2">
        <f t="shared" si="3"/>
        <v>6.9343782591274969</v>
      </c>
      <c r="K34" s="2">
        <f t="shared" si="3"/>
        <v>6.5377945204554928</v>
      </c>
      <c r="L34" s="2">
        <f t="shared" si="3"/>
        <v>6.2022964676422934</v>
      </c>
      <c r="M34" s="2">
        <f t="shared" si="2"/>
        <v>6.5932619464265372</v>
      </c>
      <c r="O34" s="5" t="s">
        <v>20</v>
      </c>
      <c r="P34" s="13">
        <v>12.385999999999999</v>
      </c>
      <c r="Q34" s="14"/>
      <c r="R34" s="13">
        <f t="shared" si="5"/>
        <v>16.108700891535115</v>
      </c>
      <c r="S34" s="15"/>
    </row>
    <row r="35" spans="1:19" x14ac:dyDescent="0.55000000000000004">
      <c r="A35">
        <v>32</v>
      </c>
      <c r="B35">
        <v>1983</v>
      </c>
      <c r="C35">
        <v>7.21</v>
      </c>
      <c r="D35">
        <v>10.85</v>
      </c>
      <c r="E35" t="e">
        <f t="shared" si="0"/>
        <v>#N/A</v>
      </c>
      <c r="F35" s="3"/>
      <c r="G35" s="3">
        <v>3.1</v>
      </c>
      <c r="H35" s="2">
        <f t="shared" si="3"/>
        <v>8.1394885371951773</v>
      </c>
      <c r="I35" s="2">
        <f t="shared" si="3"/>
        <v>7.5357020896035776</v>
      </c>
      <c r="J35" s="2">
        <f t="shared" si="3"/>
        <v>7.049003847023263</v>
      </c>
      <c r="K35" s="2">
        <f t="shared" si="3"/>
        <v>6.6458645611202805</v>
      </c>
      <c r="L35" s="2">
        <f t="shared" si="3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1983</v>
      </c>
      <c r="C36">
        <v>7.46</v>
      </c>
      <c r="D36">
        <v>10.99</v>
      </c>
      <c r="E36" t="e">
        <f t="shared" si="0"/>
        <v>#N/A</v>
      </c>
      <c r="F36" s="3"/>
      <c r="G36" s="3">
        <v>3.2</v>
      </c>
      <c r="H36" s="2">
        <f t="shared" ref="H36:L51" si="6">SQRT($G36/(9.8/2/PI())/H$2)</f>
        <v>8.2697286235230578</v>
      </c>
      <c r="I36" s="2">
        <f t="shared" si="6"/>
        <v>7.6562809793220428</v>
      </c>
      <c r="J36" s="2">
        <f t="shared" si="6"/>
        <v>7.1617950703742865</v>
      </c>
      <c r="K36" s="2">
        <f t="shared" si="6"/>
        <v>6.7522051463067276</v>
      </c>
      <c r="L36" s="2">
        <f t="shared" si="6"/>
        <v>6.4057042473119177</v>
      </c>
      <c r="M36" s="2">
        <f t="shared" si="2"/>
        <v>6.8668636846147946</v>
      </c>
    </row>
    <row r="37" spans="1:19" x14ac:dyDescent="0.55000000000000004">
      <c r="A37">
        <v>34</v>
      </c>
      <c r="B37">
        <v>1983</v>
      </c>
      <c r="C37">
        <v>5.7</v>
      </c>
      <c r="D37">
        <v>9.2799999999999994</v>
      </c>
      <c r="E37" t="e">
        <f t="shared" si="0"/>
        <v>#N/A</v>
      </c>
      <c r="F37" s="3"/>
      <c r="G37" s="3">
        <v>3.3</v>
      </c>
      <c r="H37" s="2">
        <f t="shared" si="6"/>
        <v>8.3979491166773244</v>
      </c>
      <c r="I37" s="2">
        <f t="shared" si="6"/>
        <v>7.7749900890870114</v>
      </c>
      <c r="J37" s="2">
        <f t="shared" si="6"/>
        <v>7.2728372747316508</v>
      </c>
      <c r="K37" s="2">
        <f t="shared" si="6"/>
        <v>6.8568967405720533</v>
      </c>
      <c r="L37" s="2">
        <f t="shared" si="6"/>
        <v>6.505023414237713</v>
      </c>
      <c r="M37" s="2">
        <f t="shared" si="2"/>
        <v>7.001284439710683</v>
      </c>
    </row>
    <row r="38" spans="1:19" x14ac:dyDescent="0.55000000000000004">
      <c r="A38">
        <v>35</v>
      </c>
      <c r="B38">
        <v>1984</v>
      </c>
      <c r="C38">
        <v>6.28</v>
      </c>
      <c r="D38">
        <v>10.07</v>
      </c>
      <c r="E38" t="e">
        <f t="shared" si="0"/>
        <v>#N/A</v>
      </c>
      <c r="F38" s="3"/>
      <c r="G38" s="3">
        <v>3.4</v>
      </c>
      <c r="H38" s="2">
        <f t="shared" si="6"/>
        <v>8.5242411524948292</v>
      </c>
      <c r="I38" s="2">
        <f t="shared" si="6"/>
        <v>7.8919137942880511</v>
      </c>
      <c r="J38" s="2">
        <f t="shared" si="6"/>
        <v>7.3822093860452629</v>
      </c>
      <c r="K38" s="2">
        <f t="shared" si="6"/>
        <v>6.9600137560154467</v>
      </c>
      <c r="L38" s="2">
        <f t="shared" si="6"/>
        <v>6.6028488045336777</v>
      </c>
      <c r="M38" s="2">
        <f t="shared" si="2"/>
        <v>7.1342062002469362</v>
      </c>
    </row>
    <row r="39" spans="1:19" x14ac:dyDescent="0.55000000000000004">
      <c r="A39">
        <v>36</v>
      </c>
      <c r="B39">
        <v>1984</v>
      </c>
      <c r="C39">
        <v>2.79</v>
      </c>
      <c r="D39">
        <v>7.67</v>
      </c>
      <c r="E39" t="e">
        <f t="shared" si="0"/>
        <v>#N/A</v>
      </c>
      <c r="F39" s="3"/>
      <c r="G39" s="3">
        <v>3.5</v>
      </c>
      <c r="H39" s="2">
        <f t="shared" si="6"/>
        <v>8.6486892119830081</v>
      </c>
      <c r="I39" s="2">
        <f t="shared" si="6"/>
        <v>8.0071303091398978</v>
      </c>
      <c r="J39" s="2">
        <f t="shared" si="6"/>
        <v>7.4899845670137024</v>
      </c>
      <c r="K39" s="2">
        <f t="shared" si="6"/>
        <v>7.0616251710906344</v>
      </c>
      <c r="L39" s="2">
        <f t="shared" si="6"/>
        <v>6.6992458569067868</v>
      </c>
      <c r="M39" s="2">
        <f t="shared" si="2"/>
        <v>7.2656890569156074</v>
      </c>
    </row>
    <row r="40" spans="1:19" x14ac:dyDescent="0.55000000000000004">
      <c r="A40">
        <v>37</v>
      </c>
      <c r="B40">
        <v>1984</v>
      </c>
      <c r="C40">
        <v>3.55</v>
      </c>
      <c r="D40">
        <v>7.66</v>
      </c>
      <c r="E40" t="e">
        <f t="shared" si="0"/>
        <v>#N/A</v>
      </c>
      <c r="F40" s="3"/>
      <c r="G40" s="3">
        <v>3.6</v>
      </c>
      <c r="H40" s="2">
        <f t="shared" si="6"/>
        <v>8.7713717823984716</v>
      </c>
      <c r="I40" s="2">
        <f t="shared" si="6"/>
        <v>8.1207122987222959</v>
      </c>
      <c r="J40" s="2">
        <f t="shared" si="6"/>
        <v>7.5962307895950678</v>
      </c>
      <c r="K40" s="2">
        <f t="shared" si="6"/>
        <v>7.1617950703742865</v>
      </c>
      <c r="L40" s="2">
        <f t="shared" si="6"/>
        <v>6.7942753673245901</v>
      </c>
      <c r="M40" s="2">
        <f t="shared" si="2"/>
        <v>7.3957890512541002</v>
      </c>
    </row>
    <row r="41" spans="1:19" x14ac:dyDescent="0.55000000000000004">
      <c r="A41">
        <v>38</v>
      </c>
      <c r="B41">
        <v>1984</v>
      </c>
      <c r="C41">
        <v>3.92</v>
      </c>
      <c r="D41">
        <v>7.96</v>
      </c>
      <c r="E41" t="e">
        <f t="shared" si="0"/>
        <v>#N/A</v>
      </c>
      <c r="F41" s="3"/>
      <c r="G41" s="3">
        <v>3.7</v>
      </c>
      <c r="H41" s="2">
        <f t="shared" si="6"/>
        <v>8.8923619362147566</v>
      </c>
      <c r="I41" s="2">
        <f t="shared" si="6"/>
        <v>8.2327274149999852</v>
      </c>
      <c r="J41" s="2">
        <f t="shared" si="6"/>
        <v>7.701011336407757</v>
      </c>
      <c r="K41" s="2">
        <f t="shared" si="6"/>
        <v>7.2605831172912021</v>
      </c>
      <c r="L41" s="2">
        <f t="shared" si="6"/>
        <v>6.8879939374816983</v>
      </c>
      <c r="M41" s="2">
        <f t="shared" si="2"/>
        <v>7.5245585529327821</v>
      </c>
    </row>
    <row r="42" spans="1:19" x14ac:dyDescent="0.55000000000000004">
      <c r="A42">
        <v>39</v>
      </c>
      <c r="B42">
        <v>1984</v>
      </c>
      <c r="C42">
        <v>4.0999999999999996</v>
      </c>
      <c r="D42">
        <v>8.6199999999999992</v>
      </c>
      <c r="E42" t="e">
        <f t="shared" si="0"/>
        <v>#N/A</v>
      </c>
      <c r="F42" s="3"/>
      <c r="G42" s="3">
        <v>3.8</v>
      </c>
      <c r="H42" s="2">
        <f t="shared" si="6"/>
        <v>9.011727840110682</v>
      </c>
      <c r="I42" s="2">
        <f t="shared" si="6"/>
        <v>8.3432387680543503</v>
      </c>
      <c r="J42" s="2">
        <f t="shared" si="6"/>
        <v>7.8043852415273198</v>
      </c>
      <c r="K42" s="2">
        <f t="shared" si="6"/>
        <v>7.3580449697015737</v>
      </c>
      <c r="L42" s="2">
        <f t="shared" si="6"/>
        <v>6.9804543690604808</v>
      </c>
      <c r="M42" s="2">
        <f t="shared" si="2"/>
        <v>7.6520465926786088</v>
      </c>
    </row>
    <row r="43" spans="1:19" x14ac:dyDescent="0.55000000000000004">
      <c r="A43">
        <v>40</v>
      </c>
      <c r="B43">
        <v>1984</v>
      </c>
      <c r="C43">
        <v>1.74</v>
      </c>
      <c r="D43">
        <v>4.72</v>
      </c>
      <c r="E43" t="e">
        <f t="shared" si="0"/>
        <v>#N/A</v>
      </c>
      <c r="F43" s="3"/>
      <c r="G43" s="3">
        <v>3.9</v>
      </c>
      <c r="H43" s="2">
        <f t="shared" si="6"/>
        <v>9.1295332040477746</v>
      </c>
      <c r="I43" s="2">
        <f t="shared" si="6"/>
        <v>8.4523053418483318</v>
      </c>
      <c r="J43" s="2">
        <f t="shared" si="6"/>
        <v>7.9064076793989138</v>
      </c>
      <c r="K43" s="2">
        <f t="shared" si="6"/>
        <v>7.4542326465711559</v>
      </c>
      <c r="L43" s="2">
        <f t="shared" si="6"/>
        <v>7.0717060115849337</v>
      </c>
      <c r="M43" s="2">
        <f t="shared" si="2"/>
        <v>7.7782991570778179</v>
      </c>
    </row>
    <row r="44" spans="1:19" x14ac:dyDescent="0.55000000000000004">
      <c r="A44">
        <v>41</v>
      </c>
      <c r="B44">
        <v>1984</v>
      </c>
      <c r="C44">
        <v>2.7</v>
      </c>
      <c r="D44">
        <v>6.65</v>
      </c>
      <c r="E44" t="e">
        <f t="shared" si="0"/>
        <v>#N/A</v>
      </c>
      <c r="F44" s="3"/>
      <c r="G44" s="3">
        <v>4</v>
      </c>
      <c r="H44" s="2">
        <f t="shared" si="6"/>
        <v>9.2458376788366632</v>
      </c>
      <c r="I44" s="2">
        <f t="shared" si="6"/>
        <v>8.5599823623013744</v>
      </c>
      <c r="J44" s="2">
        <f t="shared" si="6"/>
        <v>8.0071303091398978</v>
      </c>
      <c r="K44" s="2">
        <f t="shared" si="6"/>
        <v>7.5491948525828771</v>
      </c>
      <c r="L44" s="2">
        <f t="shared" si="6"/>
        <v>7.1617950703742865</v>
      </c>
      <c r="M44" s="2">
        <f t="shared" si="2"/>
        <v>7.9033594504849285</v>
      </c>
    </row>
    <row r="45" spans="1:19" x14ac:dyDescent="0.55000000000000004">
      <c r="A45">
        <v>42</v>
      </c>
      <c r="B45">
        <v>1984</v>
      </c>
      <c r="C45">
        <v>8.0399999999999991</v>
      </c>
      <c r="D45">
        <v>11.59</v>
      </c>
      <c r="E45">
        <f t="shared" si="0"/>
        <v>8.0399999999999991</v>
      </c>
      <c r="F45" s="3"/>
      <c r="G45" s="3">
        <v>4.0999999999999996</v>
      </c>
      <c r="H45" s="2">
        <f t="shared" si="6"/>
        <v>9.3606972092350365</v>
      </c>
      <c r="I45" s="2">
        <f t="shared" si="6"/>
        <v>8.6663216241946248</v>
      </c>
      <c r="J45" s="2">
        <f t="shared" si="6"/>
        <v>8.10660158033164</v>
      </c>
      <c r="K45" s="2">
        <f t="shared" si="6"/>
        <v>7.6429772664401145</v>
      </c>
      <c r="L45" s="2">
        <f t="shared" si="6"/>
        <v>7.2507648800515083</v>
      </c>
      <c r="M45" s="2">
        <f t="shared" si="2"/>
        <v>8.027268128436301</v>
      </c>
    </row>
    <row r="46" spans="1:19" x14ac:dyDescent="0.55000000000000004">
      <c r="A46">
        <v>43</v>
      </c>
      <c r="B46">
        <v>1984</v>
      </c>
      <c r="C46">
        <v>5.5</v>
      </c>
      <c r="D46">
        <v>9.77</v>
      </c>
      <c r="E46" t="e">
        <f t="shared" si="0"/>
        <v>#N/A</v>
      </c>
      <c r="F46" s="3"/>
      <c r="G46" s="3">
        <v>4.2</v>
      </c>
      <c r="H46" s="2">
        <f t="shared" si="6"/>
        <v>9.4741643485093459</v>
      </c>
      <c r="I46" s="2">
        <f t="shared" si="6"/>
        <v>8.7713717823984716</v>
      </c>
      <c r="J46" s="2">
        <f t="shared" si="6"/>
        <v>8.2048670054379382</v>
      </c>
      <c r="K46" s="2">
        <f t="shared" si="6"/>
        <v>7.7356227977052372</v>
      </c>
      <c r="L46" s="2">
        <f t="shared" si="6"/>
        <v>7.3386561482017463</v>
      </c>
      <c r="M46" s="2">
        <f t="shared" si="2"/>
        <v>8.1500635062857079</v>
      </c>
    </row>
    <row r="47" spans="1:19" x14ac:dyDescent="0.55000000000000004">
      <c r="A47">
        <v>44</v>
      </c>
      <c r="B47">
        <v>1984</v>
      </c>
      <c r="C47">
        <v>5.47</v>
      </c>
      <c r="D47">
        <v>9.68</v>
      </c>
      <c r="E47" t="e">
        <f t="shared" si="0"/>
        <v>#N/A</v>
      </c>
      <c r="F47" s="3"/>
      <c r="G47" s="3">
        <v>4.3</v>
      </c>
      <c r="H47" s="2">
        <f t="shared" si="6"/>
        <v>9.5862885394792077</v>
      </c>
      <c r="I47" s="2">
        <f t="shared" si="6"/>
        <v>8.8751786120691065</v>
      </c>
      <c r="J47" s="2">
        <f t="shared" si="6"/>
        <v>8.3019694031966171</v>
      </c>
      <c r="K47" s="2">
        <f t="shared" si="6"/>
        <v>7.8271718162714183</v>
      </c>
      <c r="L47" s="2">
        <f t="shared" si="6"/>
        <v>7.4255071730683984</v>
      </c>
      <c r="M47" s="2">
        <f t="shared" si="2"/>
        <v>8.2717817462176964</v>
      </c>
    </row>
    <row r="48" spans="1:19" x14ac:dyDescent="0.55000000000000004">
      <c r="A48">
        <v>45</v>
      </c>
      <c r="B48">
        <v>1984</v>
      </c>
      <c r="C48">
        <v>3.1</v>
      </c>
      <c r="D48">
        <v>6.95</v>
      </c>
      <c r="E48" t="e">
        <f t="shared" si="0"/>
        <v>#N/A</v>
      </c>
      <c r="F48" s="3"/>
      <c r="G48" s="3">
        <v>4.4000000000000004</v>
      </c>
      <c r="H48" s="2">
        <f t="shared" si="6"/>
        <v>9.6971163663088689</v>
      </c>
      <c r="I48" s="2">
        <f t="shared" si="6"/>
        <v>8.9777852417621169</v>
      </c>
      <c r="J48" s="2">
        <f t="shared" si="6"/>
        <v>8.3979491166773261</v>
      </c>
      <c r="K48" s="2">
        <f t="shared" si="6"/>
        <v>7.9176623579494851</v>
      </c>
      <c r="L48" s="2">
        <f t="shared" si="6"/>
        <v>7.5113540385899249</v>
      </c>
      <c r="M48" s="2">
        <f t="shared" si="2"/>
        <v>8.3924570253288131</v>
      </c>
    </row>
    <row r="49" spans="1:13" x14ac:dyDescent="0.55000000000000004">
      <c r="A49">
        <v>46</v>
      </c>
      <c r="B49">
        <v>1984</v>
      </c>
      <c r="C49">
        <v>2.78</v>
      </c>
      <c r="D49">
        <v>6.52</v>
      </c>
      <c r="E49" t="e">
        <f t="shared" si="0"/>
        <v>#N/A</v>
      </c>
      <c r="F49" s="3"/>
      <c r="G49" s="3">
        <v>4.5</v>
      </c>
      <c r="H49" s="2">
        <f t="shared" si="6"/>
        <v>9.8066917806832397</v>
      </c>
      <c r="I49" s="2">
        <f t="shared" si="6"/>
        <v>9.0792323628308154</v>
      </c>
      <c r="J49" s="2">
        <f t="shared" si="6"/>
        <v>8.4928442091557379</v>
      </c>
      <c r="K49" s="2">
        <f t="shared" si="6"/>
        <v>8.0071303091398978</v>
      </c>
      <c r="L49" s="2">
        <f t="shared" si="6"/>
        <v>7.5962307895950678</v>
      </c>
      <c r="M49" s="2">
        <f t="shared" si="2"/>
        <v>8.5121216870786025</v>
      </c>
    </row>
    <row r="50" spans="1:13" x14ac:dyDescent="0.55000000000000004">
      <c r="A50">
        <v>47</v>
      </c>
      <c r="B50">
        <v>1985</v>
      </c>
      <c r="C50">
        <v>8.11</v>
      </c>
      <c r="D50">
        <v>11.06</v>
      </c>
      <c r="E50">
        <f t="shared" si="0"/>
        <v>8.11</v>
      </c>
      <c r="F50" s="3"/>
      <c r="G50" s="3">
        <v>4.5999999999999996</v>
      </c>
      <c r="H50" s="2">
        <f t="shared" si="6"/>
        <v>9.9150563054833469</v>
      </c>
      <c r="I50" s="2">
        <f t="shared" si="6"/>
        <v>9.1795584179930572</v>
      </c>
      <c r="J50" s="2">
        <f t="shared" si="6"/>
        <v>8.5866906405016596</v>
      </c>
      <c r="K50" s="2">
        <f t="shared" si="6"/>
        <v>8.0956095731330429</v>
      </c>
      <c r="L50" s="2">
        <f t="shared" si="6"/>
        <v>7.680169589569168</v>
      </c>
      <c r="M50" s="2">
        <f t="shared" si="2"/>
        <v>8.6308063780878008</v>
      </c>
    </row>
    <row r="51" spans="1:13" x14ac:dyDescent="0.55000000000000004">
      <c r="A51">
        <v>48</v>
      </c>
      <c r="B51">
        <v>1985</v>
      </c>
      <c r="C51">
        <v>4.0599999999999996</v>
      </c>
      <c r="D51">
        <v>8.06</v>
      </c>
      <c r="E51" t="e">
        <f t="shared" si="0"/>
        <v>#N/A</v>
      </c>
      <c r="F51" s="3"/>
      <c r="G51" s="3">
        <v>4.7</v>
      </c>
      <c r="H51" s="2">
        <f t="shared" si="6"/>
        <v>10.022249218637999</v>
      </c>
      <c r="I51" s="2">
        <f t="shared" si="6"/>
        <v>9.2787997715448078</v>
      </c>
      <c r="J51" s="2">
        <f t="shared" si="6"/>
        <v>8.679522426399247</v>
      </c>
      <c r="K51" s="2">
        <f t="shared" si="6"/>
        <v>8.1831322202235004</v>
      </c>
      <c r="L51" s="2">
        <f t="shared" si="6"/>
        <v>7.7632008630650526</v>
      </c>
      <c r="M51" s="2">
        <f t="shared" si="2"/>
        <v>8.7485401719880613</v>
      </c>
    </row>
    <row r="52" spans="1:13" x14ac:dyDescent="0.55000000000000004">
      <c r="A52">
        <v>49</v>
      </c>
      <c r="B52">
        <v>1985</v>
      </c>
      <c r="C52">
        <v>6.89</v>
      </c>
      <c r="D52">
        <v>10.210000000000001</v>
      </c>
      <c r="E52" t="e">
        <f t="shared" si="0"/>
        <v>#N/A</v>
      </c>
      <c r="F52" s="3"/>
      <c r="G52" s="3">
        <v>4.8</v>
      </c>
      <c r="H52" s="2">
        <f t="shared" ref="H52:L67" si="7">SQRT($G52/(9.8/2/PI())/H$2)</f>
        <v>10.128307719460091</v>
      </c>
      <c r="I52" s="2">
        <f t="shared" si="7"/>
        <v>9.3769908633576424</v>
      </c>
      <c r="J52" s="2">
        <f t="shared" si="7"/>
        <v>8.7713717823984716</v>
      </c>
      <c r="K52" s="2">
        <f t="shared" si="7"/>
        <v>8.2697286235230578</v>
      </c>
      <c r="L52" s="2">
        <f t="shared" si="7"/>
        <v>7.8453534245465901</v>
      </c>
      <c r="M52" s="2">
        <f t="shared" si="2"/>
        <v>8.8653506817975103</v>
      </c>
    </row>
    <row r="53" spans="1:13" x14ac:dyDescent="0.55000000000000004">
      <c r="A53">
        <v>50</v>
      </c>
      <c r="B53">
        <v>1985</v>
      </c>
      <c r="C53">
        <v>3.05</v>
      </c>
      <c r="D53">
        <v>8.14</v>
      </c>
      <c r="E53" t="e">
        <f t="shared" si="0"/>
        <v>#N/A</v>
      </c>
      <c r="F53" s="3"/>
      <c r="G53" s="3">
        <v>4.9000000000000004</v>
      </c>
      <c r="H53" s="2">
        <f t="shared" si="7"/>
        <v>10.233267079464886</v>
      </c>
      <c r="I53" s="2">
        <f t="shared" si="7"/>
        <v>9.4741643485093459</v>
      </c>
      <c r="J53" s="2">
        <f t="shared" si="7"/>
        <v>8.8622692545275807</v>
      </c>
      <c r="K53" s="2">
        <f t="shared" si="7"/>
        <v>8.355427582103335</v>
      </c>
      <c r="L53" s="2">
        <f t="shared" si="7"/>
        <v>7.926654595212022</v>
      </c>
      <c r="M53" s="2">
        <f t="shared" si="2"/>
        <v>8.9812641621013576</v>
      </c>
    </row>
    <row r="54" spans="1:13" x14ac:dyDescent="0.55000000000000004">
      <c r="A54">
        <v>51</v>
      </c>
      <c r="B54">
        <v>1985</v>
      </c>
      <c r="C54">
        <v>5.15</v>
      </c>
      <c r="D54">
        <v>9.42</v>
      </c>
      <c r="E54" t="e">
        <f t="shared" si="0"/>
        <v>#N/A</v>
      </c>
      <c r="F54" s="3"/>
      <c r="G54" s="3">
        <v>5</v>
      </c>
      <c r="H54" s="2">
        <f t="shared" si="7"/>
        <v>10.337160779403824</v>
      </c>
      <c r="I54" s="2">
        <f t="shared" si="7"/>
        <v>9.570351224152553</v>
      </c>
      <c r="J54" s="2">
        <f t="shared" si="7"/>
        <v>8.9522438379678579</v>
      </c>
      <c r="K54" s="2">
        <f t="shared" si="7"/>
        <v>8.4402564328834089</v>
      </c>
      <c r="L54" s="2">
        <f t="shared" si="7"/>
        <v>8.0071303091398978</v>
      </c>
      <c r="M54" s="2">
        <f t="shared" si="2"/>
        <v>9.0963056021510909</v>
      </c>
    </row>
    <row r="55" spans="1:13" x14ac:dyDescent="0.55000000000000004">
      <c r="A55">
        <v>52</v>
      </c>
      <c r="B55">
        <v>1985</v>
      </c>
      <c r="C55">
        <v>2.3199999999999998</v>
      </c>
      <c r="D55">
        <v>6.27</v>
      </c>
      <c r="E55" t="e">
        <f t="shared" si="0"/>
        <v>#N/A</v>
      </c>
      <c r="F55" s="3"/>
      <c r="G55" s="3">
        <v>5.0999999999999996</v>
      </c>
      <c r="H55" s="2">
        <f t="shared" si="7"/>
        <v>10.44002063402317</v>
      </c>
      <c r="I55" s="2">
        <f t="shared" si="7"/>
        <v>9.6655809450188261</v>
      </c>
      <c r="J55" s="2">
        <f t="shared" si="7"/>
        <v>9.0413230850977868</v>
      </c>
      <c r="K55" s="2">
        <f t="shared" si="7"/>
        <v>8.5242411524948292</v>
      </c>
      <c r="L55" s="2">
        <f t="shared" si="7"/>
        <v>8.0868052099267071</v>
      </c>
      <c r="M55" s="2">
        <f t="shared" si="2"/>
        <v>9.2104988108543075</v>
      </c>
    </row>
    <row r="56" spans="1:13" x14ac:dyDescent="0.55000000000000004">
      <c r="A56">
        <v>53</v>
      </c>
      <c r="B56">
        <v>1985</v>
      </c>
      <c r="C56">
        <v>1.34</v>
      </c>
      <c r="D56">
        <v>4.99</v>
      </c>
      <c r="E56" t="e">
        <f t="shared" si="0"/>
        <v>#N/A</v>
      </c>
      <c r="F56" s="3"/>
      <c r="G56" s="3">
        <v>5.2</v>
      </c>
      <c r="H56" s="2">
        <f t="shared" si="7"/>
        <v>10.54187690586522</v>
      </c>
      <c r="I56" s="2">
        <f t="shared" si="7"/>
        <v>9.7598815287780933</v>
      </c>
      <c r="J56" s="2">
        <f t="shared" si="7"/>
        <v>9.1295332040477746</v>
      </c>
      <c r="K56" s="2">
        <f t="shared" si="7"/>
        <v>8.6074064501999068</v>
      </c>
      <c r="L56" s="2">
        <f t="shared" si="7"/>
        <v>8.165702738836913</v>
      </c>
      <c r="M56" s="2">
        <f t="shared" si="2"/>
        <v>9.3238664945063228</v>
      </c>
    </row>
    <row r="57" spans="1:13" x14ac:dyDescent="0.55000000000000004">
      <c r="A57">
        <v>54</v>
      </c>
      <c r="B57">
        <v>1985</v>
      </c>
      <c r="C57">
        <v>2.89</v>
      </c>
      <c r="D57">
        <v>6.25</v>
      </c>
      <c r="E57" t="e">
        <f t="shared" si="0"/>
        <v>#N/A</v>
      </c>
      <c r="F57" s="3"/>
      <c r="G57" s="3">
        <v>5.3</v>
      </c>
      <c r="H57" s="2">
        <f t="shared" si="7"/>
        <v>10.642758409265866</v>
      </c>
      <c r="I57" s="2">
        <f t="shared" si="7"/>
        <v>9.8532796523216852</v>
      </c>
      <c r="J57" s="2">
        <f t="shared" si="7"/>
        <v>9.2168991487647016</v>
      </c>
      <c r="K57" s="2">
        <f t="shared" si="7"/>
        <v>8.6897758528053846</v>
      </c>
      <c r="L57" s="2">
        <f t="shared" si="7"/>
        <v>8.2438452153591282</v>
      </c>
      <c r="M57" s="2">
        <f t="shared" si="2"/>
        <v>9.4364303280106494</v>
      </c>
    </row>
    <row r="58" spans="1:13" x14ac:dyDescent="0.55000000000000004">
      <c r="A58">
        <v>55</v>
      </c>
      <c r="B58">
        <v>1985</v>
      </c>
      <c r="C58">
        <v>7.99</v>
      </c>
      <c r="D58">
        <v>11.76</v>
      </c>
      <c r="E58" t="e">
        <f t="shared" si="0"/>
        <v>#N/A</v>
      </c>
      <c r="F58" s="3"/>
      <c r="G58" s="3">
        <v>5.4</v>
      </c>
      <c r="H58" s="2">
        <f t="shared" si="7"/>
        <v>10.74269260556143</v>
      </c>
      <c r="I58" s="2">
        <f t="shared" si="7"/>
        <v>9.9458007399067334</v>
      </c>
      <c r="J58" s="2">
        <f t="shared" si="7"/>
        <v>9.3034447014634409</v>
      </c>
      <c r="K58" s="2">
        <f t="shared" si="7"/>
        <v>8.7713717823984716</v>
      </c>
      <c r="L58" s="2">
        <f t="shared" si="7"/>
        <v>8.3212539109529953</v>
      </c>
      <c r="M58" s="2">
        <f t="shared" si="2"/>
        <v>9.5482110202460113</v>
      </c>
    </row>
    <row r="59" spans="1:13" x14ac:dyDescent="0.55000000000000004">
      <c r="A59">
        <v>56</v>
      </c>
      <c r="B59">
        <v>1985</v>
      </c>
      <c r="C59">
        <v>5.21</v>
      </c>
      <c r="D59">
        <v>10.7</v>
      </c>
      <c r="E59" t="e">
        <f t="shared" si="0"/>
        <v>#N/A</v>
      </c>
      <c r="F59" s="3"/>
      <c r="G59" s="3">
        <v>5.5</v>
      </c>
      <c r="H59" s="2">
        <f t="shared" si="7"/>
        <v>10.841705690396189</v>
      </c>
      <c r="I59" s="2">
        <f t="shared" si="7"/>
        <v>10.037469043987238</v>
      </c>
      <c r="J59" s="2">
        <f t="shared" si="7"/>
        <v>9.3891925482374052</v>
      </c>
      <c r="K59" s="2">
        <f t="shared" si="7"/>
        <v>8.8522156276331607</v>
      </c>
      <c r="L59" s="2">
        <f t="shared" si="7"/>
        <v>8.3979491166773244</v>
      </c>
      <c r="M59" s="2">
        <f t="shared" si="2"/>
        <v>9.6592283741601452</v>
      </c>
    </row>
    <row r="60" spans="1:13" x14ac:dyDescent="0.55000000000000004">
      <c r="A60">
        <v>57</v>
      </c>
      <c r="B60">
        <v>1985</v>
      </c>
      <c r="C60">
        <v>3.06</v>
      </c>
      <c r="D60">
        <v>9.18</v>
      </c>
      <c r="E60" t="e">
        <f t="shared" si="0"/>
        <v>#N/A</v>
      </c>
      <c r="F60" s="3"/>
      <c r="G60" s="3">
        <v>5.6</v>
      </c>
      <c r="H60" s="2">
        <f t="shared" si="7"/>
        <v>10.939822673917252</v>
      </c>
      <c r="I60" s="2">
        <f t="shared" si="7"/>
        <v>10.128307719460089</v>
      </c>
      <c r="J60" s="2">
        <f t="shared" si="7"/>
        <v>9.4741643485093441</v>
      </c>
      <c r="K60" s="2">
        <f t="shared" si="7"/>
        <v>8.932327809209049</v>
      </c>
      <c r="L60" s="2">
        <f t="shared" si="7"/>
        <v>8.4739502053087605</v>
      </c>
      <c r="M60" s="2">
        <f t="shared" si="2"/>
        <v>9.7695013421037249</v>
      </c>
    </row>
    <row r="61" spans="1:13" x14ac:dyDescent="0.55000000000000004">
      <c r="A61">
        <v>58</v>
      </c>
      <c r="B61">
        <v>1986</v>
      </c>
      <c r="C61">
        <v>6.01</v>
      </c>
      <c r="D61">
        <v>10.11</v>
      </c>
      <c r="E61" t="e">
        <f t="shared" si="0"/>
        <v>#N/A</v>
      </c>
      <c r="F61" s="3"/>
      <c r="G61" s="3">
        <v>5.7</v>
      </c>
      <c r="H61" s="2">
        <f t="shared" si="7"/>
        <v>11.037067454552361</v>
      </c>
      <c r="I61" s="2">
        <f t="shared" si="7"/>
        <v>10.218338891970046</v>
      </c>
      <c r="J61" s="2">
        <f t="shared" si="7"/>
        <v>9.5583807989247944</v>
      </c>
      <c r="K61" s="2">
        <f t="shared" si="7"/>
        <v>9.011727840110682</v>
      </c>
      <c r="L61" s="2">
        <f t="shared" si="7"/>
        <v>8.5492756884898355</v>
      </c>
      <c r="M61" s="2">
        <f t="shared" si="2"/>
        <v>9.8790480768594264</v>
      </c>
    </row>
    <row r="62" spans="1:13" x14ac:dyDescent="0.55000000000000004">
      <c r="A62">
        <v>59</v>
      </c>
      <c r="B62">
        <v>1986</v>
      </c>
      <c r="C62">
        <v>3.33</v>
      </c>
      <c r="D62">
        <v>8.84</v>
      </c>
      <c r="E62" t="e">
        <f t="shared" si="0"/>
        <v>#N/A</v>
      </c>
      <c r="F62" s="3"/>
      <c r="G62" s="3">
        <v>5.8</v>
      </c>
      <c r="H62" s="2">
        <f t="shared" si="7"/>
        <v>11.13346288698731</v>
      </c>
      <c r="I62" s="2">
        <f t="shared" si="7"/>
        <v>10.307583720844589</v>
      </c>
      <c r="J62" s="2">
        <f t="shared" si="7"/>
        <v>9.6418616922222462</v>
      </c>
      <c r="K62" s="2">
        <f t="shared" si="7"/>
        <v>9.0904343811108692</v>
      </c>
      <c r="L62" s="2">
        <f t="shared" si="7"/>
        <v>8.6239432693840392</v>
      </c>
      <c r="M62" s="2">
        <f t="shared" si="2"/>
        <v>9.9878859787705032</v>
      </c>
    </row>
    <row r="63" spans="1:13" x14ac:dyDescent="0.55000000000000004">
      <c r="A63">
        <v>60</v>
      </c>
      <c r="B63">
        <v>1986</v>
      </c>
      <c r="C63">
        <v>4.08</v>
      </c>
      <c r="D63">
        <v>8.5399999999999991</v>
      </c>
      <c r="E63" t="e">
        <f t="shared" si="0"/>
        <v>#N/A</v>
      </c>
      <c r="F63" s="3"/>
      <c r="G63" s="3">
        <v>5.9</v>
      </c>
      <c r="H63" s="2">
        <f t="shared" si="7"/>
        <v>11.229030844890787</v>
      </c>
      <c r="I63" s="2">
        <f t="shared" si="7"/>
        <v>10.396062457165845</v>
      </c>
      <c r="J63" s="2">
        <f t="shared" si="7"/>
        <v>9.7246259715544596</v>
      </c>
      <c r="K63" s="2">
        <f t="shared" si="7"/>
        <v>9.1684652919853029</v>
      </c>
      <c r="L63" s="2">
        <f t="shared" si="7"/>
        <v>8.697969891262284</v>
      </c>
      <c r="M63" s="2">
        <f t="shared" si="2"/>
        <v>10.096031739329009</v>
      </c>
    </row>
    <row r="64" spans="1:13" x14ac:dyDescent="0.55000000000000004">
      <c r="A64">
        <v>61</v>
      </c>
      <c r="B64">
        <v>1986</v>
      </c>
      <c r="C64">
        <v>4.7</v>
      </c>
      <c r="D64">
        <v>8.61</v>
      </c>
      <c r="E64" t="e">
        <f t="shared" si="0"/>
        <v>#N/A</v>
      </c>
      <c r="F64" s="3"/>
      <c r="G64" s="3">
        <v>6</v>
      </c>
      <c r="H64" s="2">
        <f t="shared" si="7"/>
        <v>11.323792278874317</v>
      </c>
      <c r="I64" s="2">
        <f t="shared" si="7"/>
        <v>10.483794497431067</v>
      </c>
      <c r="J64" s="2">
        <f t="shared" si="7"/>
        <v>9.8066917806832379</v>
      </c>
      <c r="K64" s="2">
        <f t="shared" si="7"/>
        <v>9.2458376788366632</v>
      </c>
      <c r="L64" s="2">
        <f t="shared" si="7"/>
        <v>8.7713717823984716</v>
      </c>
      <c r="M64" s="2">
        <f t="shared" si="2"/>
        <v>10.203501381544868</v>
      </c>
    </row>
    <row r="65" spans="1:13" x14ac:dyDescent="0.55000000000000004">
      <c r="A65">
        <v>62</v>
      </c>
      <c r="B65">
        <v>1986</v>
      </c>
      <c r="C65">
        <v>3.42</v>
      </c>
      <c r="D65">
        <v>7.57</v>
      </c>
      <c r="E65" t="e">
        <f t="shared" si="0"/>
        <v>#N/A</v>
      </c>
      <c r="F65" s="3"/>
      <c r="G65" s="3">
        <v>6.1</v>
      </c>
      <c r="H65" s="2">
        <f t="shared" si="7"/>
        <v>11.417767270122406</v>
      </c>
      <c r="I65" s="2">
        <f t="shared" si="7"/>
        <v>10.570798433204498</v>
      </c>
      <c r="J65" s="2">
        <f t="shared" si="7"/>
        <v>9.8880765104245043</v>
      </c>
      <c r="K65" s="2">
        <f t="shared" si="7"/>
        <v>9.3225679378834414</v>
      </c>
      <c r="L65" s="2">
        <f t="shared" si="7"/>
        <v>8.8441644976112403</v>
      </c>
      <c r="M65" s="2">
        <f t="shared" si="2"/>
        <v>10.310310297383225</v>
      </c>
    </row>
    <row r="66" spans="1:13" x14ac:dyDescent="0.55000000000000004">
      <c r="A66">
        <v>63</v>
      </c>
      <c r="B66">
        <v>1986</v>
      </c>
      <c r="C66">
        <v>2.11</v>
      </c>
      <c r="D66">
        <v>6.37</v>
      </c>
      <c r="E66" t="e">
        <f t="shared" si="0"/>
        <v>#N/A</v>
      </c>
      <c r="F66" s="3"/>
      <c r="G66" s="3">
        <v>6.2</v>
      </c>
      <c r="H66" s="2">
        <f t="shared" si="7"/>
        <v>11.510975080081765</v>
      </c>
      <c r="I66" s="2">
        <f t="shared" si="7"/>
        <v>10.657092097120652</v>
      </c>
      <c r="J66" s="2">
        <f t="shared" si="7"/>
        <v>9.9687968416804207</v>
      </c>
      <c r="K66" s="2">
        <f t="shared" si="7"/>
        <v>9.3986717960310173</v>
      </c>
      <c r="L66" s="2">
        <f t="shared" si="7"/>
        <v>8.9163629567530513</v>
      </c>
      <c r="M66" s="2">
        <f t="shared" si="2"/>
        <v>10.416473282527313</v>
      </c>
    </row>
    <row r="67" spans="1:13" x14ac:dyDescent="0.55000000000000004">
      <c r="A67">
        <v>64</v>
      </c>
      <c r="B67">
        <v>1986</v>
      </c>
      <c r="C67">
        <v>1.51</v>
      </c>
      <c r="D67">
        <v>4.8600000000000003</v>
      </c>
      <c r="E67" t="e">
        <f t="shared" si="0"/>
        <v>#N/A</v>
      </c>
      <c r="F67" s="3"/>
      <c r="G67" s="3">
        <v>6.3</v>
      </c>
      <c r="H67" s="2">
        <f t="shared" si="7"/>
        <v>11.603434196557856</v>
      </c>
      <c r="I67" s="2">
        <f t="shared" si="7"/>
        <v>10.742692605561428</v>
      </c>
      <c r="J67" s="2">
        <f t="shared" si="7"/>
        <v>10.048868785360181</v>
      </c>
      <c r="K67" s="2">
        <f t="shared" si="7"/>
        <v>9.4741643485093459</v>
      </c>
      <c r="L67" s="2">
        <f t="shared" si="7"/>
        <v>8.9879814804164422</v>
      </c>
      <c r="M67" s="2">
        <f t="shared" si="2"/>
        <v>10.522004568697962</v>
      </c>
    </row>
    <row r="68" spans="1:13" x14ac:dyDescent="0.55000000000000004">
      <c r="A68">
        <v>65</v>
      </c>
      <c r="B68">
        <v>1986</v>
      </c>
      <c r="C68">
        <v>2.04</v>
      </c>
      <c r="D68">
        <v>7.36</v>
      </c>
      <c r="E68" t="e">
        <f t="shared" ref="E68:E131" si="8">IF(C68&gt;=E$2,C68,NA())</f>
        <v>#N/A</v>
      </c>
      <c r="F68" s="3"/>
      <c r="G68" s="3">
        <v>6.4</v>
      </c>
      <c r="H68" s="2">
        <f t="shared" ref="H68:L83" si="9">SQRT($G68/(9.8/2/PI())/H$2)</f>
        <v>11.695162376531297</v>
      </c>
      <c r="I68" s="2">
        <f t="shared" si="9"/>
        <v>10.827616398296394</v>
      </c>
      <c r="J68" s="2">
        <f t="shared" si="9"/>
        <v>10.128307719460091</v>
      </c>
      <c r="K68" s="2">
        <f t="shared" si="9"/>
        <v>9.5490600938323826</v>
      </c>
      <c r="L68" s="2">
        <f t="shared" si="9"/>
        <v>9.0590338230994529</v>
      </c>
      <c r="M68" s="2">
        <f t="shared" ref="M68:M131" si="10">3.3*$G68^0.63</f>
        <v>10.626917853737368</v>
      </c>
    </row>
    <row r="69" spans="1:13" x14ac:dyDescent="0.55000000000000004">
      <c r="A69">
        <v>66</v>
      </c>
      <c r="B69">
        <v>1986</v>
      </c>
      <c r="C69">
        <v>1.42</v>
      </c>
      <c r="D69">
        <v>4.4000000000000004</v>
      </c>
      <c r="E69" t="e">
        <f t="shared" si="8"/>
        <v>#N/A</v>
      </c>
      <c r="F69" s="3"/>
      <c r="G69" s="3">
        <v>6.5</v>
      </c>
      <c r="H69" s="2">
        <f t="shared" si="9"/>
        <v>11.78617668597489</v>
      </c>
      <c r="I69" s="2">
        <f t="shared" si="9"/>
        <v>10.911879275346193</v>
      </c>
      <c r="J69" s="2">
        <f t="shared" si="9"/>
        <v>10.207128423546141</v>
      </c>
      <c r="K69" s="2">
        <f t="shared" si="9"/>
        <v>9.6233729663085743</v>
      </c>
      <c r="L69" s="2">
        <f t="shared" si="9"/>
        <v>9.1295332040477746</v>
      </c>
      <c r="M69" s="2">
        <f t="shared" si="10"/>
        <v>10.731226329644267</v>
      </c>
    </row>
    <row r="70" spans="1:13" x14ac:dyDescent="0.55000000000000004">
      <c r="A70">
        <v>67</v>
      </c>
      <c r="B70">
        <v>1986</v>
      </c>
      <c r="C70">
        <v>7.25</v>
      </c>
      <c r="D70">
        <v>10.76</v>
      </c>
      <c r="E70" t="e">
        <f t="shared" si="8"/>
        <v>#N/A</v>
      </c>
      <c r="F70" s="3"/>
      <c r="G70" s="3">
        <v>6.6</v>
      </c>
      <c r="H70" s="2">
        <f t="shared" si="9"/>
        <v>11.876493536924226</v>
      </c>
      <c r="I70" s="2">
        <f t="shared" si="9"/>
        <v>10.99549643130325</v>
      </c>
      <c r="J70" s="2">
        <f t="shared" si="9"/>
        <v>10.28534511085808</v>
      </c>
      <c r="K70" s="2">
        <f t="shared" si="9"/>
        <v>9.6971163663088671</v>
      </c>
      <c r="L70" s="2">
        <f t="shared" si="9"/>
        <v>9.1994923359695093</v>
      </c>
      <c r="M70" s="2">
        <f t="shared" si="10"/>
        <v>10.834942708729299</v>
      </c>
    </row>
    <row r="71" spans="1:13" x14ac:dyDescent="0.55000000000000004">
      <c r="A71">
        <v>68</v>
      </c>
      <c r="B71">
        <v>1986</v>
      </c>
      <c r="C71">
        <v>6.19</v>
      </c>
      <c r="D71">
        <v>9.98</v>
      </c>
      <c r="E71" t="e">
        <f t="shared" si="8"/>
        <v>#N/A</v>
      </c>
      <c r="F71" s="3"/>
      <c r="G71" s="3">
        <v>6.7</v>
      </c>
      <c r="H71" s="2">
        <f t="shared" si="9"/>
        <v>11.966128722029856</v>
      </c>
      <c r="I71" s="2">
        <f t="shared" si="9"/>
        <v>11.078482487320873</v>
      </c>
      <c r="J71" s="2">
        <f t="shared" si="9"/>
        <v>10.362971458232474</v>
      </c>
      <c r="K71" s="2">
        <f t="shared" si="9"/>
        <v>9.7703031884784366</v>
      </c>
      <c r="L71" s="2">
        <f t="shared" si="9"/>
        <v>9.2689234517991732</v>
      </c>
      <c r="M71" s="2">
        <f t="shared" si="10"/>
        <v>10.938079248043101</v>
      </c>
    </row>
    <row r="72" spans="1:13" x14ac:dyDescent="0.55000000000000004">
      <c r="A72">
        <v>69</v>
      </c>
      <c r="B72">
        <v>1987</v>
      </c>
      <c r="C72">
        <v>5.64</v>
      </c>
      <c r="D72">
        <v>9.41</v>
      </c>
      <c r="E72" t="e">
        <f t="shared" si="8"/>
        <v>#N/A</v>
      </c>
      <c r="F72" s="3"/>
      <c r="G72" s="3">
        <v>6.8</v>
      </c>
      <c r="H72" s="2">
        <f t="shared" si="9"/>
        <v>12.055097446797049</v>
      </c>
      <c r="I72" s="2">
        <f t="shared" si="9"/>
        <v>11.160851520961474</v>
      </c>
      <c r="J72" s="2">
        <f t="shared" si="9"/>
        <v>10.44002063402317</v>
      </c>
      <c r="K72" s="2">
        <f t="shared" si="9"/>
        <v>9.8429458480603511</v>
      </c>
      <c r="L72" s="2">
        <f t="shared" si="9"/>
        <v>9.3378383296705039</v>
      </c>
      <c r="M72" s="2">
        <f t="shared" si="10"/>
        <v>11.040647772215229</v>
      </c>
    </row>
    <row r="73" spans="1:13" x14ac:dyDescent="0.55000000000000004">
      <c r="A73">
        <v>70</v>
      </c>
      <c r="B73">
        <v>1987</v>
      </c>
      <c r="C73">
        <v>5.35</v>
      </c>
      <c r="D73">
        <v>9.27</v>
      </c>
      <c r="E73" t="e">
        <f t="shared" si="8"/>
        <v>#N/A</v>
      </c>
      <c r="F73" s="3"/>
      <c r="G73" s="3">
        <v>6.9</v>
      </c>
      <c r="H73" s="2">
        <f t="shared" si="9"/>
        <v>12.143414359699566</v>
      </c>
      <c r="I73" s="2">
        <f t="shared" si="9"/>
        <v>11.242617094076486</v>
      </c>
      <c r="J73" s="2">
        <f t="shared" si="9"/>
        <v>10.516505324180567</v>
      </c>
      <c r="K73" s="2">
        <f t="shared" si="9"/>
        <v>9.9150563054833469</v>
      </c>
      <c r="L73" s="2">
        <f t="shared" si="9"/>
        <v>9.4062483162424844</v>
      </c>
      <c r="M73" s="2">
        <f t="shared" si="10"/>
        <v>11.142659694829108</v>
      </c>
    </row>
    <row r="74" spans="1:13" x14ac:dyDescent="0.55000000000000004">
      <c r="A74">
        <v>71</v>
      </c>
      <c r="B74">
        <v>1987</v>
      </c>
      <c r="C74">
        <v>6.83</v>
      </c>
      <c r="D74">
        <v>10.72</v>
      </c>
      <c r="E74" t="e">
        <f t="shared" si="8"/>
        <v>#N/A</v>
      </c>
      <c r="F74" s="3"/>
      <c r="G74" s="3">
        <v>7</v>
      </c>
      <c r="H74" s="2">
        <f t="shared" si="9"/>
        <v>12.231093580336244</v>
      </c>
      <c r="I74" s="2">
        <f t="shared" si="9"/>
        <v>11.323792278874317</v>
      </c>
      <c r="J74" s="2">
        <f t="shared" si="9"/>
        <v>10.592437756635952</v>
      </c>
      <c r="K74" s="2">
        <f t="shared" si="9"/>
        <v>9.9866460893516038</v>
      </c>
      <c r="L74" s="2">
        <f t="shared" si="9"/>
        <v>9.4741643485093441</v>
      </c>
      <c r="M74" s="2">
        <f t="shared" si="10"/>
        <v>11.244126038446613</v>
      </c>
    </row>
    <row r="75" spans="1:13" x14ac:dyDescent="0.55000000000000004">
      <c r="A75">
        <v>72</v>
      </c>
      <c r="B75">
        <v>1987</v>
      </c>
      <c r="C75">
        <v>3.49</v>
      </c>
      <c r="D75">
        <v>7.95</v>
      </c>
      <c r="E75" t="e">
        <f t="shared" si="8"/>
        <v>#N/A</v>
      </c>
      <c r="F75" s="3"/>
      <c r="G75" s="3">
        <v>7.1</v>
      </c>
      <c r="H75" s="2">
        <f t="shared" si="9"/>
        <v>12.318148725783733</v>
      </c>
      <c r="I75" s="2">
        <f t="shared" si="9"/>
        <v>11.404389682318223</v>
      </c>
      <c r="J75" s="2">
        <f t="shared" si="9"/>
        <v>10.667829724123624</v>
      </c>
      <c r="K75" s="2">
        <f t="shared" si="9"/>
        <v>10.057726317961643</v>
      </c>
      <c r="L75" s="2">
        <f t="shared" si="9"/>
        <v>9.5415969742133004</v>
      </c>
      <c r="M75" s="2">
        <f t="shared" si="10"/>
        <v>11.345057453385671</v>
      </c>
    </row>
    <row r="76" spans="1:13" x14ac:dyDescent="0.55000000000000004">
      <c r="A76">
        <v>73</v>
      </c>
      <c r="B76">
        <v>1987</v>
      </c>
      <c r="C76">
        <v>6.77</v>
      </c>
      <c r="D76">
        <v>10.24</v>
      </c>
      <c r="E76" t="e">
        <f t="shared" si="8"/>
        <v>#N/A</v>
      </c>
      <c r="F76" s="3"/>
      <c r="G76" s="3">
        <v>7.2</v>
      </c>
      <c r="H76" s="2">
        <f t="shared" si="9"/>
        <v>12.404592935284589</v>
      </c>
      <c r="I76" s="2">
        <f t="shared" si="9"/>
        <v>11.484421468983063</v>
      </c>
      <c r="J76" s="2">
        <f t="shared" si="9"/>
        <v>10.74269260556143</v>
      </c>
      <c r="K76" s="2">
        <f t="shared" si="9"/>
        <v>10.128307719460091</v>
      </c>
      <c r="L76" s="2">
        <f t="shared" si="9"/>
        <v>9.608556370967877</v>
      </c>
      <c r="M76" s="2">
        <f t="shared" si="10"/>
        <v>11.445464235344932</v>
      </c>
    </row>
    <row r="77" spans="1:13" x14ac:dyDescent="0.55000000000000004">
      <c r="A77">
        <v>74</v>
      </c>
      <c r="B77">
        <v>1987</v>
      </c>
      <c r="C77">
        <v>2.06</v>
      </c>
      <c r="D77">
        <v>5.0599999999999996</v>
      </c>
      <c r="E77" t="e">
        <f t="shared" si="8"/>
        <v>#N/A</v>
      </c>
      <c r="F77" s="3"/>
      <c r="G77" s="3">
        <v>7.3</v>
      </c>
      <c r="H77" s="2">
        <f t="shared" si="9"/>
        <v>12.49043889339751</v>
      </c>
      <c r="I77" s="2">
        <f t="shared" si="9"/>
        <v>11.563899382488239</v>
      </c>
      <c r="J77" s="2">
        <f t="shared" si="9"/>
        <v>10.817037386099434</v>
      </c>
      <c r="K77" s="2">
        <f t="shared" si="9"/>
        <v>10.198400650745755</v>
      </c>
      <c r="L77" s="2">
        <f t="shared" si="9"/>
        <v>9.6750523641899893</v>
      </c>
      <c r="M77" s="2">
        <f t="shared" si="10"/>
        <v>11.545356341961318</v>
      </c>
    </row>
    <row r="78" spans="1:13" x14ac:dyDescent="0.55000000000000004">
      <c r="A78">
        <v>75</v>
      </c>
      <c r="B78">
        <v>1987</v>
      </c>
      <c r="C78">
        <v>1.1200000000000001</v>
      </c>
      <c r="D78">
        <v>4.5599999999999996</v>
      </c>
      <c r="E78" t="e">
        <f t="shared" si="8"/>
        <v>#N/A</v>
      </c>
      <c r="F78" s="3"/>
      <c r="G78" s="3">
        <v>7.4</v>
      </c>
      <c r="H78" s="2">
        <f t="shared" si="9"/>
        <v>12.575698851725184</v>
      </c>
      <c r="I78" s="2">
        <f t="shared" si="9"/>
        <v>11.64283476561377</v>
      </c>
      <c r="J78" s="2">
        <f t="shared" si="9"/>
        <v>10.890874675936804</v>
      </c>
      <c r="K78" s="2">
        <f t="shared" si="9"/>
        <v>10.268015115210343</v>
      </c>
      <c r="L78" s="2">
        <f t="shared" si="9"/>
        <v>9.7410944439302742</v>
      </c>
      <c r="M78" s="2">
        <f t="shared" si="10"/>
        <v>11.644743408378755</v>
      </c>
    </row>
    <row r="79" spans="1:13" x14ac:dyDescent="0.55000000000000004">
      <c r="A79">
        <v>76</v>
      </c>
      <c r="B79">
        <v>1987</v>
      </c>
      <c r="C79">
        <v>1.93</v>
      </c>
      <c r="D79">
        <v>5.67</v>
      </c>
      <c r="E79" t="e">
        <f t="shared" si="8"/>
        <v>#N/A</v>
      </c>
      <c r="F79" s="3"/>
      <c r="G79" s="3">
        <v>7.5</v>
      </c>
      <c r="H79" s="2">
        <f t="shared" si="9"/>
        <v>12.660384649325113</v>
      </c>
      <c r="I79" s="2">
        <f t="shared" si="9"/>
        <v>11.721238579197056</v>
      </c>
      <c r="J79" s="2">
        <f t="shared" si="9"/>
        <v>10.96421472799809</v>
      </c>
      <c r="K79" s="2">
        <f t="shared" si="9"/>
        <v>10.337160779403824</v>
      </c>
      <c r="L79" s="2">
        <f t="shared" si="9"/>
        <v>9.8066917806832379</v>
      </c>
      <c r="M79" s="2">
        <f t="shared" si="10"/>
        <v>11.743634761899656</v>
      </c>
    </row>
    <row r="80" spans="1:13" x14ac:dyDescent="0.55000000000000004">
      <c r="A80">
        <v>77</v>
      </c>
      <c r="B80">
        <v>1987</v>
      </c>
      <c r="C80">
        <v>1.08</v>
      </c>
      <c r="D80">
        <v>4.29</v>
      </c>
      <c r="E80" t="e">
        <f t="shared" si="8"/>
        <v>#N/A</v>
      </c>
      <c r="F80" s="3"/>
      <c r="G80" s="3">
        <v>7.6</v>
      </c>
      <c r="H80" s="2">
        <f t="shared" si="9"/>
        <v>12.744507731899725</v>
      </c>
      <c r="I80" s="2">
        <f t="shared" si="9"/>
        <v>11.799121419899457</v>
      </c>
      <c r="J80" s="2">
        <f t="shared" si="9"/>
        <v>11.037067454552359</v>
      </c>
      <c r="K80" s="2">
        <f t="shared" si="9"/>
        <v>10.405846988703095</v>
      </c>
      <c r="L80" s="2">
        <f t="shared" si="9"/>
        <v>9.8718532402518591</v>
      </c>
      <c r="M80" s="2">
        <f t="shared" si="10"/>
        <v>11.842039435784736</v>
      </c>
    </row>
    <row r="81" spans="1:13" x14ac:dyDescent="0.55000000000000004">
      <c r="A81">
        <v>78</v>
      </c>
      <c r="B81">
        <v>1987</v>
      </c>
      <c r="C81">
        <v>4.5599999999999996</v>
      </c>
      <c r="D81">
        <v>9.1999999999999993</v>
      </c>
      <c r="E81" t="e">
        <f t="shared" si="8"/>
        <v>#N/A</v>
      </c>
      <c r="F81" s="3"/>
      <c r="G81" s="3">
        <v>7.7</v>
      </c>
      <c r="H81" s="2">
        <f t="shared" si="9"/>
        <v>12.828079169853792</v>
      </c>
      <c r="I81" s="2">
        <f t="shared" si="9"/>
        <v>11.876493536924226</v>
      </c>
      <c r="J81" s="2">
        <f t="shared" si="9"/>
        <v>11.109442442851376</v>
      </c>
      <c r="K81" s="2">
        <f t="shared" si="9"/>
        <v>10.474082782055802</v>
      </c>
      <c r="L81" s="2">
        <f t="shared" si="9"/>
        <v>9.9365873977347992</v>
      </c>
      <c r="M81" s="2">
        <f t="shared" si="10"/>
        <v>11.939966182261124</v>
      </c>
    </row>
    <row r="82" spans="1:13" x14ac:dyDescent="0.55000000000000004">
      <c r="A82">
        <v>79</v>
      </c>
      <c r="B82">
        <v>1987</v>
      </c>
      <c r="C82">
        <v>6.84</v>
      </c>
      <c r="D82">
        <v>10.78</v>
      </c>
      <c r="E82" t="e">
        <f t="shared" si="8"/>
        <v>#N/A</v>
      </c>
      <c r="F82" s="3"/>
      <c r="G82" s="3">
        <v>7.8</v>
      </c>
      <c r="H82" s="2">
        <f t="shared" si="9"/>
        <v>12.91110967529986</v>
      </c>
      <c r="I82" s="2">
        <f t="shared" si="9"/>
        <v>11.95336484776047</v>
      </c>
      <c r="J82" s="2">
        <f t="shared" si="9"/>
        <v>11.181348969856733</v>
      </c>
      <c r="K82" s="2">
        <f t="shared" si="9"/>
        <v>10.541876905865218</v>
      </c>
      <c r="L82" s="2">
        <f t="shared" si="9"/>
        <v>10.000902550698761</v>
      </c>
      <c r="M82" s="2">
        <f t="shared" si="10"/>
        <v>12.037423484793912</v>
      </c>
    </row>
    <row r="83" spans="1:13" x14ac:dyDescent="0.55000000000000004">
      <c r="A83">
        <v>80</v>
      </c>
      <c r="B83">
        <v>1988</v>
      </c>
      <c r="C83">
        <v>7.75</v>
      </c>
      <c r="D83">
        <v>11.31</v>
      </c>
      <c r="E83" t="e">
        <f t="shared" si="8"/>
        <v>#N/A</v>
      </c>
      <c r="F83" s="3"/>
      <c r="G83" s="3">
        <v>7.9</v>
      </c>
      <c r="H83" s="2">
        <f t="shared" si="9"/>
        <v>12.993609618085598</v>
      </c>
      <c r="I83" s="2">
        <f t="shared" si="9"/>
        <v>12.029744953021591</v>
      </c>
      <c r="J83" s="2">
        <f t="shared" si="9"/>
        <v>11.252796016119945</v>
      </c>
      <c r="K83" s="2">
        <f t="shared" si="9"/>
        <v>10.609237827076507</v>
      </c>
      <c r="L83" s="2">
        <f t="shared" si="9"/>
        <v>10.064806731593206</v>
      </c>
      <c r="M83" s="2">
        <f t="shared" si="10"/>
        <v>12.134419569671739</v>
      </c>
    </row>
    <row r="84" spans="1:13" x14ac:dyDescent="0.55000000000000004">
      <c r="A84">
        <v>81</v>
      </c>
      <c r="B84">
        <v>1988</v>
      </c>
      <c r="C84">
        <v>2.87</v>
      </c>
      <c r="D84">
        <v>7.48</v>
      </c>
      <c r="E84" t="e">
        <f t="shared" si="8"/>
        <v>#N/A</v>
      </c>
      <c r="F84" s="3"/>
      <c r="G84" s="3">
        <v>8</v>
      </c>
      <c r="H84" s="2">
        <f t="shared" ref="H84:L99" si="11">SQRT($G84/(9.8/2/PI())/H$2)</f>
        <v>13.075589040910986</v>
      </c>
      <c r="I84" s="2">
        <f t="shared" si="11"/>
        <v>12.105643150441088</v>
      </c>
      <c r="J84" s="2">
        <f t="shared" si="11"/>
        <v>11.323792278874317</v>
      </c>
      <c r="K84" s="2">
        <f t="shared" si="11"/>
        <v>10.676173745519863</v>
      </c>
      <c r="L84" s="2">
        <f t="shared" si="11"/>
        <v>10.128307719460091</v>
      </c>
      <c r="M84" s="2">
        <f t="shared" si="10"/>
        <v>12.230962416952893</v>
      </c>
    </row>
    <row r="85" spans="1:13" x14ac:dyDescent="0.55000000000000004">
      <c r="A85">
        <v>82</v>
      </c>
      <c r="B85">
        <v>1988</v>
      </c>
      <c r="C85">
        <v>3.98</v>
      </c>
      <c r="D85">
        <v>8.18</v>
      </c>
      <c r="E85" t="e">
        <f t="shared" si="8"/>
        <v>#N/A</v>
      </c>
      <c r="F85" s="3"/>
      <c r="G85" s="3">
        <v>8.1</v>
      </c>
      <c r="H85" s="2">
        <f t="shared" si="11"/>
        <v>13.157057673597707</v>
      </c>
      <c r="I85" s="2">
        <f t="shared" si="11"/>
        <v>12.181068448083442</v>
      </c>
      <c r="J85" s="2">
        <f t="shared" si="11"/>
        <v>11.394346184392603</v>
      </c>
      <c r="K85" s="2">
        <f t="shared" si="11"/>
        <v>10.74269260556143</v>
      </c>
      <c r="L85" s="2">
        <f t="shared" si="11"/>
        <v>10.191413050986885</v>
      </c>
      <c r="M85" s="2">
        <f t="shared" si="10"/>
        <v>12.327059770814849</v>
      </c>
    </row>
    <row r="86" spans="1:13" x14ac:dyDescent="0.55000000000000004">
      <c r="A86">
        <v>83</v>
      </c>
      <c r="B86">
        <v>1988</v>
      </c>
      <c r="C86">
        <v>2.2200000000000002</v>
      </c>
      <c r="D86">
        <v>8.92</v>
      </c>
      <c r="E86" t="e">
        <f t="shared" si="8"/>
        <v>#N/A</v>
      </c>
      <c r="F86" s="3"/>
      <c r="G86" s="3">
        <v>8.1999999999999993</v>
      </c>
      <c r="H86" s="2">
        <f t="shared" si="11"/>
        <v>13.238024946568171</v>
      </c>
      <c r="I86" s="2">
        <f t="shared" si="11"/>
        <v>12.256029576823268</v>
      </c>
      <c r="J86" s="2">
        <f t="shared" si="11"/>
        <v>11.464465899660171</v>
      </c>
      <c r="K86" s="2">
        <f t="shared" si="11"/>
        <v>10.808802107108855</v>
      </c>
      <c r="L86" s="2">
        <f t="shared" si="11"/>
        <v>10.254130030947371</v>
      </c>
      <c r="M86" s="2">
        <f t="shared" si="10"/>
        <v>12.422719149346557</v>
      </c>
    </row>
    <row r="87" spans="1:13" x14ac:dyDescent="0.55000000000000004">
      <c r="A87">
        <v>84</v>
      </c>
      <c r="B87">
        <v>1988</v>
      </c>
      <c r="C87">
        <v>1.85</v>
      </c>
      <c r="D87">
        <v>8.34</v>
      </c>
      <c r="E87" t="e">
        <f t="shared" si="8"/>
        <v>#N/A</v>
      </c>
      <c r="F87" s="3"/>
      <c r="G87" s="3">
        <v>8.3000000000000007</v>
      </c>
      <c r="H87" s="2">
        <f t="shared" si="11"/>
        <v>13.318500003586971</v>
      </c>
      <c r="I87" s="2">
        <f t="shared" si="11"/>
        <v>12.330535002141614</v>
      </c>
      <c r="J87" s="2">
        <f t="shared" si="11"/>
        <v>11.534159343409453</v>
      </c>
      <c r="K87" s="2">
        <f t="shared" si="11"/>
        <v>10.874509716014668</v>
      </c>
      <c r="L87" s="2">
        <f t="shared" si="11"/>
        <v>10.316465742071152</v>
      </c>
      <c r="M87" s="2">
        <f t="shared" si="10"/>
        <v>12.517947853820091</v>
      </c>
    </row>
    <row r="88" spans="1:13" x14ac:dyDescent="0.55000000000000004">
      <c r="A88">
        <v>85</v>
      </c>
      <c r="B88">
        <v>1988</v>
      </c>
      <c r="C88">
        <v>1.5</v>
      </c>
      <c r="D88">
        <v>4.6900000000000004</v>
      </c>
      <c r="E88" t="e">
        <f t="shared" si="8"/>
        <v>#N/A</v>
      </c>
      <c r="F88" s="3"/>
      <c r="G88" s="3">
        <v>8.4</v>
      </c>
      <c r="H88" s="2">
        <f t="shared" si="11"/>
        <v>13.398491713813574</v>
      </c>
      <c r="I88" s="2">
        <f t="shared" si="11"/>
        <v>12.404592935284587</v>
      </c>
      <c r="J88" s="2">
        <f t="shared" si="11"/>
        <v>11.603434196557856</v>
      </c>
      <c r="K88" s="2">
        <f t="shared" si="11"/>
        <v>10.939822673917252</v>
      </c>
      <c r="L88" s="2">
        <f t="shared" si="11"/>
        <v>10.378427054379609</v>
      </c>
      <c r="M88" s="2">
        <f t="shared" si="10"/>
        <v>12.612752977475107</v>
      </c>
    </row>
    <row r="89" spans="1:13" x14ac:dyDescent="0.55000000000000004">
      <c r="A89">
        <v>86</v>
      </c>
      <c r="B89">
        <v>1988</v>
      </c>
      <c r="C89">
        <v>5.14</v>
      </c>
      <c r="D89">
        <v>9.24</v>
      </c>
      <c r="E89" t="e">
        <f t="shared" si="8"/>
        <v>#N/A</v>
      </c>
      <c r="F89" s="3"/>
      <c r="G89" s="3">
        <v>8.5</v>
      </c>
      <c r="H89" s="2">
        <f t="shared" si="11"/>
        <v>13.478008683211179</v>
      </c>
      <c r="I89" s="2">
        <f t="shared" si="11"/>
        <v>12.478211343825887</v>
      </c>
      <c r="J89" s="2">
        <f t="shared" si="11"/>
        <v>11.672297912088132</v>
      </c>
      <c r="K89" s="2">
        <f t="shared" si="11"/>
        <v>11.004748007556131</v>
      </c>
      <c r="L89" s="2">
        <f t="shared" si="11"/>
        <v>10.44002063402317</v>
      </c>
      <c r="M89" s="2">
        <f t="shared" si="10"/>
        <v>12.707141413847284</v>
      </c>
    </row>
    <row r="90" spans="1:13" x14ac:dyDescent="0.55000000000000004">
      <c r="A90">
        <v>87</v>
      </c>
      <c r="B90">
        <v>1988</v>
      </c>
      <c r="C90">
        <v>7.9</v>
      </c>
      <c r="D90">
        <v>11.33</v>
      </c>
      <c r="E90" t="e">
        <f t="shared" si="8"/>
        <v>#N/A</v>
      </c>
      <c r="F90" s="3"/>
      <c r="G90" s="3">
        <v>8.6</v>
      </c>
      <c r="H90" s="2">
        <f t="shared" si="11"/>
        <v>13.557059265353265</v>
      </c>
      <c r="I90" s="2">
        <f t="shared" si="11"/>
        <v>12.551397961671752</v>
      </c>
      <c r="J90" s="2">
        <f t="shared" si="11"/>
        <v>11.740757724407127</v>
      </c>
      <c r="K90" s="2">
        <f t="shared" si="11"/>
        <v>11.069292537595491</v>
      </c>
      <c r="L90" s="2">
        <f t="shared" si="11"/>
        <v>10.501252951652031</v>
      </c>
      <c r="M90" s="2">
        <f t="shared" si="10"/>
        <v>12.801119864669451</v>
      </c>
    </row>
    <row r="91" spans="1:13" x14ac:dyDescent="0.55000000000000004">
      <c r="A91">
        <v>88</v>
      </c>
      <c r="B91">
        <v>1988</v>
      </c>
      <c r="C91">
        <v>3.44</v>
      </c>
      <c r="D91">
        <v>9.51</v>
      </c>
      <c r="E91" t="e">
        <f t="shared" si="8"/>
        <v>#N/A</v>
      </c>
      <c r="F91" s="3"/>
      <c r="G91" s="3">
        <v>8.6999999999999993</v>
      </c>
      <c r="H91" s="2">
        <f t="shared" si="11"/>
        <v>13.635651571666303</v>
      </c>
      <c r="I91" s="2">
        <f t="shared" si="11"/>
        <v>12.624160298543844</v>
      </c>
      <c r="J91" s="2">
        <f t="shared" si="11"/>
        <v>11.808820658216225</v>
      </c>
      <c r="K91" s="2">
        <f t="shared" si="11"/>
        <v>11.13346288698731</v>
      </c>
      <c r="L91" s="2">
        <f t="shared" si="11"/>
        <v>10.562130290350115</v>
      </c>
      <c r="M91" s="2">
        <f t="shared" si="10"/>
        <v>12.894694847372083</v>
      </c>
    </row>
    <row r="92" spans="1:13" x14ac:dyDescent="0.55000000000000004">
      <c r="A92">
        <v>89</v>
      </c>
      <c r="B92">
        <v>1988</v>
      </c>
      <c r="C92">
        <v>2.38</v>
      </c>
      <c r="D92">
        <v>6.76</v>
      </c>
      <c r="E92" t="e">
        <f t="shared" si="8"/>
        <v>#N/A</v>
      </c>
      <c r="F92" s="3"/>
      <c r="G92" s="3">
        <v>8.8000000000000007</v>
      </c>
      <c r="H92" s="2">
        <f t="shared" si="11"/>
        <v>13.713793481144108</v>
      </c>
      <c r="I92" s="2">
        <f t="shared" si="11"/>
        <v>12.696505648973002</v>
      </c>
      <c r="J92" s="2">
        <f t="shared" si="11"/>
        <v>11.876493536924228</v>
      </c>
      <c r="K92" s="2">
        <f t="shared" si="11"/>
        <v>11.197265488903101</v>
      </c>
      <c r="L92" s="2">
        <f t="shared" si="11"/>
        <v>10.622658753159792</v>
      </c>
      <c r="M92" s="2">
        <f t="shared" si="10"/>
        <v>12.98787270220777</v>
      </c>
    </row>
    <row r="93" spans="1:13" x14ac:dyDescent="0.55000000000000004">
      <c r="A93">
        <v>90</v>
      </c>
      <c r="B93">
        <v>1988</v>
      </c>
      <c r="C93">
        <v>6.91</v>
      </c>
      <c r="D93">
        <v>11.13</v>
      </c>
      <c r="E93" t="e">
        <f t="shared" si="8"/>
        <v>#N/A</v>
      </c>
      <c r="F93" s="3"/>
      <c r="G93" s="3">
        <v>8.9</v>
      </c>
      <c r="H93" s="2">
        <f t="shared" si="11"/>
        <v>13.791492649566814</v>
      </c>
      <c r="I93" s="2">
        <f t="shared" si="11"/>
        <v>12.768441100834359</v>
      </c>
      <c r="J93" s="2">
        <f t="shared" si="11"/>
        <v>11.943782990631219</v>
      </c>
      <c r="K93" s="2">
        <f t="shared" si="11"/>
        <v>11.260706594261169</v>
      </c>
      <c r="L93" s="2">
        <f t="shared" si="11"/>
        <v>10.682844270222855</v>
      </c>
      <c r="M93" s="2">
        <f t="shared" si="10"/>
        <v>13.080659599022617</v>
      </c>
    </row>
    <row r="94" spans="1:13" x14ac:dyDescent="0.55000000000000004">
      <c r="A94">
        <v>91</v>
      </c>
      <c r="B94">
        <v>1989</v>
      </c>
      <c r="C94">
        <v>4.71</v>
      </c>
      <c r="D94">
        <v>9.1</v>
      </c>
      <c r="E94" t="e">
        <f t="shared" si="8"/>
        <v>#N/A</v>
      </c>
      <c r="F94" s="3"/>
      <c r="G94" s="3">
        <v>9</v>
      </c>
      <c r="H94" s="2">
        <f t="shared" si="11"/>
        <v>13.868756518254994</v>
      </c>
      <c r="I94" s="2">
        <f t="shared" si="11"/>
        <v>12.839973543452061</v>
      </c>
      <c r="J94" s="2">
        <f t="shared" si="11"/>
        <v>12.010695463709846</v>
      </c>
      <c r="K94" s="2">
        <f t="shared" si="11"/>
        <v>11.323792278874317</v>
      </c>
      <c r="L94" s="2">
        <f t="shared" si="11"/>
        <v>10.74269260556143</v>
      </c>
      <c r="M94" s="2">
        <f t="shared" si="10"/>
        <v>13.173061543695834</v>
      </c>
    </row>
    <row r="95" spans="1:13" x14ac:dyDescent="0.55000000000000004">
      <c r="A95">
        <v>92</v>
      </c>
      <c r="B95">
        <v>1989</v>
      </c>
      <c r="C95">
        <v>2.2599999999999998</v>
      </c>
      <c r="D95">
        <v>5.98</v>
      </c>
      <c r="E95" t="e">
        <f t="shared" si="8"/>
        <v>#N/A</v>
      </c>
      <c r="F95" s="3"/>
      <c r="G95" s="3">
        <v>9.1</v>
      </c>
      <c r="H95" s="2">
        <f t="shared" si="11"/>
        <v>13.945592322387215</v>
      </c>
      <c r="I95" s="2">
        <f t="shared" si="11"/>
        <v>12.911109675299858</v>
      </c>
      <c r="J95" s="2">
        <f t="shared" si="11"/>
        <v>12.077237222008556</v>
      </c>
      <c r="K95" s="2">
        <f t="shared" si="11"/>
        <v>11.386528450241109</v>
      </c>
      <c r="L95" s="2">
        <f t="shared" si="11"/>
        <v>10.80220936352074</v>
      </c>
      <c r="M95" s="2">
        <f t="shared" si="10"/>
        <v>13.265084384267233</v>
      </c>
    </row>
    <row r="96" spans="1:13" x14ac:dyDescent="0.55000000000000004">
      <c r="A96">
        <v>93</v>
      </c>
      <c r="B96">
        <v>1989</v>
      </c>
      <c r="C96">
        <v>2.77</v>
      </c>
      <c r="D96">
        <v>6.53</v>
      </c>
      <c r="E96" t="e">
        <f t="shared" si="8"/>
        <v>#N/A</v>
      </c>
      <c r="F96" s="3"/>
      <c r="G96" s="3">
        <v>9.1999999999999993</v>
      </c>
      <c r="H96" s="2">
        <f t="shared" si="11"/>
        <v>14.022007098907423</v>
      </c>
      <c r="I96" s="2">
        <f t="shared" si="11"/>
        <v>12.981856011321893</v>
      </c>
      <c r="J96" s="2">
        <f t="shared" si="11"/>
        <v>12.143414359699566</v>
      </c>
      <c r="K96" s="2">
        <f t="shared" si="11"/>
        <v>11.448920854002212</v>
      </c>
      <c r="L96" s="2">
        <f t="shared" si="11"/>
        <v>10.861399994894125</v>
      </c>
      <c r="M96" s="2">
        <f t="shared" si="10"/>
        <v>13.356733816771063</v>
      </c>
    </row>
    <row r="97" spans="1:13" x14ac:dyDescent="0.55000000000000004">
      <c r="A97">
        <v>94</v>
      </c>
      <c r="B97">
        <v>1989</v>
      </c>
      <c r="C97">
        <v>5.77</v>
      </c>
      <c r="D97">
        <v>9.1300000000000008</v>
      </c>
      <c r="E97" t="e">
        <f t="shared" si="8"/>
        <v>#N/A</v>
      </c>
      <c r="F97" s="3"/>
      <c r="G97" s="3">
        <v>9.3000000000000007</v>
      </c>
      <c r="H97" s="2">
        <f t="shared" si="11"/>
        <v>14.098007694046528</v>
      </c>
      <c r="I97" s="2">
        <f t="shared" si="11"/>
        <v>13.052218889896352</v>
      </c>
      <c r="J97" s="2">
        <f t="shared" si="11"/>
        <v>12.209232805792766</v>
      </c>
      <c r="K97" s="2">
        <f t="shared" si="11"/>
        <v>11.510975080081764</v>
      </c>
      <c r="L97" s="2">
        <f t="shared" si="11"/>
        <v>10.920269802749244</v>
      </c>
      <c r="M97" s="2">
        <f t="shared" si="10"/>
        <v>13.448015390793259</v>
      </c>
    </row>
    <row r="98" spans="1:13" x14ac:dyDescent="0.55000000000000004">
      <c r="A98">
        <v>95</v>
      </c>
      <c r="B98">
        <v>1989</v>
      </c>
      <c r="C98">
        <v>1.84</v>
      </c>
      <c r="D98">
        <v>4.8899999999999997</v>
      </c>
      <c r="E98" t="e">
        <f t="shared" si="8"/>
        <v>#N/A</v>
      </c>
      <c r="F98" s="3"/>
      <c r="G98" s="3">
        <v>9.4</v>
      </c>
      <c r="H98" s="2">
        <f t="shared" si="11"/>
        <v>14.173600770481013</v>
      </c>
      <c r="I98" s="2">
        <f t="shared" si="11"/>
        <v>13.122204479463042</v>
      </c>
      <c r="J98" s="2">
        <f t="shared" si="11"/>
        <v>12.274698330335248</v>
      </c>
      <c r="K98" s="2">
        <f t="shared" si="11"/>
        <v>11.572696568532331</v>
      </c>
      <c r="L98" s="2">
        <f t="shared" si="11"/>
        <v>10.978823947973114</v>
      </c>
      <c r="M98" s="2">
        <f t="shared" si="10"/>
        <v>13.538934514768046</v>
      </c>
    </row>
    <row r="99" spans="1:13" x14ac:dyDescent="0.55000000000000004">
      <c r="A99">
        <v>96</v>
      </c>
      <c r="B99">
        <v>1989</v>
      </c>
      <c r="C99">
        <v>2.2400000000000002</v>
      </c>
      <c r="D99">
        <v>6.03</v>
      </c>
      <c r="E99" t="e">
        <f t="shared" si="8"/>
        <v>#N/A</v>
      </c>
      <c r="F99" s="3"/>
      <c r="G99" s="3">
        <v>9.5</v>
      </c>
      <c r="H99" s="2">
        <f t="shared" si="11"/>
        <v>14.248792814149725</v>
      </c>
      <c r="I99" s="2">
        <f t="shared" si="11"/>
        <v>13.191818784834512</v>
      </c>
      <c r="J99" s="2">
        <f t="shared" si="11"/>
        <v>12.339816550314824</v>
      </c>
      <c r="K99" s="2">
        <f t="shared" si="11"/>
        <v>11.634090615100801</v>
      </c>
      <c r="L99" s="2">
        <f t="shared" si="11"/>
        <v>11.037067454552359</v>
      </c>
      <c r="M99" s="2">
        <f t="shared" si="10"/>
        <v>13.629496461028801</v>
      </c>
    </row>
    <row r="100" spans="1:13" x14ac:dyDescent="0.55000000000000004">
      <c r="A100">
        <v>97</v>
      </c>
      <c r="B100">
        <v>1989</v>
      </c>
      <c r="C100">
        <v>1.73</v>
      </c>
      <c r="D100">
        <v>5.67</v>
      </c>
      <c r="E100" t="e">
        <f t="shared" si="8"/>
        <v>#N/A</v>
      </c>
      <c r="F100" s="3"/>
      <c r="G100" s="3">
        <v>9.6</v>
      </c>
      <c r="H100" s="2">
        <f t="shared" ref="H100:L115" si="12">SQRT($G100/(9.8/2/PI())/H$2)</f>
        <v>14.323590140748573</v>
      </c>
      <c r="I100" s="2">
        <f t="shared" si="12"/>
        <v>13.261067653208977</v>
      </c>
      <c r="J100" s="2">
        <f t="shared" si="12"/>
        <v>12.404592935284587</v>
      </c>
      <c r="K100" s="2">
        <f t="shared" si="12"/>
        <v>11.695162376531297</v>
      </c>
      <c r="L100" s="2">
        <f t="shared" si="12"/>
        <v>11.095005214603994</v>
      </c>
      <c r="M100" s="2">
        <f t="shared" si="10"/>
        <v>13.719706370626982</v>
      </c>
    </row>
    <row r="101" spans="1:13" x14ac:dyDescent="0.55000000000000004">
      <c r="A101">
        <v>98</v>
      </c>
      <c r="B101">
        <v>1989</v>
      </c>
      <c r="C101">
        <v>4.51</v>
      </c>
      <c r="D101">
        <v>8.42</v>
      </c>
      <c r="E101" t="e">
        <f t="shared" si="8"/>
        <v>#N/A</v>
      </c>
      <c r="F101" s="3"/>
      <c r="G101" s="3">
        <v>9.6999999999999993</v>
      </c>
      <c r="H101" s="2">
        <f t="shared" si="12"/>
        <v>14.397998901921566</v>
      </c>
      <c r="I101" s="2">
        <f t="shared" si="12"/>
        <v>13.32995677990211</v>
      </c>
      <c r="J101" s="2">
        <f t="shared" si="12"/>
        <v>12.469032812724528</v>
      </c>
      <c r="K101" s="2">
        <f t="shared" si="12"/>
        <v>11.755916875620112</v>
      </c>
      <c r="L101" s="2">
        <f t="shared" si="12"/>
        <v>11.152641993170979</v>
      </c>
      <c r="M101" s="2">
        <f t="shared" si="10"/>
        <v>13.809569257932113</v>
      </c>
    </row>
    <row r="102" spans="1:13" x14ac:dyDescent="0.55000000000000004">
      <c r="A102">
        <v>99</v>
      </c>
      <c r="B102">
        <v>1989</v>
      </c>
      <c r="C102">
        <v>2.37</v>
      </c>
      <c r="D102">
        <v>6.74</v>
      </c>
      <c r="E102" t="e">
        <f t="shared" si="8"/>
        <v>#N/A</v>
      </c>
      <c r="F102" s="3"/>
      <c r="G102" s="3">
        <v>9.8000000000000007</v>
      </c>
      <c r="H102" s="2">
        <f t="shared" si="12"/>
        <v>14.472025091165353</v>
      </c>
      <c r="I102" s="2">
        <f t="shared" si="12"/>
        <v>13.398491713813574</v>
      </c>
      <c r="J102" s="2">
        <f t="shared" si="12"/>
        <v>12.533141373155003</v>
      </c>
      <c r="K102" s="2">
        <f t="shared" si="12"/>
        <v>11.816359006036773</v>
      </c>
      <c r="L102" s="2">
        <f t="shared" si="12"/>
        <v>11.209982432795858</v>
      </c>
      <c r="M102" s="2">
        <f t="shared" si="10"/>
        <v>13.899090015024886</v>
      </c>
    </row>
    <row r="103" spans="1:13" x14ac:dyDescent="0.55000000000000004">
      <c r="A103">
        <v>100</v>
      </c>
      <c r="B103">
        <v>1989</v>
      </c>
      <c r="C103">
        <v>4.1500000000000004</v>
      </c>
      <c r="D103">
        <v>9.34</v>
      </c>
      <c r="E103" t="e">
        <f t="shared" si="8"/>
        <v>#N/A</v>
      </c>
      <c r="F103" s="3"/>
      <c r="G103" s="3">
        <v>9.9</v>
      </c>
      <c r="H103" s="2">
        <f t="shared" si="12"/>
        <v>14.545674549463302</v>
      </c>
      <c r="I103" s="2">
        <f t="shared" si="12"/>
        <v>13.466677862643175</v>
      </c>
      <c r="J103" s="2">
        <f t="shared" si="12"/>
        <v>12.596923675015988</v>
      </c>
      <c r="K103" s="2">
        <f t="shared" si="12"/>
        <v>11.876493536924228</v>
      </c>
      <c r="L103" s="2">
        <f t="shared" si="12"/>
        <v>11.267031057884887</v>
      </c>
      <c r="M103" s="2">
        <f t="shared" si="10"/>
        <v>13.988273415894756</v>
      </c>
    </row>
    <row r="104" spans="1:13" x14ac:dyDescent="0.55000000000000004">
      <c r="A104">
        <v>101</v>
      </c>
      <c r="B104">
        <v>1989</v>
      </c>
      <c r="C104">
        <v>7.74</v>
      </c>
      <c r="D104">
        <v>11.39</v>
      </c>
      <c r="E104" t="e">
        <f t="shared" si="8"/>
        <v>#N/A</v>
      </c>
      <c r="F104" s="3"/>
      <c r="G104" s="3">
        <v>10</v>
      </c>
      <c r="H104" s="2">
        <f t="shared" si="12"/>
        <v>14.618952970664122</v>
      </c>
      <c r="I104" s="2">
        <f t="shared" si="12"/>
        <v>13.534520497870494</v>
      </c>
      <c r="J104" s="2">
        <f t="shared" si="12"/>
        <v>12.660384649325113</v>
      </c>
      <c r="K104" s="2">
        <f t="shared" si="12"/>
        <v>11.936325117290478</v>
      </c>
      <c r="L104" s="2">
        <f t="shared" si="12"/>
        <v>11.323792278874317</v>
      </c>
      <c r="M104" s="2">
        <f t="shared" si="10"/>
        <v>14.077124120452558</v>
      </c>
    </row>
    <row r="105" spans="1:13" x14ac:dyDescent="0.55000000000000004">
      <c r="A105">
        <v>102</v>
      </c>
      <c r="B105">
        <v>1989</v>
      </c>
      <c r="C105">
        <v>3.3</v>
      </c>
      <c r="D105">
        <v>7.45</v>
      </c>
      <c r="E105" t="e">
        <f t="shared" si="8"/>
        <v>#N/A</v>
      </c>
      <c r="F105" s="3"/>
      <c r="G105" s="3">
        <v>10.1</v>
      </c>
      <c r="H105" s="2">
        <f t="shared" si="12"/>
        <v>14.691865906619016</v>
      </c>
      <c r="I105" s="2">
        <f t="shared" si="12"/>
        <v>13.602024759510964</v>
      </c>
      <c r="J105" s="2">
        <f t="shared" si="12"/>
        <v>12.723529104126561</v>
      </c>
      <c r="K105" s="2">
        <f t="shared" si="12"/>
        <v>11.995858280203052</v>
      </c>
      <c r="L105" s="2">
        <f t="shared" si="12"/>
        <v>11.380270396209596</v>
      </c>
      <c r="M105" s="2">
        <f t="shared" si="10"/>
        <v>14.165646678368088</v>
      </c>
    </row>
    <row r="106" spans="1:13" x14ac:dyDescent="0.55000000000000004">
      <c r="A106">
        <v>103</v>
      </c>
      <c r="B106">
        <v>1990</v>
      </c>
      <c r="C106">
        <v>4.78</v>
      </c>
      <c r="D106">
        <v>9.17</v>
      </c>
      <c r="E106" t="e">
        <f t="shared" si="8"/>
        <v>#N/A</v>
      </c>
      <c r="F106" s="3"/>
      <c r="G106" s="3">
        <v>10.199999999999999</v>
      </c>
      <c r="H106" s="2">
        <f t="shared" si="12"/>
        <v>14.764418772090526</v>
      </c>
      <c r="I106" s="2">
        <f t="shared" si="12"/>
        <v>13.669195660660581</v>
      </c>
      <c r="J106" s="2">
        <f t="shared" si="12"/>
        <v>12.786361728742243</v>
      </c>
      <c r="K106" s="2">
        <f t="shared" si="12"/>
        <v>12.055097446797049</v>
      </c>
      <c r="L106" s="2">
        <f t="shared" si="12"/>
        <v>11.436469604147753</v>
      </c>
      <c r="M106" s="2">
        <f t="shared" si="10"/>
        <v>14.253845532741936</v>
      </c>
    </row>
    <row r="107" spans="1:13" x14ac:dyDescent="0.55000000000000004">
      <c r="A107">
        <v>104</v>
      </c>
      <c r="B107">
        <v>1990</v>
      </c>
      <c r="C107">
        <v>3.93</v>
      </c>
      <c r="D107">
        <v>8.9</v>
      </c>
      <c r="E107" t="e">
        <f t="shared" si="8"/>
        <v>#N/A</v>
      </c>
      <c r="F107" s="3"/>
      <c r="G107" s="3">
        <v>10.3</v>
      </c>
      <c r="H107" s="2">
        <f t="shared" si="12"/>
        <v>14.836616849445294</v>
      </c>
      <c r="I107" s="2">
        <f t="shared" si="12"/>
        <v>13.736038091840559</v>
      </c>
      <c r="J107" s="2">
        <f t="shared" si="12"/>
        <v>12.848887097835867</v>
      </c>
      <c r="K107" s="2">
        <f t="shared" si="12"/>
        <v>12.114046930106772</v>
      </c>
      <c r="L107" s="2">
        <f t="shared" si="12"/>
        <v>11.492393994392394</v>
      </c>
      <c r="M107" s="2">
        <f t="shared" si="10"/>
        <v>14.34172502362027</v>
      </c>
    </row>
    <row r="108" spans="1:13" x14ac:dyDescent="0.55000000000000004">
      <c r="A108">
        <v>105</v>
      </c>
      <c r="B108">
        <v>1990</v>
      </c>
      <c r="C108">
        <v>8</v>
      </c>
      <c r="D108">
        <v>11.18</v>
      </c>
      <c r="E108">
        <f t="shared" si="8"/>
        <v>8</v>
      </c>
      <c r="F108" s="3"/>
      <c r="G108" s="3">
        <v>10.4</v>
      </c>
      <c r="H108" s="2">
        <f t="shared" si="12"/>
        <v>14.908465293142312</v>
      </c>
      <c r="I108" s="2">
        <f t="shared" si="12"/>
        <v>13.802556825152635</v>
      </c>
      <c r="J108" s="2">
        <f t="shared" si="12"/>
        <v>12.91110967529986</v>
      </c>
      <c r="K108" s="2">
        <f t="shared" si="12"/>
        <v>12.172710938730367</v>
      </c>
      <c r="L108" s="2">
        <f t="shared" si="12"/>
        <v>11.548047559570289</v>
      </c>
      <c r="M108" s="2">
        <f t="shared" si="10"/>
        <v>14.429289391360784</v>
      </c>
    </row>
    <row r="109" spans="1:13" x14ac:dyDescent="0.55000000000000004">
      <c r="A109">
        <v>106</v>
      </c>
      <c r="B109">
        <v>1990</v>
      </c>
      <c r="C109">
        <v>3.83</v>
      </c>
      <c r="D109">
        <v>8.3800000000000008</v>
      </c>
      <c r="E109" t="e">
        <f t="shared" si="8"/>
        <v>#N/A</v>
      </c>
      <c r="F109" s="3"/>
      <c r="G109" s="3">
        <v>10.5</v>
      </c>
      <c r="H109" s="2">
        <f t="shared" si="12"/>
        <v>14.979969134027405</v>
      </c>
      <c r="I109" s="2">
        <f t="shared" si="12"/>
        <v>13.868756518254994</v>
      </c>
      <c r="J109" s="2">
        <f t="shared" si="12"/>
        <v>12.97303381797451</v>
      </c>
      <c r="K109" s="2">
        <f t="shared" si="12"/>
        <v>12.231093580336244</v>
      </c>
      <c r="L109" s="2">
        <f t="shared" si="12"/>
        <v>11.603434196557856</v>
      </c>
      <c r="M109" s="2">
        <f t="shared" si="10"/>
        <v>14.51654277985739</v>
      </c>
    </row>
    <row r="110" spans="1:13" x14ac:dyDescent="0.55000000000000004">
      <c r="A110">
        <v>107</v>
      </c>
      <c r="B110">
        <v>1990</v>
      </c>
      <c r="C110">
        <v>5.03</v>
      </c>
      <c r="D110">
        <v>8.68</v>
      </c>
      <c r="E110" t="e">
        <f t="shared" si="8"/>
        <v>#N/A</v>
      </c>
      <c r="F110" s="3"/>
      <c r="G110" s="3">
        <v>10.6</v>
      </c>
      <c r="H110" s="2">
        <f t="shared" si="12"/>
        <v>15.051133283444095</v>
      </c>
      <c r="I110" s="2">
        <f t="shared" si="12"/>
        <v>13.934641718168182</v>
      </c>
      <c r="J110" s="2">
        <f t="shared" si="12"/>
        <v>13.034663779208078</v>
      </c>
      <c r="K110" s="2">
        <f t="shared" si="12"/>
        <v>12.289198865019603</v>
      </c>
      <c r="L110" s="2">
        <f t="shared" si="12"/>
        <v>11.658557709665427</v>
      </c>
      <c r="M110" s="2">
        <f t="shared" si="10"/>
        <v>14.603489239631015</v>
      </c>
    </row>
    <row r="111" spans="1:13" x14ac:dyDescent="0.55000000000000004">
      <c r="A111">
        <v>108</v>
      </c>
      <c r="B111">
        <v>1990</v>
      </c>
      <c r="C111">
        <v>1.41</v>
      </c>
      <c r="D111">
        <v>4.49</v>
      </c>
      <c r="E111" t="e">
        <f t="shared" si="8"/>
        <v>#N/A</v>
      </c>
      <c r="F111" s="3"/>
      <c r="G111" s="3">
        <v>10.7</v>
      </c>
      <c r="H111" s="2">
        <f t="shared" si="12"/>
        <v>15.121962537170351</v>
      </c>
      <c r="I111" s="2">
        <f t="shared" si="12"/>
        <v>14.000216864919839</v>
      </c>
      <c r="J111" s="2">
        <f t="shared" si="12"/>
        <v>13.096003712266107</v>
      </c>
      <c r="K111" s="2">
        <f t="shared" si="12"/>
        <v>12.347030708516753</v>
      </c>
      <c r="L111" s="2">
        <f t="shared" si="12"/>
        <v>11.713421813686644</v>
      </c>
      <c r="M111" s="2">
        <f t="shared" si="10"/>
        <v>14.690132730793113</v>
      </c>
    </row>
    <row r="112" spans="1:13" x14ac:dyDescent="0.55000000000000004">
      <c r="A112">
        <v>109</v>
      </c>
      <c r="B112">
        <v>1990</v>
      </c>
      <c r="C112">
        <v>4.07</v>
      </c>
      <c r="D112">
        <v>7.01</v>
      </c>
      <c r="E112" t="e">
        <f t="shared" si="8"/>
        <v>#N/A</v>
      </c>
      <c r="F112" s="3"/>
      <c r="G112" s="3">
        <v>10.8</v>
      </c>
      <c r="H112" s="2">
        <f t="shared" si="12"/>
        <v>15.192461579190137</v>
      </c>
      <c r="I112" s="2">
        <f t="shared" si="12"/>
        <v>14.065486295036466</v>
      </c>
      <c r="J112" s="2">
        <f t="shared" si="12"/>
        <v>13.157057673597709</v>
      </c>
      <c r="K112" s="2">
        <f t="shared" si="12"/>
        <v>12.404592935284589</v>
      </c>
      <c r="L112" s="2">
        <f t="shared" si="12"/>
        <v>11.768030136819885</v>
      </c>
      <c r="M112" s="2">
        <f t="shared" si="10"/>
        <v>14.776477125888391</v>
      </c>
    </row>
    <row r="113" spans="1:13" x14ac:dyDescent="0.55000000000000004">
      <c r="A113">
        <v>110</v>
      </c>
      <c r="B113">
        <v>1990</v>
      </c>
      <c r="C113">
        <v>5.16</v>
      </c>
      <c r="D113">
        <v>9.14</v>
      </c>
      <c r="E113" t="e">
        <f t="shared" si="8"/>
        <v>#N/A</v>
      </c>
      <c r="F113" s="3"/>
      <c r="G113" s="3">
        <v>10.9</v>
      </c>
      <c r="H113" s="2">
        <f t="shared" si="12"/>
        <v>15.262634985308184</v>
      </c>
      <c r="I113" s="2">
        <f t="shared" si="12"/>
        <v>14.130454244890057</v>
      </c>
      <c r="J113" s="2">
        <f t="shared" si="12"/>
        <v>13.217829625966019</v>
      </c>
      <c r="K113" s="2">
        <f t="shared" si="12"/>
        <v>12.461889281452025</v>
      </c>
      <c r="L113" s="2">
        <f t="shared" si="12"/>
        <v>11.822386223468255</v>
      </c>
      <c r="M113" s="2">
        <f t="shared" si="10"/>
        <v>14.862526212622679</v>
      </c>
    </row>
    <row r="114" spans="1:13" x14ac:dyDescent="0.55000000000000004">
      <c r="A114">
        <v>111</v>
      </c>
      <c r="B114">
        <v>1990</v>
      </c>
      <c r="C114">
        <v>4.26</v>
      </c>
      <c r="D114">
        <v>8.57</v>
      </c>
      <c r="E114" t="e">
        <f t="shared" si="8"/>
        <v>#N/A</v>
      </c>
      <c r="F114" s="3"/>
      <c r="G114" s="3">
        <v>11</v>
      </c>
      <c r="H114" s="2">
        <f t="shared" si="12"/>
        <v>15.332487226615852</v>
      </c>
      <c r="I114" s="2">
        <f t="shared" si="12"/>
        <v>14.195124853906856</v>
      </c>
      <c r="J114" s="2">
        <f t="shared" si="12"/>
        <v>13.278323441449739</v>
      </c>
      <c r="K114" s="2">
        <f t="shared" si="12"/>
        <v>12.518923397649875</v>
      </c>
      <c r="L114" s="2">
        <f t="shared" si="12"/>
        <v>11.876493536924226</v>
      </c>
      <c r="M114" s="2">
        <f t="shared" si="10"/>
        <v>14.948283696481614</v>
      </c>
    </row>
    <row r="115" spans="1:13" x14ac:dyDescent="0.55000000000000004">
      <c r="A115">
        <v>112</v>
      </c>
      <c r="B115">
        <v>1990</v>
      </c>
      <c r="C115">
        <v>8.32</v>
      </c>
      <c r="D115">
        <v>11.71</v>
      </c>
      <c r="E115">
        <f t="shared" si="8"/>
        <v>8.32</v>
      </c>
      <c r="F115" s="3"/>
      <c r="G115" s="3">
        <v>11.1</v>
      </c>
      <c r="H115" s="2">
        <f t="shared" si="12"/>
        <v>15.402022672815512</v>
      </c>
      <c r="I115" s="2">
        <f t="shared" si="12"/>
        <v>14.259502167645158</v>
      </c>
      <c r="J115" s="2">
        <f t="shared" si="12"/>
        <v>13.338542904322134</v>
      </c>
      <c r="K115" s="2">
        <f t="shared" si="12"/>
        <v>12.575698851725182</v>
      </c>
      <c r="L115" s="2">
        <f t="shared" si="12"/>
        <v>11.930355461944705</v>
      </c>
      <c r="M115" s="2">
        <f t="shared" si="10"/>
        <v>15.033753203245466</v>
      </c>
    </row>
    <row r="116" spans="1:13" x14ac:dyDescent="0.55000000000000004">
      <c r="A116">
        <v>113</v>
      </c>
      <c r="B116">
        <v>1990</v>
      </c>
      <c r="C116">
        <v>8.5299999999999994</v>
      </c>
      <c r="D116">
        <v>11.89</v>
      </c>
      <c r="E116">
        <f t="shared" si="8"/>
        <v>8.5299999999999994</v>
      </c>
      <c r="F116" s="3"/>
      <c r="G116" s="3">
        <v>11.2</v>
      </c>
      <c r="H116" s="2">
        <f t="shared" ref="H116:L131" si="13">SQRT($G116/(9.8/2/PI())/H$2)</f>
        <v>15.471245595410474</v>
      </c>
      <c r="I116" s="2">
        <f t="shared" si="13"/>
        <v>14.323590140748571</v>
      </c>
      <c r="J116" s="2">
        <f t="shared" si="13"/>
        <v>13.398491713813574</v>
      </c>
      <c r="K116" s="2">
        <f t="shared" si="13"/>
        <v>12.632219131345794</v>
      </c>
      <c r="L116" s="2">
        <f t="shared" si="13"/>
        <v>11.983975307221922</v>
      </c>
      <c r="M116" s="2">
        <f t="shared" si="10"/>
        <v>15.118938281405121</v>
      </c>
    </row>
    <row r="117" spans="1:13" x14ac:dyDescent="0.55000000000000004">
      <c r="A117">
        <v>114</v>
      </c>
      <c r="B117">
        <v>1990</v>
      </c>
      <c r="C117">
        <v>4.38</v>
      </c>
      <c r="D117">
        <v>7.86</v>
      </c>
      <c r="E117" t="e">
        <f t="shared" si="8"/>
        <v>#N/A</v>
      </c>
      <c r="F117" s="3"/>
      <c r="G117" s="3">
        <v>11.3</v>
      </c>
      <c r="H117" s="2">
        <f t="shared" si="13"/>
        <v>15.540160170766997</v>
      </c>
      <c r="I117" s="2">
        <f t="shared" si="13"/>
        <v>14.387392639780931</v>
      </c>
      <c r="J117" s="2">
        <f t="shared" si="13"/>
        <v>13.458173486763339</v>
      </c>
      <c r="K117" s="2">
        <f t="shared" si="13"/>
        <v>12.68848764650048</v>
      </c>
      <c r="L117" s="2">
        <f t="shared" si="13"/>
        <v>12.037356307755276</v>
      </c>
      <c r="M117" s="2">
        <f t="shared" si="10"/>
        <v>15.203842404483931</v>
      </c>
    </row>
    <row r="118" spans="1:13" x14ac:dyDescent="0.55000000000000004">
      <c r="A118">
        <v>115</v>
      </c>
      <c r="B118">
        <v>1990</v>
      </c>
      <c r="C118">
        <v>5.54</v>
      </c>
      <c r="D118">
        <v>9.59</v>
      </c>
      <c r="E118" t="e">
        <f t="shared" si="8"/>
        <v>#N/A</v>
      </c>
      <c r="F118" s="3"/>
      <c r="G118" s="3">
        <v>11.4</v>
      </c>
      <c r="H118" s="2">
        <f t="shared" si="13"/>
        <v>15.608770483054641</v>
      </c>
      <c r="I118" s="2">
        <f t="shared" si="13"/>
        <v>14.450913445948503</v>
      </c>
      <c r="J118" s="2">
        <f t="shared" si="13"/>
        <v>13.517591760166024</v>
      </c>
      <c r="K118" s="2">
        <f t="shared" si="13"/>
        <v>12.744507731899725</v>
      </c>
      <c r="L118" s="2">
        <f t="shared" si="13"/>
        <v>12.090501627128903</v>
      </c>
      <c r="M118" s="2">
        <f t="shared" si="10"/>
        <v>15.288468973269916</v>
      </c>
    </row>
    <row r="119" spans="1:13" x14ac:dyDescent="0.55000000000000004">
      <c r="A119">
        <v>116</v>
      </c>
      <c r="B119">
        <v>1991</v>
      </c>
      <c r="C119">
        <v>5.42</v>
      </c>
      <c r="D119">
        <v>9.0500000000000007</v>
      </c>
      <c r="E119" t="e">
        <f t="shared" si="8"/>
        <v>#N/A</v>
      </c>
      <c r="F119" s="3"/>
      <c r="G119" s="3">
        <v>11.5</v>
      </c>
      <c r="H119" s="2">
        <f t="shared" si="13"/>
        <v>15.677080527070808</v>
      </c>
      <c r="I119" s="2">
        <f t="shared" si="13"/>
        <v>14.514156257715017</v>
      </c>
      <c r="J119" s="2">
        <f t="shared" si="13"/>
        <v>13.576749993617655</v>
      </c>
      <c r="K119" s="2">
        <f t="shared" si="13"/>
        <v>12.800282649281947</v>
      </c>
      <c r="L119" s="2">
        <f t="shared" si="13"/>
        <v>12.143414359699566</v>
      </c>
      <c r="M119" s="2">
        <f t="shared" si="10"/>
        <v>15.372821317962556</v>
      </c>
    </row>
    <row r="120" spans="1:13" x14ac:dyDescent="0.55000000000000004">
      <c r="A120">
        <v>117</v>
      </c>
      <c r="B120">
        <v>1991</v>
      </c>
      <c r="C120">
        <v>5.51</v>
      </c>
      <c r="D120">
        <v>10.23</v>
      </c>
      <c r="E120" t="e">
        <f t="shared" si="8"/>
        <v>#N/A</v>
      </c>
      <c r="F120" s="3"/>
      <c r="G120" s="3">
        <v>11.6</v>
      </c>
      <c r="H120" s="2">
        <f t="shared" si="13"/>
        <v>15.745094210954965</v>
      </c>
      <c r="I120" s="2">
        <f t="shared" si="13"/>
        <v>14.577124693314548</v>
      </c>
      <c r="J120" s="2">
        <f t="shared" si="13"/>
        <v>13.635651571666303</v>
      </c>
      <c r="K120" s="2">
        <f t="shared" si="13"/>
        <v>12.855815589629662</v>
      </c>
      <c r="L120" s="2">
        <f t="shared" si="13"/>
        <v>12.196097532699078</v>
      </c>
      <c r="M120" s="2">
        <f t="shared" si="10"/>
        <v>15.456902700238102</v>
      </c>
    </row>
    <row r="121" spans="1:13" x14ac:dyDescent="0.55000000000000004">
      <c r="A121">
        <v>118</v>
      </c>
      <c r="B121">
        <v>1991</v>
      </c>
      <c r="C121">
        <v>6.87</v>
      </c>
      <c r="D121">
        <v>10.130000000000001</v>
      </c>
      <c r="E121" t="e">
        <f t="shared" si="8"/>
        <v>#N/A</v>
      </c>
      <c r="F121" s="3"/>
      <c r="G121" s="3">
        <v>11.7</v>
      </c>
      <c r="H121" s="2">
        <f t="shared" si="13"/>
        <v>15.812815358797828</v>
      </c>
      <c r="I121" s="2">
        <f t="shared" si="13"/>
        <v>14.639822293167137</v>
      </c>
      <c r="J121" s="2">
        <f t="shared" si="13"/>
        <v>13.694299806071662</v>
      </c>
      <c r="K121" s="2">
        <f t="shared" si="13"/>
        <v>12.91110967529986</v>
      </c>
      <c r="L121" s="2">
        <f t="shared" si="13"/>
        <v>12.248554108255368</v>
      </c>
      <c r="M121" s="2">
        <f t="shared" si="10"/>
        <v>15.54071631523721</v>
      </c>
    </row>
    <row r="122" spans="1:13" x14ac:dyDescent="0.55000000000000004">
      <c r="A122">
        <v>119</v>
      </c>
      <c r="B122">
        <v>1991</v>
      </c>
      <c r="C122">
        <v>3.33</v>
      </c>
      <c r="D122">
        <v>7.48</v>
      </c>
      <c r="E122" t="e">
        <f t="shared" si="8"/>
        <v>#N/A</v>
      </c>
      <c r="F122" s="3"/>
      <c r="G122" s="3">
        <v>11.8</v>
      </c>
      <c r="H122" s="2">
        <f t="shared" si="13"/>
        <v>15.880247713150366</v>
      </c>
      <c r="I122" s="2">
        <f t="shared" si="13"/>
        <v>14.702252522201702</v>
      </c>
      <c r="J122" s="2">
        <f t="shared" si="13"/>
        <v>13.752697937977953</v>
      </c>
      <c r="K122" s="2">
        <f t="shared" si="13"/>
        <v>12.966167962072614</v>
      </c>
      <c r="L122" s="2">
        <f t="shared" si="13"/>
        <v>12.300786985335955</v>
      </c>
      <c r="M122" s="2">
        <f t="shared" si="10"/>
        <v>15.62426529347846</v>
      </c>
    </row>
    <row r="123" spans="1:13" x14ac:dyDescent="0.55000000000000004">
      <c r="A123">
        <v>120</v>
      </c>
      <c r="B123">
        <v>1991</v>
      </c>
      <c r="C123">
        <v>6.61</v>
      </c>
      <c r="D123">
        <v>10.88</v>
      </c>
      <c r="E123" t="e">
        <f t="shared" si="8"/>
        <v>#N/A</v>
      </c>
      <c r="F123" s="3"/>
      <c r="G123" s="3">
        <v>11.9</v>
      </c>
      <c r="H123" s="2">
        <f t="shared" si="13"/>
        <v>15.947394937437345</v>
      </c>
      <c r="I123" s="2">
        <f t="shared" si="13"/>
        <v>14.764418772090524</v>
      </c>
      <c r="J123" s="2">
        <f t="shared" si="13"/>
        <v>13.810849140004089</v>
      </c>
      <c r="K123" s="2">
        <f t="shared" si="13"/>
        <v>13.020993441121719</v>
      </c>
      <c r="L123" s="2">
        <f t="shared" si="13"/>
        <v>12.352799001617463</v>
      </c>
      <c r="M123" s="2">
        <f t="shared" si="10"/>
        <v>15.707552702701102</v>
      </c>
    </row>
    <row r="124" spans="1:13" x14ac:dyDescent="0.55000000000000004">
      <c r="A124">
        <v>121</v>
      </c>
      <c r="B124">
        <v>1991</v>
      </c>
      <c r="C124">
        <v>6.13</v>
      </c>
      <c r="D124">
        <v>10.5</v>
      </c>
      <c r="E124" t="e">
        <f t="shared" si="8"/>
        <v>#N/A</v>
      </c>
      <c r="F124" s="3"/>
      <c r="G124" s="3">
        <v>12</v>
      </c>
      <c r="H124" s="2">
        <f t="shared" si="13"/>
        <v>16.014260618279796</v>
      </c>
      <c r="I124" s="2">
        <f t="shared" si="13"/>
        <v>14.82632436339944</v>
      </c>
      <c r="J124" s="2">
        <f t="shared" si="13"/>
        <v>13.868756518254994</v>
      </c>
      <c r="K124" s="2">
        <f t="shared" si="13"/>
        <v>13.075589040910986</v>
      </c>
      <c r="L124" s="2">
        <f t="shared" si="13"/>
        <v>12.404592935284587</v>
      </c>
      <c r="M124" s="2">
        <f t="shared" si="10"/>
        <v>15.790581549640255</v>
      </c>
    </row>
    <row r="125" spans="1:13" x14ac:dyDescent="0.55000000000000004">
      <c r="A125">
        <v>122</v>
      </c>
      <c r="B125">
        <v>1991</v>
      </c>
      <c r="C125">
        <v>3.7</v>
      </c>
      <c r="D125">
        <v>8.2200000000000006</v>
      </c>
      <c r="E125" t="e">
        <f t="shared" si="8"/>
        <v>#N/A</v>
      </c>
      <c r="F125" s="3"/>
      <c r="G125" s="3">
        <v>12.1</v>
      </c>
      <c r="H125" s="2">
        <f t="shared" si="13"/>
        <v>16.080848267730534</v>
      </c>
      <c r="I125" s="2">
        <f t="shared" si="13"/>
        <v>14.88797254765754</v>
      </c>
      <c r="J125" s="2">
        <f t="shared" si="13"/>
        <v>13.926423114257625</v>
      </c>
      <c r="K125" s="2">
        <f t="shared" si="13"/>
        <v>13.129957629019525</v>
      </c>
      <c r="L125" s="2">
        <f t="shared" si="13"/>
        <v>12.456171506761747</v>
      </c>
      <c r="M125" s="2">
        <f t="shared" si="10"/>
        <v>15.873354781737504</v>
      </c>
    </row>
    <row r="126" spans="1:13" x14ac:dyDescent="0.55000000000000004">
      <c r="A126">
        <v>123</v>
      </c>
      <c r="B126">
        <v>1991</v>
      </c>
      <c r="C126">
        <v>6.27</v>
      </c>
      <c r="D126">
        <v>10.039999999999999</v>
      </c>
      <c r="E126" t="e">
        <f t="shared" si="8"/>
        <v>#N/A</v>
      </c>
      <c r="F126" s="3"/>
      <c r="G126" s="3">
        <v>12.2</v>
      </c>
      <c r="H126" s="2">
        <f t="shared" si="13"/>
        <v>16.147161325426737</v>
      </c>
      <c r="I126" s="2">
        <f t="shared" si="13"/>
        <v>14.949366509350064</v>
      </c>
      <c r="J126" s="2">
        <f t="shared" si="13"/>
        <v>13.98385190682516</v>
      </c>
      <c r="K126" s="2">
        <f t="shared" si="13"/>
        <v>13.18410201389934</v>
      </c>
      <c r="L126" s="2">
        <f t="shared" si="13"/>
        <v>12.507537380380446</v>
      </c>
      <c r="M126" s="2">
        <f t="shared" si="10"/>
        <v>15.955875288789905</v>
      </c>
    </row>
    <row r="127" spans="1:13" x14ac:dyDescent="0.55000000000000004">
      <c r="A127">
        <v>124</v>
      </c>
      <c r="B127">
        <v>1991</v>
      </c>
      <c r="C127">
        <v>2.5099999999999998</v>
      </c>
      <c r="D127">
        <v>5.94</v>
      </c>
      <c r="E127" t="e">
        <f t="shared" si="8"/>
        <v>#N/A</v>
      </c>
      <c r="F127" s="3"/>
      <c r="G127" s="3">
        <v>12.3</v>
      </c>
      <c r="H127" s="2">
        <f t="shared" si="13"/>
        <v>16.213203160663284</v>
      </c>
      <c r="I127" s="2">
        <f t="shared" si="13"/>
        <v>15.010509367837926</v>
      </c>
      <c r="J127" s="2">
        <f t="shared" si="13"/>
        <v>14.041045813852556</v>
      </c>
      <c r="K127" s="2">
        <f t="shared" si="13"/>
        <v>13.238024946568171</v>
      </c>
      <c r="L127" s="2">
        <f t="shared" si="13"/>
        <v>12.55869316598527</v>
      </c>
      <c r="M127" s="2">
        <f t="shared" si="10"/>
        <v>16.038145904539892</v>
      </c>
    </row>
    <row r="128" spans="1:13" x14ac:dyDescent="0.55000000000000004">
      <c r="A128">
        <v>125</v>
      </c>
      <c r="B128">
        <v>1991</v>
      </c>
      <c r="C128">
        <v>7.81</v>
      </c>
      <c r="D128">
        <v>10.71</v>
      </c>
      <c r="E128" t="e">
        <f t="shared" si="8"/>
        <v>#N/A</v>
      </c>
      <c r="F128" s="3"/>
      <c r="G128" s="3">
        <v>12.4</v>
      </c>
      <c r="H128" s="2">
        <f t="shared" si="13"/>
        <v>16.278977074390355</v>
      </c>
      <c r="I128" s="2">
        <f t="shared" si="13"/>
        <v>15.071404179207155</v>
      </c>
      <c r="J128" s="2">
        <f t="shared" si="13"/>
        <v>14.098007694046526</v>
      </c>
      <c r="K128" s="2">
        <f t="shared" si="13"/>
        <v>13.291729122240561</v>
      </c>
      <c r="L128" s="2">
        <f t="shared" si="13"/>
        <v>12.609641420481237</v>
      </c>
      <c r="M128" s="2">
        <f t="shared" si="10"/>
        <v>16.120169408208856</v>
      </c>
    </row>
    <row r="129" spans="1:13" x14ac:dyDescent="0.55000000000000004">
      <c r="A129">
        <v>126</v>
      </c>
      <c r="B129">
        <v>1991</v>
      </c>
      <c r="C129">
        <v>2.97</v>
      </c>
      <c r="D129">
        <v>7.62</v>
      </c>
      <c r="E129" t="e">
        <f t="shared" si="8"/>
        <v>#N/A</v>
      </c>
      <c r="F129" s="3"/>
      <c r="G129" s="3">
        <v>12.5</v>
      </c>
      <c r="H129" s="2">
        <f t="shared" si="13"/>
        <v>16.34448630113873</v>
      </c>
      <c r="I129" s="2">
        <f t="shared" si="13"/>
        <v>15.13205393805136</v>
      </c>
      <c r="J129" s="2">
        <f t="shared" si="13"/>
        <v>14.154740348592895</v>
      </c>
      <c r="K129" s="2">
        <f t="shared" si="13"/>
        <v>13.345217181899828</v>
      </c>
      <c r="L129" s="2">
        <f t="shared" si="13"/>
        <v>12.660384649325113</v>
      </c>
      <c r="M129" s="2">
        <f t="shared" si="10"/>
        <v>16.201948525976768</v>
      </c>
    </row>
    <row r="130" spans="1:13" x14ac:dyDescent="0.55000000000000004">
      <c r="A130">
        <v>127</v>
      </c>
      <c r="B130">
        <v>1991</v>
      </c>
      <c r="C130">
        <v>2.4700000000000002</v>
      </c>
      <c r="D130">
        <v>7.48</v>
      </c>
      <c r="E130" t="e">
        <f t="shared" si="8"/>
        <v>#N/A</v>
      </c>
      <c r="F130" s="3"/>
      <c r="G130" s="3">
        <v>12.6</v>
      </c>
      <c r="H130" s="2">
        <f t="shared" si="13"/>
        <v>16.409734010875876</v>
      </c>
      <c r="I130" s="2">
        <f t="shared" si="13"/>
        <v>15.192461579190136</v>
      </c>
      <c r="J130" s="2">
        <f t="shared" si="13"/>
        <v>14.211246522764018</v>
      </c>
      <c r="K130" s="2">
        <f t="shared" si="13"/>
        <v>13.398491713813574</v>
      </c>
      <c r="L130" s="2">
        <f t="shared" si="13"/>
        <v>12.710925307963141</v>
      </c>
      <c r="M130" s="2">
        <f t="shared" si="10"/>
        <v>16.283485932410056</v>
      </c>
    </row>
    <row r="131" spans="1:13" x14ac:dyDescent="0.55000000000000004">
      <c r="A131">
        <v>128</v>
      </c>
      <c r="B131">
        <v>1991</v>
      </c>
      <c r="C131">
        <v>10.37</v>
      </c>
      <c r="D131">
        <v>12.38</v>
      </c>
      <c r="E131">
        <f t="shared" si="8"/>
        <v>10.37</v>
      </c>
      <c r="F131" s="3"/>
      <c r="G131" s="3">
        <v>12.7</v>
      </c>
      <c r="H131" s="2">
        <f t="shared" si="13"/>
        <v>16.474723310795888</v>
      </c>
      <c r="I131" s="2">
        <f t="shared" si="13"/>
        <v>15.252629979326226</v>
      </c>
      <c r="J131" s="2">
        <f t="shared" si="13"/>
        <v>14.267528907468911</v>
      </c>
      <c r="K131" s="2">
        <f t="shared" si="13"/>
        <v>13.451555254995148</v>
      </c>
      <c r="L131" s="2">
        <f t="shared" si="13"/>
        <v>12.761265803217517</v>
      </c>
      <c r="M131" s="2">
        <f t="shared" si="10"/>
        <v>16.364784251840156</v>
      </c>
    </row>
    <row r="132" spans="1:13" x14ac:dyDescent="0.55000000000000004">
      <c r="A132">
        <v>129</v>
      </c>
      <c r="B132">
        <v>1992</v>
      </c>
      <c r="C132">
        <v>3.15</v>
      </c>
      <c r="D132">
        <v>7.66</v>
      </c>
      <c r="E132" t="e">
        <f t="shared" ref="E132:E195" si="14">IF(C132&gt;=E$2,C132,NA())</f>
        <v>#N/A</v>
      </c>
      <c r="F132" s="3"/>
      <c r="G132" s="3">
        <v>12.8</v>
      </c>
      <c r="H132" s="2">
        <f t="shared" ref="H132:L147" si="15">SQRT($G132/(9.8/2/PI())/H$2)</f>
        <v>16.539457247046116</v>
      </c>
      <c r="I132" s="2">
        <f t="shared" si="15"/>
        <v>15.312561958644086</v>
      </c>
      <c r="J132" s="2">
        <f t="shared" si="15"/>
        <v>14.323590140748573</v>
      </c>
      <c r="K132" s="2">
        <f t="shared" si="15"/>
        <v>13.504410292613455</v>
      </c>
      <c r="L132" s="2">
        <f t="shared" si="15"/>
        <v>12.811408494623835</v>
      </c>
      <c r="M132" s="2">
        <f t="shared" ref="M132:M154" si="16">3.3*$G132^0.63</f>
        <v>16.445846059694574</v>
      </c>
    </row>
    <row r="133" spans="1:13" x14ac:dyDescent="0.55000000000000004">
      <c r="A133">
        <v>130</v>
      </c>
      <c r="B133">
        <v>1992</v>
      </c>
      <c r="C133">
        <v>5.66</v>
      </c>
      <c r="D133">
        <v>9.64</v>
      </c>
      <c r="E133" t="e">
        <f t="shared" si="14"/>
        <v>#N/A</v>
      </c>
      <c r="F133" s="3"/>
      <c r="G133" s="3">
        <v>12.9</v>
      </c>
      <c r="H133" s="2">
        <f t="shared" si="15"/>
        <v>16.603938806393238</v>
      </c>
      <c r="I133" s="2">
        <f t="shared" si="15"/>
        <v>15.372260282352324</v>
      </c>
      <c r="J133" s="2">
        <f t="shared" si="15"/>
        <v>14.379432809218811</v>
      </c>
      <c r="K133" s="2">
        <f t="shared" si="15"/>
        <v>13.557059265353265</v>
      </c>
      <c r="L133" s="2">
        <f t="shared" si="15"/>
        <v>12.861355695721612</v>
      </c>
      <c r="M133" s="2">
        <f t="shared" si="16"/>
        <v>16.526673883782667</v>
      </c>
    </row>
    <row r="134" spans="1:13" x14ac:dyDescent="0.55000000000000004">
      <c r="A134">
        <v>131</v>
      </c>
      <c r="B134">
        <v>1992</v>
      </c>
      <c r="C134">
        <v>2.84</v>
      </c>
      <c r="D134">
        <v>7.08</v>
      </c>
      <c r="E134" t="e">
        <f t="shared" si="14"/>
        <v>#N/A</v>
      </c>
      <c r="F134" s="3"/>
      <c r="G134" s="3">
        <v>13</v>
      </c>
      <c r="H134" s="2">
        <f t="shared" si="15"/>
        <v>16.668170917831269</v>
      </c>
      <c r="I134" s="2">
        <f t="shared" si="15"/>
        <v>15.431727662172486</v>
      </c>
      <c r="J134" s="2">
        <f t="shared" si="15"/>
        <v>14.435059449462862</v>
      </c>
      <c r="K134" s="2">
        <f t="shared" si="15"/>
        <v>13.609504564728189</v>
      </c>
      <c r="L134" s="2">
        <f t="shared" si="15"/>
        <v>12.91110967529986</v>
      </c>
      <c r="M134" s="2">
        <f t="shared" si="16"/>
        <v>16.607270205537855</v>
      </c>
    </row>
    <row r="135" spans="1:13" x14ac:dyDescent="0.55000000000000004">
      <c r="A135">
        <v>132</v>
      </c>
      <c r="B135">
        <v>1992</v>
      </c>
      <c r="C135">
        <v>3.14</v>
      </c>
      <c r="D135">
        <v>7.26</v>
      </c>
      <c r="E135" t="e">
        <f t="shared" si="14"/>
        <v>#N/A</v>
      </c>
      <c r="F135" s="3"/>
      <c r="G135" s="3">
        <v>13.1</v>
      </c>
      <c r="H135" s="2">
        <f t="shared" si="15"/>
        <v>16.732156454134088</v>
      </c>
      <c r="I135" s="2">
        <f t="shared" si="15"/>
        <v>15.490966757776361</v>
      </c>
      <c r="J135" s="2">
        <f t="shared" si="15"/>
        <v>14.490472549375873</v>
      </c>
      <c r="K135" s="2">
        <f t="shared" si="15"/>
        <v>13.661748536348266</v>
      </c>
      <c r="L135" s="2">
        <f t="shared" si="15"/>
        <v>12.960672658599652</v>
      </c>
      <c r="M135" s="2">
        <f t="shared" si="16"/>
        <v>16.68763746121817</v>
      </c>
    </row>
    <row r="136" spans="1:13" x14ac:dyDescent="0.55000000000000004">
      <c r="A136">
        <v>133</v>
      </c>
      <c r="B136">
        <v>1992</v>
      </c>
      <c r="C136">
        <v>1.8</v>
      </c>
      <c r="D136">
        <v>7.1</v>
      </c>
      <c r="E136" t="e">
        <f t="shared" si="14"/>
        <v>#N/A</v>
      </c>
      <c r="F136" s="3"/>
      <c r="G136" s="3">
        <v>13.2</v>
      </c>
      <c r="H136" s="2">
        <f t="shared" si="15"/>
        <v>16.795898233354649</v>
      </c>
      <c r="I136" s="2">
        <f t="shared" si="15"/>
        <v>15.549980178174023</v>
      </c>
      <c r="J136" s="2">
        <f t="shared" si="15"/>
        <v>14.545674549463302</v>
      </c>
      <c r="K136" s="2">
        <f t="shared" si="15"/>
        <v>13.713793481144107</v>
      </c>
      <c r="L136" s="2">
        <f t="shared" si="15"/>
        <v>13.010046828475426</v>
      </c>
      <c r="M136" s="2">
        <f t="shared" si="16"/>
        <v>16.767778043066819</v>
      </c>
    </row>
    <row r="137" spans="1:13" x14ac:dyDescent="0.55000000000000004">
      <c r="A137">
        <v>134</v>
      </c>
      <c r="B137">
        <v>1992</v>
      </c>
      <c r="C137">
        <v>1.33</v>
      </c>
      <c r="D137">
        <v>4.74</v>
      </c>
      <c r="E137" t="e">
        <f t="shared" si="14"/>
        <v>#N/A</v>
      </c>
      <c r="F137" s="3"/>
      <c r="G137" s="3">
        <v>13.3</v>
      </c>
      <c r="H137" s="2">
        <f t="shared" si="15"/>
        <v>16.859399020273255</v>
      </c>
      <c r="I137" s="2">
        <f t="shared" si="15"/>
        <v>15.608770483054641</v>
      </c>
      <c r="J137" s="2">
        <f t="shared" si="15"/>
        <v>14.600667844095115</v>
      </c>
      <c r="K137" s="2">
        <f t="shared" si="15"/>
        <v>13.765641656549366</v>
      </c>
      <c r="L137" s="2">
        <f t="shared" si="15"/>
        <v>13.059234326516791</v>
      </c>
      <c r="M137" s="2">
        <f t="shared" si="16"/>
        <v>16.847694300434345</v>
      </c>
    </row>
    <row r="138" spans="1:13" x14ac:dyDescent="0.55000000000000004">
      <c r="A138">
        <v>135</v>
      </c>
      <c r="B138">
        <v>1992</v>
      </c>
      <c r="C138">
        <v>3.06</v>
      </c>
      <c r="D138">
        <v>7.28</v>
      </c>
      <c r="E138" t="e">
        <f t="shared" si="14"/>
        <v>#N/A</v>
      </c>
      <c r="F138" s="3"/>
      <c r="G138" s="3">
        <v>13.4</v>
      </c>
      <c r="H138" s="2">
        <f t="shared" si="15"/>
        <v>16.922661527796851</v>
      </c>
      <c r="I138" s="2">
        <f t="shared" si="15"/>
        <v>15.667340184081999</v>
      </c>
      <c r="J138" s="2">
        <f t="shared" si="15"/>
        <v>14.655454782717653</v>
      </c>
      <c r="K138" s="2">
        <f t="shared" si="15"/>
        <v>13.817295277643298</v>
      </c>
      <c r="L138" s="2">
        <f t="shared" si="15"/>
        <v>13.108237254132433</v>
      </c>
      <c r="M138" s="2">
        <f t="shared" si="16"/>
        <v>16.927388540863969</v>
      </c>
    </row>
    <row r="139" spans="1:13" x14ac:dyDescent="0.55000000000000004">
      <c r="A139">
        <v>136</v>
      </c>
      <c r="B139">
        <v>1992</v>
      </c>
      <c r="C139">
        <v>1.59</v>
      </c>
      <c r="D139">
        <v>5.52</v>
      </c>
      <c r="E139" t="e">
        <f t="shared" si="14"/>
        <v>#N/A</v>
      </c>
      <c r="F139" s="3"/>
      <c r="G139" s="3">
        <v>13.5</v>
      </c>
      <c r="H139" s="2">
        <f t="shared" si="15"/>
        <v>16.985688418311476</v>
      </c>
      <c r="I139" s="2">
        <f t="shared" si="15"/>
        <v>15.725691746146602</v>
      </c>
      <c r="J139" s="2">
        <f t="shared" si="15"/>
        <v>14.710037671024859</v>
      </c>
      <c r="K139" s="2">
        <f t="shared" si="15"/>
        <v>13.868756518254994</v>
      </c>
      <c r="L139" s="2">
        <f t="shared" si="15"/>
        <v>13.157057673597709</v>
      </c>
      <c r="M139" s="2">
        <f t="shared" si="16"/>
        <v>17.006863031141638</v>
      </c>
    </row>
    <row r="140" spans="1:13" x14ac:dyDescent="0.55000000000000004">
      <c r="A140">
        <v>137</v>
      </c>
      <c r="B140">
        <v>1992</v>
      </c>
      <c r="C140">
        <v>4.18</v>
      </c>
      <c r="D140">
        <v>8.59</v>
      </c>
      <c r="E140" t="e">
        <f t="shared" si="14"/>
        <v>#N/A</v>
      </c>
      <c r="F140" s="3"/>
      <c r="G140" s="3">
        <v>13.6</v>
      </c>
      <c r="H140" s="2">
        <f t="shared" si="15"/>
        <v>17.048482304989658</v>
      </c>
      <c r="I140" s="2">
        <f t="shared" si="15"/>
        <v>15.783827588576102</v>
      </c>
      <c r="J140" s="2">
        <f t="shared" si="15"/>
        <v>14.764418772090526</v>
      </c>
      <c r="K140" s="2">
        <f t="shared" si="15"/>
        <v>13.920027512030893</v>
      </c>
      <c r="L140" s="2">
        <f t="shared" si="15"/>
        <v>13.205697609067355</v>
      </c>
      <c r="M140" s="2">
        <f t="shared" si="16"/>
        <v>17.086119998312061</v>
      </c>
    </row>
    <row r="141" spans="1:13" x14ac:dyDescent="0.55000000000000004">
      <c r="A141">
        <v>138</v>
      </c>
      <c r="B141">
        <v>1992</v>
      </c>
      <c r="C141">
        <v>5.86</v>
      </c>
      <c r="D141">
        <v>9.81</v>
      </c>
      <c r="E141" t="e">
        <f t="shared" si="14"/>
        <v>#N/A</v>
      </c>
      <c r="F141" s="3"/>
      <c r="G141" s="3">
        <v>13.7</v>
      </c>
      <c r="H141" s="2">
        <f t="shared" si="15"/>
        <v>17.111045753054672</v>
      </c>
      <c r="I141" s="2">
        <f t="shared" si="15"/>
        <v>15.841750086305769</v>
      </c>
      <c r="J141" s="2">
        <f t="shared" si="15"/>
        <v>14.818600307463177</v>
      </c>
      <c r="K141" s="2">
        <f t="shared" si="15"/>
        <v>13.971110353467028</v>
      </c>
      <c r="L141" s="2">
        <f t="shared" si="15"/>
        <v>13.254159047554779</v>
      </c>
      <c r="M141" s="2">
        <f t="shared" si="16"/>
        <v>17.165161630662169</v>
      </c>
    </row>
    <row r="142" spans="1:13" x14ac:dyDescent="0.55000000000000004">
      <c r="A142">
        <v>139</v>
      </c>
      <c r="B142">
        <v>1992</v>
      </c>
      <c r="C142">
        <v>5.43</v>
      </c>
      <c r="D142">
        <v>9.5</v>
      </c>
      <c r="E142" t="e">
        <f t="shared" si="14"/>
        <v>#N/A</v>
      </c>
      <c r="F142" s="3"/>
      <c r="G142" s="3">
        <v>13.8</v>
      </c>
      <c r="H142" s="2">
        <f t="shared" si="15"/>
        <v>17.173381281003319</v>
      </c>
      <c r="I142" s="2">
        <f t="shared" si="15"/>
        <v>15.89946157101056</v>
      </c>
      <c r="J142" s="2">
        <f t="shared" si="15"/>
        <v>14.87258445822502</v>
      </c>
      <c r="K142" s="2">
        <f t="shared" si="15"/>
        <v>14.022007098907423</v>
      </c>
      <c r="L142" s="2">
        <f t="shared" si="15"/>
        <v>13.302443939879211</v>
      </c>
      <c r="M142" s="2">
        <f t="shared" si="16"/>
        <v>17.243990078673257</v>
      </c>
    </row>
    <row r="143" spans="1:13" x14ac:dyDescent="0.55000000000000004">
      <c r="A143">
        <v>140</v>
      </c>
      <c r="B143">
        <v>1992</v>
      </c>
      <c r="C143">
        <v>4.3600000000000003</v>
      </c>
      <c r="D143">
        <v>8.8699999999999992</v>
      </c>
      <c r="E143" t="e">
        <f t="shared" si="14"/>
        <v>#N/A</v>
      </c>
      <c r="F143" s="3"/>
      <c r="G143" s="3">
        <v>13.9</v>
      </c>
      <c r="H143" s="2">
        <f t="shared" si="15"/>
        <v>17.23549136178891</v>
      </c>
      <c r="I143" s="2">
        <f t="shared" si="15"/>
        <v>15.956964332200355</v>
      </c>
      <c r="J143" s="2">
        <f t="shared" si="15"/>
        <v>14.926373366016444</v>
      </c>
      <c r="K143" s="2">
        <f t="shared" si="15"/>
        <v>14.072719767510002</v>
      </c>
      <c r="L143" s="2">
        <f t="shared" si="15"/>
        <v>13.350554201582048</v>
      </c>
      <c r="M143" s="2">
        <f t="shared" si="16"/>
        <v>17.322607455942986</v>
      </c>
    </row>
    <row r="144" spans="1:13" x14ac:dyDescent="0.55000000000000004">
      <c r="A144">
        <v>141</v>
      </c>
      <c r="B144">
        <v>1992</v>
      </c>
      <c r="C144">
        <v>3.9</v>
      </c>
      <c r="D144">
        <v>7.96</v>
      </c>
      <c r="E144" t="e">
        <f t="shared" si="14"/>
        <v>#N/A</v>
      </c>
      <c r="F144" s="3"/>
      <c r="G144" s="3">
        <v>14</v>
      </c>
      <c r="H144" s="2">
        <f t="shared" si="15"/>
        <v>17.297378423966016</v>
      </c>
      <c r="I144" s="2">
        <f t="shared" si="15"/>
        <v>16.014260618279796</v>
      </c>
      <c r="J144" s="2">
        <f t="shared" si="15"/>
        <v>14.979969134027405</v>
      </c>
      <c r="K144" s="2">
        <f t="shared" si="15"/>
        <v>14.123250342181269</v>
      </c>
      <c r="L144" s="2">
        <f t="shared" si="15"/>
        <v>13.398491713813574</v>
      </c>
      <c r="M144" s="2">
        <f t="shared" si="16"/>
        <v>17.401015840078447</v>
      </c>
    </row>
    <row r="145" spans="1:13" x14ac:dyDescent="0.55000000000000004">
      <c r="A145">
        <v>142</v>
      </c>
      <c r="B145">
        <v>1992</v>
      </c>
      <c r="C145">
        <v>7.22</v>
      </c>
      <c r="D145">
        <v>10.61</v>
      </c>
      <c r="E145" t="e">
        <f t="shared" si="14"/>
        <v>#N/A</v>
      </c>
      <c r="F145" s="3"/>
      <c r="G145" s="3">
        <v>14.1</v>
      </c>
      <c r="H145" s="2">
        <f t="shared" si="15"/>
        <v>17.359044852798494</v>
      </c>
      <c r="I145" s="2">
        <f t="shared" si="15"/>
        <v>16.071352637574098</v>
      </c>
      <c r="J145" s="2">
        <f t="shared" si="15"/>
        <v>15.033373827956996</v>
      </c>
      <c r="K145" s="2">
        <f t="shared" si="15"/>
        <v>14.173600770481011</v>
      </c>
      <c r="L145" s="2">
        <f t="shared" si="15"/>
        <v>13.446258324191229</v>
      </c>
      <c r="M145" s="2">
        <f t="shared" si="16"/>
        <v>17.479217273561442</v>
      </c>
    </row>
    <row r="146" spans="1:13" x14ac:dyDescent="0.55000000000000004">
      <c r="A146">
        <v>143</v>
      </c>
      <c r="B146">
        <v>1993</v>
      </c>
      <c r="C146">
        <v>4.8600000000000003</v>
      </c>
      <c r="D146">
        <v>8.9499999999999993</v>
      </c>
      <c r="E146" t="e">
        <f t="shared" si="14"/>
        <v>#N/A</v>
      </c>
      <c r="F146" s="3"/>
      <c r="G146" s="3">
        <v>14.2</v>
      </c>
      <c r="H146" s="2">
        <f t="shared" si="15"/>
        <v>17.420492991332214</v>
      </c>
      <c r="I146" s="2">
        <f t="shared" si="15"/>
        <v>16.128242559322224</v>
      </c>
      <c r="J146" s="2">
        <f t="shared" si="15"/>
        <v>15.086589476942464</v>
      </c>
      <c r="K146" s="2">
        <f t="shared" si="15"/>
        <v>14.223772965498167</v>
      </c>
      <c r="L146" s="2">
        <f t="shared" si="15"/>
        <v>13.493855847630538</v>
      </c>
      <c r="M146" s="2">
        <f t="shared" si="16"/>
        <v>17.557213764586837</v>
      </c>
    </row>
    <row r="147" spans="1:13" x14ac:dyDescent="0.55000000000000004">
      <c r="A147">
        <v>144</v>
      </c>
      <c r="B147">
        <v>1993</v>
      </c>
      <c r="C147">
        <v>4.76</v>
      </c>
      <c r="D147">
        <v>9.27</v>
      </c>
      <c r="E147" t="e">
        <f t="shared" si="14"/>
        <v>#N/A</v>
      </c>
      <c r="F147" s="3"/>
      <c r="G147" s="3">
        <v>14.3</v>
      </c>
      <c r="H147" s="2">
        <f t="shared" si="15"/>
        <v>17.481725141433831</v>
      </c>
      <c r="I147" s="2">
        <f t="shared" si="15"/>
        <v>16.184932514638589</v>
      </c>
      <c r="J147" s="2">
        <f t="shared" si="15"/>
        <v>15.139618074458808</v>
      </c>
      <c r="K147" s="2">
        <f t="shared" si="15"/>
        <v>14.273768806698993</v>
      </c>
      <c r="L147" s="2">
        <f t="shared" si="15"/>
        <v>13.541286067149745</v>
      </c>
      <c r="M147" s="2">
        <f t="shared" si="16"/>
        <v>17.635007287875325</v>
      </c>
    </row>
    <row r="148" spans="1:13" x14ac:dyDescent="0.55000000000000004">
      <c r="A148">
        <v>145</v>
      </c>
      <c r="B148">
        <v>1993</v>
      </c>
      <c r="C148">
        <v>8.7899999999999991</v>
      </c>
      <c r="D148">
        <v>11.79</v>
      </c>
      <c r="E148">
        <f t="shared" si="14"/>
        <v>8.7899999999999991</v>
      </c>
      <c r="F148" s="3"/>
      <c r="G148" s="3">
        <v>14.4</v>
      </c>
      <c r="H148" s="2">
        <f t="shared" ref="H148:L154" si="17">SQRT($G148/(9.8/2/PI())/H$2)</f>
        <v>17.542743564796943</v>
      </c>
      <c r="I148" s="2">
        <f t="shared" si="17"/>
        <v>16.241424597444592</v>
      </c>
      <c r="J148" s="2">
        <f t="shared" si="17"/>
        <v>15.192461579190136</v>
      </c>
      <c r="K148" s="2">
        <f t="shared" si="17"/>
        <v>14.323590140748573</v>
      </c>
      <c r="L148" s="2">
        <f t="shared" si="17"/>
        <v>13.58855073464918</v>
      </c>
      <c r="M148" s="2">
        <f t="shared" si="16"/>
        <v>17.712599785461236</v>
      </c>
    </row>
    <row r="149" spans="1:13" x14ac:dyDescent="0.55000000000000004">
      <c r="A149">
        <v>146</v>
      </c>
      <c r="B149">
        <v>1993</v>
      </c>
      <c r="C149">
        <v>3.74</v>
      </c>
      <c r="D149">
        <v>7.79</v>
      </c>
      <c r="E149" t="e">
        <f t="shared" si="14"/>
        <v>#N/A</v>
      </c>
      <c r="F149" s="3"/>
      <c r="G149" s="3">
        <v>14.5</v>
      </c>
      <c r="H149" s="2">
        <f t="shared" si="17"/>
        <v>17.603550483916859</v>
      </c>
      <c r="I149" s="2">
        <f t="shared" si="17"/>
        <v>16.297720865371051</v>
      </c>
      <c r="J149" s="2">
        <f t="shared" si="17"/>
        <v>15.245121915873849</v>
      </c>
      <c r="K149" s="2">
        <f t="shared" si="17"/>
        <v>14.373238782306732</v>
      </c>
      <c r="L149" s="2">
        <f t="shared" si="17"/>
        <v>13.635651571666301</v>
      </c>
      <c r="M149" s="2">
        <f t="shared" si="16"/>
        <v>17.789993167456565</v>
      </c>
    </row>
    <row r="150" spans="1:13" x14ac:dyDescent="0.55000000000000004">
      <c r="A150">
        <v>147</v>
      </c>
      <c r="B150">
        <v>1993</v>
      </c>
      <c r="C150">
        <v>4.28</v>
      </c>
      <c r="D150">
        <v>8.8800000000000008</v>
      </c>
      <c r="E150" t="e">
        <f t="shared" si="14"/>
        <v>#N/A</v>
      </c>
      <c r="F150" s="3"/>
      <c r="G150" s="3">
        <v>14.6</v>
      </c>
      <c r="H150" s="2">
        <f t="shared" si="17"/>
        <v>17.664148083035151</v>
      </c>
      <c r="I150" s="2">
        <f t="shared" si="17"/>
        <v>16.353823340632726</v>
      </c>
      <c r="J150" s="2">
        <f t="shared" si="17"/>
        <v>15.297600976118634</v>
      </c>
      <c r="K150" s="2">
        <f t="shared" si="17"/>
        <v>14.422716514799246</v>
      </c>
      <c r="L150" s="2">
        <f t="shared" si="17"/>
        <v>13.68259027010736</v>
      </c>
      <c r="M150" s="2">
        <f t="shared" si="16"/>
        <v>17.867189312791961</v>
      </c>
    </row>
    <row r="151" spans="1:13" x14ac:dyDescent="0.55000000000000004">
      <c r="A151">
        <v>148</v>
      </c>
      <c r="B151">
        <v>1993</v>
      </c>
      <c r="C151">
        <v>3.16</v>
      </c>
      <c r="D151">
        <v>7.47</v>
      </c>
      <c r="E151" t="e">
        <f t="shared" si="14"/>
        <v>#N/A</v>
      </c>
      <c r="F151" s="3"/>
      <c r="G151" s="3">
        <v>14.7</v>
      </c>
      <c r="H151" s="2">
        <f t="shared" si="17"/>
        <v>17.724538509055158</v>
      </c>
      <c r="I151" s="2">
        <f t="shared" si="17"/>
        <v>16.409734010875876</v>
      </c>
      <c r="J151" s="2">
        <f t="shared" si="17"/>
        <v>15.349900619197324</v>
      </c>
      <c r="K151" s="2">
        <f t="shared" si="17"/>
        <v>14.472025091165351</v>
      </c>
      <c r="L151" s="2">
        <f t="shared" si="17"/>
        <v>13.729368492956533</v>
      </c>
      <c r="M151" s="2">
        <f t="shared" si="16"/>
        <v>17.944190069935544</v>
      </c>
    </row>
    <row r="152" spans="1:13" x14ac:dyDescent="0.55000000000000004">
      <c r="A152">
        <v>149</v>
      </c>
      <c r="B152">
        <v>1993</v>
      </c>
      <c r="C152">
        <v>3.07</v>
      </c>
      <c r="D152">
        <v>7.24</v>
      </c>
      <c r="E152" t="e">
        <f t="shared" si="14"/>
        <v>#N/A</v>
      </c>
      <c r="F152" s="3"/>
      <c r="G152" s="3">
        <v>14.8</v>
      </c>
      <c r="H152" s="2">
        <f t="shared" si="17"/>
        <v>17.784723872429513</v>
      </c>
      <c r="I152" s="2">
        <f t="shared" si="17"/>
        <v>16.46545482999997</v>
      </c>
      <c r="J152" s="2">
        <f t="shared" si="17"/>
        <v>15.402022672815514</v>
      </c>
      <c r="K152" s="2">
        <f t="shared" si="17"/>
        <v>14.521166234582404</v>
      </c>
      <c r="L152" s="2">
        <f t="shared" si="17"/>
        <v>13.775987874963397</v>
      </c>
      <c r="M152" s="2">
        <f t="shared" si="16"/>
        <v>18.020997257590452</v>
      </c>
    </row>
    <row r="153" spans="1:13" x14ac:dyDescent="0.55000000000000004">
      <c r="A153">
        <v>150</v>
      </c>
      <c r="B153">
        <v>1993</v>
      </c>
      <c r="C153">
        <v>2.93</v>
      </c>
      <c r="D153">
        <v>7.9</v>
      </c>
      <c r="E153" t="e">
        <f t="shared" si="14"/>
        <v>#N/A</v>
      </c>
      <c r="F153" s="3"/>
      <c r="G153" s="3">
        <v>14.9</v>
      </c>
      <c r="H153" s="2">
        <f t="shared" si="17"/>
        <v>17.844706248020703</v>
      </c>
      <c r="I153" s="2">
        <f t="shared" si="17"/>
        <v>16.520987718954398</v>
      </c>
      <c r="J153" s="2">
        <f t="shared" si="17"/>
        <v>15.453968933856824</v>
      </c>
      <c r="K153" s="2">
        <f t="shared" si="17"/>
        <v>14.570141639168533</v>
      </c>
      <c r="L153" s="2">
        <f t="shared" si="17"/>
        <v>13.822450023309523</v>
      </c>
      <c r="M153" s="2">
        <f t="shared" si="16"/>
        <v>18.097612665371727</v>
      </c>
    </row>
    <row r="154" spans="1:13" x14ac:dyDescent="0.55000000000000004">
      <c r="A154">
        <v>151</v>
      </c>
      <c r="B154">
        <v>1993</v>
      </c>
      <c r="C154">
        <v>6.1</v>
      </c>
      <c r="D154">
        <v>10.11</v>
      </c>
      <c r="E154" t="e">
        <f t="shared" si="14"/>
        <v>#N/A</v>
      </c>
      <c r="F154" s="3"/>
      <c r="G154" s="3">
        <v>15</v>
      </c>
      <c r="H154" s="2">
        <f t="shared" si="17"/>
        <v>17.904487675935716</v>
      </c>
      <c r="I154" s="2">
        <f t="shared" si="17"/>
        <v>16.576334566511225</v>
      </c>
      <c r="J154" s="2">
        <f t="shared" si="17"/>
        <v>15.505741169105734</v>
      </c>
      <c r="K154" s="2">
        <f t="shared" si="17"/>
        <v>14.618952970664122</v>
      </c>
      <c r="L154" s="2">
        <f t="shared" si="17"/>
        <v>13.868756518254994</v>
      </c>
      <c r="M154" s="2">
        <f t="shared" si="16"/>
        <v>18.174038054463427</v>
      </c>
    </row>
    <row r="155" spans="1:13" x14ac:dyDescent="0.55000000000000004">
      <c r="A155">
        <v>152</v>
      </c>
      <c r="B155">
        <v>1993</v>
      </c>
      <c r="C155">
        <v>3.47</v>
      </c>
      <c r="D155">
        <v>7.89</v>
      </c>
      <c r="E155" t="e">
        <f t="shared" si="14"/>
        <v>#N/A</v>
      </c>
      <c r="F155" s="3"/>
      <c r="G155" s="3"/>
    </row>
    <row r="156" spans="1:13" x14ac:dyDescent="0.55000000000000004">
      <c r="A156">
        <v>153</v>
      </c>
      <c r="B156">
        <v>1993</v>
      </c>
      <c r="C156">
        <v>5.28</v>
      </c>
      <c r="D156">
        <v>9.2799999999999994</v>
      </c>
      <c r="E156" t="e">
        <f t="shared" si="14"/>
        <v>#N/A</v>
      </c>
      <c r="F156" s="3"/>
      <c r="G156" s="3"/>
    </row>
    <row r="157" spans="1:13" x14ac:dyDescent="0.55000000000000004">
      <c r="A157">
        <v>154</v>
      </c>
      <c r="B157">
        <v>1993</v>
      </c>
      <c r="C157">
        <v>2.5299999999999998</v>
      </c>
      <c r="D157">
        <v>7.84</v>
      </c>
      <c r="E157" t="e">
        <f t="shared" si="14"/>
        <v>#N/A</v>
      </c>
      <c r="F157" s="3"/>
      <c r="G157" s="3"/>
    </row>
    <row r="158" spans="1:13" x14ac:dyDescent="0.55000000000000004">
      <c r="A158">
        <v>155</v>
      </c>
      <c r="B158">
        <v>1993</v>
      </c>
      <c r="C158">
        <v>7.52</v>
      </c>
      <c r="D158">
        <v>11.16</v>
      </c>
      <c r="E158" t="e">
        <f t="shared" si="14"/>
        <v>#N/A</v>
      </c>
      <c r="F158" s="3"/>
      <c r="G158" s="3"/>
    </row>
    <row r="159" spans="1:13" x14ac:dyDescent="0.55000000000000004">
      <c r="A159">
        <v>156</v>
      </c>
      <c r="B159">
        <v>1993</v>
      </c>
      <c r="C159">
        <v>7.94</v>
      </c>
      <c r="D159">
        <v>11.6</v>
      </c>
      <c r="E159" t="e">
        <f t="shared" si="14"/>
        <v>#N/A</v>
      </c>
      <c r="F159" s="3"/>
      <c r="G159" s="3"/>
    </row>
    <row r="160" spans="1:13" x14ac:dyDescent="0.55000000000000004">
      <c r="A160">
        <v>157</v>
      </c>
      <c r="B160">
        <v>1994</v>
      </c>
      <c r="C160">
        <v>3.53</v>
      </c>
      <c r="D160">
        <v>7.63</v>
      </c>
      <c r="E160" t="e">
        <f t="shared" si="14"/>
        <v>#N/A</v>
      </c>
      <c r="F160" s="3"/>
      <c r="G160" s="3"/>
    </row>
    <row r="161" spans="1:7" x14ac:dyDescent="0.55000000000000004">
      <c r="A161">
        <v>158</v>
      </c>
      <c r="B161">
        <v>1994</v>
      </c>
      <c r="C161">
        <v>5.98</v>
      </c>
      <c r="D161">
        <v>9.6300000000000008</v>
      </c>
      <c r="E161" t="e">
        <f t="shared" si="14"/>
        <v>#N/A</v>
      </c>
      <c r="F161" s="3"/>
      <c r="G161" s="3"/>
    </row>
    <row r="162" spans="1:7" x14ac:dyDescent="0.55000000000000004">
      <c r="A162">
        <v>159</v>
      </c>
      <c r="B162">
        <v>1994</v>
      </c>
      <c r="C162">
        <v>3.01</v>
      </c>
      <c r="D162">
        <v>7.21</v>
      </c>
      <c r="E162" t="e">
        <f t="shared" si="14"/>
        <v>#N/A</v>
      </c>
      <c r="F162" s="3"/>
      <c r="G162" s="3"/>
    </row>
    <row r="163" spans="1:7" x14ac:dyDescent="0.55000000000000004">
      <c r="A163">
        <v>160</v>
      </c>
      <c r="B163">
        <v>1994</v>
      </c>
      <c r="C163">
        <v>5.52</v>
      </c>
      <c r="D163">
        <v>9.58</v>
      </c>
      <c r="E163" t="e">
        <f t="shared" si="14"/>
        <v>#N/A</v>
      </c>
      <c r="F163" s="3"/>
      <c r="G163" s="3"/>
    </row>
    <row r="164" spans="1:7" x14ac:dyDescent="0.55000000000000004">
      <c r="A164">
        <v>161</v>
      </c>
      <c r="B164">
        <v>1994</v>
      </c>
      <c r="C164">
        <v>5.25</v>
      </c>
      <c r="D164">
        <v>9.2799999999999994</v>
      </c>
      <c r="E164" t="e">
        <f t="shared" si="14"/>
        <v>#N/A</v>
      </c>
      <c r="F164" s="3"/>
      <c r="G164" s="3"/>
    </row>
    <row r="165" spans="1:7" x14ac:dyDescent="0.55000000000000004">
      <c r="A165">
        <v>162</v>
      </c>
      <c r="B165">
        <v>1994</v>
      </c>
      <c r="C165">
        <v>9.94</v>
      </c>
      <c r="D165">
        <v>12.24</v>
      </c>
      <c r="E165">
        <f t="shared" si="14"/>
        <v>9.94</v>
      </c>
      <c r="F165" s="3"/>
      <c r="G165" s="3"/>
    </row>
    <row r="166" spans="1:7" x14ac:dyDescent="0.55000000000000004">
      <c r="A166">
        <v>163</v>
      </c>
      <c r="B166">
        <v>1994</v>
      </c>
      <c r="C166">
        <v>3.37</v>
      </c>
      <c r="D166">
        <v>10.15</v>
      </c>
      <c r="E166" t="e">
        <f t="shared" si="14"/>
        <v>#N/A</v>
      </c>
      <c r="F166" s="3"/>
      <c r="G166" s="3"/>
    </row>
    <row r="167" spans="1:7" x14ac:dyDescent="0.55000000000000004">
      <c r="A167">
        <v>164</v>
      </c>
      <c r="B167">
        <v>1994</v>
      </c>
      <c r="C167">
        <v>1.53</v>
      </c>
      <c r="D167">
        <v>5.31</v>
      </c>
      <c r="E167" t="e">
        <f t="shared" si="14"/>
        <v>#N/A</v>
      </c>
      <c r="F167" s="3"/>
      <c r="G167" s="3"/>
    </row>
    <row r="168" spans="1:7" x14ac:dyDescent="0.55000000000000004">
      <c r="A168">
        <v>165</v>
      </c>
      <c r="B168">
        <v>1994</v>
      </c>
      <c r="C168">
        <v>4.54</v>
      </c>
      <c r="D168">
        <v>9.0299999999999994</v>
      </c>
      <c r="E168" t="e">
        <f t="shared" si="14"/>
        <v>#N/A</v>
      </c>
      <c r="F168" s="3"/>
      <c r="G168" s="3"/>
    </row>
    <row r="169" spans="1:7" x14ac:dyDescent="0.55000000000000004">
      <c r="A169">
        <v>166</v>
      </c>
      <c r="B169">
        <v>1994</v>
      </c>
      <c r="C169">
        <v>2.81</v>
      </c>
      <c r="D169">
        <v>6.97</v>
      </c>
      <c r="E169" t="e">
        <f t="shared" si="14"/>
        <v>#N/A</v>
      </c>
      <c r="F169" s="3"/>
      <c r="G169" s="3"/>
    </row>
    <row r="170" spans="1:7" x14ac:dyDescent="0.55000000000000004">
      <c r="A170">
        <v>167</v>
      </c>
      <c r="B170">
        <v>1994</v>
      </c>
      <c r="C170">
        <v>1.73</v>
      </c>
      <c r="D170">
        <v>4.92</v>
      </c>
      <c r="E170" t="e">
        <f t="shared" si="14"/>
        <v>#N/A</v>
      </c>
      <c r="F170" s="3"/>
      <c r="G170" s="3"/>
    </row>
    <row r="171" spans="1:7" x14ac:dyDescent="0.55000000000000004">
      <c r="A171">
        <v>168</v>
      </c>
      <c r="B171">
        <v>1994</v>
      </c>
      <c r="C171">
        <v>3.89</v>
      </c>
      <c r="D171">
        <v>7.87</v>
      </c>
      <c r="E171" t="e">
        <f t="shared" si="14"/>
        <v>#N/A</v>
      </c>
      <c r="F171" s="3"/>
      <c r="G171" s="3"/>
    </row>
    <row r="172" spans="1:7" x14ac:dyDescent="0.55000000000000004">
      <c r="A172">
        <v>169</v>
      </c>
      <c r="B172">
        <v>1994</v>
      </c>
      <c r="C172">
        <v>1.42</v>
      </c>
      <c r="D172">
        <v>5.74</v>
      </c>
      <c r="E172" t="e">
        <f t="shared" si="14"/>
        <v>#N/A</v>
      </c>
      <c r="F172" s="3"/>
      <c r="G172" s="3"/>
    </row>
    <row r="173" spans="1:7" x14ac:dyDescent="0.55000000000000004">
      <c r="A173">
        <v>170</v>
      </c>
      <c r="B173">
        <v>1994</v>
      </c>
      <c r="C173">
        <v>5.96</v>
      </c>
      <c r="D173">
        <v>9.83</v>
      </c>
      <c r="E173" t="e">
        <f t="shared" si="14"/>
        <v>#N/A</v>
      </c>
      <c r="F173" s="3"/>
      <c r="G173" s="3"/>
    </row>
    <row r="174" spans="1:7" x14ac:dyDescent="0.55000000000000004">
      <c r="A174">
        <v>171</v>
      </c>
      <c r="B174">
        <v>1995</v>
      </c>
      <c r="C174">
        <v>4.04</v>
      </c>
      <c r="D174">
        <v>8.26</v>
      </c>
      <c r="E174" t="e">
        <f t="shared" si="14"/>
        <v>#N/A</v>
      </c>
      <c r="F174" s="3"/>
      <c r="G174" s="3"/>
    </row>
    <row r="175" spans="1:7" x14ac:dyDescent="0.55000000000000004">
      <c r="A175">
        <v>172</v>
      </c>
      <c r="B175">
        <v>1995</v>
      </c>
      <c r="C175">
        <v>3.71</v>
      </c>
      <c r="D175">
        <v>7.62</v>
      </c>
      <c r="E175" t="e">
        <f t="shared" si="14"/>
        <v>#N/A</v>
      </c>
      <c r="F175" s="3"/>
      <c r="G175" s="3"/>
    </row>
    <row r="176" spans="1:7" x14ac:dyDescent="0.55000000000000004">
      <c r="A176">
        <v>173</v>
      </c>
      <c r="B176">
        <v>1995</v>
      </c>
      <c r="C176">
        <v>2.9</v>
      </c>
      <c r="D176">
        <v>7.02</v>
      </c>
      <c r="E176" t="e">
        <f t="shared" si="14"/>
        <v>#N/A</v>
      </c>
      <c r="F176" s="3"/>
      <c r="G176" s="3"/>
    </row>
    <row r="177" spans="1:7" x14ac:dyDescent="0.55000000000000004">
      <c r="A177">
        <v>174</v>
      </c>
      <c r="B177">
        <v>1995</v>
      </c>
      <c r="C177">
        <v>4.3600000000000003</v>
      </c>
      <c r="D177">
        <v>8.6999999999999993</v>
      </c>
      <c r="E177" t="e">
        <f t="shared" si="14"/>
        <v>#N/A</v>
      </c>
      <c r="F177" s="3"/>
      <c r="G177" s="3"/>
    </row>
    <row r="178" spans="1:7" x14ac:dyDescent="0.55000000000000004">
      <c r="A178">
        <v>175</v>
      </c>
      <c r="B178">
        <v>1995</v>
      </c>
      <c r="C178">
        <v>6.49</v>
      </c>
      <c r="D178">
        <v>10.33</v>
      </c>
      <c r="E178" t="e">
        <f t="shared" si="14"/>
        <v>#N/A</v>
      </c>
      <c r="F178" s="3"/>
      <c r="G178" s="3"/>
    </row>
    <row r="179" spans="1:7" x14ac:dyDescent="0.55000000000000004">
      <c r="A179">
        <v>176</v>
      </c>
      <c r="B179">
        <v>1995</v>
      </c>
      <c r="C179">
        <v>5.18</v>
      </c>
      <c r="D179">
        <v>8.76</v>
      </c>
      <c r="E179" t="e">
        <f t="shared" si="14"/>
        <v>#N/A</v>
      </c>
      <c r="F179" s="3"/>
      <c r="G179" s="3"/>
    </row>
    <row r="180" spans="1:7" x14ac:dyDescent="0.55000000000000004">
      <c r="A180">
        <v>177</v>
      </c>
      <c r="B180">
        <v>1995</v>
      </c>
      <c r="C180">
        <v>1.41</v>
      </c>
      <c r="D180">
        <v>5.1100000000000003</v>
      </c>
      <c r="E180" t="e">
        <f t="shared" si="14"/>
        <v>#N/A</v>
      </c>
      <c r="F180" s="3"/>
      <c r="G180" s="3"/>
    </row>
    <row r="181" spans="1:7" x14ac:dyDescent="0.55000000000000004">
      <c r="A181">
        <v>178</v>
      </c>
      <c r="B181">
        <v>1995</v>
      </c>
      <c r="C181">
        <v>3.51</v>
      </c>
      <c r="D181">
        <v>8.16</v>
      </c>
      <c r="E181" t="e">
        <f t="shared" si="14"/>
        <v>#N/A</v>
      </c>
      <c r="F181" s="3"/>
      <c r="G181" s="3"/>
    </row>
    <row r="182" spans="1:7" x14ac:dyDescent="0.55000000000000004">
      <c r="A182">
        <v>179</v>
      </c>
      <c r="B182">
        <v>1995</v>
      </c>
      <c r="C182">
        <v>3.65</v>
      </c>
      <c r="D182">
        <v>9.98</v>
      </c>
      <c r="E182" t="e">
        <f t="shared" si="14"/>
        <v>#N/A</v>
      </c>
      <c r="F182" s="3"/>
      <c r="G182" s="3"/>
    </row>
    <row r="183" spans="1:7" x14ac:dyDescent="0.55000000000000004">
      <c r="A183">
        <v>180</v>
      </c>
      <c r="B183">
        <v>1995</v>
      </c>
      <c r="C183">
        <v>1.08</v>
      </c>
      <c r="D183">
        <v>3.9</v>
      </c>
      <c r="E183" t="e">
        <f t="shared" si="14"/>
        <v>#N/A</v>
      </c>
      <c r="F183" s="3"/>
      <c r="G183" s="3"/>
    </row>
    <row r="184" spans="1:7" x14ac:dyDescent="0.55000000000000004">
      <c r="A184">
        <v>181</v>
      </c>
      <c r="B184">
        <v>1995</v>
      </c>
      <c r="C184">
        <v>5.82</v>
      </c>
      <c r="D184">
        <v>9.83</v>
      </c>
      <c r="E184" t="e">
        <f t="shared" si="14"/>
        <v>#N/A</v>
      </c>
      <c r="F184" s="3"/>
      <c r="G184" s="3"/>
    </row>
    <row r="185" spans="1:7" x14ac:dyDescent="0.55000000000000004">
      <c r="A185">
        <v>182</v>
      </c>
      <c r="B185">
        <v>1995</v>
      </c>
      <c r="C185">
        <v>10.14</v>
      </c>
      <c r="D185">
        <v>12.52</v>
      </c>
      <c r="E185">
        <f t="shared" si="14"/>
        <v>10.14</v>
      </c>
      <c r="F185" s="3"/>
      <c r="G185" s="3"/>
    </row>
    <row r="186" spans="1:7" x14ac:dyDescent="0.55000000000000004">
      <c r="A186">
        <v>183</v>
      </c>
      <c r="B186">
        <v>1995</v>
      </c>
      <c r="C186">
        <v>8.35</v>
      </c>
      <c r="D186">
        <v>11.32</v>
      </c>
      <c r="E186">
        <f t="shared" si="14"/>
        <v>8.35</v>
      </c>
      <c r="F186" s="3"/>
      <c r="G186" s="3"/>
    </row>
    <row r="187" spans="1:7" x14ac:dyDescent="0.55000000000000004">
      <c r="A187">
        <v>184</v>
      </c>
      <c r="B187">
        <v>1996</v>
      </c>
      <c r="C187">
        <v>7.63</v>
      </c>
      <c r="D187">
        <v>11.17</v>
      </c>
      <c r="E187" t="e">
        <f t="shared" si="14"/>
        <v>#N/A</v>
      </c>
      <c r="F187" s="3"/>
      <c r="G187" s="3"/>
    </row>
    <row r="188" spans="1:7" x14ac:dyDescent="0.55000000000000004">
      <c r="A188">
        <v>185</v>
      </c>
      <c r="B188">
        <v>1996</v>
      </c>
      <c r="C188">
        <v>6.73</v>
      </c>
      <c r="D188">
        <v>10.44</v>
      </c>
      <c r="E188" t="e">
        <f t="shared" si="14"/>
        <v>#N/A</v>
      </c>
      <c r="F188" s="3"/>
      <c r="G188" s="3"/>
    </row>
    <row r="189" spans="1:7" x14ac:dyDescent="0.55000000000000004">
      <c r="A189">
        <v>186</v>
      </c>
      <c r="B189">
        <v>1996</v>
      </c>
      <c r="C189">
        <v>4.95</v>
      </c>
      <c r="D189">
        <v>9.0299999999999994</v>
      </c>
      <c r="E189" t="e">
        <f t="shared" si="14"/>
        <v>#N/A</v>
      </c>
      <c r="F189" s="3"/>
      <c r="G189" s="3"/>
    </row>
    <row r="190" spans="1:7" x14ac:dyDescent="0.55000000000000004">
      <c r="A190">
        <v>187</v>
      </c>
      <c r="B190">
        <v>1996</v>
      </c>
      <c r="C190">
        <v>5.0999999999999996</v>
      </c>
      <c r="D190">
        <v>10.44</v>
      </c>
      <c r="E190" t="e">
        <f t="shared" si="14"/>
        <v>#N/A</v>
      </c>
      <c r="F190" s="3"/>
      <c r="G190" s="3"/>
    </row>
    <row r="191" spans="1:7" x14ac:dyDescent="0.55000000000000004">
      <c r="A191">
        <v>188</v>
      </c>
      <c r="B191">
        <v>1996</v>
      </c>
      <c r="C191">
        <v>5.54</v>
      </c>
      <c r="D191">
        <v>11.26</v>
      </c>
      <c r="E191" t="e">
        <f t="shared" si="14"/>
        <v>#N/A</v>
      </c>
      <c r="F191" s="3"/>
      <c r="G191" s="3"/>
    </row>
    <row r="192" spans="1:7" x14ac:dyDescent="0.55000000000000004">
      <c r="A192">
        <v>189</v>
      </c>
      <c r="B192">
        <v>1996</v>
      </c>
      <c r="C192">
        <v>3.55</v>
      </c>
      <c r="D192">
        <v>7.47</v>
      </c>
      <c r="E192" t="e">
        <f t="shared" si="14"/>
        <v>#N/A</v>
      </c>
      <c r="F192" s="3"/>
      <c r="G192" s="3"/>
    </row>
    <row r="193" spans="1:7" x14ac:dyDescent="0.55000000000000004">
      <c r="A193">
        <v>190</v>
      </c>
      <c r="B193">
        <v>1996</v>
      </c>
      <c r="C193">
        <v>1.21</v>
      </c>
      <c r="D193">
        <v>4.45</v>
      </c>
      <c r="E193" t="e">
        <f t="shared" si="14"/>
        <v>#N/A</v>
      </c>
      <c r="F193" s="3"/>
      <c r="G193" s="3"/>
    </row>
    <row r="194" spans="1:7" x14ac:dyDescent="0.55000000000000004">
      <c r="A194">
        <v>191</v>
      </c>
      <c r="B194">
        <v>1996</v>
      </c>
      <c r="C194">
        <v>1.96</v>
      </c>
      <c r="D194">
        <v>5.92</v>
      </c>
      <c r="E194" t="e">
        <f t="shared" si="14"/>
        <v>#N/A</v>
      </c>
      <c r="F194" s="3"/>
      <c r="G194" s="3"/>
    </row>
    <row r="195" spans="1:7" x14ac:dyDescent="0.55000000000000004">
      <c r="A195">
        <v>192</v>
      </c>
      <c r="B195">
        <v>1996</v>
      </c>
      <c r="C195">
        <v>1.84</v>
      </c>
      <c r="D195">
        <v>5.85</v>
      </c>
      <c r="E195" t="e">
        <f t="shared" si="14"/>
        <v>#N/A</v>
      </c>
      <c r="F195" s="3"/>
      <c r="G195" s="3"/>
    </row>
    <row r="196" spans="1:7" x14ac:dyDescent="0.55000000000000004">
      <c r="A196">
        <v>193</v>
      </c>
      <c r="B196">
        <v>1996</v>
      </c>
      <c r="C196">
        <v>1.54</v>
      </c>
      <c r="D196">
        <v>5.22</v>
      </c>
      <c r="E196" t="e">
        <f t="shared" ref="E196:E259" si="18">IF(C196&gt;=E$2,C196,NA())</f>
        <v>#N/A</v>
      </c>
      <c r="F196" s="3"/>
      <c r="G196" s="3"/>
    </row>
    <row r="197" spans="1:7" x14ac:dyDescent="0.55000000000000004">
      <c r="A197">
        <v>194</v>
      </c>
      <c r="B197">
        <v>1996</v>
      </c>
      <c r="C197">
        <v>2.97</v>
      </c>
      <c r="D197">
        <v>6.82</v>
      </c>
      <c r="E197" t="e">
        <f t="shared" si="18"/>
        <v>#N/A</v>
      </c>
      <c r="F197" s="3"/>
      <c r="G197" s="3"/>
    </row>
    <row r="198" spans="1:7" x14ac:dyDescent="0.55000000000000004">
      <c r="A198">
        <v>195</v>
      </c>
      <c r="B198">
        <v>1996</v>
      </c>
      <c r="C198">
        <v>4.32</v>
      </c>
      <c r="D198">
        <v>8.48</v>
      </c>
      <c r="E198" t="e">
        <f t="shared" si="18"/>
        <v>#N/A</v>
      </c>
      <c r="F198" s="3"/>
      <c r="G198" s="3"/>
    </row>
    <row r="199" spans="1:7" x14ac:dyDescent="0.55000000000000004">
      <c r="A199">
        <v>196</v>
      </c>
      <c r="B199">
        <v>1996</v>
      </c>
      <c r="C199">
        <v>4.95</v>
      </c>
      <c r="D199">
        <v>9.1999999999999993</v>
      </c>
      <c r="E199" t="e">
        <f t="shared" si="18"/>
        <v>#N/A</v>
      </c>
      <c r="F199" s="3"/>
      <c r="G199" s="3"/>
    </row>
    <row r="200" spans="1:7" x14ac:dyDescent="0.55000000000000004">
      <c r="A200">
        <v>197</v>
      </c>
      <c r="B200">
        <v>1997</v>
      </c>
      <c r="C200">
        <v>6.81</v>
      </c>
      <c r="D200">
        <v>10.8</v>
      </c>
      <c r="E200" t="e">
        <f t="shared" si="18"/>
        <v>#N/A</v>
      </c>
      <c r="F200" s="3"/>
      <c r="G200" s="3"/>
    </row>
    <row r="201" spans="1:7" x14ac:dyDescent="0.55000000000000004">
      <c r="A201">
        <v>198</v>
      </c>
      <c r="B201">
        <v>1997</v>
      </c>
      <c r="C201">
        <v>3.53</v>
      </c>
      <c r="D201">
        <v>9.6</v>
      </c>
      <c r="E201" t="e">
        <f t="shared" si="18"/>
        <v>#N/A</v>
      </c>
      <c r="F201" s="3"/>
      <c r="G201" s="3"/>
    </row>
    <row r="202" spans="1:7" x14ac:dyDescent="0.55000000000000004">
      <c r="A202">
        <v>199</v>
      </c>
      <c r="B202">
        <v>1997</v>
      </c>
      <c r="C202">
        <v>3.84</v>
      </c>
      <c r="D202">
        <v>7.43</v>
      </c>
      <c r="E202" t="e">
        <f t="shared" si="18"/>
        <v>#N/A</v>
      </c>
      <c r="F202" s="3"/>
      <c r="G202" s="3"/>
    </row>
    <row r="203" spans="1:7" x14ac:dyDescent="0.55000000000000004">
      <c r="A203">
        <v>200</v>
      </c>
      <c r="B203">
        <v>1997</v>
      </c>
      <c r="C203">
        <v>5.87</v>
      </c>
      <c r="D203">
        <v>9.9600000000000009</v>
      </c>
      <c r="E203" t="e">
        <f t="shared" si="18"/>
        <v>#N/A</v>
      </c>
      <c r="F203" s="3"/>
      <c r="G203" s="3"/>
    </row>
    <row r="204" spans="1:7" x14ac:dyDescent="0.55000000000000004">
      <c r="A204">
        <v>201</v>
      </c>
      <c r="B204">
        <v>1997</v>
      </c>
      <c r="C204">
        <v>8.14</v>
      </c>
      <c r="D204">
        <v>11.24</v>
      </c>
      <c r="E204">
        <f t="shared" si="18"/>
        <v>8.14</v>
      </c>
      <c r="F204" s="3"/>
      <c r="G204" s="3"/>
    </row>
    <row r="205" spans="1:7" x14ac:dyDescent="0.55000000000000004">
      <c r="A205">
        <v>202</v>
      </c>
      <c r="B205">
        <v>1997</v>
      </c>
      <c r="C205">
        <v>5.05</v>
      </c>
      <c r="D205">
        <v>8.9600000000000009</v>
      </c>
      <c r="E205" t="e">
        <f t="shared" si="18"/>
        <v>#N/A</v>
      </c>
      <c r="F205" s="3"/>
      <c r="G205" s="3"/>
    </row>
    <row r="206" spans="1:7" x14ac:dyDescent="0.55000000000000004">
      <c r="A206">
        <v>203</v>
      </c>
      <c r="B206">
        <v>1997</v>
      </c>
      <c r="C206">
        <v>2.99</v>
      </c>
      <c r="D206">
        <v>6.86</v>
      </c>
      <c r="E206" t="e">
        <f t="shared" si="18"/>
        <v>#N/A</v>
      </c>
      <c r="F206" s="3"/>
      <c r="G206" s="3"/>
    </row>
    <row r="207" spans="1:7" x14ac:dyDescent="0.55000000000000004">
      <c r="A207">
        <v>204</v>
      </c>
      <c r="B207">
        <v>1997</v>
      </c>
      <c r="C207">
        <v>6.2</v>
      </c>
      <c r="D207">
        <v>10.31</v>
      </c>
      <c r="E207" t="e">
        <f t="shared" si="18"/>
        <v>#N/A</v>
      </c>
      <c r="F207" s="3"/>
      <c r="G207" s="3"/>
    </row>
    <row r="208" spans="1:7" x14ac:dyDescent="0.55000000000000004">
      <c r="A208">
        <v>205</v>
      </c>
      <c r="B208">
        <v>1997</v>
      </c>
      <c r="C208">
        <v>1.53</v>
      </c>
      <c r="D208">
        <v>4.75</v>
      </c>
      <c r="E208" t="e">
        <f t="shared" si="18"/>
        <v>#N/A</v>
      </c>
      <c r="F208" s="3"/>
      <c r="G208" s="3"/>
    </row>
    <row r="209" spans="1:7" x14ac:dyDescent="0.55000000000000004">
      <c r="A209">
        <v>206</v>
      </c>
      <c r="B209">
        <v>1997</v>
      </c>
      <c r="C209">
        <v>2.88</v>
      </c>
      <c r="D209">
        <v>6.93</v>
      </c>
      <c r="E209" t="e">
        <f t="shared" si="18"/>
        <v>#N/A</v>
      </c>
      <c r="F209" s="3"/>
      <c r="G209" s="3"/>
    </row>
    <row r="210" spans="1:7" x14ac:dyDescent="0.55000000000000004">
      <c r="A210">
        <v>207</v>
      </c>
      <c r="B210">
        <v>1997</v>
      </c>
      <c r="C210">
        <v>4.3</v>
      </c>
      <c r="D210">
        <v>8.57</v>
      </c>
      <c r="E210" t="e">
        <f t="shared" si="18"/>
        <v>#N/A</v>
      </c>
      <c r="F210" s="3"/>
      <c r="G210" s="3"/>
    </row>
    <row r="211" spans="1:7" x14ac:dyDescent="0.55000000000000004">
      <c r="A211">
        <v>208</v>
      </c>
      <c r="B211">
        <v>1997</v>
      </c>
      <c r="C211">
        <v>4.91</v>
      </c>
      <c r="D211">
        <v>8.77</v>
      </c>
      <c r="E211" t="e">
        <f t="shared" si="18"/>
        <v>#N/A</v>
      </c>
      <c r="F211" s="3"/>
      <c r="G211" s="3"/>
    </row>
    <row r="212" spans="1:7" x14ac:dyDescent="0.55000000000000004">
      <c r="A212">
        <v>209</v>
      </c>
      <c r="B212">
        <v>1997</v>
      </c>
      <c r="C212">
        <v>4.8099999999999996</v>
      </c>
      <c r="D212">
        <v>9.77</v>
      </c>
      <c r="E212" t="e">
        <f t="shared" si="18"/>
        <v>#N/A</v>
      </c>
      <c r="F212" s="3"/>
      <c r="G212" s="3"/>
    </row>
    <row r="213" spans="1:7" x14ac:dyDescent="0.55000000000000004">
      <c r="A213">
        <v>210</v>
      </c>
      <c r="B213">
        <v>1997</v>
      </c>
      <c r="C213">
        <v>4.66</v>
      </c>
      <c r="D213">
        <v>8.94</v>
      </c>
      <c r="E213" t="e">
        <f t="shared" si="18"/>
        <v>#N/A</v>
      </c>
      <c r="F213" s="3"/>
      <c r="G213" s="3"/>
    </row>
    <row r="214" spans="1:7" x14ac:dyDescent="0.55000000000000004">
      <c r="A214">
        <v>211</v>
      </c>
      <c r="B214">
        <v>1997</v>
      </c>
      <c r="C214">
        <v>2.58</v>
      </c>
      <c r="D214">
        <v>7.24</v>
      </c>
      <c r="E214" t="e">
        <f t="shared" si="18"/>
        <v>#N/A</v>
      </c>
      <c r="F214" s="3"/>
      <c r="G214" s="3"/>
    </row>
    <row r="215" spans="1:7" x14ac:dyDescent="0.55000000000000004">
      <c r="A215">
        <v>212</v>
      </c>
      <c r="B215">
        <v>1997</v>
      </c>
      <c r="C215">
        <v>5.21</v>
      </c>
      <c r="D215">
        <v>9.2200000000000006</v>
      </c>
      <c r="E215" t="e">
        <f t="shared" si="18"/>
        <v>#N/A</v>
      </c>
      <c r="F215" s="3"/>
      <c r="G215" s="3"/>
    </row>
    <row r="216" spans="1:7" x14ac:dyDescent="0.55000000000000004">
      <c r="A216">
        <v>213</v>
      </c>
      <c r="B216">
        <v>1998</v>
      </c>
      <c r="C216">
        <v>6.58</v>
      </c>
      <c r="D216">
        <v>10.09</v>
      </c>
      <c r="E216" t="e">
        <f t="shared" si="18"/>
        <v>#N/A</v>
      </c>
      <c r="F216" s="3"/>
      <c r="G216" s="3"/>
    </row>
    <row r="217" spans="1:7" x14ac:dyDescent="0.55000000000000004">
      <c r="A217">
        <v>214</v>
      </c>
      <c r="B217">
        <v>1998</v>
      </c>
      <c r="C217">
        <v>5.32</v>
      </c>
      <c r="D217">
        <v>9.5299999999999994</v>
      </c>
      <c r="E217" t="e">
        <f t="shared" si="18"/>
        <v>#N/A</v>
      </c>
      <c r="F217" s="3"/>
      <c r="G217" s="3"/>
    </row>
    <row r="218" spans="1:7" x14ac:dyDescent="0.55000000000000004">
      <c r="A218">
        <v>215</v>
      </c>
      <c r="B218">
        <v>1998</v>
      </c>
      <c r="C218">
        <v>4.87</v>
      </c>
      <c r="D218">
        <v>9.33</v>
      </c>
      <c r="E218" t="e">
        <f t="shared" si="18"/>
        <v>#N/A</v>
      </c>
      <c r="F218" s="3"/>
      <c r="G218" s="3"/>
    </row>
    <row r="219" spans="1:7" x14ac:dyDescent="0.55000000000000004">
      <c r="A219">
        <v>216</v>
      </c>
      <c r="B219">
        <v>1998</v>
      </c>
      <c r="C219">
        <v>4.82</v>
      </c>
      <c r="D219">
        <v>9.02</v>
      </c>
      <c r="E219" t="e">
        <f t="shared" si="18"/>
        <v>#N/A</v>
      </c>
      <c r="F219" s="3"/>
      <c r="G219" s="3"/>
    </row>
    <row r="220" spans="1:7" x14ac:dyDescent="0.55000000000000004">
      <c r="A220">
        <v>217</v>
      </c>
      <c r="B220">
        <v>1998</v>
      </c>
      <c r="C220">
        <v>2.39</v>
      </c>
      <c r="D220">
        <v>7.22</v>
      </c>
      <c r="E220" t="e">
        <f t="shared" si="18"/>
        <v>#N/A</v>
      </c>
      <c r="F220" s="3"/>
      <c r="G220" s="3"/>
    </row>
    <row r="221" spans="1:7" x14ac:dyDescent="0.55000000000000004">
      <c r="A221">
        <v>218</v>
      </c>
      <c r="B221">
        <v>1998</v>
      </c>
      <c r="C221">
        <v>5.93</v>
      </c>
      <c r="D221">
        <v>10.35</v>
      </c>
      <c r="E221" t="e">
        <f t="shared" si="18"/>
        <v>#N/A</v>
      </c>
      <c r="F221" s="3"/>
      <c r="G221" s="3"/>
    </row>
    <row r="222" spans="1:7" x14ac:dyDescent="0.55000000000000004">
      <c r="A222">
        <v>219</v>
      </c>
      <c r="B222">
        <v>1998</v>
      </c>
      <c r="C222">
        <v>1.99</v>
      </c>
      <c r="D222">
        <v>5.65</v>
      </c>
      <c r="E222" t="e">
        <f t="shared" si="18"/>
        <v>#N/A</v>
      </c>
      <c r="F222" s="3"/>
      <c r="G222" s="3"/>
    </row>
    <row r="223" spans="1:7" x14ac:dyDescent="0.55000000000000004">
      <c r="A223">
        <v>220</v>
      </c>
      <c r="B223">
        <v>1998</v>
      </c>
      <c r="C223">
        <v>3.89</v>
      </c>
      <c r="D223">
        <v>9</v>
      </c>
      <c r="E223" t="e">
        <f t="shared" si="18"/>
        <v>#N/A</v>
      </c>
      <c r="F223" s="3"/>
      <c r="G223" s="3"/>
    </row>
    <row r="224" spans="1:7" x14ac:dyDescent="0.55000000000000004">
      <c r="A224">
        <v>221</v>
      </c>
      <c r="B224">
        <v>1998</v>
      </c>
      <c r="C224">
        <v>5.68</v>
      </c>
      <c r="D224">
        <v>9.9700000000000006</v>
      </c>
      <c r="E224" t="e">
        <f t="shared" si="18"/>
        <v>#N/A</v>
      </c>
      <c r="F224" s="3"/>
      <c r="G224" s="3"/>
    </row>
    <row r="225" spans="1:7" x14ac:dyDescent="0.55000000000000004">
      <c r="A225">
        <v>222</v>
      </c>
      <c r="B225">
        <v>1999</v>
      </c>
      <c r="C225">
        <v>5.42</v>
      </c>
      <c r="D225">
        <v>10.08</v>
      </c>
      <c r="E225" t="e">
        <f t="shared" si="18"/>
        <v>#N/A</v>
      </c>
      <c r="F225" s="3"/>
      <c r="G225" s="3"/>
    </row>
    <row r="226" spans="1:7" x14ac:dyDescent="0.55000000000000004">
      <c r="A226">
        <v>223</v>
      </c>
      <c r="B226">
        <v>1999</v>
      </c>
      <c r="C226">
        <v>4.18</v>
      </c>
      <c r="D226">
        <v>9.34</v>
      </c>
      <c r="E226" t="e">
        <f t="shared" si="18"/>
        <v>#N/A</v>
      </c>
      <c r="F226" s="3"/>
      <c r="G226" s="3"/>
    </row>
    <row r="227" spans="1:7" x14ac:dyDescent="0.55000000000000004">
      <c r="A227">
        <v>224</v>
      </c>
      <c r="B227">
        <v>1999</v>
      </c>
      <c r="C227">
        <v>7.09</v>
      </c>
      <c r="D227">
        <v>10.69</v>
      </c>
      <c r="E227" t="e">
        <f t="shared" si="18"/>
        <v>#N/A</v>
      </c>
      <c r="F227" s="3"/>
      <c r="G227" s="3"/>
    </row>
    <row r="228" spans="1:7" x14ac:dyDescent="0.55000000000000004">
      <c r="A228">
        <v>225</v>
      </c>
      <c r="B228">
        <v>1999</v>
      </c>
      <c r="C228">
        <v>6.85</v>
      </c>
      <c r="D228">
        <v>10.72</v>
      </c>
      <c r="E228" t="e">
        <f t="shared" si="18"/>
        <v>#N/A</v>
      </c>
      <c r="F228" s="3"/>
      <c r="G228" s="3"/>
    </row>
    <row r="229" spans="1:7" x14ac:dyDescent="0.55000000000000004">
      <c r="A229">
        <v>226</v>
      </c>
      <c r="B229">
        <v>1999</v>
      </c>
      <c r="C229">
        <v>1.95</v>
      </c>
      <c r="D229">
        <v>5.81</v>
      </c>
      <c r="E229" t="e">
        <f t="shared" si="18"/>
        <v>#N/A</v>
      </c>
      <c r="F229" s="3"/>
      <c r="G229" s="3"/>
    </row>
    <row r="230" spans="1:7" x14ac:dyDescent="0.55000000000000004">
      <c r="A230">
        <v>227</v>
      </c>
      <c r="B230">
        <v>1999</v>
      </c>
      <c r="C230">
        <v>8.4600000000000009</v>
      </c>
      <c r="D230">
        <v>12.04</v>
      </c>
      <c r="E230">
        <f t="shared" si="18"/>
        <v>8.4600000000000009</v>
      </c>
      <c r="F230" s="3"/>
      <c r="G230" s="3"/>
    </row>
    <row r="231" spans="1:7" x14ac:dyDescent="0.55000000000000004">
      <c r="A231">
        <v>228</v>
      </c>
      <c r="B231">
        <v>1999</v>
      </c>
      <c r="C231">
        <v>2.96</v>
      </c>
      <c r="D231">
        <v>7.07</v>
      </c>
      <c r="E231" t="e">
        <f t="shared" si="18"/>
        <v>#N/A</v>
      </c>
      <c r="F231" s="3"/>
      <c r="G231" s="3"/>
    </row>
    <row r="232" spans="1:7" x14ac:dyDescent="0.55000000000000004">
      <c r="A232">
        <v>229</v>
      </c>
      <c r="B232">
        <v>1999</v>
      </c>
      <c r="C232">
        <v>5.79</v>
      </c>
      <c r="D232">
        <v>10.19</v>
      </c>
      <c r="E232" t="e">
        <f t="shared" si="18"/>
        <v>#N/A</v>
      </c>
      <c r="F232" s="3"/>
      <c r="G232" s="3"/>
    </row>
    <row r="233" spans="1:7" x14ac:dyDescent="0.55000000000000004">
      <c r="A233">
        <v>230</v>
      </c>
      <c r="B233">
        <v>1999</v>
      </c>
      <c r="C233">
        <v>2.29</v>
      </c>
      <c r="D233">
        <v>6.65</v>
      </c>
      <c r="E233" t="e">
        <f t="shared" si="18"/>
        <v>#N/A</v>
      </c>
      <c r="F233" s="3"/>
      <c r="G233" s="3"/>
    </row>
    <row r="234" spans="1:7" x14ac:dyDescent="0.55000000000000004">
      <c r="A234">
        <v>231</v>
      </c>
      <c r="B234">
        <v>1999</v>
      </c>
      <c r="C234">
        <v>2.67</v>
      </c>
      <c r="D234">
        <v>6.91</v>
      </c>
      <c r="E234" t="e">
        <f t="shared" si="18"/>
        <v>#N/A</v>
      </c>
      <c r="F234" s="3"/>
      <c r="G234" s="3"/>
    </row>
    <row r="235" spans="1:7" x14ac:dyDescent="0.55000000000000004">
      <c r="A235">
        <v>232</v>
      </c>
      <c r="B235">
        <v>1999</v>
      </c>
      <c r="C235">
        <v>8.93</v>
      </c>
      <c r="D235">
        <v>11.73</v>
      </c>
      <c r="E235">
        <f t="shared" si="18"/>
        <v>8.93</v>
      </c>
      <c r="F235" s="3"/>
      <c r="G235" s="3"/>
    </row>
    <row r="236" spans="1:7" x14ac:dyDescent="0.55000000000000004">
      <c r="A236">
        <v>233</v>
      </c>
      <c r="B236">
        <v>1999</v>
      </c>
      <c r="C236">
        <v>4.83</v>
      </c>
      <c r="D236">
        <v>7.73</v>
      </c>
      <c r="E236" t="e">
        <f t="shared" si="18"/>
        <v>#N/A</v>
      </c>
      <c r="F236" s="3"/>
      <c r="G236" s="3"/>
    </row>
    <row r="237" spans="1:7" x14ac:dyDescent="0.55000000000000004">
      <c r="A237">
        <v>234</v>
      </c>
      <c r="B237">
        <v>1999</v>
      </c>
      <c r="C237">
        <v>6.51</v>
      </c>
      <c r="D237">
        <v>10.130000000000001</v>
      </c>
      <c r="E237" t="e">
        <f t="shared" si="18"/>
        <v>#N/A</v>
      </c>
      <c r="F237" s="3"/>
      <c r="G237" s="3"/>
    </row>
    <row r="238" spans="1:7" x14ac:dyDescent="0.55000000000000004">
      <c r="A238">
        <v>235</v>
      </c>
      <c r="B238">
        <v>2000</v>
      </c>
      <c r="C238">
        <v>3.67</v>
      </c>
      <c r="D238">
        <v>8.64</v>
      </c>
      <c r="E238" t="e">
        <f t="shared" si="18"/>
        <v>#N/A</v>
      </c>
      <c r="F238" s="3"/>
      <c r="G238" s="3"/>
    </row>
    <row r="239" spans="1:7" x14ac:dyDescent="0.55000000000000004">
      <c r="A239">
        <v>236</v>
      </c>
      <c r="B239">
        <v>2000</v>
      </c>
      <c r="C239">
        <v>6.78</v>
      </c>
      <c r="D239">
        <v>10.41</v>
      </c>
      <c r="E239" t="e">
        <f t="shared" si="18"/>
        <v>#N/A</v>
      </c>
      <c r="F239" s="3"/>
      <c r="G239" s="3"/>
    </row>
    <row r="240" spans="1:7" x14ac:dyDescent="0.55000000000000004">
      <c r="A240">
        <v>237</v>
      </c>
      <c r="B240">
        <v>2000</v>
      </c>
      <c r="C240">
        <v>3.81</v>
      </c>
      <c r="D240">
        <v>8.25</v>
      </c>
      <c r="E240" t="e">
        <f t="shared" si="18"/>
        <v>#N/A</v>
      </c>
      <c r="F240" s="3"/>
      <c r="G240" s="3"/>
    </row>
    <row r="241" spans="1:7" x14ac:dyDescent="0.55000000000000004">
      <c r="A241">
        <v>238</v>
      </c>
      <c r="B241">
        <v>2000</v>
      </c>
      <c r="C241">
        <v>5.08</v>
      </c>
      <c r="D241">
        <v>8.9499999999999993</v>
      </c>
      <c r="E241" t="e">
        <f t="shared" si="18"/>
        <v>#N/A</v>
      </c>
      <c r="F241" s="3"/>
      <c r="G241" s="3"/>
    </row>
    <row r="242" spans="1:7" x14ac:dyDescent="0.55000000000000004">
      <c r="A242">
        <v>239</v>
      </c>
      <c r="B242">
        <v>2000</v>
      </c>
      <c r="C242">
        <v>2.85</v>
      </c>
      <c r="D242">
        <v>7.39</v>
      </c>
      <c r="E242" t="e">
        <f t="shared" si="18"/>
        <v>#N/A</v>
      </c>
      <c r="F242" s="3"/>
      <c r="G242" s="3"/>
    </row>
    <row r="243" spans="1:7" x14ac:dyDescent="0.55000000000000004">
      <c r="A243">
        <v>240</v>
      </c>
      <c r="B243">
        <v>2000</v>
      </c>
      <c r="C243">
        <v>5.56</v>
      </c>
      <c r="D243">
        <v>9.65</v>
      </c>
      <c r="E243" t="e">
        <f t="shared" si="18"/>
        <v>#N/A</v>
      </c>
      <c r="F243" s="3"/>
      <c r="G243" s="3"/>
    </row>
    <row r="244" spans="1:7" x14ac:dyDescent="0.55000000000000004">
      <c r="A244">
        <v>241</v>
      </c>
      <c r="B244">
        <v>2000</v>
      </c>
      <c r="C244">
        <v>5.05</v>
      </c>
      <c r="D244">
        <v>9.24</v>
      </c>
      <c r="E244" t="e">
        <f t="shared" si="18"/>
        <v>#N/A</v>
      </c>
      <c r="F244" s="3"/>
      <c r="G244" s="3"/>
    </row>
    <row r="245" spans="1:7" x14ac:dyDescent="0.55000000000000004">
      <c r="A245">
        <v>242</v>
      </c>
      <c r="B245">
        <v>2000</v>
      </c>
      <c r="C245">
        <v>2.66</v>
      </c>
      <c r="D245">
        <v>6.94</v>
      </c>
      <c r="E245" t="e">
        <f t="shared" si="18"/>
        <v>#N/A</v>
      </c>
      <c r="F245" s="3"/>
      <c r="G245" s="3"/>
    </row>
    <row r="246" spans="1:7" x14ac:dyDescent="0.55000000000000004">
      <c r="A246">
        <v>243</v>
      </c>
      <c r="B246">
        <v>2000</v>
      </c>
      <c r="C246">
        <v>3.26</v>
      </c>
      <c r="D246">
        <v>6.61</v>
      </c>
      <c r="E246" t="e">
        <f t="shared" si="18"/>
        <v>#N/A</v>
      </c>
      <c r="F246" s="3"/>
      <c r="G246" s="3"/>
    </row>
    <row r="247" spans="1:7" x14ac:dyDescent="0.55000000000000004">
      <c r="A247">
        <v>244</v>
      </c>
      <c r="B247">
        <v>2000</v>
      </c>
      <c r="C247">
        <v>0.86</v>
      </c>
      <c r="D247">
        <v>3.86</v>
      </c>
      <c r="E247" t="e">
        <f t="shared" si="18"/>
        <v>#N/A</v>
      </c>
      <c r="F247" s="3"/>
      <c r="G247" s="3"/>
    </row>
    <row r="248" spans="1:7" x14ac:dyDescent="0.55000000000000004">
      <c r="A248">
        <v>245</v>
      </c>
      <c r="B248">
        <v>2000</v>
      </c>
      <c r="C248">
        <v>3.24</v>
      </c>
      <c r="D248">
        <v>11.72</v>
      </c>
      <c r="E248" t="e">
        <f t="shared" si="18"/>
        <v>#N/A</v>
      </c>
      <c r="F248" s="3"/>
      <c r="G248" s="3"/>
    </row>
    <row r="249" spans="1:7" x14ac:dyDescent="0.55000000000000004">
      <c r="A249">
        <v>246</v>
      </c>
      <c r="B249">
        <v>2000</v>
      </c>
      <c r="C249">
        <v>5.16</v>
      </c>
      <c r="D249">
        <v>9.17</v>
      </c>
      <c r="E249" t="e">
        <f t="shared" si="18"/>
        <v>#N/A</v>
      </c>
      <c r="F249" s="3"/>
      <c r="G249" s="3"/>
    </row>
    <row r="250" spans="1:7" x14ac:dyDescent="0.55000000000000004">
      <c r="A250">
        <v>247</v>
      </c>
      <c r="B250">
        <v>2000</v>
      </c>
      <c r="C250">
        <v>5.8</v>
      </c>
      <c r="D250">
        <v>9.5</v>
      </c>
      <c r="E250" t="e">
        <f t="shared" si="18"/>
        <v>#N/A</v>
      </c>
      <c r="F250" s="3"/>
      <c r="G250" s="3"/>
    </row>
    <row r="251" spans="1:7" x14ac:dyDescent="0.55000000000000004">
      <c r="A251">
        <v>248</v>
      </c>
      <c r="B251">
        <v>2000</v>
      </c>
      <c r="C251">
        <v>6.01</v>
      </c>
      <c r="D251">
        <v>9.7200000000000006</v>
      </c>
      <c r="E251" t="e">
        <f t="shared" si="18"/>
        <v>#N/A</v>
      </c>
      <c r="F251" s="3"/>
      <c r="G251" s="3"/>
    </row>
    <row r="252" spans="1:7" x14ac:dyDescent="0.55000000000000004">
      <c r="A252">
        <v>249</v>
      </c>
      <c r="B252">
        <v>2000</v>
      </c>
      <c r="C252">
        <v>4.78</v>
      </c>
      <c r="D252">
        <v>8.6199999999999992</v>
      </c>
      <c r="E252" t="e">
        <f t="shared" si="18"/>
        <v>#N/A</v>
      </c>
      <c r="F252" s="3"/>
      <c r="G252" s="3"/>
    </row>
    <row r="253" spans="1:7" x14ac:dyDescent="0.55000000000000004">
      <c r="A253">
        <v>250</v>
      </c>
      <c r="B253">
        <v>2000</v>
      </c>
      <c r="C253">
        <v>5.84</v>
      </c>
      <c r="D253">
        <v>9.83</v>
      </c>
      <c r="E253" t="e">
        <f t="shared" si="18"/>
        <v>#N/A</v>
      </c>
      <c r="F253" s="3"/>
      <c r="G253" s="3"/>
    </row>
    <row r="254" spans="1:7" x14ac:dyDescent="0.55000000000000004">
      <c r="A254">
        <v>251</v>
      </c>
      <c r="B254">
        <v>2000</v>
      </c>
      <c r="C254">
        <v>5.46</v>
      </c>
      <c r="D254">
        <v>9.61</v>
      </c>
      <c r="E254" t="e">
        <f t="shared" si="18"/>
        <v>#N/A</v>
      </c>
      <c r="F254" s="3"/>
      <c r="G254" s="3"/>
    </row>
    <row r="255" spans="1:7" x14ac:dyDescent="0.55000000000000004">
      <c r="A255">
        <v>252</v>
      </c>
      <c r="B255">
        <v>2001</v>
      </c>
      <c r="C255">
        <v>5.23</v>
      </c>
      <c r="D255">
        <v>9.9</v>
      </c>
      <c r="E255" t="e">
        <f t="shared" si="18"/>
        <v>#N/A</v>
      </c>
      <c r="F255" s="3"/>
      <c r="G255" s="3"/>
    </row>
    <row r="256" spans="1:7" x14ac:dyDescent="0.55000000000000004">
      <c r="A256">
        <v>253</v>
      </c>
      <c r="B256">
        <v>2001</v>
      </c>
      <c r="C256">
        <v>3.81</v>
      </c>
      <c r="D256">
        <v>8.1999999999999993</v>
      </c>
      <c r="E256" t="e">
        <f t="shared" si="18"/>
        <v>#N/A</v>
      </c>
      <c r="F256" s="3"/>
      <c r="G256" s="3"/>
    </row>
    <row r="257" spans="1:7" x14ac:dyDescent="0.55000000000000004">
      <c r="A257">
        <v>254</v>
      </c>
      <c r="B257">
        <v>2001</v>
      </c>
      <c r="C257">
        <v>2.99</v>
      </c>
      <c r="D257">
        <v>7.57</v>
      </c>
      <c r="E257" t="e">
        <f t="shared" si="18"/>
        <v>#N/A</v>
      </c>
      <c r="F257" s="3"/>
      <c r="G257" s="3"/>
    </row>
    <row r="258" spans="1:7" x14ac:dyDescent="0.55000000000000004">
      <c r="A258">
        <v>255</v>
      </c>
      <c r="B258">
        <v>2001</v>
      </c>
      <c r="C258">
        <v>6.58</v>
      </c>
      <c r="D258">
        <v>10.17</v>
      </c>
      <c r="E258" t="e">
        <f t="shared" si="18"/>
        <v>#N/A</v>
      </c>
      <c r="F258" s="3"/>
      <c r="G258" s="3"/>
    </row>
    <row r="259" spans="1:7" x14ac:dyDescent="0.55000000000000004">
      <c r="A259">
        <v>256</v>
      </c>
      <c r="B259">
        <v>2001</v>
      </c>
      <c r="C259">
        <v>6.93</v>
      </c>
      <c r="D259">
        <v>11.12</v>
      </c>
      <c r="E259" t="e">
        <f t="shared" si="18"/>
        <v>#N/A</v>
      </c>
      <c r="F259" s="3"/>
      <c r="G259" s="3"/>
    </row>
    <row r="260" spans="1:7" x14ac:dyDescent="0.55000000000000004">
      <c r="A260">
        <v>257</v>
      </c>
      <c r="B260">
        <v>2001</v>
      </c>
      <c r="C260">
        <v>2.97</v>
      </c>
      <c r="D260">
        <v>7.97</v>
      </c>
      <c r="E260" t="e">
        <f t="shared" ref="E260:E323" si="19">IF(C260&gt;=E$2,C260,NA())</f>
        <v>#N/A</v>
      </c>
      <c r="F260" s="3"/>
      <c r="G260" s="3"/>
    </row>
    <row r="261" spans="1:7" x14ac:dyDescent="0.55000000000000004">
      <c r="A261">
        <v>258</v>
      </c>
      <c r="B261">
        <v>2001</v>
      </c>
      <c r="C261">
        <v>2.4300000000000002</v>
      </c>
      <c r="D261">
        <v>6.24</v>
      </c>
      <c r="E261" t="e">
        <f t="shared" si="19"/>
        <v>#N/A</v>
      </c>
      <c r="F261" s="3"/>
      <c r="G261" s="3"/>
    </row>
    <row r="262" spans="1:7" x14ac:dyDescent="0.55000000000000004">
      <c r="A262">
        <v>259</v>
      </c>
      <c r="B262">
        <v>2001</v>
      </c>
      <c r="C262">
        <v>3.95</v>
      </c>
      <c r="D262">
        <v>9.3699999999999992</v>
      </c>
      <c r="E262" t="e">
        <f t="shared" si="19"/>
        <v>#N/A</v>
      </c>
      <c r="F262" s="3"/>
      <c r="G262" s="3"/>
    </row>
    <row r="263" spans="1:7" x14ac:dyDescent="0.55000000000000004">
      <c r="A263">
        <v>260</v>
      </c>
      <c r="B263">
        <v>2001</v>
      </c>
      <c r="C263">
        <v>2.66</v>
      </c>
      <c r="D263">
        <v>7.04</v>
      </c>
      <c r="E263" t="e">
        <f t="shared" si="19"/>
        <v>#N/A</v>
      </c>
      <c r="F263" s="3"/>
      <c r="G263" s="3"/>
    </row>
    <row r="264" spans="1:7" x14ac:dyDescent="0.55000000000000004">
      <c r="A264">
        <v>261</v>
      </c>
      <c r="B264">
        <v>2001</v>
      </c>
      <c r="C264">
        <v>7.98</v>
      </c>
      <c r="D264">
        <v>11.36</v>
      </c>
      <c r="E264" t="e">
        <f t="shared" si="19"/>
        <v>#N/A</v>
      </c>
      <c r="F264" s="3"/>
      <c r="G264" s="3"/>
    </row>
    <row r="265" spans="1:7" x14ac:dyDescent="0.55000000000000004">
      <c r="A265">
        <v>262</v>
      </c>
      <c r="B265">
        <v>2001</v>
      </c>
      <c r="C265">
        <v>2.41</v>
      </c>
      <c r="D265">
        <v>6.23</v>
      </c>
      <c r="E265" t="e">
        <f t="shared" si="19"/>
        <v>#N/A</v>
      </c>
      <c r="F265" s="3"/>
      <c r="G265" s="3"/>
    </row>
    <row r="266" spans="1:7" x14ac:dyDescent="0.55000000000000004">
      <c r="A266">
        <v>263</v>
      </c>
      <c r="B266">
        <v>2001</v>
      </c>
      <c r="C266">
        <v>7.08</v>
      </c>
      <c r="D266">
        <v>10.91</v>
      </c>
      <c r="E266" t="e">
        <f t="shared" si="19"/>
        <v>#N/A</v>
      </c>
      <c r="F266" s="3"/>
      <c r="G266" s="3"/>
    </row>
    <row r="267" spans="1:7" x14ac:dyDescent="0.55000000000000004">
      <c r="A267">
        <v>264</v>
      </c>
      <c r="B267">
        <v>2002</v>
      </c>
      <c r="C267">
        <v>5.83</v>
      </c>
      <c r="D267">
        <v>10.36</v>
      </c>
      <c r="E267" t="e">
        <f t="shared" si="19"/>
        <v>#N/A</v>
      </c>
      <c r="F267" s="3"/>
      <c r="G267" s="3"/>
    </row>
    <row r="268" spans="1:7" x14ac:dyDescent="0.55000000000000004">
      <c r="A268">
        <v>265</v>
      </c>
      <c r="B268">
        <v>2002</v>
      </c>
      <c r="C268">
        <v>3.62</v>
      </c>
      <c r="D268">
        <v>8.48</v>
      </c>
      <c r="E268" t="e">
        <f t="shared" si="19"/>
        <v>#N/A</v>
      </c>
      <c r="F268" s="3"/>
      <c r="G268" s="3"/>
    </row>
    <row r="269" spans="1:7" x14ac:dyDescent="0.55000000000000004">
      <c r="A269">
        <v>266</v>
      </c>
      <c r="B269">
        <v>2002</v>
      </c>
      <c r="C269">
        <v>4.45</v>
      </c>
      <c r="D269">
        <v>8.66</v>
      </c>
      <c r="E269" t="e">
        <f t="shared" si="19"/>
        <v>#N/A</v>
      </c>
      <c r="F269" s="3"/>
      <c r="G269" s="3"/>
    </row>
    <row r="270" spans="1:7" x14ac:dyDescent="0.55000000000000004">
      <c r="A270">
        <v>267</v>
      </c>
      <c r="B270">
        <v>2002</v>
      </c>
      <c r="C270">
        <v>6.8</v>
      </c>
      <c r="D270">
        <v>11.11</v>
      </c>
      <c r="E270" t="e">
        <f t="shared" si="19"/>
        <v>#N/A</v>
      </c>
      <c r="F270" s="3"/>
      <c r="G270" s="3"/>
    </row>
    <row r="271" spans="1:7" x14ac:dyDescent="0.55000000000000004">
      <c r="A271">
        <v>268</v>
      </c>
      <c r="B271">
        <v>2002</v>
      </c>
      <c r="C271">
        <v>2.09</v>
      </c>
      <c r="D271">
        <v>5.36</v>
      </c>
      <c r="E271" t="e">
        <f t="shared" si="19"/>
        <v>#N/A</v>
      </c>
      <c r="F271" s="3"/>
      <c r="G271" s="3"/>
    </row>
    <row r="272" spans="1:7" x14ac:dyDescent="0.55000000000000004">
      <c r="A272">
        <v>269</v>
      </c>
      <c r="B272">
        <v>2002</v>
      </c>
      <c r="C272">
        <v>2.99</v>
      </c>
      <c r="D272">
        <v>11.08</v>
      </c>
      <c r="E272" t="e">
        <f t="shared" si="19"/>
        <v>#N/A</v>
      </c>
      <c r="F272" s="3"/>
      <c r="G272" s="3"/>
    </row>
    <row r="273" spans="1:7" x14ac:dyDescent="0.55000000000000004">
      <c r="A273">
        <v>270</v>
      </c>
      <c r="B273">
        <v>2002</v>
      </c>
      <c r="C273">
        <v>3.98</v>
      </c>
      <c r="D273">
        <v>7.6</v>
      </c>
      <c r="E273" t="e">
        <f t="shared" si="19"/>
        <v>#N/A</v>
      </c>
      <c r="F273" s="3"/>
      <c r="G273" s="3"/>
    </row>
    <row r="274" spans="1:7" x14ac:dyDescent="0.55000000000000004">
      <c r="A274">
        <v>271</v>
      </c>
      <c r="B274">
        <v>2002</v>
      </c>
      <c r="C274">
        <v>5.56</v>
      </c>
      <c r="D274">
        <v>10.77</v>
      </c>
      <c r="E274" t="e">
        <f t="shared" si="19"/>
        <v>#N/A</v>
      </c>
      <c r="F274" s="3"/>
      <c r="G274" s="3"/>
    </row>
    <row r="275" spans="1:7" x14ac:dyDescent="0.55000000000000004">
      <c r="A275">
        <v>272</v>
      </c>
      <c r="B275">
        <v>2002</v>
      </c>
      <c r="C275">
        <v>5.89</v>
      </c>
      <c r="D275">
        <v>10.85</v>
      </c>
      <c r="E275" t="e">
        <f t="shared" si="19"/>
        <v>#N/A</v>
      </c>
      <c r="F275" s="3"/>
      <c r="G275" s="3"/>
    </row>
    <row r="276" spans="1:7" x14ac:dyDescent="0.55000000000000004">
      <c r="A276">
        <v>273</v>
      </c>
      <c r="B276">
        <v>2002</v>
      </c>
      <c r="C276">
        <v>5.51</v>
      </c>
      <c r="D276">
        <v>9.52</v>
      </c>
      <c r="E276" t="e">
        <f t="shared" si="19"/>
        <v>#N/A</v>
      </c>
      <c r="F276" s="3"/>
      <c r="G276" s="3"/>
    </row>
    <row r="277" spans="1:7" x14ac:dyDescent="0.55000000000000004">
      <c r="A277">
        <v>274</v>
      </c>
      <c r="B277">
        <v>2002</v>
      </c>
      <c r="C277">
        <v>6.19</v>
      </c>
      <c r="D277">
        <v>10.08</v>
      </c>
      <c r="E277" t="e">
        <f t="shared" si="19"/>
        <v>#N/A</v>
      </c>
      <c r="F277" s="3"/>
      <c r="G277" s="3"/>
    </row>
    <row r="278" spans="1:7" x14ac:dyDescent="0.55000000000000004">
      <c r="A278">
        <v>275</v>
      </c>
      <c r="B278">
        <v>2002</v>
      </c>
      <c r="C278">
        <v>5.76</v>
      </c>
      <c r="D278">
        <v>9.7100000000000009</v>
      </c>
      <c r="E278" t="e">
        <f t="shared" si="19"/>
        <v>#N/A</v>
      </c>
      <c r="F278" s="3"/>
      <c r="G278" s="3"/>
    </row>
    <row r="279" spans="1:7" x14ac:dyDescent="0.55000000000000004">
      <c r="A279">
        <v>276</v>
      </c>
      <c r="B279">
        <v>2002</v>
      </c>
      <c r="C279">
        <v>2.31</v>
      </c>
      <c r="D279">
        <v>7.03</v>
      </c>
      <c r="E279" t="e">
        <f t="shared" si="19"/>
        <v>#N/A</v>
      </c>
      <c r="F279" s="3"/>
      <c r="G279" s="3"/>
    </row>
    <row r="280" spans="1:7" x14ac:dyDescent="0.55000000000000004">
      <c r="A280">
        <v>277</v>
      </c>
      <c r="B280">
        <v>2003</v>
      </c>
      <c r="C280">
        <v>5.47</v>
      </c>
      <c r="D280">
        <v>9.43</v>
      </c>
      <c r="E280" t="e">
        <f t="shared" si="19"/>
        <v>#N/A</v>
      </c>
      <c r="F280" s="3"/>
      <c r="G280" s="3"/>
    </row>
    <row r="281" spans="1:7" x14ac:dyDescent="0.55000000000000004">
      <c r="A281">
        <v>278</v>
      </c>
      <c r="B281">
        <v>2003</v>
      </c>
      <c r="C281">
        <v>6.22</v>
      </c>
      <c r="D281">
        <v>10.48</v>
      </c>
      <c r="E281" t="e">
        <f t="shared" si="19"/>
        <v>#N/A</v>
      </c>
      <c r="F281" s="3"/>
      <c r="G281" s="3"/>
    </row>
    <row r="282" spans="1:7" x14ac:dyDescent="0.55000000000000004">
      <c r="A282">
        <v>279</v>
      </c>
      <c r="B282">
        <v>2003</v>
      </c>
      <c r="C282">
        <v>6.03</v>
      </c>
      <c r="D282">
        <v>9.58</v>
      </c>
      <c r="E282" t="e">
        <f t="shared" si="19"/>
        <v>#N/A</v>
      </c>
      <c r="F282" s="3"/>
      <c r="G282" s="3"/>
    </row>
    <row r="283" spans="1:7" x14ac:dyDescent="0.55000000000000004">
      <c r="A283">
        <v>280</v>
      </c>
      <c r="B283">
        <v>2003</v>
      </c>
      <c r="C283">
        <v>3.93</v>
      </c>
      <c r="D283">
        <v>9.41</v>
      </c>
      <c r="E283" t="e">
        <f t="shared" si="19"/>
        <v>#N/A</v>
      </c>
      <c r="F283" s="3"/>
      <c r="G283" s="3"/>
    </row>
    <row r="284" spans="1:7" x14ac:dyDescent="0.55000000000000004">
      <c r="A284">
        <v>281</v>
      </c>
      <c r="B284">
        <v>2003</v>
      </c>
      <c r="C284">
        <v>9.1300000000000008</v>
      </c>
      <c r="D284">
        <v>12.62</v>
      </c>
      <c r="E284">
        <f t="shared" si="19"/>
        <v>9.1300000000000008</v>
      </c>
      <c r="F284" s="3"/>
      <c r="G284" s="3"/>
    </row>
    <row r="285" spans="1:7" x14ac:dyDescent="0.55000000000000004">
      <c r="A285">
        <v>282</v>
      </c>
      <c r="B285">
        <v>2003</v>
      </c>
      <c r="C285">
        <v>7.56</v>
      </c>
      <c r="D285">
        <v>11.22</v>
      </c>
      <c r="E285" t="e">
        <f t="shared" si="19"/>
        <v>#N/A</v>
      </c>
      <c r="F285" s="3"/>
      <c r="G285" s="3"/>
    </row>
    <row r="286" spans="1:7" x14ac:dyDescent="0.55000000000000004">
      <c r="A286">
        <v>283</v>
      </c>
      <c r="B286">
        <v>2003</v>
      </c>
      <c r="C286">
        <v>4.9000000000000004</v>
      </c>
      <c r="D286">
        <v>9.26</v>
      </c>
      <c r="E286" t="e">
        <f t="shared" si="19"/>
        <v>#N/A</v>
      </c>
      <c r="F286" s="3"/>
      <c r="G286" s="3"/>
    </row>
    <row r="287" spans="1:7" x14ac:dyDescent="0.55000000000000004">
      <c r="A287">
        <v>284</v>
      </c>
      <c r="B287">
        <v>2003</v>
      </c>
      <c r="C287">
        <v>7.24</v>
      </c>
      <c r="D287">
        <v>10.84</v>
      </c>
      <c r="E287" t="e">
        <f t="shared" si="19"/>
        <v>#N/A</v>
      </c>
      <c r="F287" s="3"/>
      <c r="G287" s="3"/>
    </row>
    <row r="288" spans="1:7" x14ac:dyDescent="0.55000000000000004">
      <c r="A288">
        <v>285</v>
      </c>
      <c r="B288">
        <v>2003</v>
      </c>
      <c r="C288">
        <v>6.01</v>
      </c>
      <c r="D288">
        <v>10.33</v>
      </c>
      <c r="E288" t="e">
        <f t="shared" si="19"/>
        <v>#N/A</v>
      </c>
      <c r="F288" s="3"/>
      <c r="G288" s="3"/>
    </row>
    <row r="289" spans="1:7" x14ac:dyDescent="0.55000000000000004">
      <c r="A289">
        <v>286</v>
      </c>
      <c r="B289">
        <v>2004</v>
      </c>
      <c r="C289">
        <v>7.97</v>
      </c>
      <c r="D289">
        <v>11.15</v>
      </c>
      <c r="E289" t="e">
        <f t="shared" si="19"/>
        <v>#N/A</v>
      </c>
      <c r="F289" s="3"/>
      <c r="G289" s="3"/>
    </row>
    <row r="290" spans="1:7" x14ac:dyDescent="0.55000000000000004">
      <c r="A290">
        <v>287</v>
      </c>
      <c r="B290">
        <v>2004</v>
      </c>
      <c r="C290">
        <v>7.01</v>
      </c>
      <c r="D290">
        <v>10.56</v>
      </c>
      <c r="E290" t="e">
        <f t="shared" si="19"/>
        <v>#N/A</v>
      </c>
      <c r="F290" s="3"/>
      <c r="G290" s="3"/>
    </row>
    <row r="291" spans="1:7" x14ac:dyDescent="0.55000000000000004">
      <c r="A291">
        <v>288</v>
      </c>
      <c r="B291">
        <v>2004</v>
      </c>
      <c r="C291">
        <v>7.64</v>
      </c>
      <c r="D291">
        <v>10.78</v>
      </c>
      <c r="E291" t="e">
        <f t="shared" si="19"/>
        <v>#N/A</v>
      </c>
      <c r="F291" s="3"/>
      <c r="G291" s="3"/>
    </row>
    <row r="292" spans="1:7" x14ac:dyDescent="0.55000000000000004">
      <c r="A292">
        <v>289</v>
      </c>
      <c r="B292">
        <v>2004</v>
      </c>
      <c r="C292">
        <v>2.61</v>
      </c>
      <c r="D292">
        <v>9.44</v>
      </c>
      <c r="E292" t="e">
        <f t="shared" si="19"/>
        <v>#N/A</v>
      </c>
      <c r="F292" s="3"/>
      <c r="G292" s="3"/>
    </row>
    <row r="293" spans="1:7" x14ac:dyDescent="0.55000000000000004">
      <c r="A293">
        <v>290</v>
      </c>
      <c r="B293">
        <v>2004</v>
      </c>
      <c r="C293">
        <v>7.6</v>
      </c>
      <c r="D293">
        <v>10.94</v>
      </c>
      <c r="E293" t="e">
        <f t="shared" si="19"/>
        <v>#N/A</v>
      </c>
      <c r="F293" s="3"/>
      <c r="G293" s="3"/>
    </row>
    <row r="294" spans="1:7" x14ac:dyDescent="0.55000000000000004">
      <c r="A294">
        <v>291</v>
      </c>
      <c r="B294">
        <v>2004</v>
      </c>
      <c r="C294">
        <v>8</v>
      </c>
      <c r="D294">
        <v>10.98</v>
      </c>
      <c r="E294">
        <f t="shared" si="19"/>
        <v>8</v>
      </c>
      <c r="F294" s="3"/>
      <c r="G294" s="3"/>
    </row>
    <row r="295" spans="1:7" x14ac:dyDescent="0.55000000000000004">
      <c r="A295">
        <v>292</v>
      </c>
      <c r="B295">
        <v>2004</v>
      </c>
      <c r="C295">
        <v>9.25</v>
      </c>
      <c r="D295">
        <v>12.13</v>
      </c>
      <c r="E295">
        <f t="shared" si="19"/>
        <v>9.25</v>
      </c>
      <c r="F295" s="3"/>
      <c r="G295" s="3"/>
    </row>
    <row r="296" spans="1:7" x14ac:dyDescent="0.55000000000000004">
      <c r="A296">
        <v>293</v>
      </c>
      <c r="B296">
        <v>2004</v>
      </c>
      <c r="C296">
        <v>2.04</v>
      </c>
      <c r="D296">
        <v>5.48</v>
      </c>
      <c r="E296" t="e">
        <f t="shared" si="19"/>
        <v>#N/A</v>
      </c>
      <c r="F296" s="3"/>
      <c r="G296" s="3"/>
    </row>
    <row r="297" spans="1:7" x14ac:dyDescent="0.55000000000000004">
      <c r="A297">
        <v>294</v>
      </c>
      <c r="B297">
        <v>2004</v>
      </c>
      <c r="C297">
        <v>4.32</v>
      </c>
      <c r="D297">
        <v>8.64</v>
      </c>
      <c r="E297" t="e">
        <f t="shared" si="19"/>
        <v>#N/A</v>
      </c>
      <c r="F297" s="3"/>
      <c r="G297" s="3"/>
    </row>
    <row r="298" spans="1:7" x14ac:dyDescent="0.55000000000000004">
      <c r="A298">
        <v>295</v>
      </c>
      <c r="B298">
        <v>2004</v>
      </c>
      <c r="C298">
        <v>8.42</v>
      </c>
      <c r="D298">
        <v>12.32</v>
      </c>
      <c r="E298">
        <f t="shared" si="19"/>
        <v>8.42</v>
      </c>
      <c r="F298" s="3"/>
      <c r="G298" s="3"/>
    </row>
    <row r="299" spans="1:7" x14ac:dyDescent="0.55000000000000004">
      <c r="A299">
        <v>296</v>
      </c>
      <c r="B299">
        <v>2004</v>
      </c>
      <c r="C299">
        <v>5.36</v>
      </c>
      <c r="D299">
        <v>8.93</v>
      </c>
      <c r="E299" t="e">
        <f t="shared" si="19"/>
        <v>#N/A</v>
      </c>
      <c r="F299" s="3"/>
      <c r="G299" s="3"/>
    </row>
    <row r="300" spans="1:7" x14ac:dyDescent="0.55000000000000004">
      <c r="A300">
        <v>297</v>
      </c>
      <c r="B300">
        <v>2004</v>
      </c>
      <c r="C300">
        <v>11.48</v>
      </c>
      <c r="D300">
        <v>13.71</v>
      </c>
      <c r="E300">
        <f t="shared" si="19"/>
        <v>11.48</v>
      </c>
      <c r="F300" s="3"/>
      <c r="G300" s="3"/>
    </row>
    <row r="301" spans="1:7" x14ac:dyDescent="0.55000000000000004">
      <c r="A301">
        <v>298</v>
      </c>
      <c r="B301">
        <v>2004</v>
      </c>
      <c r="C301">
        <v>3.38</v>
      </c>
      <c r="D301">
        <v>6.78</v>
      </c>
      <c r="E301" t="e">
        <f t="shared" si="19"/>
        <v>#N/A</v>
      </c>
      <c r="F301" s="3"/>
      <c r="G301" s="3"/>
    </row>
    <row r="302" spans="1:7" x14ac:dyDescent="0.55000000000000004">
      <c r="A302">
        <v>299</v>
      </c>
      <c r="B302">
        <v>2004</v>
      </c>
      <c r="C302">
        <v>1.82</v>
      </c>
      <c r="D302">
        <v>4.97</v>
      </c>
      <c r="E302" t="e">
        <f t="shared" si="19"/>
        <v>#N/A</v>
      </c>
      <c r="F302" s="3"/>
      <c r="G302" s="3"/>
    </row>
    <row r="303" spans="1:7" x14ac:dyDescent="0.55000000000000004">
      <c r="A303">
        <v>300</v>
      </c>
      <c r="B303">
        <v>2004</v>
      </c>
      <c r="C303">
        <v>2.2400000000000002</v>
      </c>
      <c r="D303">
        <v>7.94</v>
      </c>
      <c r="E303" t="e">
        <f t="shared" si="19"/>
        <v>#N/A</v>
      </c>
      <c r="F303" s="3"/>
      <c r="G303" s="3"/>
    </row>
    <row r="304" spans="1:7" x14ac:dyDescent="0.55000000000000004">
      <c r="A304">
        <v>301</v>
      </c>
      <c r="B304">
        <v>2004</v>
      </c>
      <c r="C304">
        <v>11.61</v>
      </c>
      <c r="D304">
        <v>13.06</v>
      </c>
      <c r="E304">
        <f t="shared" si="19"/>
        <v>11.61</v>
      </c>
      <c r="F304" s="3"/>
      <c r="G304" s="3"/>
    </row>
    <row r="305" spans="1:7" x14ac:dyDescent="0.55000000000000004">
      <c r="A305">
        <v>302</v>
      </c>
      <c r="B305">
        <v>2004</v>
      </c>
      <c r="C305">
        <v>4.68</v>
      </c>
      <c r="D305">
        <v>9.42</v>
      </c>
      <c r="E305" t="e">
        <f t="shared" si="19"/>
        <v>#N/A</v>
      </c>
      <c r="F305" s="3"/>
      <c r="G305" s="3"/>
    </row>
    <row r="306" spans="1:7" x14ac:dyDescent="0.55000000000000004">
      <c r="A306">
        <v>303</v>
      </c>
      <c r="B306">
        <v>2004</v>
      </c>
      <c r="C306">
        <v>2.82</v>
      </c>
      <c r="D306">
        <v>6.82</v>
      </c>
      <c r="E306" t="e">
        <f t="shared" si="19"/>
        <v>#N/A</v>
      </c>
      <c r="F306" s="3"/>
      <c r="G306" s="3"/>
    </row>
    <row r="307" spans="1:7" x14ac:dyDescent="0.55000000000000004">
      <c r="A307">
        <v>304</v>
      </c>
      <c r="B307">
        <v>2005</v>
      </c>
      <c r="C307">
        <v>4.46</v>
      </c>
      <c r="D307">
        <v>8.6</v>
      </c>
      <c r="E307" t="e">
        <f t="shared" si="19"/>
        <v>#N/A</v>
      </c>
      <c r="F307" s="3"/>
      <c r="G307" s="3"/>
    </row>
    <row r="308" spans="1:7" x14ac:dyDescent="0.55000000000000004">
      <c r="A308">
        <v>305</v>
      </c>
      <c r="B308">
        <v>2005</v>
      </c>
      <c r="C308">
        <v>4.5599999999999996</v>
      </c>
      <c r="D308">
        <v>9.76</v>
      </c>
      <c r="E308" t="e">
        <f t="shared" si="19"/>
        <v>#N/A</v>
      </c>
      <c r="F308" s="3"/>
      <c r="G308" s="3"/>
    </row>
    <row r="309" spans="1:7" x14ac:dyDescent="0.55000000000000004">
      <c r="A309">
        <v>306</v>
      </c>
      <c r="B309">
        <v>2005</v>
      </c>
      <c r="C309">
        <v>7.19</v>
      </c>
      <c r="D309">
        <v>10.64</v>
      </c>
      <c r="E309" t="e">
        <f t="shared" si="19"/>
        <v>#N/A</v>
      </c>
      <c r="F309" s="3"/>
      <c r="G309" s="3"/>
    </row>
    <row r="310" spans="1:7" x14ac:dyDescent="0.55000000000000004">
      <c r="A310">
        <v>307</v>
      </c>
      <c r="B310">
        <v>2005</v>
      </c>
      <c r="C310">
        <v>4.7</v>
      </c>
      <c r="D310">
        <v>7.98</v>
      </c>
      <c r="E310" t="e">
        <f t="shared" si="19"/>
        <v>#N/A</v>
      </c>
      <c r="F310" s="3"/>
      <c r="G310" s="3"/>
    </row>
    <row r="311" spans="1:7" x14ac:dyDescent="0.55000000000000004">
      <c r="A311">
        <v>308</v>
      </c>
      <c r="B311">
        <v>2005</v>
      </c>
      <c r="C311">
        <v>2.2799999999999998</v>
      </c>
      <c r="D311">
        <v>6.37</v>
      </c>
      <c r="E311" t="e">
        <f t="shared" si="19"/>
        <v>#N/A</v>
      </c>
      <c r="F311" s="3"/>
      <c r="G311" s="3"/>
    </row>
    <row r="312" spans="1:7" x14ac:dyDescent="0.55000000000000004">
      <c r="A312">
        <v>309</v>
      </c>
      <c r="B312">
        <v>2005</v>
      </c>
      <c r="C312">
        <v>8.51</v>
      </c>
      <c r="D312">
        <v>11.63</v>
      </c>
      <c r="E312">
        <f t="shared" si="19"/>
        <v>8.51</v>
      </c>
      <c r="F312" s="3"/>
      <c r="G312" s="3"/>
    </row>
    <row r="313" spans="1:7" x14ac:dyDescent="0.55000000000000004">
      <c r="A313">
        <v>310</v>
      </c>
      <c r="B313">
        <v>2005</v>
      </c>
      <c r="C313">
        <v>1.37</v>
      </c>
      <c r="D313">
        <v>4.82</v>
      </c>
      <c r="E313" t="e">
        <f t="shared" si="19"/>
        <v>#N/A</v>
      </c>
      <c r="F313" s="3"/>
      <c r="G313" s="3"/>
    </row>
    <row r="314" spans="1:7" x14ac:dyDescent="0.55000000000000004">
      <c r="A314">
        <v>311</v>
      </c>
      <c r="B314">
        <v>2005</v>
      </c>
      <c r="C314">
        <v>2.04</v>
      </c>
      <c r="D314">
        <v>8.89</v>
      </c>
      <c r="E314" t="e">
        <f t="shared" si="19"/>
        <v>#N/A</v>
      </c>
      <c r="F314" s="3"/>
      <c r="G314" s="3"/>
    </row>
    <row r="315" spans="1:7" x14ac:dyDescent="0.55000000000000004">
      <c r="A315">
        <v>312</v>
      </c>
      <c r="B315">
        <v>2005</v>
      </c>
      <c r="C315">
        <v>6.56</v>
      </c>
      <c r="D315">
        <v>9.6</v>
      </c>
      <c r="E315" t="e">
        <f t="shared" si="19"/>
        <v>#N/A</v>
      </c>
      <c r="F315" s="3"/>
      <c r="G315" s="3"/>
    </row>
    <row r="316" spans="1:7" x14ac:dyDescent="0.55000000000000004">
      <c r="A316">
        <v>313</v>
      </c>
      <c r="B316">
        <v>2005</v>
      </c>
      <c r="C316">
        <v>5.47</v>
      </c>
      <c r="D316">
        <v>9.69</v>
      </c>
      <c r="E316" t="e">
        <f t="shared" si="19"/>
        <v>#N/A</v>
      </c>
      <c r="F316" s="3"/>
      <c r="G316" s="3"/>
    </row>
    <row r="317" spans="1:7" x14ac:dyDescent="0.55000000000000004">
      <c r="A317">
        <v>314</v>
      </c>
      <c r="B317">
        <v>2005</v>
      </c>
      <c r="C317">
        <v>8.94</v>
      </c>
      <c r="D317">
        <v>11.64</v>
      </c>
      <c r="E317">
        <f t="shared" si="19"/>
        <v>8.94</v>
      </c>
      <c r="F317" s="3"/>
      <c r="G317" s="3"/>
    </row>
    <row r="318" spans="1:7" x14ac:dyDescent="0.55000000000000004">
      <c r="A318">
        <v>315</v>
      </c>
      <c r="B318">
        <v>2006</v>
      </c>
      <c r="C318">
        <v>6.81</v>
      </c>
      <c r="D318">
        <v>10.71</v>
      </c>
      <c r="E318" t="e">
        <f t="shared" si="19"/>
        <v>#N/A</v>
      </c>
      <c r="F318" s="3"/>
      <c r="G318" s="3"/>
    </row>
    <row r="319" spans="1:7" x14ac:dyDescent="0.55000000000000004">
      <c r="A319">
        <v>316</v>
      </c>
      <c r="B319">
        <v>2006</v>
      </c>
      <c r="C319">
        <v>5.77</v>
      </c>
      <c r="D319">
        <v>9.5</v>
      </c>
      <c r="E319" t="e">
        <f t="shared" si="19"/>
        <v>#N/A</v>
      </c>
      <c r="F319" s="3"/>
      <c r="G319" s="3"/>
    </row>
    <row r="320" spans="1:7" x14ac:dyDescent="0.55000000000000004">
      <c r="A320">
        <v>317</v>
      </c>
      <c r="B320">
        <v>2006</v>
      </c>
      <c r="C320">
        <v>5.93</v>
      </c>
      <c r="D320">
        <v>9.61</v>
      </c>
      <c r="E320" t="e">
        <f t="shared" si="19"/>
        <v>#N/A</v>
      </c>
      <c r="F320" s="3"/>
      <c r="G320" s="3"/>
    </row>
    <row r="321" spans="1:7" x14ac:dyDescent="0.55000000000000004">
      <c r="A321">
        <v>318</v>
      </c>
      <c r="B321">
        <v>2006</v>
      </c>
      <c r="C321">
        <v>7.44</v>
      </c>
      <c r="D321">
        <v>11.06</v>
      </c>
      <c r="E321" t="e">
        <f t="shared" si="19"/>
        <v>#N/A</v>
      </c>
      <c r="F321" s="3"/>
      <c r="G321" s="3"/>
    </row>
    <row r="322" spans="1:7" x14ac:dyDescent="0.55000000000000004">
      <c r="A322">
        <v>319</v>
      </c>
      <c r="B322">
        <v>2006</v>
      </c>
      <c r="C322">
        <v>1.7</v>
      </c>
      <c r="D322">
        <v>5.0999999999999996</v>
      </c>
      <c r="E322" t="e">
        <f t="shared" si="19"/>
        <v>#N/A</v>
      </c>
      <c r="F322" s="3"/>
      <c r="G322" s="3"/>
    </row>
    <row r="323" spans="1:7" x14ac:dyDescent="0.55000000000000004">
      <c r="A323">
        <v>320</v>
      </c>
      <c r="B323">
        <v>2006</v>
      </c>
      <c r="C323">
        <v>1.49</v>
      </c>
      <c r="D323">
        <v>5.16</v>
      </c>
      <c r="E323" t="e">
        <f t="shared" si="19"/>
        <v>#N/A</v>
      </c>
      <c r="F323" s="3"/>
      <c r="G323" s="3"/>
    </row>
    <row r="324" spans="1:7" x14ac:dyDescent="0.55000000000000004">
      <c r="A324">
        <v>321</v>
      </c>
      <c r="B324">
        <v>2006</v>
      </c>
      <c r="C324">
        <v>6.38</v>
      </c>
      <c r="D324">
        <v>10.68</v>
      </c>
      <c r="E324" t="e">
        <f t="shared" ref="E324:E387" si="20">IF(C324&gt;=E$2,C324,NA())</f>
        <v>#N/A</v>
      </c>
      <c r="F324" s="3"/>
      <c r="G324" s="3"/>
    </row>
    <row r="325" spans="1:7" x14ac:dyDescent="0.55000000000000004">
      <c r="A325">
        <v>322</v>
      </c>
      <c r="B325">
        <v>2006</v>
      </c>
      <c r="C325">
        <v>3.17</v>
      </c>
      <c r="D325">
        <v>6.95</v>
      </c>
      <c r="E325" t="e">
        <f t="shared" si="20"/>
        <v>#N/A</v>
      </c>
      <c r="F325" s="3"/>
      <c r="G325" s="3"/>
    </row>
    <row r="326" spans="1:7" x14ac:dyDescent="0.55000000000000004">
      <c r="A326">
        <v>323</v>
      </c>
      <c r="B326">
        <v>2006</v>
      </c>
      <c r="C326">
        <v>7.61</v>
      </c>
      <c r="D326">
        <v>10.98</v>
      </c>
      <c r="E326" t="e">
        <f t="shared" si="20"/>
        <v>#N/A</v>
      </c>
      <c r="F326" s="3"/>
      <c r="G326" s="3"/>
    </row>
    <row r="327" spans="1:7" x14ac:dyDescent="0.55000000000000004">
      <c r="A327">
        <v>324</v>
      </c>
      <c r="B327">
        <v>2006</v>
      </c>
      <c r="C327">
        <v>2.63</v>
      </c>
      <c r="D327">
        <v>5.47</v>
      </c>
      <c r="E327" t="e">
        <f t="shared" si="20"/>
        <v>#N/A</v>
      </c>
      <c r="F327" s="3"/>
      <c r="G327" s="3"/>
    </row>
    <row r="328" spans="1:7" x14ac:dyDescent="0.55000000000000004">
      <c r="A328">
        <v>325</v>
      </c>
      <c r="B328">
        <v>2006</v>
      </c>
      <c r="C328">
        <v>6.52</v>
      </c>
      <c r="D328">
        <v>10.44</v>
      </c>
      <c r="E328" t="e">
        <f t="shared" si="20"/>
        <v>#N/A</v>
      </c>
      <c r="F328" s="3"/>
      <c r="G328" s="3"/>
    </row>
    <row r="329" spans="1:7" x14ac:dyDescent="0.55000000000000004">
      <c r="A329">
        <v>326</v>
      </c>
      <c r="B329">
        <v>2006</v>
      </c>
      <c r="C329">
        <v>4.91</v>
      </c>
      <c r="D329">
        <v>8.65</v>
      </c>
      <c r="E329" t="e">
        <f t="shared" si="20"/>
        <v>#N/A</v>
      </c>
      <c r="F329" s="3"/>
      <c r="G329" s="3"/>
    </row>
    <row r="330" spans="1:7" x14ac:dyDescent="0.55000000000000004">
      <c r="A330">
        <v>327</v>
      </c>
      <c r="B330">
        <v>2006</v>
      </c>
      <c r="C330">
        <v>5.69</v>
      </c>
      <c r="D330">
        <v>10.39</v>
      </c>
      <c r="E330" t="e">
        <f t="shared" si="20"/>
        <v>#N/A</v>
      </c>
      <c r="F330" s="3"/>
      <c r="G330" s="3"/>
    </row>
    <row r="331" spans="1:7" x14ac:dyDescent="0.55000000000000004">
      <c r="A331">
        <v>328</v>
      </c>
      <c r="B331">
        <v>2007</v>
      </c>
      <c r="C331">
        <v>10.82</v>
      </c>
      <c r="D331">
        <v>12.61</v>
      </c>
      <c r="E331">
        <f t="shared" si="20"/>
        <v>10.82</v>
      </c>
      <c r="F331" s="3"/>
      <c r="G331" s="3"/>
    </row>
    <row r="332" spans="1:7" x14ac:dyDescent="0.55000000000000004">
      <c r="A332">
        <v>329</v>
      </c>
      <c r="B332">
        <v>2007</v>
      </c>
      <c r="C332">
        <v>9.6199999999999992</v>
      </c>
      <c r="D332">
        <v>12.59</v>
      </c>
      <c r="E332">
        <f t="shared" si="20"/>
        <v>9.6199999999999992</v>
      </c>
      <c r="F332" s="3"/>
      <c r="G332" s="3"/>
    </row>
    <row r="333" spans="1:7" x14ac:dyDescent="0.55000000000000004">
      <c r="A333">
        <v>330</v>
      </c>
      <c r="B333">
        <v>2007</v>
      </c>
      <c r="C333">
        <v>5.31</v>
      </c>
      <c r="D333">
        <v>9.82</v>
      </c>
      <c r="E333" t="e">
        <f t="shared" si="20"/>
        <v>#N/A</v>
      </c>
      <c r="F333" s="3"/>
      <c r="G333" s="3"/>
    </row>
    <row r="334" spans="1:7" x14ac:dyDescent="0.55000000000000004">
      <c r="A334">
        <v>331</v>
      </c>
      <c r="B334">
        <v>2007</v>
      </c>
      <c r="C334">
        <v>8.41</v>
      </c>
      <c r="D334">
        <v>11.61</v>
      </c>
      <c r="E334">
        <f t="shared" si="20"/>
        <v>8.41</v>
      </c>
      <c r="F334" s="3"/>
      <c r="G334" s="3"/>
    </row>
    <row r="335" spans="1:7" x14ac:dyDescent="0.55000000000000004">
      <c r="A335">
        <v>332</v>
      </c>
      <c r="B335">
        <v>2007</v>
      </c>
      <c r="C335">
        <v>1.88</v>
      </c>
      <c r="D335">
        <v>4.9800000000000004</v>
      </c>
      <c r="E335" t="e">
        <f t="shared" si="20"/>
        <v>#N/A</v>
      </c>
      <c r="F335" s="3"/>
      <c r="G335" s="3"/>
    </row>
    <row r="336" spans="1:7" x14ac:dyDescent="0.55000000000000004">
      <c r="A336">
        <v>333</v>
      </c>
      <c r="B336">
        <v>2007</v>
      </c>
      <c r="C336">
        <v>2.19</v>
      </c>
      <c r="D336">
        <v>7.35</v>
      </c>
      <c r="E336" t="e">
        <f t="shared" si="20"/>
        <v>#N/A</v>
      </c>
      <c r="F336" s="3"/>
      <c r="G336" s="3"/>
    </row>
    <row r="337" spans="1:7" x14ac:dyDescent="0.55000000000000004">
      <c r="A337">
        <v>334</v>
      </c>
      <c r="B337">
        <v>2007</v>
      </c>
      <c r="C337">
        <v>2.77</v>
      </c>
      <c r="D337">
        <v>6.02</v>
      </c>
      <c r="E337" t="e">
        <f t="shared" si="20"/>
        <v>#N/A</v>
      </c>
      <c r="F337" s="3"/>
      <c r="G337" s="3"/>
    </row>
    <row r="338" spans="1:7" x14ac:dyDescent="0.55000000000000004">
      <c r="A338">
        <v>335</v>
      </c>
      <c r="B338">
        <v>2007</v>
      </c>
      <c r="C338">
        <v>3.09</v>
      </c>
      <c r="D338">
        <v>7.17</v>
      </c>
      <c r="E338" t="e">
        <f t="shared" si="20"/>
        <v>#N/A</v>
      </c>
      <c r="F338" s="3"/>
      <c r="G338" s="3"/>
    </row>
    <row r="339" spans="1:7" x14ac:dyDescent="0.55000000000000004">
      <c r="A339">
        <v>336</v>
      </c>
      <c r="B339">
        <v>2007</v>
      </c>
      <c r="C339">
        <v>3.71</v>
      </c>
      <c r="D339">
        <v>8.36</v>
      </c>
      <c r="E339" t="e">
        <f t="shared" si="20"/>
        <v>#N/A</v>
      </c>
      <c r="F339" s="3"/>
      <c r="G339" s="3"/>
    </row>
    <row r="340" spans="1:7" x14ac:dyDescent="0.55000000000000004">
      <c r="A340">
        <v>337</v>
      </c>
      <c r="B340">
        <v>2007</v>
      </c>
      <c r="C340">
        <v>6.09</v>
      </c>
      <c r="D340">
        <v>8.94</v>
      </c>
      <c r="E340" t="e">
        <f t="shared" si="20"/>
        <v>#N/A</v>
      </c>
      <c r="F340" s="3"/>
      <c r="G340" s="3"/>
    </row>
    <row r="341" spans="1:7" x14ac:dyDescent="0.55000000000000004">
      <c r="A341">
        <v>338</v>
      </c>
      <c r="B341">
        <v>2008</v>
      </c>
      <c r="C341">
        <v>9.94</v>
      </c>
      <c r="D341">
        <v>12.19</v>
      </c>
      <c r="E341">
        <f t="shared" si="20"/>
        <v>9.94</v>
      </c>
      <c r="F341" s="3"/>
      <c r="G341" s="3"/>
    </row>
    <row r="342" spans="1:7" x14ac:dyDescent="0.55000000000000004">
      <c r="A342">
        <v>339</v>
      </c>
      <c r="B342">
        <v>2008</v>
      </c>
      <c r="C342">
        <v>9.39</v>
      </c>
      <c r="D342">
        <v>12.37</v>
      </c>
      <c r="E342">
        <f t="shared" si="20"/>
        <v>9.39</v>
      </c>
      <c r="F342" s="3"/>
      <c r="G342" s="3"/>
    </row>
    <row r="343" spans="1:7" x14ac:dyDescent="0.55000000000000004">
      <c r="A343">
        <v>340</v>
      </c>
      <c r="B343">
        <v>2008</v>
      </c>
      <c r="C343">
        <v>4</v>
      </c>
      <c r="D343">
        <v>7.72</v>
      </c>
      <c r="E343" t="e">
        <f t="shared" si="20"/>
        <v>#N/A</v>
      </c>
      <c r="F343" s="3"/>
      <c r="G343" s="3"/>
    </row>
    <row r="344" spans="1:7" x14ac:dyDescent="0.55000000000000004">
      <c r="A344">
        <v>341</v>
      </c>
      <c r="B344">
        <v>2008</v>
      </c>
      <c r="C344">
        <v>1.05</v>
      </c>
      <c r="D344">
        <v>4.09</v>
      </c>
      <c r="E344" t="e">
        <f t="shared" si="20"/>
        <v>#N/A</v>
      </c>
      <c r="F344" s="3"/>
      <c r="G344" s="3"/>
    </row>
    <row r="345" spans="1:7" x14ac:dyDescent="0.55000000000000004">
      <c r="A345">
        <v>342</v>
      </c>
      <c r="B345">
        <v>2008</v>
      </c>
      <c r="C345">
        <v>1.31</v>
      </c>
      <c r="D345">
        <v>4.8899999999999997</v>
      </c>
      <c r="E345" t="e">
        <f t="shared" si="20"/>
        <v>#N/A</v>
      </c>
      <c r="F345" s="3"/>
      <c r="G345" s="3"/>
    </row>
    <row r="346" spans="1:7" x14ac:dyDescent="0.55000000000000004">
      <c r="A346">
        <v>343</v>
      </c>
      <c r="B346">
        <v>2008</v>
      </c>
      <c r="C346">
        <v>2.1800000000000002</v>
      </c>
      <c r="D346">
        <v>6.02</v>
      </c>
      <c r="E346" t="e">
        <f t="shared" si="20"/>
        <v>#N/A</v>
      </c>
      <c r="F346" s="3"/>
      <c r="G346" s="3"/>
    </row>
    <row r="347" spans="1:7" x14ac:dyDescent="0.55000000000000004">
      <c r="A347">
        <v>344</v>
      </c>
      <c r="B347">
        <v>2008</v>
      </c>
      <c r="C347">
        <v>1.56</v>
      </c>
      <c r="D347">
        <v>6.01</v>
      </c>
      <c r="E347" t="e">
        <f t="shared" si="20"/>
        <v>#N/A</v>
      </c>
      <c r="F347" s="3"/>
      <c r="G347" s="3"/>
    </row>
    <row r="348" spans="1:7" x14ac:dyDescent="0.55000000000000004">
      <c r="A348">
        <v>345</v>
      </c>
      <c r="B348">
        <v>2008</v>
      </c>
      <c r="C348">
        <v>5.8</v>
      </c>
      <c r="D348">
        <v>10.1</v>
      </c>
      <c r="E348" t="e">
        <f t="shared" si="20"/>
        <v>#N/A</v>
      </c>
      <c r="F348" s="3"/>
      <c r="G348" s="3"/>
    </row>
    <row r="349" spans="1:7" x14ac:dyDescent="0.55000000000000004">
      <c r="A349">
        <v>346</v>
      </c>
      <c r="B349">
        <v>2008</v>
      </c>
      <c r="C349">
        <v>7.92</v>
      </c>
      <c r="D349">
        <v>11.05</v>
      </c>
      <c r="E349" t="e">
        <f t="shared" si="20"/>
        <v>#N/A</v>
      </c>
      <c r="F349" s="3"/>
      <c r="G349" s="3"/>
    </row>
    <row r="350" spans="1:7" x14ac:dyDescent="0.55000000000000004">
      <c r="A350">
        <v>347</v>
      </c>
      <c r="B350">
        <v>2008</v>
      </c>
      <c r="C350">
        <v>5.83</v>
      </c>
      <c r="D350">
        <v>9.7100000000000009</v>
      </c>
      <c r="E350" t="e">
        <f t="shared" si="20"/>
        <v>#N/A</v>
      </c>
      <c r="F350" s="3"/>
      <c r="G350" s="3"/>
    </row>
    <row r="351" spans="1:7" x14ac:dyDescent="0.55000000000000004">
      <c r="A351">
        <v>348</v>
      </c>
      <c r="B351">
        <v>2009</v>
      </c>
      <c r="C351">
        <v>5.55</v>
      </c>
      <c r="D351">
        <v>10.06</v>
      </c>
      <c r="E351" t="e">
        <f t="shared" si="20"/>
        <v>#N/A</v>
      </c>
      <c r="F351" s="3"/>
      <c r="G351" s="3"/>
    </row>
    <row r="352" spans="1:7" x14ac:dyDescent="0.55000000000000004">
      <c r="A352">
        <v>349</v>
      </c>
      <c r="B352">
        <v>2009</v>
      </c>
      <c r="C352">
        <v>4.7</v>
      </c>
      <c r="D352">
        <v>9.5500000000000007</v>
      </c>
      <c r="E352" t="e">
        <f t="shared" si="20"/>
        <v>#N/A</v>
      </c>
      <c r="F352" s="3"/>
      <c r="G352" s="3"/>
    </row>
    <row r="353" spans="1:7" x14ac:dyDescent="0.55000000000000004">
      <c r="A353">
        <v>350</v>
      </c>
      <c r="B353">
        <v>2009</v>
      </c>
      <c r="C353">
        <v>4.05</v>
      </c>
      <c r="D353">
        <v>8.2200000000000006</v>
      </c>
      <c r="E353" t="e">
        <f t="shared" si="20"/>
        <v>#N/A</v>
      </c>
      <c r="F353" s="3"/>
      <c r="G353" s="3"/>
    </row>
    <row r="354" spans="1:7" x14ac:dyDescent="0.55000000000000004">
      <c r="A354">
        <v>351</v>
      </c>
      <c r="B354">
        <v>2009</v>
      </c>
      <c r="C354">
        <v>4.7300000000000004</v>
      </c>
      <c r="D354">
        <v>8.9</v>
      </c>
      <c r="E354" t="e">
        <f t="shared" si="20"/>
        <v>#N/A</v>
      </c>
      <c r="F354" s="3"/>
      <c r="G354" s="3"/>
    </row>
    <row r="355" spans="1:7" x14ac:dyDescent="0.55000000000000004">
      <c r="A355">
        <v>352</v>
      </c>
      <c r="B355">
        <v>2009</v>
      </c>
      <c r="C355">
        <v>5.47</v>
      </c>
      <c r="D355">
        <v>11.32</v>
      </c>
      <c r="E355" t="e">
        <f t="shared" si="20"/>
        <v>#N/A</v>
      </c>
      <c r="F355" s="3"/>
      <c r="G355" s="3"/>
    </row>
    <row r="356" spans="1:7" x14ac:dyDescent="0.55000000000000004">
      <c r="A356">
        <v>353</v>
      </c>
      <c r="B356">
        <v>2009</v>
      </c>
      <c r="C356">
        <v>5.63</v>
      </c>
      <c r="D356">
        <v>9.77</v>
      </c>
      <c r="E356" t="e">
        <f t="shared" si="20"/>
        <v>#N/A</v>
      </c>
      <c r="F356" s="3"/>
      <c r="G356" s="3"/>
    </row>
    <row r="357" spans="1:7" x14ac:dyDescent="0.55000000000000004">
      <c r="A357">
        <v>354</v>
      </c>
      <c r="B357">
        <v>2009</v>
      </c>
      <c r="C357">
        <v>8.77</v>
      </c>
      <c r="D357">
        <v>11.52</v>
      </c>
      <c r="E357">
        <f t="shared" si="20"/>
        <v>8.77</v>
      </c>
      <c r="F357" s="3"/>
      <c r="G357" s="3"/>
    </row>
    <row r="358" spans="1:7" x14ac:dyDescent="0.55000000000000004">
      <c r="A358">
        <v>355</v>
      </c>
      <c r="B358">
        <v>2009</v>
      </c>
      <c r="C358">
        <v>4.18</v>
      </c>
      <c r="D358">
        <v>8.99</v>
      </c>
      <c r="E358" t="e">
        <f t="shared" si="20"/>
        <v>#N/A</v>
      </c>
      <c r="F358" s="3"/>
      <c r="G358" s="3"/>
    </row>
    <row r="359" spans="1:7" x14ac:dyDescent="0.55000000000000004">
      <c r="A359">
        <v>356</v>
      </c>
      <c r="B359">
        <v>2009</v>
      </c>
      <c r="C359">
        <v>5.52</v>
      </c>
      <c r="D359">
        <v>8.26</v>
      </c>
      <c r="E359" t="e">
        <f t="shared" si="20"/>
        <v>#N/A</v>
      </c>
      <c r="F359" s="3"/>
      <c r="G359" s="3"/>
    </row>
    <row r="360" spans="1:7" x14ac:dyDescent="0.55000000000000004">
      <c r="A360">
        <v>357</v>
      </c>
      <c r="B360">
        <v>2009</v>
      </c>
      <c r="C360">
        <v>2.58</v>
      </c>
      <c r="D360">
        <v>7.34</v>
      </c>
      <c r="E360" t="e">
        <f t="shared" si="20"/>
        <v>#N/A</v>
      </c>
      <c r="F360" s="3"/>
      <c r="G360" s="3"/>
    </row>
    <row r="361" spans="1:7" x14ac:dyDescent="0.55000000000000004">
      <c r="A361">
        <v>358</v>
      </c>
      <c r="B361">
        <v>2009</v>
      </c>
      <c r="C361">
        <v>9.14</v>
      </c>
      <c r="D361">
        <v>11.74</v>
      </c>
      <c r="E361">
        <f t="shared" si="20"/>
        <v>9.14</v>
      </c>
      <c r="F361" s="3"/>
      <c r="G361" s="3"/>
    </row>
    <row r="362" spans="1:7" x14ac:dyDescent="0.55000000000000004">
      <c r="A362">
        <v>359</v>
      </c>
      <c r="B362">
        <v>2010</v>
      </c>
      <c r="C362">
        <v>6.8</v>
      </c>
      <c r="D362">
        <v>10.7</v>
      </c>
      <c r="E362" t="e">
        <f t="shared" si="20"/>
        <v>#N/A</v>
      </c>
      <c r="F362" s="3"/>
      <c r="G362" s="3"/>
    </row>
    <row r="363" spans="1:7" x14ac:dyDescent="0.55000000000000004">
      <c r="A363">
        <v>360</v>
      </c>
      <c r="B363">
        <v>2010</v>
      </c>
      <c r="C363">
        <v>3.48</v>
      </c>
      <c r="D363">
        <v>9.66</v>
      </c>
      <c r="E363" t="e">
        <f t="shared" si="20"/>
        <v>#N/A</v>
      </c>
      <c r="F363" s="3"/>
      <c r="G363" s="3"/>
    </row>
    <row r="364" spans="1:7" x14ac:dyDescent="0.55000000000000004">
      <c r="A364">
        <v>361</v>
      </c>
      <c r="B364">
        <v>2010</v>
      </c>
      <c r="C364">
        <v>4.13</v>
      </c>
      <c r="D364">
        <v>8.61</v>
      </c>
      <c r="E364" t="e">
        <f t="shared" si="20"/>
        <v>#N/A</v>
      </c>
      <c r="F364" s="3"/>
      <c r="G364" s="3"/>
    </row>
    <row r="365" spans="1:7" x14ac:dyDescent="0.55000000000000004">
      <c r="A365">
        <v>362</v>
      </c>
      <c r="B365">
        <v>2010</v>
      </c>
      <c r="C365">
        <v>5.57</v>
      </c>
      <c r="D365">
        <v>9.66</v>
      </c>
      <c r="E365" t="e">
        <f t="shared" si="20"/>
        <v>#N/A</v>
      </c>
      <c r="F365" s="3"/>
      <c r="G365" s="3"/>
    </row>
    <row r="366" spans="1:7" x14ac:dyDescent="0.55000000000000004">
      <c r="A366">
        <v>363</v>
      </c>
      <c r="B366">
        <v>2010</v>
      </c>
      <c r="C366">
        <v>2.4300000000000002</v>
      </c>
      <c r="D366">
        <v>6.94</v>
      </c>
      <c r="E366" t="e">
        <f t="shared" si="20"/>
        <v>#N/A</v>
      </c>
      <c r="F366" s="3"/>
      <c r="G366" s="3"/>
    </row>
    <row r="367" spans="1:7" x14ac:dyDescent="0.55000000000000004">
      <c r="A367">
        <v>364</v>
      </c>
      <c r="B367">
        <v>2010</v>
      </c>
      <c r="C367">
        <v>9.1199999999999992</v>
      </c>
      <c r="D367">
        <v>11.87</v>
      </c>
      <c r="E367">
        <f t="shared" si="20"/>
        <v>9.1199999999999992</v>
      </c>
      <c r="F367" s="3"/>
      <c r="G367" s="3"/>
    </row>
    <row r="368" spans="1:7" x14ac:dyDescent="0.55000000000000004">
      <c r="A368">
        <v>365</v>
      </c>
      <c r="B368">
        <v>2010</v>
      </c>
      <c r="C368">
        <v>5.09</v>
      </c>
      <c r="D368">
        <v>10.6</v>
      </c>
      <c r="E368" t="e">
        <f t="shared" si="20"/>
        <v>#N/A</v>
      </c>
      <c r="F368" s="3"/>
      <c r="G368" s="3"/>
    </row>
    <row r="369" spans="1:7" x14ac:dyDescent="0.55000000000000004">
      <c r="A369">
        <v>366</v>
      </c>
      <c r="B369">
        <v>2010</v>
      </c>
      <c r="C369">
        <v>1.86</v>
      </c>
      <c r="D369">
        <v>7.84</v>
      </c>
      <c r="E369" t="e">
        <f t="shared" si="20"/>
        <v>#N/A</v>
      </c>
      <c r="F369" s="3"/>
      <c r="G369" s="3"/>
    </row>
    <row r="370" spans="1:7" x14ac:dyDescent="0.55000000000000004">
      <c r="A370">
        <v>367</v>
      </c>
      <c r="B370">
        <v>2010</v>
      </c>
      <c r="C370">
        <v>1.75</v>
      </c>
      <c r="D370">
        <v>5.64</v>
      </c>
      <c r="E370" t="e">
        <f t="shared" si="20"/>
        <v>#N/A</v>
      </c>
      <c r="F370" s="3"/>
      <c r="G370" s="3"/>
    </row>
    <row r="371" spans="1:7" x14ac:dyDescent="0.55000000000000004">
      <c r="A371">
        <v>368</v>
      </c>
      <c r="B371">
        <v>2010</v>
      </c>
      <c r="C371">
        <v>5.33</v>
      </c>
      <c r="D371">
        <v>9.77</v>
      </c>
      <c r="E371" t="e">
        <f t="shared" si="20"/>
        <v>#N/A</v>
      </c>
      <c r="F371" s="3"/>
      <c r="G371" s="3"/>
    </row>
    <row r="372" spans="1:7" x14ac:dyDescent="0.55000000000000004">
      <c r="A372">
        <v>369</v>
      </c>
      <c r="B372">
        <v>2010</v>
      </c>
      <c r="C372">
        <v>7.47</v>
      </c>
      <c r="D372">
        <v>11.42</v>
      </c>
      <c r="E372" t="e">
        <f t="shared" si="20"/>
        <v>#N/A</v>
      </c>
      <c r="F372" s="3"/>
      <c r="G372" s="3"/>
    </row>
    <row r="373" spans="1:7" x14ac:dyDescent="0.55000000000000004">
      <c r="A373">
        <v>370</v>
      </c>
      <c r="B373">
        <v>2010</v>
      </c>
      <c r="C373">
        <v>8.15</v>
      </c>
      <c r="D373">
        <v>11.59</v>
      </c>
      <c r="E373">
        <f t="shared" si="20"/>
        <v>8.15</v>
      </c>
      <c r="F373" s="3"/>
      <c r="G373" s="3"/>
    </row>
    <row r="374" spans="1:7" x14ac:dyDescent="0.55000000000000004">
      <c r="A374">
        <v>371</v>
      </c>
      <c r="B374">
        <v>2011</v>
      </c>
      <c r="C374">
        <v>2.67</v>
      </c>
      <c r="D374">
        <v>8.2100000000000009</v>
      </c>
      <c r="E374" t="e">
        <f t="shared" si="20"/>
        <v>#N/A</v>
      </c>
      <c r="F374" s="3"/>
      <c r="G374" s="3"/>
    </row>
    <row r="375" spans="1:7" x14ac:dyDescent="0.55000000000000004">
      <c r="A375">
        <v>372</v>
      </c>
      <c r="B375">
        <v>2011</v>
      </c>
      <c r="C375">
        <v>4.97</v>
      </c>
      <c r="D375">
        <v>8.57</v>
      </c>
      <c r="E375" t="e">
        <f t="shared" si="20"/>
        <v>#N/A</v>
      </c>
      <c r="F375" s="3"/>
      <c r="G375" s="3"/>
    </row>
    <row r="376" spans="1:7" x14ac:dyDescent="0.55000000000000004">
      <c r="A376">
        <v>373</v>
      </c>
      <c r="B376">
        <v>2011</v>
      </c>
      <c r="C376">
        <v>6.17</v>
      </c>
      <c r="D376">
        <v>10.48</v>
      </c>
      <c r="E376" t="e">
        <f t="shared" si="20"/>
        <v>#N/A</v>
      </c>
      <c r="F376" s="3"/>
      <c r="G376" s="3"/>
    </row>
    <row r="377" spans="1:7" x14ac:dyDescent="0.55000000000000004">
      <c r="A377">
        <v>374</v>
      </c>
      <c r="B377">
        <v>2011</v>
      </c>
      <c r="C377">
        <v>4.87</v>
      </c>
      <c r="D377">
        <v>8.75</v>
      </c>
      <c r="E377" t="e">
        <f t="shared" si="20"/>
        <v>#N/A</v>
      </c>
      <c r="F377" s="3"/>
      <c r="G377" s="3"/>
    </row>
    <row r="378" spans="1:7" x14ac:dyDescent="0.55000000000000004">
      <c r="A378">
        <v>375</v>
      </c>
      <c r="B378">
        <v>2011</v>
      </c>
      <c r="C378">
        <v>2.19</v>
      </c>
      <c r="D378">
        <v>5.64</v>
      </c>
      <c r="E378" t="e">
        <f t="shared" si="20"/>
        <v>#N/A</v>
      </c>
      <c r="F378" s="3"/>
      <c r="G378" s="3"/>
    </row>
    <row r="379" spans="1:7" x14ac:dyDescent="0.55000000000000004">
      <c r="A379">
        <v>376</v>
      </c>
      <c r="B379">
        <v>2011</v>
      </c>
      <c r="C379">
        <v>2.36</v>
      </c>
      <c r="D379">
        <v>6.11</v>
      </c>
      <c r="E379" t="e">
        <f t="shared" si="20"/>
        <v>#N/A</v>
      </c>
      <c r="F379" s="3"/>
      <c r="G379" s="3"/>
    </row>
    <row r="380" spans="1:7" x14ac:dyDescent="0.55000000000000004">
      <c r="A380">
        <v>377</v>
      </c>
      <c r="B380">
        <v>2011</v>
      </c>
      <c r="C380">
        <v>4.1100000000000003</v>
      </c>
      <c r="D380">
        <v>9.24</v>
      </c>
      <c r="E380" t="e">
        <f t="shared" si="20"/>
        <v>#N/A</v>
      </c>
      <c r="F380" s="3"/>
      <c r="G380" s="3"/>
    </row>
    <row r="381" spans="1:7" x14ac:dyDescent="0.55000000000000004">
      <c r="A381">
        <v>378</v>
      </c>
      <c r="B381">
        <v>2011</v>
      </c>
      <c r="C381">
        <v>7.02</v>
      </c>
      <c r="D381">
        <v>10.98</v>
      </c>
      <c r="E381" t="e">
        <f t="shared" si="20"/>
        <v>#N/A</v>
      </c>
      <c r="F381" s="3"/>
      <c r="G381" s="3"/>
    </row>
    <row r="382" spans="1:7" x14ac:dyDescent="0.55000000000000004">
      <c r="A382">
        <v>379</v>
      </c>
      <c r="B382">
        <v>2011</v>
      </c>
      <c r="C382">
        <v>5.69</v>
      </c>
      <c r="D382">
        <v>9.26</v>
      </c>
      <c r="E382" t="e">
        <f t="shared" si="20"/>
        <v>#N/A</v>
      </c>
      <c r="F382" s="3"/>
      <c r="G382" s="3"/>
    </row>
    <row r="383" spans="1:7" x14ac:dyDescent="0.55000000000000004">
      <c r="A383">
        <v>380</v>
      </c>
      <c r="B383">
        <v>2011</v>
      </c>
      <c r="C383">
        <v>7.38</v>
      </c>
      <c r="D383">
        <v>10.81</v>
      </c>
      <c r="E383" t="e">
        <f t="shared" si="20"/>
        <v>#N/A</v>
      </c>
      <c r="F383" s="3"/>
      <c r="G383" s="3"/>
    </row>
    <row r="384" spans="1:7" x14ac:dyDescent="0.55000000000000004">
      <c r="A384">
        <v>381</v>
      </c>
      <c r="B384">
        <v>2012</v>
      </c>
      <c r="C384">
        <v>5.73</v>
      </c>
      <c r="D384">
        <v>9.64</v>
      </c>
      <c r="E384" t="e">
        <f t="shared" si="20"/>
        <v>#N/A</v>
      </c>
      <c r="F384" s="3"/>
      <c r="G384" s="3"/>
    </row>
    <row r="385" spans="1:7" x14ac:dyDescent="0.55000000000000004">
      <c r="A385">
        <v>382</v>
      </c>
      <c r="B385">
        <v>2012</v>
      </c>
      <c r="C385">
        <v>3.25</v>
      </c>
      <c r="D385">
        <v>7.16</v>
      </c>
      <c r="E385" t="e">
        <f t="shared" si="20"/>
        <v>#N/A</v>
      </c>
      <c r="F385" s="3"/>
      <c r="G385" s="3"/>
    </row>
    <row r="386" spans="1:7" x14ac:dyDescent="0.55000000000000004">
      <c r="A386">
        <v>383</v>
      </c>
      <c r="B386">
        <v>2012</v>
      </c>
      <c r="C386">
        <v>3.28</v>
      </c>
      <c r="D386">
        <v>10.65</v>
      </c>
      <c r="E386" t="e">
        <f t="shared" si="20"/>
        <v>#N/A</v>
      </c>
      <c r="F386" s="3"/>
      <c r="G386" s="3"/>
    </row>
    <row r="387" spans="1:7" x14ac:dyDescent="0.55000000000000004">
      <c r="A387">
        <v>384</v>
      </c>
      <c r="B387">
        <v>2012</v>
      </c>
      <c r="C387">
        <v>10.58</v>
      </c>
      <c r="D387">
        <v>13</v>
      </c>
      <c r="E387">
        <f t="shared" si="20"/>
        <v>10.58</v>
      </c>
      <c r="F387" s="3"/>
      <c r="G387" s="3"/>
    </row>
    <row r="388" spans="1:7" x14ac:dyDescent="0.55000000000000004">
      <c r="A388">
        <v>385</v>
      </c>
      <c r="B388">
        <v>2012</v>
      </c>
      <c r="C388">
        <v>2.38</v>
      </c>
      <c r="D388">
        <v>6.63</v>
      </c>
      <c r="E388" t="e">
        <f t="shared" ref="E388:E451" si="21">IF(C388&gt;=E$2,C388,NA())</f>
        <v>#N/A</v>
      </c>
      <c r="F388" s="3"/>
      <c r="G388" s="3"/>
    </row>
    <row r="389" spans="1:7" x14ac:dyDescent="0.55000000000000004">
      <c r="A389">
        <v>386</v>
      </c>
      <c r="B389">
        <v>2012</v>
      </c>
      <c r="C389">
        <v>2.42</v>
      </c>
      <c r="D389">
        <v>7.3</v>
      </c>
      <c r="E389" t="e">
        <f t="shared" si="21"/>
        <v>#N/A</v>
      </c>
      <c r="F389" s="3"/>
      <c r="G389" s="3"/>
    </row>
    <row r="390" spans="1:7" x14ac:dyDescent="0.55000000000000004">
      <c r="A390">
        <v>387</v>
      </c>
      <c r="B390">
        <v>2012</v>
      </c>
      <c r="C390">
        <v>2.13</v>
      </c>
      <c r="D390">
        <v>5.46</v>
      </c>
      <c r="E390" t="e">
        <f t="shared" si="21"/>
        <v>#N/A</v>
      </c>
      <c r="F390" s="3"/>
      <c r="G390" s="3"/>
    </row>
    <row r="391" spans="1:7" x14ac:dyDescent="0.55000000000000004">
      <c r="A391">
        <v>388</v>
      </c>
      <c r="B391">
        <v>2012</v>
      </c>
      <c r="C391">
        <v>1.17</v>
      </c>
      <c r="D391">
        <v>5.66</v>
      </c>
      <c r="E391" t="e">
        <f t="shared" si="21"/>
        <v>#N/A</v>
      </c>
      <c r="F391" s="3"/>
      <c r="G391" s="3"/>
    </row>
    <row r="392" spans="1:7" x14ac:dyDescent="0.55000000000000004">
      <c r="A392">
        <v>389</v>
      </c>
      <c r="B392">
        <v>2012</v>
      </c>
      <c r="C392">
        <v>7.47</v>
      </c>
      <c r="D392">
        <v>10.95</v>
      </c>
      <c r="E392" t="e">
        <f t="shared" si="21"/>
        <v>#N/A</v>
      </c>
      <c r="F392" s="3"/>
      <c r="G392" s="3"/>
    </row>
    <row r="393" spans="1:7" x14ac:dyDescent="0.55000000000000004">
      <c r="A393">
        <v>390</v>
      </c>
      <c r="B393">
        <v>2012</v>
      </c>
      <c r="C393">
        <v>5.0599999999999996</v>
      </c>
      <c r="D393">
        <v>10.4</v>
      </c>
      <c r="E393" t="e">
        <f t="shared" si="21"/>
        <v>#N/A</v>
      </c>
      <c r="F393" s="3"/>
      <c r="G393" s="3"/>
    </row>
    <row r="394" spans="1:7" x14ac:dyDescent="0.55000000000000004">
      <c r="A394">
        <v>391</v>
      </c>
      <c r="B394">
        <v>2012</v>
      </c>
      <c r="C394">
        <v>6.85</v>
      </c>
      <c r="D394">
        <v>10.42</v>
      </c>
      <c r="E394" t="e">
        <f t="shared" si="21"/>
        <v>#N/A</v>
      </c>
      <c r="F394" s="3"/>
      <c r="G394" s="3"/>
    </row>
    <row r="395" spans="1:7" x14ac:dyDescent="0.55000000000000004">
      <c r="A395">
        <v>392</v>
      </c>
      <c r="B395">
        <v>2012</v>
      </c>
      <c r="C395">
        <v>6.11</v>
      </c>
      <c r="D395">
        <v>10.26</v>
      </c>
      <c r="E395" t="e">
        <f t="shared" si="21"/>
        <v>#N/A</v>
      </c>
      <c r="F395" s="3"/>
      <c r="G395" s="3"/>
    </row>
    <row r="396" spans="1:7" x14ac:dyDescent="0.55000000000000004">
      <c r="A396">
        <v>393</v>
      </c>
      <c r="B396">
        <v>2012</v>
      </c>
      <c r="C396">
        <v>9.2100000000000009</v>
      </c>
      <c r="D396">
        <v>11.67</v>
      </c>
      <c r="E396">
        <f t="shared" si="21"/>
        <v>9.2100000000000009</v>
      </c>
      <c r="F396" s="3"/>
      <c r="G396" s="3"/>
    </row>
    <row r="397" spans="1:7" x14ac:dyDescent="0.55000000000000004">
      <c r="A397">
        <v>394</v>
      </c>
      <c r="B397">
        <v>2013</v>
      </c>
      <c r="C397">
        <v>7.73</v>
      </c>
      <c r="D397">
        <v>11.56</v>
      </c>
      <c r="E397" t="e">
        <f t="shared" si="21"/>
        <v>#N/A</v>
      </c>
      <c r="F397" s="3"/>
      <c r="G397" s="3"/>
    </row>
    <row r="398" spans="1:7" x14ac:dyDescent="0.55000000000000004">
      <c r="A398">
        <v>395</v>
      </c>
      <c r="B398">
        <v>2013</v>
      </c>
      <c r="C398">
        <v>9.52</v>
      </c>
      <c r="D398">
        <v>12.61</v>
      </c>
      <c r="E398">
        <f t="shared" si="21"/>
        <v>9.52</v>
      </c>
      <c r="F398" s="3"/>
      <c r="G398" s="3"/>
    </row>
    <row r="399" spans="1:7" x14ac:dyDescent="0.55000000000000004">
      <c r="A399">
        <v>396</v>
      </c>
      <c r="B399">
        <v>2013</v>
      </c>
      <c r="C399">
        <v>8.7200000000000006</v>
      </c>
      <c r="D399">
        <v>12.13</v>
      </c>
      <c r="E399">
        <f t="shared" si="21"/>
        <v>8.7200000000000006</v>
      </c>
      <c r="F399" s="3"/>
      <c r="G399" s="3"/>
    </row>
    <row r="400" spans="1:7" x14ac:dyDescent="0.55000000000000004">
      <c r="A400">
        <v>397</v>
      </c>
      <c r="B400">
        <v>2013</v>
      </c>
      <c r="C400">
        <v>6.55</v>
      </c>
      <c r="D400">
        <v>10.4</v>
      </c>
      <c r="E400" t="e">
        <f t="shared" si="21"/>
        <v>#N/A</v>
      </c>
      <c r="F400" s="3"/>
      <c r="G400" s="3"/>
    </row>
    <row r="401" spans="1:7" x14ac:dyDescent="0.55000000000000004">
      <c r="A401">
        <v>398</v>
      </c>
      <c r="B401">
        <v>2013</v>
      </c>
      <c r="C401">
        <v>7.02</v>
      </c>
      <c r="D401">
        <v>10.94</v>
      </c>
      <c r="E401" t="e">
        <f t="shared" si="21"/>
        <v>#N/A</v>
      </c>
      <c r="F401" s="3"/>
      <c r="G401" s="3"/>
    </row>
    <row r="402" spans="1:7" x14ac:dyDescent="0.55000000000000004">
      <c r="A402">
        <v>399</v>
      </c>
      <c r="B402">
        <v>2013</v>
      </c>
      <c r="C402">
        <v>3.37</v>
      </c>
      <c r="D402">
        <v>7.11</v>
      </c>
      <c r="E402" t="e">
        <f t="shared" si="21"/>
        <v>#N/A</v>
      </c>
      <c r="F402" s="3"/>
      <c r="G402" s="3"/>
    </row>
    <row r="403" spans="1:7" x14ac:dyDescent="0.55000000000000004">
      <c r="A403">
        <v>400</v>
      </c>
      <c r="B403">
        <v>2013</v>
      </c>
      <c r="C403">
        <v>4.88</v>
      </c>
      <c r="D403">
        <v>9.1999999999999993</v>
      </c>
      <c r="E403" t="e">
        <f t="shared" si="21"/>
        <v>#N/A</v>
      </c>
      <c r="F403" s="3"/>
      <c r="G403" s="3"/>
    </row>
    <row r="404" spans="1:7" x14ac:dyDescent="0.55000000000000004">
      <c r="A404">
        <v>401</v>
      </c>
      <c r="B404">
        <v>2013</v>
      </c>
      <c r="C404">
        <v>4.8</v>
      </c>
      <c r="D404">
        <v>9.09</v>
      </c>
      <c r="E404" t="e">
        <f t="shared" si="21"/>
        <v>#N/A</v>
      </c>
      <c r="F404" s="3"/>
      <c r="G404" s="3"/>
    </row>
    <row r="405" spans="1:7" x14ac:dyDescent="0.55000000000000004">
      <c r="A405">
        <v>402</v>
      </c>
      <c r="B405">
        <v>2013</v>
      </c>
      <c r="C405">
        <v>6.85</v>
      </c>
      <c r="D405">
        <v>11.12</v>
      </c>
      <c r="E405" t="e">
        <f t="shared" si="21"/>
        <v>#N/A</v>
      </c>
      <c r="F405" s="3"/>
      <c r="G405" s="3"/>
    </row>
    <row r="406" spans="1:7" x14ac:dyDescent="0.55000000000000004">
      <c r="A406">
        <v>403</v>
      </c>
      <c r="B406">
        <v>2013</v>
      </c>
      <c r="C406">
        <v>7.31</v>
      </c>
      <c r="D406">
        <v>10.83</v>
      </c>
      <c r="E406" t="e">
        <f t="shared" si="21"/>
        <v>#N/A</v>
      </c>
      <c r="F406" s="3"/>
      <c r="G406" s="3"/>
    </row>
    <row r="407" spans="1:7" x14ac:dyDescent="0.55000000000000004">
      <c r="A407">
        <v>404</v>
      </c>
      <c r="B407">
        <v>2013</v>
      </c>
      <c r="C407">
        <v>4.84</v>
      </c>
      <c r="D407">
        <v>9.3699999999999992</v>
      </c>
      <c r="E407" t="e">
        <f t="shared" si="21"/>
        <v>#N/A</v>
      </c>
      <c r="F407" s="3"/>
      <c r="G407" s="3"/>
    </row>
    <row r="408" spans="1:7" x14ac:dyDescent="0.55000000000000004">
      <c r="A408">
        <v>405</v>
      </c>
      <c r="B408">
        <v>2013</v>
      </c>
      <c r="C408">
        <v>6.95</v>
      </c>
      <c r="D408">
        <v>11.1</v>
      </c>
      <c r="E408" t="e">
        <f t="shared" si="21"/>
        <v>#N/A</v>
      </c>
      <c r="F408" s="3"/>
      <c r="G408" s="3"/>
    </row>
    <row r="409" spans="1:7" x14ac:dyDescent="0.55000000000000004">
      <c r="A409">
        <v>406</v>
      </c>
      <c r="B409">
        <v>2014</v>
      </c>
      <c r="C409">
        <v>5.14</v>
      </c>
      <c r="D409">
        <v>9.15</v>
      </c>
      <c r="E409" t="e">
        <f t="shared" si="21"/>
        <v>#N/A</v>
      </c>
      <c r="F409" s="3"/>
      <c r="G409" s="3"/>
    </row>
    <row r="410" spans="1:7" x14ac:dyDescent="0.55000000000000004">
      <c r="A410">
        <v>407</v>
      </c>
      <c r="B410">
        <v>2014</v>
      </c>
      <c r="C410">
        <v>5.98</v>
      </c>
      <c r="D410">
        <v>9.65</v>
      </c>
      <c r="E410" t="e">
        <f t="shared" si="21"/>
        <v>#N/A</v>
      </c>
      <c r="F410" s="3"/>
      <c r="G410" s="3"/>
    </row>
    <row r="411" spans="1:7" x14ac:dyDescent="0.55000000000000004">
      <c r="A411">
        <v>408</v>
      </c>
      <c r="B411">
        <v>2014</v>
      </c>
      <c r="C411">
        <v>4.57</v>
      </c>
      <c r="D411">
        <v>9.06</v>
      </c>
      <c r="E411" t="e">
        <f t="shared" si="21"/>
        <v>#N/A</v>
      </c>
      <c r="F411" s="3"/>
      <c r="G411" s="3"/>
    </row>
    <row r="412" spans="1:7" x14ac:dyDescent="0.55000000000000004">
      <c r="A412">
        <v>409</v>
      </c>
      <c r="B412">
        <v>2014</v>
      </c>
      <c r="C412">
        <v>4.72</v>
      </c>
      <c r="D412">
        <v>8.7200000000000006</v>
      </c>
      <c r="E412" t="e">
        <f t="shared" si="21"/>
        <v>#N/A</v>
      </c>
      <c r="F412" s="3"/>
      <c r="G412" s="3"/>
    </row>
    <row r="413" spans="1:7" x14ac:dyDescent="0.55000000000000004">
      <c r="A413">
        <v>410</v>
      </c>
      <c r="B413">
        <v>2014</v>
      </c>
      <c r="C413">
        <v>4.41</v>
      </c>
      <c r="D413">
        <v>8.19</v>
      </c>
      <c r="E413" t="e">
        <f t="shared" si="21"/>
        <v>#N/A</v>
      </c>
      <c r="F413" s="3"/>
      <c r="G413" s="3"/>
    </row>
    <row r="414" spans="1:7" x14ac:dyDescent="0.55000000000000004">
      <c r="A414">
        <v>411</v>
      </c>
      <c r="B414">
        <v>2014</v>
      </c>
      <c r="C414">
        <v>4.24</v>
      </c>
      <c r="D414">
        <v>7.89</v>
      </c>
      <c r="E414" t="e">
        <f t="shared" si="21"/>
        <v>#N/A</v>
      </c>
      <c r="F414" s="3"/>
      <c r="G414" s="3"/>
    </row>
    <row r="415" spans="1:7" x14ac:dyDescent="0.55000000000000004">
      <c r="A415">
        <v>412</v>
      </c>
      <c r="B415">
        <v>2014</v>
      </c>
      <c r="C415">
        <v>4.17</v>
      </c>
      <c r="D415">
        <v>8.31</v>
      </c>
      <c r="E415" t="e">
        <f t="shared" si="21"/>
        <v>#N/A</v>
      </c>
      <c r="F415" s="3"/>
      <c r="G415" s="3"/>
    </row>
    <row r="416" spans="1:7" x14ac:dyDescent="0.55000000000000004">
      <c r="A416">
        <v>413</v>
      </c>
      <c r="B416">
        <v>2014</v>
      </c>
      <c r="C416">
        <v>3.07</v>
      </c>
      <c r="D416">
        <v>6.78</v>
      </c>
      <c r="E416" t="e">
        <f t="shared" si="21"/>
        <v>#N/A</v>
      </c>
      <c r="F416" s="3"/>
      <c r="G416" s="3"/>
    </row>
    <row r="417" spans="1:7" x14ac:dyDescent="0.55000000000000004">
      <c r="A417">
        <v>414</v>
      </c>
      <c r="B417">
        <v>2014</v>
      </c>
      <c r="C417">
        <v>5.6</v>
      </c>
      <c r="D417">
        <v>9.49</v>
      </c>
      <c r="E417" t="e">
        <f t="shared" si="21"/>
        <v>#N/A</v>
      </c>
      <c r="F417" s="3"/>
      <c r="G417" s="3"/>
    </row>
    <row r="418" spans="1:7" x14ac:dyDescent="0.55000000000000004">
      <c r="A418">
        <v>415</v>
      </c>
      <c r="B418">
        <v>2014</v>
      </c>
      <c r="C418">
        <v>2.23</v>
      </c>
      <c r="D418">
        <v>6.63</v>
      </c>
      <c r="E418" t="e">
        <f t="shared" si="21"/>
        <v>#N/A</v>
      </c>
      <c r="F418" s="3"/>
      <c r="G418" s="3"/>
    </row>
    <row r="419" spans="1:7" x14ac:dyDescent="0.55000000000000004">
      <c r="A419">
        <v>416</v>
      </c>
      <c r="B419">
        <v>2014</v>
      </c>
      <c r="C419">
        <v>3.45</v>
      </c>
      <c r="D419">
        <v>8.02</v>
      </c>
      <c r="E419" t="e">
        <f t="shared" si="21"/>
        <v>#N/A</v>
      </c>
      <c r="F419" s="3"/>
      <c r="G419" s="3"/>
    </row>
    <row r="420" spans="1:7" x14ac:dyDescent="0.55000000000000004">
      <c r="A420">
        <v>417</v>
      </c>
      <c r="B420">
        <v>2014</v>
      </c>
      <c r="C420">
        <v>8.93</v>
      </c>
      <c r="D420">
        <v>12.25</v>
      </c>
      <c r="E420">
        <f t="shared" si="21"/>
        <v>8.93</v>
      </c>
      <c r="F420" s="3"/>
      <c r="G420" s="3"/>
    </row>
    <row r="421" spans="1:7" x14ac:dyDescent="0.55000000000000004">
      <c r="A421">
        <v>418</v>
      </c>
      <c r="B421">
        <v>2014</v>
      </c>
      <c r="C421">
        <v>9.8699999999999992</v>
      </c>
      <c r="D421">
        <v>12.36</v>
      </c>
      <c r="E421">
        <f t="shared" si="21"/>
        <v>9.8699999999999992</v>
      </c>
      <c r="F421" s="3"/>
      <c r="G421" s="3"/>
    </row>
    <row r="422" spans="1:7" x14ac:dyDescent="0.55000000000000004">
      <c r="A422">
        <v>419</v>
      </c>
      <c r="B422">
        <v>2015</v>
      </c>
      <c r="C422">
        <v>5.75</v>
      </c>
      <c r="D422">
        <v>9.42</v>
      </c>
      <c r="E422" t="e">
        <f t="shared" si="21"/>
        <v>#N/A</v>
      </c>
      <c r="F422" s="3"/>
      <c r="G422" s="3"/>
    </row>
    <row r="423" spans="1:7" x14ac:dyDescent="0.55000000000000004">
      <c r="A423">
        <v>420</v>
      </c>
      <c r="B423">
        <v>2015</v>
      </c>
      <c r="C423">
        <v>5.21</v>
      </c>
      <c r="D423">
        <v>8.94</v>
      </c>
      <c r="E423" t="e">
        <f t="shared" si="21"/>
        <v>#N/A</v>
      </c>
      <c r="F423" s="3"/>
      <c r="G423" s="3"/>
    </row>
    <row r="424" spans="1:7" x14ac:dyDescent="0.55000000000000004">
      <c r="A424">
        <v>421</v>
      </c>
      <c r="B424">
        <v>2015</v>
      </c>
      <c r="C424">
        <v>7.99</v>
      </c>
      <c r="D424">
        <v>11.15</v>
      </c>
      <c r="E424" t="e">
        <f t="shared" si="21"/>
        <v>#N/A</v>
      </c>
      <c r="F424" s="3"/>
      <c r="G424" s="3"/>
    </row>
    <row r="425" spans="1:7" x14ac:dyDescent="0.55000000000000004">
      <c r="A425">
        <v>422</v>
      </c>
      <c r="B425">
        <v>2015</v>
      </c>
      <c r="C425">
        <v>5.67</v>
      </c>
      <c r="D425">
        <v>10.3</v>
      </c>
      <c r="E425" t="e">
        <f t="shared" si="21"/>
        <v>#N/A</v>
      </c>
      <c r="F425" s="3"/>
      <c r="G425" s="3"/>
    </row>
    <row r="426" spans="1:7" x14ac:dyDescent="0.55000000000000004">
      <c r="A426">
        <v>423</v>
      </c>
      <c r="B426">
        <v>2015</v>
      </c>
      <c r="C426">
        <v>9.9700000000000006</v>
      </c>
      <c r="D426">
        <v>12.38</v>
      </c>
      <c r="E426">
        <f t="shared" si="21"/>
        <v>9.9700000000000006</v>
      </c>
      <c r="F426" s="3"/>
      <c r="G426" s="3"/>
    </row>
    <row r="427" spans="1:7" x14ac:dyDescent="0.55000000000000004">
      <c r="A427">
        <v>424</v>
      </c>
      <c r="B427">
        <v>2015</v>
      </c>
      <c r="C427">
        <v>6.78</v>
      </c>
      <c r="D427">
        <v>10.61</v>
      </c>
      <c r="E427" t="e">
        <f t="shared" si="21"/>
        <v>#N/A</v>
      </c>
      <c r="F427" s="3"/>
      <c r="G427" s="3"/>
    </row>
    <row r="428" spans="1:7" x14ac:dyDescent="0.55000000000000004">
      <c r="A428">
        <v>425</v>
      </c>
      <c r="B428">
        <v>2015</v>
      </c>
      <c r="C428">
        <v>3.05</v>
      </c>
      <c r="D428">
        <v>6.49</v>
      </c>
      <c r="E428" t="e">
        <f t="shared" si="21"/>
        <v>#N/A</v>
      </c>
      <c r="F428" s="3"/>
      <c r="G428" s="3"/>
    </row>
    <row r="429" spans="1:7" x14ac:dyDescent="0.55000000000000004">
      <c r="A429">
        <v>426</v>
      </c>
      <c r="B429">
        <v>2015</v>
      </c>
      <c r="C429">
        <v>1.76</v>
      </c>
      <c r="D429">
        <v>5.84</v>
      </c>
      <c r="E429" t="e">
        <f t="shared" si="21"/>
        <v>#N/A</v>
      </c>
      <c r="F429" s="3"/>
      <c r="G429" s="3"/>
    </row>
    <row r="430" spans="1:7" x14ac:dyDescent="0.55000000000000004">
      <c r="A430">
        <v>427</v>
      </c>
      <c r="B430">
        <v>2015</v>
      </c>
      <c r="C430">
        <v>2.59</v>
      </c>
      <c r="D430">
        <v>6.58</v>
      </c>
      <c r="E430" t="e">
        <f t="shared" si="21"/>
        <v>#N/A</v>
      </c>
      <c r="F430" s="3"/>
      <c r="G430" s="3"/>
    </row>
    <row r="431" spans="1:7" x14ac:dyDescent="0.55000000000000004">
      <c r="A431">
        <v>428</v>
      </c>
      <c r="B431">
        <v>2015</v>
      </c>
      <c r="C431">
        <v>7.58</v>
      </c>
      <c r="D431">
        <v>11.14</v>
      </c>
      <c r="E431" t="e">
        <f t="shared" si="21"/>
        <v>#N/A</v>
      </c>
      <c r="F431" s="3"/>
      <c r="G431" s="3"/>
    </row>
    <row r="432" spans="1:7" x14ac:dyDescent="0.55000000000000004">
      <c r="A432">
        <v>429</v>
      </c>
      <c r="B432">
        <v>2015</v>
      </c>
      <c r="C432">
        <v>6.37</v>
      </c>
      <c r="D432">
        <v>9.7200000000000006</v>
      </c>
      <c r="E432" t="e">
        <f t="shared" si="21"/>
        <v>#N/A</v>
      </c>
      <c r="F432" s="3"/>
      <c r="G432" s="3"/>
    </row>
    <row r="433" spans="1:7" x14ac:dyDescent="0.55000000000000004">
      <c r="A433">
        <v>430</v>
      </c>
      <c r="B433">
        <v>2015</v>
      </c>
      <c r="C433">
        <v>8.91</v>
      </c>
      <c r="D433">
        <v>11.73</v>
      </c>
      <c r="E433">
        <f t="shared" si="21"/>
        <v>8.91</v>
      </c>
      <c r="F433" s="3"/>
      <c r="G433" s="3"/>
    </row>
    <row r="434" spans="1:7" x14ac:dyDescent="0.55000000000000004">
      <c r="A434">
        <v>431</v>
      </c>
      <c r="B434">
        <v>2015</v>
      </c>
      <c r="C434">
        <v>7.68</v>
      </c>
      <c r="D434">
        <v>11.2</v>
      </c>
      <c r="E434" t="e">
        <f t="shared" si="21"/>
        <v>#N/A</v>
      </c>
      <c r="F434" s="3"/>
      <c r="G434" s="3"/>
    </row>
    <row r="435" spans="1:7" x14ac:dyDescent="0.55000000000000004">
      <c r="A435">
        <v>432</v>
      </c>
      <c r="B435">
        <v>2016</v>
      </c>
      <c r="C435">
        <v>5.1100000000000003</v>
      </c>
      <c r="D435">
        <v>11.35</v>
      </c>
      <c r="E435" t="e">
        <f t="shared" si="21"/>
        <v>#N/A</v>
      </c>
      <c r="F435" s="3"/>
      <c r="G435" s="3"/>
    </row>
    <row r="436" spans="1:7" x14ac:dyDescent="0.55000000000000004">
      <c r="A436">
        <v>433</v>
      </c>
      <c r="B436">
        <v>2016</v>
      </c>
      <c r="C436">
        <v>6.7</v>
      </c>
      <c r="D436">
        <v>10.77</v>
      </c>
      <c r="E436" t="e">
        <f t="shared" si="21"/>
        <v>#N/A</v>
      </c>
      <c r="F436" s="3"/>
      <c r="G436" s="3"/>
    </row>
    <row r="437" spans="1:7" x14ac:dyDescent="0.55000000000000004">
      <c r="A437">
        <v>434</v>
      </c>
      <c r="B437">
        <v>2016</v>
      </c>
      <c r="C437">
        <v>3.02</v>
      </c>
      <c r="D437">
        <v>7.09</v>
      </c>
      <c r="E437" t="e">
        <f t="shared" si="21"/>
        <v>#N/A</v>
      </c>
      <c r="F437" s="3"/>
      <c r="G437" s="3"/>
    </row>
    <row r="438" spans="1:7" x14ac:dyDescent="0.55000000000000004">
      <c r="A438">
        <v>435</v>
      </c>
      <c r="B438">
        <v>2016</v>
      </c>
      <c r="C438">
        <v>4.0599999999999996</v>
      </c>
      <c r="D438">
        <v>8.11</v>
      </c>
      <c r="E438" t="e">
        <f t="shared" si="21"/>
        <v>#N/A</v>
      </c>
      <c r="F438" s="3"/>
      <c r="G438" s="3"/>
    </row>
    <row r="439" spans="1:7" x14ac:dyDescent="0.55000000000000004">
      <c r="A439">
        <v>436</v>
      </c>
      <c r="B439">
        <v>2016</v>
      </c>
      <c r="C439">
        <v>10.23</v>
      </c>
      <c r="D439">
        <v>13</v>
      </c>
      <c r="E439">
        <f t="shared" si="21"/>
        <v>10.23</v>
      </c>
      <c r="F439" s="3"/>
      <c r="G439" s="3"/>
    </row>
    <row r="440" spans="1:7" x14ac:dyDescent="0.55000000000000004">
      <c r="A440">
        <v>437</v>
      </c>
      <c r="B440">
        <v>2016</v>
      </c>
      <c r="C440">
        <v>1.81</v>
      </c>
      <c r="D440">
        <v>5.69</v>
      </c>
      <c r="E440" t="e">
        <f t="shared" si="21"/>
        <v>#N/A</v>
      </c>
      <c r="F440" s="3"/>
      <c r="G440" s="3"/>
    </row>
    <row r="441" spans="1:7" x14ac:dyDescent="0.55000000000000004">
      <c r="A441">
        <v>438</v>
      </c>
      <c r="B441">
        <v>2016</v>
      </c>
      <c r="C441">
        <v>1.05</v>
      </c>
      <c r="D441">
        <v>4.3600000000000003</v>
      </c>
      <c r="E441" t="e">
        <f t="shared" si="21"/>
        <v>#N/A</v>
      </c>
      <c r="F441" s="3"/>
      <c r="G441" s="3"/>
    </row>
    <row r="442" spans="1:7" x14ac:dyDescent="0.55000000000000004">
      <c r="A442">
        <v>439</v>
      </c>
      <c r="B442">
        <v>2016</v>
      </c>
      <c r="C442">
        <v>4.01</v>
      </c>
      <c r="D442">
        <v>7.74</v>
      </c>
      <c r="E442" t="e">
        <f t="shared" si="21"/>
        <v>#N/A</v>
      </c>
      <c r="F442" s="3"/>
      <c r="G442" s="3"/>
    </row>
    <row r="443" spans="1:7" x14ac:dyDescent="0.55000000000000004">
      <c r="A443">
        <v>440</v>
      </c>
      <c r="B443">
        <v>2016</v>
      </c>
      <c r="C443">
        <v>6.34</v>
      </c>
      <c r="D443">
        <v>10.29</v>
      </c>
      <c r="E443" t="e">
        <f t="shared" si="21"/>
        <v>#N/A</v>
      </c>
      <c r="F443" s="3"/>
      <c r="G443" s="3"/>
    </row>
    <row r="444" spans="1:7" x14ac:dyDescent="0.55000000000000004">
      <c r="A444">
        <v>441</v>
      </c>
      <c r="B444">
        <v>2016</v>
      </c>
      <c r="C444">
        <v>6.32</v>
      </c>
      <c r="D444">
        <v>10.54</v>
      </c>
      <c r="E444" t="e">
        <f t="shared" si="21"/>
        <v>#N/A</v>
      </c>
      <c r="F444" s="3"/>
      <c r="G444" s="3"/>
    </row>
    <row r="445" spans="1:7" x14ac:dyDescent="0.55000000000000004">
      <c r="A445">
        <v>442</v>
      </c>
      <c r="B445">
        <v>2017</v>
      </c>
      <c r="C445">
        <v>7.04</v>
      </c>
      <c r="D445">
        <v>10.69</v>
      </c>
      <c r="E445" t="e">
        <f t="shared" si="21"/>
        <v>#N/A</v>
      </c>
      <c r="F445" s="3"/>
      <c r="G445" s="3"/>
    </row>
    <row r="446" spans="1:7" x14ac:dyDescent="0.55000000000000004">
      <c r="A446">
        <v>443</v>
      </c>
      <c r="B446">
        <v>2017</v>
      </c>
      <c r="C446">
        <v>4.3099999999999996</v>
      </c>
      <c r="D446">
        <v>8.49</v>
      </c>
      <c r="E446" t="e">
        <f t="shared" si="21"/>
        <v>#N/A</v>
      </c>
      <c r="F446" s="3"/>
      <c r="G446" s="3"/>
    </row>
    <row r="447" spans="1:7" x14ac:dyDescent="0.55000000000000004">
      <c r="A447">
        <v>444</v>
      </c>
      <c r="B447">
        <v>2017</v>
      </c>
      <c r="C447">
        <v>4.18</v>
      </c>
      <c r="D447">
        <v>8.07</v>
      </c>
      <c r="E447" t="e">
        <f t="shared" si="21"/>
        <v>#N/A</v>
      </c>
      <c r="F447" s="3"/>
      <c r="G447" s="3"/>
    </row>
    <row r="448" spans="1:7" x14ac:dyDescent="0.55000000000000004">
      <c r="A448">
        <v>445</v>
      </c>
      <c r="B448">
        <v>2017</v>
      </c>
      <c r="C448">
        <v>4.2300000000000004</v>
      </c>
      <c r="D448">
        <v>8.68</v>
      </c>
      <c r="E448" t="e">
        <f t="shared" si="21"/>
        <v>#N/A</v>
      </c>
      <c r="F448" s="3"/>
      <c r="G448" s="3"/>
    </row>
    <row r="449" spans="1:7" x14ac:dyDescent="0.55000000000000004">
      <c r="A449">
        <v>446</v>
      </c>
      <c r="B449">
        <v>2017</v>
      </c>
      <c r="C449">
        <v>1.69</v>
      </c>
      <c r="D449">
        <v>4.97</v>
      </c>
      <c r="E449" t="e">
        <f t="shared" si="21"/>
        <v>#N/A</v>
      </c>
      <c r="F449" s="3"/>
      <c r="G449" s="3"/>
    </row>
    <row r="450" spans="1:7" x14ac:dyDescent="0.55000000000000004">
      <c r="A450">
        <v>447</v>
      </c>
      <c r="B450">
        <v>2017</v>
      </c>
      <c r="C450">
        <v>5.0599999999999996</v>
      </c>
      <c r="D450">
        <v>10.6</v>
      </c>
      <c r="E450" t="e">
        <f t="shared" si="21"/>
        <v>#N/A</v>
      </c>
      <c r="F450" s="3"/>
      <c r="G450" s="3"/>
    </row>
    <row r="451" spans="1:7" x14ac:dyDescent="0.55000000000000004">
      <c r="A451">
        <v>448</v>
      </c>
      <c r="B451">
        <v>2017</v>
      </c>
      <c r="C451">
        <v>5.78</v>
      </c>
      <c r="D451">
        <v>9.1300000000000008</v>
      </c>
      <c r="E451" t="e">
        <f t="shared" si="21"/>
        <v>#N/A</v>
      </c>
      <c r="F451" s="3"/>
      <c r="G451" s="3"/>
    </row>
    <row r="452" spans="1:7" x14ac:dyDescent="0.55000000000000004">
      <c r="A452">
        <v>449</v>
      </c>
      <c r="B452">
        <v>2017</v>
      </c>
      <c r="C452">
        <v>7.01</v>
      </c>
      <c r="D452">
        <v>10.85</v>
      </c>
      <c r="E452" t="e">
        <f t="shared" ref="E452:E482" si="22">IF(C452&gt;=E$2,C452,NA())</f>
        <v>#N/A</v>
      </c>
      <c r="F452" s="3"/>
      <c r="G452" s="3"/>
    </row>
    <row r="453" spans="1:7" x14ac:dyDescent="0.55000000000000004">
      <c r="A453">
        <v>450</v>
      </c>
      <c r="B453">
        <v>2017</v>
      </c>
      <c r="C453">
        <v>7.26</v>
      </c>
      <c r="D453">
        <v>10.94</v>
      </c>
      <c r="E453" t="e">
        <f t="shared" si="22"/>
        <v>#N/A</v>
      </c>
      <c r="F453" s="3"/>
      <c r="G453" s="3"/>
    </row>
    <row r="454" spans="1:7" x14ac:dyDescent="0.55000000000000004">
      <c r="A454">
        <v>451</v>
      </c>
      <c r="B454">
        <v>2017</v>
      </c>
      <c r="C454">
        <v>7.48</v>
      </c>
      <c r="D454">
        <v>10.97</v>
      </c>
      <c r="E454" t="e">
        <f t="shared" si="22"/>
        <v>#N/A</v>
      </c>
      <c r="F454" s="3"/>
      <c r="G454" s="3"/>
    </row>
    <row r="455" spans="1:7" x14ac:dyDescent="0.55000000000000004">
      <c r="A455">
        <v>452</v>
      </c>
      <c r="B455">
        <v>2018</v>
      </c>
      <c r="C455">
        <v>4.13</v>
      </c>
      <c r="D455">
        <v>9.3000000000000007</v>
      </c>
      <c r="E455" t="e">
        <f t="shared" si="22"/>
        <v>#N/A</v>
      </c>
      <c r="F455" s="3"/>
      <c r="G455" s="3"/>
    </row>
    <row r="456" spans="1:7" x14ac:dyDescent="0.55000000000000004">
      <c r="A456">
        <v>453</v>
      </c>
      <c r="B456">
        <v>2018</v>
      </c>
      <c r="C456">
        <v>6.71</v>
      </c>
      <c r="D456">
        <v>10.38</v>
      </c>
      <c r="E456" t="e">
        <f t="shared" si="22"/>
        <v>#N/A</v>
      </c>
      <c r="F456" s="3"/>
      <c r="G456" s="3"/>
    </row>
    <row r="457" spans="1:7" x14ac:dyDescent="0.55000000000000004">
      <c r="A457">
        <v>454</v>
      </c>
      <c r="B457">
        <v>2018</v>
      </c>
      <c r="C457">
        <v>7.23</v>
      </c>
      <c r="D457">
        <v>10.85</v>
      </c>
      <c r="E457" t="e">
        <f t="shared" si="22"/>
        <v>#N/A</v>
      </c>
      <c r="F457" s="3"/>
      <c r="G457" s="3"/>
    </row>
    <row r="458" spans="1:7" x14ac:dyDescent="0.55000000000000004">
      <c r="A458">
        <v>455</v>
      </c>
      <c r="B458">
        <v>2018</v>
      </c>
      <c r="C458">
        <v>3.67</v>
      </c>
      <c r="D458">
        <v>9.6999999999999993</v>
      </c>
      <c r="E458" t="e">
        <f t="shared" si="22"/>
        <v>#N/A</v>
      </c>
      <c r="F458" s="3"/>
      <c r="G458" s="3"/>
    </row>
    <row r="459" spans="1:7" x14ac:dyDescent="0.55000000000000004">
      <c r="A459">
        <v>456</v>
      </c>
      <c r="B459">
        <v>2018</v>
      </c>
      <c r="C459">
        <v>8.4499999999999993</v>
      </c>
      <c r="D459">
        <v>11.1</v>
      </c>
      <c r="E459">
        <f t="shared" si="22"/>
        <v>8.4499999999999993</v>
      </c>
      <c r="F459" s="3"/>
      <c r="G459" s="3"/>
    </row>
    <row r="460" spans="1:7" x14ac:dyDescent="0.55000000000000004">
      <c r="A460">
        <v>457</v>
      </c>
      <c r="B460">
        <v>2018</v>
      </c>
      <c r="C460">
        <v>9.44</v>
      </c>
      <c r="D460">
        <v>12.03</v>
      </c>
      <c r="E460">
        <f t="shared" si="22"/>
        <v>9.44</v>
      </c>
      <c r="F460" s="3"/>
      <c r="G460" s="3"/>
    </row>
    <row r="461" spans="1:7" x14ac:dyDescent="0.55000000000000004">
      <c r="A461">
        <v>458</v>
      </c>
      <c r="B461">
        <v>2018</v>
      </c>
      <c r="C461">
        <v>4.28</v>
      </c>
      <c r="D461">
        <v>9.2799999999999994</v>
      </c>
      <c r="E461" t="e">
        <f t="shared" si="22"/>
        <v>#N/A</v>
      </c>
      <c r="F461" s="3"/>
      <c r="G461" s="3"/>
    </row>
    <row r="462" spans="1:7" x14ac:dyDescent="0.55000000000000004">
      <c r="A462">
        <v>459</v>
      </c>
      <c r="B462">
        <v>2018</v>
      </c>
      <c r="C462">
        <v>2.87</v>
      </c>
      <c r="D462">
        <v>7.83</v>
      </c>
      <c r="E462" t="e">
        <f t="shared" si="22"/>
        <v>#N/A</v>
      </c>
      <c r="F462" s="3"/>
      <c r="G462" s="3"/>
    </row>
    <row r="463" spans="1:7" x14ac:dyDescent="0.55000000000000004">
      <c r="A463">
        <v>460</v>
      </c>
      <c r="B463">
        <v>2018</v>
      </c>
      <c r="C463">
        <v>2.17</v>
      </c>
      <c r="D463">
        <v>6.65</v>
      </c>
      <c r="E463" t="e">
        <f t="shared" si="22"/>
        <v>#N/A</v>
      </c>
      <c r="F463" s="3"/>
      <c r="G463" s="3"/>
    </row>
    <row r="464" spans="1:7" x14ac:dyDescent="0.55000000000000004">
      <c r="A464">
        <v>461</v>
      </c>
      <c r="B464">
        <v>2018</v>
      </c>
      <c r="C464">
        <v>2.4300000000000002</v>
      </c>
      <c r="D464">
        <v>7.02</v>
      </c>
      <c r="E464" t="e">
        <f t="shared" si="22"/>
        <v>#N/A</v>
      </c>
      <c r="F464" s="3"/>
      <c r="G464" s="3"/>
    </row>
    <row r="465" spans="1:7" x14ac:dyDescent="0.55000000000000004">
      <c r="A465">
        <v>462</v>
      </c>
      <c r="B465">
        <v>2018</v>
      </c>
      <c r="C465">
        <v>0.76</v>
      </c>
      <c r="D465">
        <v>3.64</v>
      </c>
      <c r="E465" t="e">
        <f t="shared" si="22"/>
        <v>#N/A</v>
      </c>
      <c r="F465" s="3"/>
      <c r="G465" s="3"/>
    </row>
    <row r="466" spans="1:7" x14ac:dyDescent="0.55000000000000004">
      <c r="A466">
        <v>463</v>
      </c>
      <c r="B466">
        <v>2018</v>
      </c>
      <c r="C466">
        <v>1.55</v>
      </c>
      <c r="D466">
        <v>4.54</v>
      </c>
      <c r="E466" t="e">
        <f t="shared" si="22"/>
        <v>#N/A</v>
      </c>
      <c r="F466" s="3"/>
      <c r="G466" s="3"/>
    </row>
    <row r="467" spans="1:7" x14ac:dyDescent="0.55000000000000004">
      <c r="A467">
        <v>464</v>
      </c>
      <c r="B467">
        <v>2018</v>
      </c>
      <c r="C467">
        <v>4.97</v>
      </c>
      <c r="D467">
        <v>11.29</v>
      </c>
      <c r="E467" t="e">
        <f t="shared" si="22"/>
        <v>#N/A</v>
      </c>
      <c r="F467" s="3"/>
      <c r="G467" s="3"/>
    </row>
    <row r="468" spans="1:7" x14ac:dyDescent="0.55000000000000004">
      <c r="A468">
        <v>465</v>
      </c>
      <c r="B468">
        <v>2018</v>
      </c>
      <c r="C468">
        <v>5.2</v>
      </c>
      <c r="D468">
        <v>9.31</v>
      </c>
      <c r="E468" t="e">
        <f t="shared" si="22"/>
        <v>#N/A</v>
      </c>
      <c r="F468" s="3"/>
      <c r="G468" s="3"/>
    </row>
    <row r="469" spans="1:7" x14ac:dyDescent="0.55000000000000004">
      <c r="A469">
        <v>466</v>
      </c>
      <c r="B469">
        <v>2018</v>
      </c>
      <c r="C469">
        <v>1.47</v>
      </c>
      <c r="D469">
        <v>5.49</v>
      </c>
      <c r="E469" t="e">
        <f t="shared" si="22"/>
        <v>#N/A</v>
      </c>
      <c r="F469" s="3"/>
      <c r="G469" s="3"/>
    </row>
    <row r="470" spans="1:7" x14ac:dyDescent="0.55000000000000004">
      <c r="A470">
        <v>467</v>
      </c>
      <c r="B470">
        <v>2018</v>
      </c>
      <c r="C470">
        <v>7.76</v>
      </c>
      <c r="D470">
        <v>10.96</v>
      </c>
      <c r="E470" t="e">
        <f t="shared" si="22"/>
        <v>#N/A</v>
      </c>
      <c r="F470" s="3"/>
      <c r="G470" s="3"/>
    </row>
    <row r="471" spans="1:7" x14ac:dyDescent="0.55000000000000004">
      <c r="A471">
        <v>468</v>
      </c>
      <c r="B471">
        <v>2018</v>
      </c>
      <c r="C471">
        <v>6.76</v>
      </c>
      <c r="D471">
        <v>11.29</v>
      </c>
      <c r="E471" t="e">
        <f t="shared" si="22"/>
        <v>#N/A</v>
      </c>
      <c r="F471" s="3"/>
      <c r="G471" s="3"/>
    </row>
    <row r="472" spans="1:7" x14ac:dyDescent="0.55000000000000004">
      <c r="A472">
        <v>469</v>
      </c>
      <c r="B472">
        <v>2019</v>
      </c>
      <c r="C472">
        <v>5.08</v>
      </c>
      <c r="D472">
        <v>9.23</v>
      </c>
      <c r="E472" t="e">
        <f t="shared" si="22"/>
        <v>#N/A</v>
      </c>
      <c r="F472" s="3"/>
      <c r="G472" s="3"/>
    </row>
    <row r="473" spans="1:7" x14ac:dyDescent="0.55000000000000004">
      <c r="A473">
        <v>470</v>
      </c>
      <c r="B473">
        <v>2019</v>
      </c>
      <c r="C473">
        <v>7.08</v>
      </c>
      <c r="D473">
        <v>10.25</v>
      </c>
      <c r="E473" t="e">
        <f t="shared" si="22"/>
        <v>#N/A</v>
      </c>
      <c r="F473" s="3"/>
      <c r="G473" s="3"/>
    </row>
    <row r="474" spans="1:7" x14ac:dyDescent="0.55000000000000004">
      <c r="A474">
        <v>471</v>
      </c>
      <c r="B474">
        <v>2019</v>
      </c>
      <c r="C474">
        <v>4.68</v>
      </c>
      <c r="D474">
        <v>8.9600000000000009</v>
      </c>
      <c r="E474" t="e">
        <f t="shared" si="22"/>
        <v>#N/A</v>
      </c>
      <c r="F474" s="3"/>
      <c r="G474" s="3"/>
    </row>
    <row r="475" spans="1:7" x14ac:dyDescent="0.55000000000000004">
      <c r="A475">
        <v>472</v>
      </c>
      <c r="B475">
        <v>2019</v>
      </c>
      <c r="C475">
        <v>7.13</v>
      </c>
      <c r="D475">
        <v>10.4</v>
      </c>
      <c r="E475" t="e">
        <f t="shared" si="22"/>
        <v>#N/A</v>
      </c>
      <c r="F475" s="3"/>
      <c r="G475" s="3"/>
    </row>
    <row r="476" spans="1:7" x14ac:dyDescent="0.55000000000000004">
      <c r="A476">
        <v>473</v>
      </c>
      <c r="B476">
        <v>2019</v>
      </c>
      <c r="C476">
        <v>1.9</v>
      </c>
      <c r="D476">
        <v>7.52</v>
      </c>
      <c r="E476" t="e">
        <f t="shared" si="22"/>
        <v>#N/A</v>
      </c>
      <c r="F476" s="3"/>
      <c r="G476" s="3"/>
    </row>
    <row r="477" spans="1:7" x14ac:dyDescent="0.55000000000000004">
      <c r="A477">
        <v>474</v>
      </c>
      <c r="B477">
        <v>2019</v>
      </c>
      <c r="C477">
        <v>5.66</v>
      </c>
      <c r="D477">
        <v>10.46</v>
      </c>
      <c r="E477" t="e">
        <f t="shared" si="22"/>
        <v>#N/A</v>
      </c>
      <c r="F477" s="3"/>
      <c r="G477" s="3"/>
    </row>
    <row r="478" spans="1:7" x14ac:dyDescent="0.55000000000000004">
      <c r="A478">
        <v>475</v>
      </c>
      <c r="B478">
        <v>2019</v>
      </c>
      <c r="C478">
        <v>6.3</v>
      </c>
      <c r="D478">
        <v>10.43</v>
      </c>
      <c r="E478" t="e">
        <f t="shared" si="22"/>
        <v>#N/A</v>
      </c>
      <c r="F478" s="3"/>
      <c r="G478" s="3"/>
    </row>
    <row r="479" spans="1:7" x14ac:dyDescent="0.55000000000000004">
      <c r="A479">
        <v>476</v>
      </c>
      <c r="B479">
        <v>2019</v>
      </c>
      <c r="C479">
        <v>5.36</v>
      </c>
      <c r="D479">
        <v>9.8800000000000008</v>
      </c>
      <c r="E479" t="e">
        <f t="shared" si="22"/>
        <v>#N/A</v>
      </c>
      <c r="F479" s="3"/>
      <c r="G479" s="3"/>
    </row>
    <row r="480" spans="1:7" x14ac:dyDescent="0.55000000000000004">
      <c r="A480">
        <v>477</v>
      </c>
      <c r="B480">
        <v>2019</v>
      </c>
      <c r="C480">
        <v>1.87</v>
      </c>
      <c r="D480">
        <v>7.03</v>
      </c>
      <c r="E480" t="e">
        <f t="shared" si="22"/>
        <v>#N/A</v>
      </c>
      <c r="F480" s="3"/>
      <c r="G480" s="3"/>
    </row>
    <row r="481" spans="1:7" x14ac:dyDescent="0.55000000000000004">
      <c r="A481">
        <v>478</v>
      </c>
      <c r="B481">
        <v>2019</v>
      </c>
      <c r="C481">
        <v>6.05</v>
      </c>
      <c r="D481">
        <v>9.7200000000000006</v>
      </c>
      <c r="E481" t="e">
        <f t="shared" si="22"/>
        <v>#N/A</v>
      </c>
      <c r="F481" s="3"/>
      <c r="G481" s="3"/>
    </row>
    <row r="482" spans="1:7" x14ac:dyDescent="0.55000000000000004">
      <c r="A482">
        <v>479</v>
      </c>
      <c r="B482">
        <v>2019</v>
      </c>
      <c r="C482">
        <v>4.03</v>
      </c>
      <c r="D482">
        <v>7.24</v>
      </c>
      <c r="E482" t="e">
        <f t="shared" si="22"/>
        <v>#N/A</v>
      </c>
      <c r="F482" s="3"/>
      <c r="G482" s="3"/>
    </row>
    <row r="483" spans="1:7" x14ac:dyDescent="0.55000000000000004">
      <c r="F483" s="3"/>
      <c r="G483" s="3"/>
    </row>
    <row r="484" spans="1:7" x14ac:dyDescent="0.55000000000000004">
      <c r="F484" s="3"/>
      <c r="G484" s="3"/>
    </row>
    <row r="485" spans="1:7" x14ac:dyDescent="0.55000000000000004">
      <c r="F485" s="3"/>
      <c r="G485" s="3"/>
    </row>
    <row r="486" spans="1:7" x14ac:dyDescent="0.55000000000000004">
      <c r="F486" s="3"/>
      <c r="G486" s="3"/>
    </row>
    <row r="487" spans="1:7" x14ac:dyDescent="0.55000000000000004">
      <c r="F487" s="3"/>
      <c r="G487" s="3"/>
    </row>
    <row r="488" spans="1:7" x14ac:dyDescent="0.55000000000000004">
      <c r="F488" s="3"/>
      <c r="G488" s="3"/>
    </row>
    <row r="489" spans="1:7" x14ac:dyDescent="0.55000000000000004">
      <c r="F489" s="3"/>
      <c r="G489" s="3"/>
    </row>
    <row r="490" spans="1:7" x14ac:dyDescent="0.55000000000000004">
      <c r="F490" s="3"/>
      <c r="G490" s="3"/>
    </row>
    <row r="491" spans="1:7" x14ac:dyDescent="0.55000000000000004">
      <c r="F491" s="3"/>
      <c r="G491" s="3"/>
    </row>
    <row r="492" spans="1:7" x14ac:dyDescent="0.55000000000000004">
      <c r="F492" s="3"/>
      <c r="G492" s="3"/>
    </row>
    <row r="493" spans="1:7" x14ac:dyDescent="0.55000000000000004">
      <c r="F493" s="3"/>
      <c r="G493" s="3"/>
    </row>
    <row r="494" spans="1:7" x14ac:dyDescent="0.55000000000000004">
      <c r="F494" s="3"/>
      <c r="G494" s="3"/>
    </row>
    <row r="495" spans="1:7" x14ac:dyDescent="0.55000000000000004">
      <c r="F495" s="3"/>
      <c r="G495" s="3"/>
    </row>
    <row r="496" spans="1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P22:Q22"/>
    <mergeCell ref="R22:S22"/>
    <mergeCell ref="H1:L1"/>
    <mergeCell ref="A2:D2"/>
    <mergeCell ref="H3:L3"/>
    <mergeCell ref="P21:Q21"/>
    <mergeCell ref="R21:S21"/>
    <mergeCell ref="P23:Q23"/>
    <mergeCell ref="R23:S23"/>
    <mergeCell ref="P24:Q24"/>
    <mergeCell ref="R24:S24"/>
    <mergeCell ref="P25:Q25"/>
    <mergeCell ref="R25:S25"/>
    <mergeCell ref="P26:Q26"/>
    <mergeCell ref="R26:S26"/>
    <mergeCell ref="P29:Q29"/>
    <mergeCell ref="R29:S29"/>
    <mergeCell ref="P30:Q30"/>
    <mergeCell ref="R30:S30"/>
    <mergeCell ref="P34:Q34"/>
    <mergeCell ref="R34:S34"/>
    <mergeCell ref="P31:Q31"/>
    <mergeCell ref="R31:S31"/>
    <mergeCell ref="P32:Q32"/>
    <mergeCell ref="R32:S32"/>
    <mergeCell ref="P33:Q33"/>
    <mergeCell ref="R33:S33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H-T曲線</vt:lpstr>
      <vt:lpstr>T-H曲線_p0-0-0</vt:lpstr>
      <vt:lpstr>T-H曲線_p1-0-0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平山　克也</cp:lastModifiedBy>
  <dcterms:created xsi:type="dcterms:W3CDTF">2022-10-04T13:01:36Z</dcterms:created>
  <dcterms:modified xsi:type="dcterms:W3CDTF">2025-05-17T06:07:24Z</dcterms:modified>
</cp:coreProperties>
</file>