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例題作成\5-4\"/>
    </mc:Choice>
  </mc:AlternateContent>
  <xr:revisionPtr revIDLastSave="0" documentId="13_ncr:1_{F72F1AAF-5F53-4590-ACC8-49A8F3F2A168}" xr6:coauthVersionLast="47" xr6:coauthVersionMax="47" xr10:uidLastSave="{00000000-0000-0000-0000-000000000000}"/>
  <bookViews>
    <workbookView xWindow="2640" yWindow="850" windowWidth="16080" windowHeight="10040" activeTab="1" xr2:uid="{00000000-000D-0000-FFFF-FFFF00000000}"/>
  </bookViews>
  <sheets>
    <sheet name="H-T曲線" sheetId="1" r:id="rId1"/>
    <sheet name="T-H曲線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1" i="3" l="1"/>
  <c r="R32" i="3"/>
  <c r="R33" i="3"/>
  <c r="R34" i="3"/>
  <c r="R30" i="3"/>
  <c r="R23" i="3"/>
  <c r="R24" i="3"/>
  <c r="R25" i="3"/>
  <c r="R26" i="3"/>
  <c r="R22" i="3"/>
  <c r="H44" i="1" l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E4" i="3"/>
  <c r="H4" i="3"/>
  <c r="I4" i="3"/>
  <c r="J4" i="3"/>
  <c r="K4" i="3"/>
  <c r="L4" i="3"/>
  <c r="M4" i="3"/>
  <c r="E5" i="3"/>
  <c r="H5" i="3"/>
  <c r="I5" i="3"/>
  <c r="J5" i="3"/>
  <c r="K5" i="3"/>
  <c r="L5" i="3"/>
  <c r="M5" i="3"/>
  <c r="E6" i="3"/>
  <c r="H6" i="3"/>
  <c r="I6" i="3"/>
  <c r="J6" i="3"/>
  <c r="K6" i="3"/>
  <c r="L6" i="3"/>
  <c r="M6" i="3"/>
  <c r="E7" i="3"/>
  <c r="H7" i="3"/>
  <c r="I7" i="3"/>
  <c r="J7" i="3"/>
  <c r="K7" i="3"/>
  <c r="L7" i="3"/>
  <c r="M7" i="3"/>
  <c r="E8" i="3"/>
  <c r="H8" i="3"/>
  <c r="I8" i="3"/>
  <c r="J8" i="3"/>
  <c r="K8" i="3"/>
  <c r="L8" i="3"/>
  <c r="M8" i="3"/>
  <c r="E9" i="3"/>
  <c r="H9" i="3"/>
  <c r="I9" i="3"/>
  <c r="J9" i="3"/>
  <c r="K9" i="3"/>
  <c r="L9" i="3"/>
  <c r="M9" i="3"/>
  <c r="E10" i="3"/>
  <c r="H10" i="3"/>
  <c r="I10" i="3"/>
  <c r="J10" i="3"/>
  <c r="K10" i="3"/>
  <c r="L10" i="3"/>
  <c r="M10" i="3"/>
  <c r="E11" i="3"/>
  <c r="H11" i="3"/>
  <c r="I11" i="3"/>
  <c r="J11" i="3"/>
  <c r="K11" i="3"/>
  <c r="L11" i="3"/>
  <c r="M11" i="3"/>
  <c r="E12" i="3"/>
  <c r="H12" i="3"/>
  <c r="I12" i="3"/>
  <c r="J12" i="3"/>
  <c r="K12" i="3"/>
  <c r="L12" i="3"/>
  <c r="M12" i="3"/>
  <c r="E13" i="3"/>
  <c r="H13" i="3"/>
  <c r="I13" i="3"/>
  <c r="J13" i="3"/>
  <c r="K13" i="3"/>
  <c r="L13" i="3"/>
  <c r="M13" i="3"/>
  <c r="E14" i="3"/>
  <c r="H14" i="3"/>
  <c r="I14" i="3"/>
  <c r="J14" i="3"/>
  <c r="K14" i="3"/>
  <c r="L14" i="3"/>
  <c r="M14" i="3"/>
  <c r="E15" i="3"/>
  <c r="H15" i="3"/>
  <c r="I15" i="3"/>
  <c r="J15" i="3"/>
  <c r="K15" i="3"/>
  <c r="L15" i="3"/>
  <c r="M15" i="3"/>
  <c r="E16" i="3"/>
  <c r="H16" i="3"/>
  <c r="I16" i="3"/>
  <c r="J16" i="3"/>
  <c r="K16" i="3"/>
  <c r="L16" i="3"/>
  <c r="M16" i="3"/>
  <c r="E17" i="3"/>
  <c r="H17" i="3"/>
  <c r="I17" i="3"/>
  <c r="J17" i="3"/>
  <c r="K17" i="3"/>
  <c r="L17" i="3"/>
  <c r="M17" i="3"/>
  <c r="E18" i="3"/>
  <c r="H18" i="3"/>
  <c r="I18" i="3"/>
  <c r="J18" i="3"/>
  <c r="K18" i="3"/>
  <c r="L18" i="3"/>
  <c r="M18" i="3"/>
  <c r="E19" i="3"/>
  <c r="H19" i="3"/>
  <c r="I19" i="3"/>
  <c r="J19" i="3"/>
  <c r="K19" i="3"/>
  <c r="L19" i="3"/>
  <c r="M19" i="3"/>
  <c r="E20" i="3"/>
  <c r="H20" i="3"/>
  <c r="I20" i="3"/>
  <c r="J20" i="3"/>
  <c r="K20" i="3"/>
  <c r="L20" i="3"/>
  <c r="M20" i="3"/>
  <c r="E21" i="3"/>
  <c r="H21" i="3"/>
  <c r="I21" i="3"/>
  <c r="J21" i="3"/>
  <c r="K21" i="3"/>
  <c r="L21" i="3"/>
  <c r="M21" i="3"/>
  <c r="E22" i="3"/>
  <c r="H22" i="3"/>
  <c r="I22" i="3"/>
  <c r="J22" i="3"/>
  <c r="K22" i="3"/>
  <c r="L22" i="3"/>
  <c r="M22" i="3"/>
  <c r="E23" i="3"/>
  <c r="H23" i="3"/>
  <c r="I23" i="3"/>
  <c r="J23" i="3"/>
  <c r="K23" i="3"/>
  <c r="L23" i="3"/>
  <c r="M23" i="3"/>
  <c r="E24" i="3"/>
  <c r="H24" i="3"/>
  <c r="I24" i="3"/>
  <c r="J24" i="3"/>
  <c r="K24" i="3"/>
  <c r="L24" i="3"/>
  <c r="M24" i="3"/>
  <c r="E25" i="3"/>
  <c r="H25" i="3"/>
  <c r="I25" i="3"/>
  <c r="J25" i="3"/>
  <c r="K25" i="3"/>
  <c r="L25" i="3"/>
  <c r="M25" i="3"/>
  <c r="E26" i="3"/>
  <c r="H26" i="3"/>
  <c r="I26" i="3"/>
  <c r="J26" i="3"/>
  <c r="K26" i="3"/>
  <c r="L26" i="3"/>
  <c r="M26" i="3"/>
  <c r="E27" i="3"/>
  <c r="H27" i="3"/>
  <c r="I27" i="3"/>
  <c r="J27" i="3"/>
  <c r="K27" i="3"/>
  <c r="L27" i="3"/>
  <c r="M27" i="3"/>
  <c r="E28" i="3"/>
  <c r="H28" i="3"/>
  <c r="I28" i="3"/>
  <c r="J28" i="3"/>
  <c r="K28" i="3"/>
  <c r="L28" i="3"/>
  <c r="M28" i="3"/>
  <c r="E29" i="3"/>
  <c r="H29" i="3"/>
  <c r="I29" i="3"/>
  <c r="J29" i="3"/>
  <c r="K29" i="3"/>
  <c r="L29" i="3"/>
  <c r="M29" i="3"/>
  <c r="E30" i="3"/>
  <c r="H30" i="3"/>
  <c r="I30" i="3"/>
  <c r="J30" i="3"/>
  <c r="K30" i="3"/>
  <c r="L30" i="3"/>
  <c r="M30" i="3"/>
  <c r="E31" i="3"/>
  <c r="H31" i="3"/>
  <c r="I31" i="3"/>
  <c r="J31" i="3"/>
  <c r="K31" i="3"/>
  <c r="L31" i="3"/>
  <c r="M31" i="3"/>
  <c r="E32" i="3"/>
  <c r="H32" i="3"/>
  <c r="I32" i="3"/>
  <c r="J32" i="3"/>
  <c r="K32" i="3"/>
  <c r="L32" i="3"/>
  <c r="M32" i="3"/>
  <c r="E33" i="3"/>
  <c r="H33" i="3"/>
  <c r="I33" i="3"/>
  <c r="J33" i="3"/>
  <c r="K33" i="3"/>
  <c r="L33" i="3"/>
  <c r="M33" i="3"/>
  <c r="E34" i="3"/>
  <c r="H34" i="3"/>
  <c r="I34" i="3"/>
  <c r="J34" i="3"/>
  <c r="K34" i="3"/>
  <c r="L34" i="3"/>
  <c r="M34" i="3"/>
  <c r="E35" i="3"/>
  <c r="H35" i="3"/>
  <c r="I35" i="3"/>
  <c r="J35" i="3"/>
  <c r="K35" i="3"/>
  <c r="L35" i="3"/>
  <c r="M35" i="3"/>
  <c r="E36" i="3"/>
  <c r="H36" i="3"/>
  <c r="I36" i="3"/>
  <c r="J36" i="3"/>
  <c r="K36" i="3"/>
  <c r="L36" i="3"/>
  <c r="M36" i="3"/>
  <c r="E37" i="3"/>
  <c r="H37" i="3"/>
  <c r="I37" i="3"/>
  <c r="J37" i="3"/>
  <c r="K37" i="3"/>
  <c r="L37" i="3"/>
  <c r="M37" i="3"/>
  <c r="E38" i="3"/>
  <c r="H38" i="3"/>
  <c r="I38" i="3"/>
  <c r="J38" i="3"/>
  <c r="K38" i="3"/>
  <c r="L38" i="3"/>
  <c r="M38" i="3"/>
  <c r="E39" i="3"/>
  <c r="H39" i="3"/>
  <c r="I39" i="3"/>
  <c r="J39" i="3"/>
  <c r="K39" i="3"/>
  <c r="L39" i="3"/>
  <c r="M39" i="3"/>
  <c r="E40" i="3"/>
  <c r="H40" i="3"/>
  <c r="I40" i="3"/>
  <c r="J40" i="3"/>
  <c r="K40" i="3"/>
  <c r="L40" i="3"/>
  <c r="M40" i="3"/>
  <c r="E41" i="3"/>
  <c r="H41" i="3"/>
  <c r="I41" i="3"/>
  <c r="J41" i="3"/>
  <c r="K41" i="3"/>
  <c r="L41" i="3"/>
  <c r="M41" i="3"/>
  <c r="E42" i="3"/>
  <c r="H42" i="3"/>
  <c r="I42" i="3"/>
  <c r="J42" i="3"/>
  <c r="K42" i="3"/>
  <c r="L42" i="3"/>
  <c r="M42" i="3"/>
  <c r="E43" i="3"/>
  <c r="H43" i="3"/>
  <c r="I43" i="3"/>
  <c r="J43" i="3"/>
  <c r="K43" i="3"/>
  <c r="L43" i="3"/>
  <c r="M43" i="3"/>
  <c r="H44" i="3"/>
  <c r="I44" i="3"/>
  <c r="J44" i="3"/>
  <c r="K44" i="3"/>
  <c r="L44" i="3"/>
  <c r="M44" i="3"/>
  <c r="H45" i="3"/>
  <c r="I45" i="3"/>
  <c r="J45" i="3"/>
  <c r="K45" i="3"/>
  <c r="L45" i="3"/>
  <c r="M45" i="3"/>
  <c r="H46" i="3"/>
  <c r="I46" i="3"/>
  <c r="J46" i="3"/>
  <c r="K46" i="3"/>
  <c r="L46" i="3"/>
  <c r="M46" i="3"/>
  <c r="H47" i="3"/>
  <c r="I47" i="3"/>
  <c r="J47" i="3"/>
  <c r="K47" i="3"/>
  <c r="L47" i="3"/>
  <c r="M47" i="3"/>
  <c r="H48" i="3"/>
  <c r="I48" i="3"/>
  <c r="J48" i="3"/>
  <c r="K48" i="3"/>
  <c r="L48" i="3"/>
  <c r="M48" i="3"/>
  <c r="H49" i="3"/>
  <c r="I49" i="3"/>
  <c r="J49" i="3"/>
  <c r="K49" i="3"/>
  <c r="L49" i="3"/>
  <c r="M49" i="3"/>
  <c r="H50" i="3"/>
  <c r="I50" i="3"/>
  <c r="J50" i="3"/>
  <c r="K50" i="3"/>
  <c r="L50" i="3"/>
  <c r="M50" i="3"/>
  <c r="H51" i="3"/>
  <c r="I51" i="3"/>
  <c r="J51" i="3"/>
  <c r="K51" i="3"/>
  <c r="L51" i="3"/>
  <c r="M51" i="3"/>
  <c r="H52" i="3"/>
  <c r="I52" i="3"/>
  <c r="J52" i="3"/>
  <c r="K52" i="3"/>
  <c r="L52" i="3"/>
  <c r="M52" i="3"/>
  <c r="H53" i="3"/>
  <c r="I53" i="3"/>
  <c r="J53" i="3"/>
  <c r="K53" i="3"/>
  <c r="L53" i="3"/>
  <c r="M53" i="3"/>
  <c r="H54" i="3"/>
  <c r="I54" i="3"/>
  <c r="J54" i="3"/>
  <c r="K54" i="3"/>
  <c r="L54" i="3"/>
  <c r="M54" i="3"/>
  <c r="H55" i="3"/>
  <c r="I55" i="3"/>
  <c r="J55" i="3"/>
  <c r="K55" i="3"/>
  <c r="L55" i="3"/>
  <c r="M55" i="3"/>
  <c r="H56" i="3"/>
  <c r="I56" i="3"/>
  <c r="J56" i="3"/>
  <c r="K56" i="3"/>
  <c r="L56" i="3"/>
  <c r="M56" i="3"/>
  <c r="H57" i="3"/>
  <c r="I57" i="3"/>
  <c r="J57" i="3"/>
  <c r="K57" i="3"/>
  <c r="L57" i="3"/>
  <c r="M57" i="3"/>
  <c r="H58" i="3"/>
  <c r="I58" i="3"/>
  <c r="J58" i="3"/>
  <c r="K58" i="3"/>
  <c r="L58" i="3"/>
  <c r="M58" i="3"/>
  <c r="H59" i="3"/>
  <c r="I59" i="3"/>
  <c r="J59" i="3"/>
  <c r="K59" i="3"/>
  <c r="L59" i="3"/>
  <c r="M59" i="3"/>
  <c r="H60" i="3"/>
  <c r="I60" i="3"/>
  <c r="J60" i="3"/>
  <c r="K60" i="3"/>
  <c r="L60" i="3"/>
  <c r="M60" i="3"/>
  <c r="H61" i="3"/>
  <c r="I61" i="3"/>
  <c r="J61" i="3"/>
  <c r="K61" i="3"/>
  <c r="L61" i="3"/>
  <c r="M61" i="3"/>
  <c r="H62" i="3"/>
  <c r="I62" i="3"/>
  <c r="J62" i="3"/>
  <c r="K62" i="3"/>
  <c r="L62" i="3"/>
  <c r="M62" i="3"/>
  <c r="H63" i="3"/>
  <c r="I63" i="3"/>
  <c r="J63" i="3"/>
  <c r="K63" i="3"/>
  <c r="L63" i="3"/>
  <c r="M63" i="3"/>
  <c r="H64" i="3"/>
  <c r="I64" i="3"/>
  <c r="J64" i="3"/>
  <c r="K64" i="3"/>
  <c r="L64" i="3"/>
  <c r="M64" i="3"/>
  <c r="H65" i="3"/>
  <c r="I65" i="3"/>
  <c r="J65" i="3"/>
  <c r="K65" i="3"/>
  <c r="L65" i="3"/>
  <c r="M65" i="3"/>
  <c r="H66" i="3"/>
  <c r="I66" i="3"/>
  <c r="J66" i="3"/>
  <c r="K66" i="3"/>
  <c r="L66" i="3"/>
  <c r="M66" i="3"/>
  <c r="H67" i="3"/>
  <c r="I67" i="3"/>
  <c r="J67" i="3"/>
  <c r="K67" i="3"/>
  <c r="L67" i="3"/>
  <c r="M67" i="3"/>
  <c r="H68" i="3"/>
  <c r="I68" i="3"/>
  <c r="J68" i="3"/>
  <c r="K68" i="3"/>
  <c r="L68" i="3"/>
  <c r="M68" i="3"/>
  <c r="H69" i="3"/>
  <c r="I69" i="3"/>
  <c r="J69" i="3"/>
  <c r="K69" i="3"/>
  <c r="L69" i="3"/>
  <c r="M69" i="3"/>
  <c r="H70" i="3"/>
  <c r="I70" i="3"/>
  <c r="J70" i="3"/>
  <c r="K70" i="3"/>
  <c r="L70" i="3"/>
  <c r="M70" i="3"/>
  <c r="H71" i="3"/>
  <c r="I71" i="3"/>
  <c r="J71" i="3"/>
  <c r="K71" i="3"/>
  <c r="L71" i="3"/>
  <c r="M71" i="3"/>
  <c r="H72" i="3"/>
  <c r="I72" i="3"/>
  <c r="J72" i="3"/>
  <c r="K72" i="3"/>
  <c r="L72" i="3"/>
  <c r="M72" i="3"/>
  <c r="H73" i="3"/>
  <c r="I73" i="3"/>
  <c r="J73" i="3"/>
  <c r="K73" i="3"/>
  <c r="L73" i="3"/>
  <c r="M73" i="3"/>
  <c r="H74" i="3"/>
  <c r="I74" i="3"/>
  <c r="J74" i="3"/>
  <c r="K74" i="3"/>
  <c r="L74" i="3"/>
  <c r="M74" i="3"/>
  <c r="H75" i="3"/>
  <c r="I75" i="3"/>
  <c r="J75" i="3"/>
  <c r="K75" i="3"/>
  <c r="L75" i="3"/>
  <c r="M75" i="3"/>
  <c r="H76" i="3"/>
  <c r="I76" i="3"/>
  <c r="J76" i="3"/>
  <c r="K76" i="3"/>
  <c r="L76" i="3"/>
  <c r="M76" i="3"/>
  <c r="H77" i="3"/>
  <c r="I77" i="3"/>
  <c r="J77" i="3"/>
  <c r="K77" i="3"/>
  <c r="L77" i="3"/>
  <c r="M77" i="3"/>
  <c r="H78" i="3"/>
  <c r="I78" i="3"/>
  <c r="J78" i="3"/>
  <c r="K78" i="3"/>
  <c r="L78" i="3"/>
  <c r="M78" i="3"/>
  <c r="H79" i="3"/>
  <c r="I79" i="3"/>
  <c r="J79" i="3"/>
  <c r="K79" i="3"/>
  <c r="L79" i="3"/>
  <c r="M79" i="3"/>
  <c r="H80" i="3"/>
  <c r="I80" i="3"/>
  <c r="J80" i="3"/>
  <c r="K80" i="3"/>
  <c r="L80" i="3"/>
  <c r="M80" i="3"/>
  <c r="H81" i="3"/>
  <c r="I81" i="3"/>
  <c r="J81" i="3"/>
  <c r="K81" i="3"/>
  <c r="L81" i="3"/>
  <c r="M81" i="3"/>
  <c r="H82" i="3"/>
  <c r="I82" i="3"/>
  <c r="J82" i="3"/>
  <c r="K82" i="3"/>
  <c r="L82" i="3"/>
  <c r="M82" i="3"/>
  <c r="H83" i="3"/>
  <c r="I83" i="3"/>
  <c r="J83" i="3"/>
  <c r="K83" i="3"/>
  <c r="L83" i="3"/>
  <c r="M83" i="3"/>
  <c r="H84" i="3"/>
  <c r="I84" i="3"/>
  <c r="J84" i="3"/>
  <c r="K84" i="3"/>
  <c r="L84" i="3"/>
  <c r="M84" i="3"/>
  <c r="H85" i="3"/>
  <c r="I85" i="3"/>
  <c r="J85" i="3"/>
  <c r="K85" i="3"/>
  <c r="L85" i="3"/>
  <c r="M85" i="3"/>
  <c r="H86" i="3"/>
  <c r="I86" i="3"/>
  <c r="J86" i="3"/>
  <c r="K86" i="3"/>
  <c r="L86" i="3"/>
  <c r="M86" i="3"/>
  <c r="H87" i="3"/>
  <c r="I87" i="3"/>
  <c r="J87" i="3"/>
  <c r="K87" i="3"/>
  <c r="L87" i="3"/>
  <c r="M87" i="3"/>
  <c r="H88" i="3"/>
  <c r="I88" i="3"/>
  <c r="J88" i="3"/>
  <c r="K88" i="3"/>
  <c r="L88" i="3"/>
  <c r="M88" i="3"/>
  <c r="H89" i="3"/>
  <c r="I89" i="3"/>
  <c r="J89" i="3"/>
  <c r="K89" i="3"/>
  <c r="L89" i="3"/>
  <c r="M89" i="3"/>
  <c r="H90" i="3"/>
  <c r="I90" i="3"/>
  <c r="J90" i="3"/>
  <c r="K90" i="3"/>
  <c r="L90" i="3"/>
  <c r="M90" i="3"/>
  <c r="H91" i="3"/>
  <c r="I91" i="3"/>
  <c r="J91" i="3"/>
  <c r="K91" i="3"/>
  <c r="L91" i="3"/>
  <c r="M91" i="3"/>
  <c r="H92" i="3"/>
  <c r="I92" i="3"/>
  <c r="J92" i="3"/>
  <c r="K92" i="3"/>
  <c r="L92" i="3"/>
  <c r="M92" i="3"/>
  <c r="H93" i="3"/>
  <c r="I93" i="3"/>
  <c r="J93" i="3"/>
  <c r="K93" i="3"/>
  <c r="L93" i="3"/>
  <c r="M93" i="3"/>
  <c r="H94" i="3"/>
  <c r="I94" i="3"/>
  <c r="J94" i="3"/>
  <c r="K94" i="3"/>
  <c r="L94" i="3"/>
  <c r="M94" i="3"/>
  <c r="H95" i="3"/>
  <c r="I95" i="3"/>
  <c r="J95" i="3"/>
  <c r="K95" i="3"/>
  <c r="L95" i="3"/>
  <c r="M95" i="3"/>
  <c r="H96" i="3"/>
  <c r="I96" i="3"/>
  <c r="J96" i="3"/>
  <c r="K96" i="3"/>
  <c r="L96" i="3"/>
  <c r="M96" i="3"/>
  <c r="H97" i="3"/>
  <c r="I97" i="3"/>
  <c r="J97" i="3"/>
  <c r="K97" i="3"/>
  <c r="L97" i="3"/>
  <c r="M97" i="3"/>
  <c r="H98" i="3"/>
  <c r="I98" i="3"/>
  <c r="J98" i="3"/>
  <c r="K98" i="3"/>
  <c r="L98" i="3"/>
  <c r="M98" i="3"/>
  <c r="H99" i="3"/>
  <c r="I99" i="3"/>
  <c r="J99" i="3"/>
  <c r="K99" i="3"/>
  <c r="L99" i="3"/>
  <c r="M99" i="3"/>
  <c r="H100" i="3"/>
  <c r="I100" i="3"/>
  <c r="J100" i="3"/>
  <c r="K100" i="3"/>
  <c r="L100" i="3"/>
  <c r="M100" i="3"/>
  <c r="H101" i="3"/>
  <c r="I101" i="3"/>
  <c r="J101" i="3"/>
  <c r="K101" i="3"/>
  <c r="L101" i="3"/>
  <c r="M101" i="3"/>
  <c r="H102" i="3"/>
  <c r="I102" i="3"/>
  <c r="J102" i="3"/>
  <c r="K102" i="3"/>
  <c r="L102" i="3"/>
  <c r="M102" i="3"/>
  <c r="H103" i="3"/>
  <c r="I103" i="3"/>
  <c r="J103" i="3"/>
  <c r="K103" i="3"/>
  <c r="L103" i="3"/>
  <c r="M103" i="3"/>
  <c r="H104" i="3"/>
  <c r="I104" i="3"/>
  <c r="J104" i="3"/>
  <c r="K104" i="3"/>
  <c r="L104" i="3"/>
  <c r="M104" i="3"/>
  <c r="H105" i="3"/>
  <c r="I105" i="3"/>
  <c r="J105" i="3"/>
  <c r="K105" i="3"/>
  <c r="L105" i="3"/>
  <c r="M105" i="3"/>
  <c r="H106" i="3"/>
  <c r="I106" i="3"/>
  <c r="J106" i="3"/>
  <c r="K106" i="3"/>
  <c r="L106" i="3"/>
  <c r="M106" i="3"/>
  <c r="H107" i="3"/>
  <c r="I107" i="3"/>
  <c r="J107" i="3"/>
  <c r="K107" i="3"/>
  <c r="L107" i="3"/>
  <c r="M107" i="3"/>
  <c r="H108" i="3"/>
  <c r="I108" i="3"/>
  <c r="J108" i="3"/>
  <c r="K108" i="3"/>
  <c r="L108" i="3"/>
  <c r="M108" i="3"/>
  <c r="H109" i="3"/>
  <c r="I109" i="3"/>
  <c r="J109" i="3"/>
  <c r="K109" i="3"/>
  <c r="L109" i="3"/>
  <c r="M109" i="3"/>
  <c r="H110" i="3"/>
  <c r="I110" i="3"/>
  <c r="J110" i="3"/>
  <c r="K110" i="3"/>
  <c r="L110" i="3"/>
  <c r="M110" i="3"/>
  <c r="H111" i="3"/>
  <c r="I111" i="3"/>
  <c r="J111" i="3"/>
  <c r="K111" i="3"/>
  <c r="L111" i="3"/>
  <c r="M111" i="3"/>
  <c r="H112" i="3"/>
  <c r="I112" i="3"/>
  <c r="J112" i="3"/>
  <c r="K112" i="3"/>
  <c r="L112" i="3"/>
  <c r="M112" i="3"/>
  <c r="H113" i="3"/>
  <c r="I113" i="3"/>
  <c r="J113" i="3"/>
  <c r="K113" i="3"/>
  <c r="L113" i="3"/>
  <c r="M113" i="3"/>
  <c r="H114" i="3"/>
  <c r="I114" i="3"/>
  <c r="J114" i="3"/>
  <c r="K114" i="3"/>
  <c r="L114" i="3"/>
  <c r="M114" i="3"/>
  <c r="H115" i="3"/>
  <c r="I115" i="3"/>
  <c r="J115" i="3"/>
  <c r="K115" i="3"/>
  <c r="L115" i="3"/>
  <c r="M115" i="3"/>
  <c r="H116" i="3"/>
  <c r="I116" i="3"/>
  <c r="J116" i="3"/>
  <c r="K116" i="3"/>
  <c r="L116" i="3"/>
  <c r="M116" i="3"/>
  <c r="H117" i="3"/>
  <c r="I117" i="3"/>
  <c r="J117" i="3"/>
  <c r="K117" i="3"/>
  <c r="L117" i="3"/>
  <c r="M117" i="3"/>
  <c r="H118" i="3"/>
  <c r="I118" i="3"/>
  <c r="J118" i="3"/>
  <c r="K118" i="3"/>
  <c r="L118" i="3"/>
  <c r="M118" i="3"/>
  <c r="H119" i="3"/>
  <c r="I119" i="3"/>
  <c r="J119" i="3"/>
  <c r="K119" i="3"/>
  <c r="L119" i="3"/>
  <c r="M119" i="3"/>
  <c r="H120" i="3"/>
  <c r="I120" i="3"/>
  <c r="J120" i="3"/>
  <c r="K120" i="3"/>
  <c r="L120" i="3"/>
  <c r="M120" i="3"/>
  <c r="H121" i="3"/>
  <c r="I121" i="3"/>
  <c r="J121" i="3"/>
  <c r="K121" i="3"/>
  <c r="L121" i="3"/>
  <c r="M121" i="3"/>
  <c r="H122" i="3"/>
  <c r="I122" i="3"/>
  <c r="J122" i="3"/>
  <c r="K122" i="3"/>
  <c r="L122" i="3"/>
  <c r="M122" i="3"/>
  <c r="H123" i="3"/>
  <c r="I123" i="3"/>
  <c r="J123" i="3"/>
  <c r="K123" i="3"/>
  <c r="L123" i="3"/>
  <c r="M123" i="3"/>
  <c r="H124" i="3"/>
  <c r="I124" i="3"/>
  <c r="J124" i="3"/>
  <c r="K124" i="3"/>
  <c r="L124" i="3"/>
  <c r="M124" i="3"/>
  <c r="H125" i="3"/>
  <c r="I125" i="3"/>
  <c r="J125" i="3"/>
  <c r="K125" i="3"/>
  <c r="L125" i="3"/>
  <c r="M125" i="3"/>
  <c r="H126" i="3"/>
  <c r="I126" i="3"/>
  <c r="J126" i="3"/>
  <c r="K126" i="3"/>
  <c r="L126" i="3"/>
  <c r="M126" i="3"/>
  <c r="H127" i="3"/>
  <c r="I127" i="3"/>
  <c r="J127" i="3"/>
  <c r="K127" i="3"/>
  <c r="L127" i="3"/>
  <c r="M127" i="3"/>
  <c r="H128" i="3"/>
  <c r="I128" i="3"/>
  <c r="J128" i="3"/>
  <c r="K128" i="3"/>
  <c r="L128" i="3"/>
  <c r="M128" i="3"/>
  <c r="H129" i="3"/>
  <c r="I129" i="3"/>
  <c r="J129" i="3"/>
  <c r="K129" i="3"/>
  <c r="L129" i="3"/>
  <c r="M129" i="3"/>
  <c r="H130" i="3"/>
  <c r="I130" i="3"/>
  <c r="J130" i="3"/>
  <c r="K130" i="3"/>
  <c r="L130" i="3"/>
  <c r="M130" i="3"/>
  <c r="H131" i="3"/>
  <c r="I131" i="3"/>
  <c r="J131" i="3"/>
  <c r="K131" i="3"/>
  <c r="L131" i="3"/>
  <c r="M131" i="3"/>
  <c r="H132" i="3"/>
  <c r="I132" i="3"/>
  <c r="J132" i="3"/>
  <c r="K132" i="3"/>
  <c r="L132" i="3"/>
  <c r="M132" i="3"/>
  <c r="H133" i="3"/>
  <c r="I133" i="3"/>
  <c r="J133" i="3"/>
  <c r="K133" i="3"/>
  <c r="L133" i="3"/>
  <c r="M133" i="3"/>
  <c r="H134" i="3"/>
  <c r="I134" i="3"/>
  <c r="J134" i="3"/>
  <c r="K134" i="3"/>
  <c r="L134" i="3"/>
  <c r="M134" i="3"/>
  <c r="H135" i="3"/>
  <c r="I135" i="3"/>
  <c r="J135" i="3"/>
  <c r="K135" i="3"/>
  <c r="L135" i="3"/>
  <c r="M135" i="3"/>
  <c r="H136" i="3"/>
  <c r="I136" i="3"/>
  <c r="J136" i="3"/>
  <c r="K136" i="3"/>
  <c r="L136" i="3"/>
  <c r="M136" i="3"/>
  <c r="H137" i="3"/>
  <c r="I137" i="3"/>
  <c r="J137" i="3"/>
  <c r="K137" i="3"/>
  <c r="L137" i="3"/>
  <c r="M137" i="3"/>
  <c r="H138" i="3"/>
  <c r="I138" i="3"/>
  <c r="J138" i="3"/>
  <c r="K138" i="3"/>
  <c r="L138" i="3"/>
  <c r="M138" i="3"/>
  <c r="H139" i="3"/>
  <c r="I139" i="3"/>
  <c r="J139" i="3"/>
  <c r="K139" i="3"/>
  <c r="L139" i="3"/>
  <c r="M139" i="3"/>
  <c r="H140" i="3"/>
  <c r="I140" i="3"/>
  <c r="J140" i="3"/>
  <c r="K140" i="3"/>
  <c r="L140" i="3"/>
  <c r="M140" i="3"/>
  <c r="H141" i="3"/>
  <c r="I141" i="3"/>
  <c r="J141" i="3"/>
  <c r="K141" i="3"/>
  <c r="L141" i="3"/>
  <c r="M141" i="3"/>
  <c r="H142" i="3"/>
  <c r="I142" i="3"/>
  <c r="J142" i="3"/>
  <c r="K142" i="3"/>
  <c r="L142" i="3"/>
  <c r="M142" i="3"/>
  <c r="H143" i="3"/>
  <c r="I143" i="3"/>
  <c r="J143" i="3"/>
  <c r="K143" i="3"/>
  <c r="L143" i="3"/>
  <c r="M143" i="3"/>
  <c r="H144" i="3"/>
  <c r="I144" i="3"/>
  <c r="J144" i="3"/>
  <c r="K144" i="3"/>
  <c r="L144" i="3"/>
  <c r="M144" i="3"/>
  <c r="H145" i="3"/>
  <c r="I145" i="3"/>
  <c r="J145" i="3"/>
  <c r="K145" i="3"/>
  <c r="L145" i="3"/>
  <c r="M145" i="3"/>
  <c r="H146" i="3"/>
  <c r="I146" i="3"/>
  <c r="J146" i="3"/>
  <c r="K146" i="3"/>
  <c r="L146" i="3"/>
  <c r="M146" i="3"/>
  <c r="H147" i="3"/>
  <c r="I147" i="3"/>
  <c r="J147" i="3"/>
  <c r="K147" i="3"/>
  <c r="L147" i="3"/>
  <c r="M147" i="3"/>
  <c r="H148" i="3"/>
  <c r="I148" i="3"/>
  <c r="J148" i="3"/>
  <c r="K148" i="3"/>
  <c r="L148" i="3"/>
  <c r="M148" i="3"/>
  <c r="H149" i="3"/>
  <c r="I149" i="3"/>
  <c r="J149" i="3"/>
  <c r="K149" i="3"/>
  <c r="L149" i="3"/>
  <c r="M149" i="3"/>
  <c r="H150" i="3"/>
  <c r="I150" i="3"/>
  <c r="J150" i="3"/>
  <c r="K150" i="3"/>
  <c r="L150" i="3"/>
  <c r="M150" i="3"/>
  <c r="H151" i="3"/>
  <c r="I151" i="3"/>
  <c r="J151" i="3"/>
  <c r="K151" i="3"/>
  <c r="L151" i="3"/>
  <c r="M151" i="3"/>
  <c r="H152" i="3"/>
  <c r="I152" i="3"/>
  <c r="J152" i="3"/>
  <c r="K152" i="3"/>
  <c r="L152" i="3"/>
  <c r="M152" i="3"/>
  <c r="H153" i="3"/>
  <c r="I153" i="3"/>
  <c r="J153" i="3"/>
  <c r="K153" i="3"/>
  <c r="L153" i="3"/>
  <c r="M153" i="3"/>
  <c r="H154" i="3"/>
  <c r="I154" i="3"/>
  <c r="J154" i="3"/>
  <c r="K154" i="3"/>
  <c r="L154" i="3"/>
  <c r="M154" i="3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5" i="1"/>
  <c r="M6" i="1"/>
  <c r="M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I4" i="1"/>
  <c r="J4" i="1"/>
  <c r="K4" i="1"/>
  <c r="L4" i="1"/>
  <c r="H4" i="1"/>
</calcChain>
</file>

<file path=xl/sharedStrings.xml><?xml version="1.0" encoding="utf-8"?>
<sst xmlns="http://schemas.openxmlformats.org/spreadsheetml/2006/main" count="44" uniqueCount="24">
  <si>
    <t>No.</t>
  </si>
  <si>
    <t>Year</t>
  </si>
  <si>
    <t>Height [m]</t>
  </si>
  <si>
    <t>Period [s]</t>
  </si>
  <si>
    <t>H0/L0</t>
    <phoneticPr fontId="18"/>
  </si>
  <si>
    <t>Wilson式</t>
    <rPh sb="6" eb="7">
      <t>シキ</t>
    </rPh>
    <phoneticPr fontId="18"/>
  </si>
  <si>
    <t>極値資料</t>
    <rPh sb="0" eb="4">
      <t>キョクチシリョウ</t>
    </rPh>
    <phoneticPr fontId="18"/>
  </si>
  <si>
    <t>足切り値</t>
    <rPh sb="0" eb="2">
      <t>アシキ</t>
    </rPh>
    <rPh sb="3" eb="4">
      <t>チ</t>
    </rPh>
    <phoneticPr fontId="18"/>
  </si>
  <si>
    <t>H0/L0</t>
    <phoneticPr fontId="18"/>
  </si>
  <si>
    <t>xm [m]</t>
    <phoneticPr fontId="18"/>
  </si>
  <si>
    <t>確率波高 H[m]</t>
    <rPh sb="0" eb="4">
      <t>カクリツハコウ</t>
    </rPh>
    <phoneticPr fontId="18"/>
  </si>
  <si>
    <t>再現期間</t>
    <rPh sb="0" eb="2">
      <t>サイゲン</t>
    </rPh>
    <rPh sb="2" eb="4">
      <t>キカン</t>
    </rPh>
    <phoneticPr fontId="18"/>
  </si>
  <si>
    <t>10年</t>
    <rPh sb="2" eb="3">
      <t>ネン</t>
    </rPh>
    <phoneticPr fontId="18"/>
  </si>
  <si>
    <t>20年</t>
    <rPh sb="2" eb="3">
      <t>ネン</t>
    </rPh>
    <phoneticPr fontId="18"/>
  </si>
  <si>
    <t>30年</t>
    <rPh sb="2" eb="3">
      <t>ネン</t>
    </rPh>
    <phoneticPr fontId="18"/>
  </si>
  <si>
    <t>50年</t>
    <rPh sb="2" eb="3">
      <t>ネン</t>
    </rPh>
    <phoneticPr fontId="18"/>
  </si>
  <si>
    <t>100年</t>
    <rPh sb="3" eb="4">
      <t>ネン</t>
    </rPh>
    <phoneticPr fontId="18"/>
  </si>
  <si>
    <t>周期 T[s]</t>
    <rPh sb="0" eb="2">
      <t>シュウキ</t>
    </rPh>
    <phoneticPr fontId="18"/>
  </si>
  <si>
    <t>y=ax^b</t>
    <phoneticPr fontId="18"/>
  </si>
  <si>
    <t>a=</t>
    <phoneticPr fontId="18"/>
  </si>
  <si>
    <t>b=</t>
    <phoneticPr fontId="18"/>
  </si>
  <si>
    <t>T0 [s]</t>
    <phoneticPr fontId="18"/>
  </si>
  <si>
    <t>H0 [m]</t>
    <phoneticPr fontId="18"/>
  </si>
  <si>
    <t>H0 [s]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</si>
</sst>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3256268344723763"/>
          <c:h val="0.7351694371536889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'H-T曲線'!$H$2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'H-T曲線'!$H$4:$H$114</c:f>
              <c:numCache>
                <c:formatCode>0.00_ </c:formatCode>
                <c:ptCount val="111"/>
                <c:pt idx="0">
                  <c:v>0.7486648523042756</c:v>
                </c:pt>
                <c:pt idx="1">
                  <c:v>0.78656601045217944</c:v>
                </c:pt>
                <c:pt idx="2">
                  <c:v>0.82540299966546382</c:v>
                </c:pt>
                <c:pt idx="3">
                  <c:v>0.8651758199441284</c:v>
                </c:pt>
                <c:pt idx="4">
                  <c:v>0.90588447128817362</c:v>
                </c:pt>
                <c:pt idx="5">
                  <c:v>0.94752895369759882</c:v>
                </c:pt>
                <c:pt idx="6">
                  <c:v>0.99010926717240433</c:v>
                </c:pt>
                <c:pt idx="7">
                  <c:v>1.0336254117125907</c:v>
                </c:pt>
                <c:pt idx="8">
                  <c:v>1.0780773873181568</c:v>
                </c:pt>
                <c:pt idx="9">
                  <c:v>1.1234651939891038</c:v>
                </c:pt>
                <c:pt idx="10">
                  <c:v>1.1697888317254306</c:v>
                </c:pt>
                <c:pt idx="11">
                  <c:v>1.217048300527138</c:v>
                </c:pt>
                <c:pt idx="12">
                  <c:v>1.2652436003942258</c:v>
                </c:pt>
                <c:pt idx="13">
                  <c:v>1.3143747313266938</c:v>
                </c:pt>
                <c:pt idx="14">
                  <c:v>1.3644416933245425</c:v>
                </c:pt>
                <c:pt idx="15">
                  <c:v>1.415444486387766</c:v>
                </c:pt>
                <c:pt idx="16">
                  <c:v>1.4673831105163748</c:v>
                </c:pt>
                <c:pt idx="17">
                  <c:v>1.5202575657103643</c:v>
                </c:pt>
                <c:pt idx="18">
                  <c:v>1.5740678519697342</c:v>
                </c:pt>
                <c:pt idx="19">
                  <c:v>1.6288139692944841</c:v>
                </c:pt>
                <c:pt idx="20">
                  <c:v>1.6844959176846148</c:v>
                </c:pt>
                <c:pt idx="21">
                  <c:v>1.7411136971401251</c:v>
                </c:pt>
                <c:pt idx="22">
                  <c:v>1.7986673076610167</c:v>
                </c:pt>
                <c:pt idx="23">
                  <c:v>1.8571567492472878</c:v>
                </c:pt>
                <c:pt idx="24">
                  <c:v>1.9165820218989393</c:v>
                </c:pt>
                <c:pt idx="25">
                  <c:v>1.9769431256159717</c:v>
                </c:pt>
                <c:pt idx="26">
                  <c:v>2.0382400603983841</c:v>
                </c:pt>
                <c:pt idx="27">
                  <c:v>2.1004728262461771</c:v>
                </c:pt>
                <c:pt idx="28">
                  <c:v>2.1636414231593504</c:v>
                </c:pt>
                <c:pt idx="29">
                  <c:v>2.2277458511379034</c:v>
                </c:pt>
                <c:pt idx="30">
                  <c:v>2.2927861101818379</c:v>
                </c:pt>
                <c:pt idx="31">
                  <c:v>2.3587622002911517</c:v>
                </c:pt>
                <c:pt idx="32">
                  <c:v>2.4256741214658466</c:v>
                </c:pt>
                <c:pt idx="33">
                  <c:v>2.4935218737059213</c:v>
                </c:pt>
                <c:pt idx="34">
                  <c:v>2.5623054570113761</c:v>
                </c:pt>
                <c:pt idx="35">
                  <c:v>2.6320248713822121</c:v>
                </c:pt>
                <c:pt idx="36">
                  <c:v>2.7026801168184278</c:v>
                </c:pt>
                <c:pt idx="37">
                  <c:v>2.7742711933200241</c:v>
                </c:pt>
                <c:pt idx="38">
                  <c:v>2.8467981008870007</c:v>
                </c:pt>
                <c:pt idx="39">
                  <c:v>2.9202608395193574</c:v>
                </c:pt>
                <c:pt idx="40">
                  <c:v>2.9946594092170953</c:v>
                </c:pt>
                <c:pt idx="41">
                  <c:v>3.0699938099802133</c:v>
                </c:pt>
                <c:pt idx="42">
                  <c:v>3.1462640418087107</c:v>
                </c:pt>
                <c:pt idx="43">
                  <c:v>3.2234701047025807</c:v>
                </c:pt>
                <c:pt idx="44">
                  <c:v>3.3016119986618402</c:v>
                </c:pt>
                <c:pt idx="45">
                  <c:v>3.380689723686479</c:v>
                </c:pt>
                <c:pt idx="46">
                  <c:v>3.4607032797764976</c:v>
                </c:pt>
                <c:pt idx="47">
                  <c:v>3.5416526669318968</c:v>
                </c:pt>
                <c:pt idx="48">
                  <c:v>3.6235378851526772</c:v>
                </c:pt>
                <c:pt idx="49">
                  <c:v>3.7063589344388381</c:v>
                </c:pt>
                <c:pt idx="50">
                  <c:v>3.7901158147903784</c:v>
                </c:pt>
                <c:pt idx="51">
                  <c:v>3.8748085262072993</c:v>
                </c:pt>
                <c:pt idx="52">
                  <c:v>3.9604370686896004</c:v>
                </c:pt>
                <c:pt idx="53">
                  <c:v>4.0470014422372813</c:v>
                </c:pt>
                <c:pt idx="54">
                  <c:v>4.134501646850345</c:v>
                </c:pt>
                <c:pt idx="55">
                  <c:v>4.2229376825287872</c:v>
                </c:pt>
                <c:pt idx="56">
                  <c:v>4.3123095492726096</c:v>
                </c:pt>
                <c:pt idx="57">
                  <c:v>4.4026172470818121</c:v>
                </c:pt>
                <c:pt idx="58">
                  <c:v>4.4938607759563949</c:v>
                </c:pt>
                <c:pt idx="59">
                  <c:v>4.5860401358963605</c:v>
                </c:pt>
                <c:pt idx="60">
                  <c:v>4.6791553269017037</c:v>
                </c:pt>
                <c:pt idx="61">
                  <c:v>4.7732063489724466</c:v>
                </c:pt>
                <c:pt idx="62">
                  <c:v>4.8681932021085519</c:v>
                </c:pt>
                <c:pt idx="63">
                  <c:v>4.9641158863100383</c:v>
                </c:pt>
                <c:pt idx="64">
                  <c:v>5.0609744015769031</c:v>
                </c:pt>
                <c:pt idx="65">
                  <c:v>5.1587687479091491</c:v>
                </c:pt>
                <c:pt idx="66">
                  <c:v>5.2574989253067752</c:v>
                </c:pt>
                <c:pt idx="67">
                  <c:v>5.3571649337697815</c:v>
                </c:pt>
                <c:pt idx="68">
                  <c:v>5.4577667732981698</c:v>
                </c:pt>
                <c:pt idx="69">
                  <c:v>5.5593044438919366</c:v>
                </c:pt>
                <c:pt idx="70">
                  <c:v>5.6617779455510844</c:v>
                </c:pt>
                <c:pt idx="71">
                  <c:v>5.7651872782756124</c:v>
                </c:pt>
                <c:pt idx="72">
                  <c:v>5.8695324420655197</c:v>
                </c:pt>
                <c:pt idx="73">
                  <c:v>5.9748134369208099</c:v>
                </c:pt>
                <c:pt idx="74">
                  <c:v>6.0810302628414785</c:v>
                </c:pt>
                <c:pt idx="75">
                  <c:v>6.1881829198275282</c:v>
                </c:pt>
                <c:pt idx="76">
                  <c:v>6.2962714078789581</c:v>
                </c:pt>
                <c:pt idx="77">
                  <c:v>6.4052957269957673</c:v>
                </c:pt>
                <c:pt idx="78">
                  <c:v>6.5152558771779585</c:v>
                </c:pt>
                <c:pt idx="79">
                  <c:v>6.6261518584255299</c:v>
                </c:pt>
                <c:pt idx="80">
                  <c:v>6.7379836707384806</c:v>
                </c:pt>
                <c:pt idx="81">
                  <c:v>6.8507513141168115</c:v>
                </c:pt>
                <c:pt idx="82">
                  <c:v>6.9644547885605226</c:v>
                </c:pt>
                <c:pt idx="83">
                  <c:v>7.0790940940696165</c:v>
                </c:pt>
                <c:pt idx="84">
                  <c:v>7.1946692306440898</c:v>
                </c:pt>
                <c:pt idx="85">
                  <c:v>7.3111801982839415</c:v>
                </c:pt>
                <c:pt idx="86">
                  <c:v>7.4286269969891743</c:v>
                </c:pt>
                <c:pt idx="87">
                  <c:v>7.5470096267597881</c:v>
                </c:pt>
                <c:pt idx="88">
                  <c:v>7.666328087595784</c:v>
                </c:pt>
                <c:pt idx="89">
                  <c:v>7.7865823794971565</c:v>
                </c:pt>
                <c:pt idx="90">
                  <c:v>7.9077725024639109</c:v>
                </c:pt>
                <c:pt idx="91">
                  <c:v>8.0298984564960456</c:v>
                </c:pt>
                <c:pt idx="92">
                  <c:v>8.1529602415935596</c:v>
                </c:pt>
                <c:pt idx="93">
                  <c:v>8.2769578577564573</c:v>
                </c:pt>
                <c:pt idx="94">
                  <c:v>8.4018913049847335</c:v>
                </c:pt>
                <c:pt idx="95">
                  <c:v>8.5277605832783898</c:v>
                </c:pt>
                <c:pt idx="96">
                  <c:v>8.6545656926374246</c:v>
                </c:pt>
                <c:pt idx="97">
                  <c:v>8.7823066330618413</c:v>
                </c:pt>
                <c:pt idx="98">
                  <c:v>8.9109834045516418</c:v>
                </c:pt>
                <c:pt idx="99">
                  <c:v>9.040596007106819</c:v>
                </c:pt>
                <c:pt idx="100">
                  <c:v>9.1711444407273763</c:v>
                </c:pt>
                <c:pt idx="101">
                  <c:v>9.3026287054133139</c:v>
                </c:pt>
                <c:pt idx="102">
                  <c:v>9.4350488011646334</c:v>
                </c:pt>
                <c:pt idx="103">
                  <c:v>9.5684047279813331</c:v>
                </c:pt>
                <c:pt idx="104">
                  <c:v>9.702696485863413</c:v>
                </c:pt>
                <c:pt idx="105">
                  <c:v>9.8379240748108714</c:v>
                </c:pt>
                <c:pt idx="106">
                  <c:v>9.9740874948237117</c:v>
                </c:pt>
                <c:pt idx="107">
                  <c:v>10.11118674590193</c:v>
                </c:pt>
                <c:pt idx="108">
                  <c:v>10.249221828045535</c:v>
                </c:pt>
                <c:pt idx="109">
                  <c:v>10.388192741254516</c:v>
                </c:pt>
                <c:pt idx="110">
                  <c:v>10.528099485528875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B9-4B89-90FD-47970A2C370D}"/>
            </c:ext>
          </c:extLst>
        </c:ser>
        <c:ser>
          <c:idx val="1"/>
          <c:order val="1"/>
          <c:tx>
            <c:strRef>
              <c:f>'H-T曲線'!$I$2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'H-T曲線'!$I$4:$I$114</c:f>
              <c:numCache>
                <c:formatCode>0.00_ </c:formatCode>
                <c:ptCount val="111"/>
                <c:pt idx="0">
                  <c:v>0.87344232768832186</c:v>
                </c:pt>
                <c:pt idx="1">
                  <c:v>0.91766034552754305</c:v>
                </c:pt>
                <c:pt idx="2">
                  <c:v>0.96297016627637488</c:v>
                </c:pt>
                <c:pt idx="3">
                  <c:v>1.0093717899348169</c:v>
                </c:pt>
                <c:pt idx="4">
                  <c:v>1.0568652165028696</c:v>
                </c:pt>
                <c:pt idx="5">
                  <c:v>1.1054504459805323</c:v>
                </c:pt>
                <c:pt idx="6">
                  <c:v>1.1551274783678054</c:v>
                </c:pt>
                <c:pt idx="7">
                  <c:v>1.2058963136646896</c:v>
                </c:pt>
                <c:pt idx="8">
                  <c:v>1.2577569518711835</c:v>
                </c:pt>
                <c:pt idx="9">
                  <c:v>1.3107093929872882</c:v>
                </c:pt>
                <c:pt idx="10">
                  <c:v>1.3647536370130029</c:v>
                </c:pt>
                <c:pt idx="11">
                  <c:v>1.4198896839483282</c:v>
                </c:pt>
                <c:pt idx="12">
                  <c:v>1.4761175337932642</c:v>
                </c:pt>
                <c:pt idx="13">
                  <c:v>1.53343718654781</c:v>
                </c:pt>
                <c:pt idx="14">
                  <c:v>1.5918486422119669</c:v>
                </c:pt>
                <c:pt idx="15">
                  <c:v>1.6513519007857278</c:v>
                </c:pt>
                <c:pt idx="16">
                  <c:v>1.7119469622691046</c:v>
                </c:pt>
                <c:pt idx="17">
                  <c:v>1.7736338266620926</c:v>
                </c:pt>
                <c:pt idx="18">
                  <c:v>1.8364124939646906</c:v>
                </c:pt>
                <c:pt idx="19">
                  <c:v>1.9002829641768988</c:v>
                </c:pt>
                <c:pt idx="20">
                  <c:v>1.9652452372987179</c:v>
                </c:pt>
                <c:pt idx="21">
                  <c:v>2.0312993133301465</c:v>
                </c:pt>
                <c:pt idx="22">
                  <c:v>2.0984451922711869</c:v>
                </c:pt>
                <c:pt idx="23">
                  <c:v>2.1666828741218369</c:v>
                </c:pt>
                <c:pt idx="24">
                  <c:v>2.2360123588820966</c:v>
                </c:pt>
                <c:pt idx="25">
                  <c:v>2.3064336465519681</c:v>
                </c:pt>
                <c:pt idx="26">
                  <c:v>2.3779467371314489</c:v>
                </c:pt>
                <c:pt idx="27">
                  <c:v>2.450551630620541</c:v>
                </c:pt>
                <c:pt idx="28">
                  <c:v>2.5242483270192428</c:v>
                </c:pt>
                <c:pt idx="29">
                  <c:v>2.5990368263275552</c:v>
                </c:pt>
                <c:pt idx="30">
                  <c:v>2.6749171285454785</c:v>
                </c:pt>
                <c:pt idx="31">
                  <c:v>2.751889233673011</c:v>
                </c:pt>
                <c:pt idx="32">
                  <c:v>2.8299531417101553</c:v>
                </c:pt>
                <c:pt idx="33">
                  <c:v>2.9091088526569093</c:v>
                </c:pt>
                <c:pt idx="34">
                  <c:v>2.9893563665132734</c:v>
                </c:pt>
                <c:pt idx="35">
                  <c:v>3.0706956832792485</c:v>
                </c:pt>
                <c:pt idx="36">
                  <c:v>3.1531268029548336</c:v>
                </c:pt>
                <c:pt idx="37">
                  <c:v>3.2366497255400297</c:v>
                </c:pt>
                <c:pt idx="38">
                  <c:v>3.3212644510348355</c:v>
                </c:pt>
                <c:pt idx="39">
                  <c:v>3.4069709794392518</c:v>
                </c:pt>
                <c:pt idx="40">
                  <c:v>3.493769310753279</c:v>
                </c:pt>
                <c:pt idx="41">
                  <c:v>3.5816594449769172</c:v>
                </c:pt>
                <c:pt idx="42">
                  <c:v>3.6706413821101638</c:v>
                </c:pt>
                <c:pt idx="43">
                  <c:v>3.7607151221530124</c:v>
                </c:pt>
                <c:pt idx="44">
                  <c:v>3.8518806651054818</c:v>
                </c:pt>
                <c:pt idx="45">
                  <c:v>3.9441380109675608</c:v>
                </c:pt>
                <c:pt idx="46">
                  <c:v>4.037487159739249</c:v>
                </c:pt>
                <c:pt idx="47">
                  <c:v>4.1319281114205477</c:v>
                </c:pt>
                <c:pt idx="48">
                  <c:v>4.2274608660114579</c:v>
                </c:pt>
                <c:pt idx="49">
                  <c:v>4.3240854235119794</c:v>
                </c:pt>
                <c:pt idx="50">
                  <c:v>4.4218017839221098</c:v>
                </c:pt>
                <c:pt idx="51">
                  <c:v>4.5206099472418506</c:v>
                </c:pt>
                <c:pt idx="52">
                  <c:v>4.6205099134712029</c:v>
                </c:pt>
                <c:pt idx="53">
                  <c:v>4.7215016826101639</c:v>
                </c:pt>
                <c:pt idx="54">
                  <c:v>4.8235852546587381</c:v>
                </c:pt>
                <c:pt idx="55">
                  <c:v>4.9267606296169202</c:v>
                </c:pt>
                <c:pt idx="56">
                  <c:v>5.0310278074847128</c:v>
                </c:pt>
                <c:pt idx="57">
                  <c:v>5.1363867882621159</c:v>
                </c:pt>
                <c:pt idx="58">
                  <c:v>5.2428375719491296</c:v>
                </c:pt>
                <c:pt idx="59">
                  <c:v>5.3503801585457555</c:v>
                </c:pt>
                <c:pt idx="60">
                  <c:v>5.4590145480519903</c:v>
                </c:pt>
                <c:pt idx="61">
                  <c:v>5.5687407404678568</c:v>
                </c:pt>
                <c:pt idx="62">
                  <c:v>5.6795587357933126</c:v>
                </c:pt>
                <c:pt idx="63">
                  <c:v>5.7914685340283798</c:v>
                </c:pt>
                <c:pt idx="64">
                  <c:v>5.9044701351730566</c:v>
                </c:pt>
                <c:pt idx="65">
                  <c:v>6.0185635392273431</c:v>
                </c:pt>
                <c:pt idx="66">
                  <c:v>6.1337487461912401</c:v>
                </c:pt>
                <c:pt idx="67">
                  <c:v>6.2500257560647468</c:v>
                </c:pt>
                <c:pt idx="68">
                  <c:v>6.3673945688478675</c:v>
                </c:pt>
                <c:pt idx="69">
                  <c:v>6.4858551845405952</c:v>
                </c:pt>
                <c:pt idx="70">
                  <c:v>6.6054076031429343</c:v>
                </c:pt>
                <c:pt idx="71">
                  <c:v>6.726051824654883</c:v>
                </c:pt>
                <c:pt idx="72">
                  <c:v>6.8477878490764423</c:v>
                </c:pt>
                <c:pt idx="73">
                  <c:v>6.9706156764076139</c:v>
                </c:pt>
                <c:pt idx="74">
                  <c:v>7.0945353066483952</c:v>
                </c:pt>
                <c:pt idx="75">
                  <c:v>7.2195467397987851</c:v>
                </c:pt>
                <c:pt idx="76">
                  <c:v>7.3456499758587874</c:v>
                </c:pt>
                <c:pt idx="77">
                  <c:v>7.4728450148283976</c:v>
                </c:pt>
                <c:pt idx="78">
                  <c:v>7.6011318567076218</c:v>
                </c:pt>
                <c:pt idx="79">
                  <c:v>7.7305105014964548</c:v>
                </c:pt>
                <c:pt idx="80">
                  <c:v>7.8609809491948965</c:v>
                </c:pt>
                <c:pt idx="81">
                  <c:v>7.9925431998029497</c:v>
                </c:pt>
                <c:pt idx="82">
                  <c:v>8.1251972533206125</c:v>
                </c:pt>
                <c:pt idx="83">
                  <c:v>8.2589431097478894</c:v>
                </c:pt>
                <c:pt idx="84">
                  <c:v>8.3937807690847741</c:v>
                </c:pt>
                <c:pt idx="85">
                  <c:v>8.5297102313312685</c:v>
                </c:pt>
                <c:pt idx="86">
                  <c:v>8.6667314964873725</c:v>
                </c:pt>
                <c:pt idx="87">
                  <c:v>8.8048445645530897</c:v>
                </c:pt>
                <c:pt idx="88">
                  <c:v>8.9440494355284184</c:v>
                </c:pt>
                <c:pt idx="89">
                  <c:v>9.0843461094133531</c:v>
                </c:pt>
                <c:pt idx="90">
                  <c:v>9.2257345862078992</c:v>
                </c:pt>
                <c:pt idx="91">
                  <c:v>9.3682148659120568</c:v>
                </c:pt>
                <c:pt idx="92">
                  <c:v>9.511786948525824</c:v>
                </c:pt>
                <c:pt idx="93">
                  <c:v>9.6564508340492043</c:v>
                </c:pt>
                <c:pt idx="94">
                  <c:v>9.8022065224821926</c:v>
                </c:pt>
                <c:pt idx="95">
                  <c:v>9.9490540138247905</c:v>
                </c:pt>
                <c:pt idx="96">
                  <c:v>10.096993308077</c:v>
                </c:pt>
                <c:pt idx="97">
                  <c:v>10.246024405238819</c:v>
                </c:pt>
                <c:pt idx="98">
                  <c:v>10.396147305310253</c:v>
                </c:pt>
                <c:pt idx="99">
                  <c:v>10.547362008291293</c:v>
                </c:pt>
                <c:pt idx="100">
                  <c:v>10.699668514181942</c:v>
                </c:pt>
                <c:pt idx="101">
                  <c:v>10.853066822982205</c:v>
                </c:pt>
                <c:pt idx="102">
                  <c:v>11.007556934692076</c:v>
                </c:pt>
                <c:pt idx="103">
                  <c:v>11.16313884931156</c:v>
                </c:pt>
                <c:pt idx="104">
                  <c:v>11.319812566840652</c:v>
                </c:pt>
                <c:pt idx="105">
                  <c:v>11.477578087279355</c:v>
                </c:pt>
                <c:pt idx="106">
                  <c:v>11.636435410627668</c:v>
                </c:pt>
                <c:pt idx="107">
                  <c:v>11.79638453688559</c:v>
                </c:pt>
                <c:pt idx="108">
                  <c:v>11.957425466053127</c:v>
                </c:pt>
                <c:pt idx="109">
                  <c:v>12.119558198130273</c:v>
                </c:pt>
                <c:pt idx="110">
                  <c:v>12.282782733117026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B9-4B89-90FD-47970A2C370D}"/>
            </c:ext>
          </c:extLst>
        </c:ser>
        <c:ser>
          <c:idx val="2"/>
          <c:order val="2"/>
          <c:tx>
            <c:strRef>
              <c:f>'H-T曲線'!$J$2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'H-T曲線'!$J$4:$J$114</c:f>
              <c:numCache>
                <c:formatCode>0.00_ </c:formatCode>
                <c:ptCount val="111"/>
                <c:pt idx="0">
                  <c:v>0.99821980307236757</c:v>
                </c:pt>
                <c:pt idx="1">
                  <c:v>1.048754680602906</c:v>
                </c:pt>
                <c:pt idx="2">
                  <c:v>1.1005373328872854</c:v>
                </c:pt>
                <c:pt idx="3">
                  <c:v>1.1535677599255048</c:v>
                </c:pt>
                <c:pt idx="4">
                  <c:v>1.207845961717565</c:v>
                </c:pt>
                <c:pt idx="5">
                  <c:v>1.2633719382634652</c:v>
                </c:pt>
                <c:pt idx="6">
                  <c:v>1.320145689563206</c:v>
                </c:pt>
                <c:pt idx="7">
                  <c:v>1.3781672156167877</c:v>
                </c:pt>
                <c:pt idx="8">
                  <c:v>1.4374365164242093</c:v>
                </c:pt>
                <c:pt idx="9">
                  <c:v>1.4979535919854718</c:v>
                </c:pt>
                <c:pt idx="10">
                  <c:v>1.5597184423005743</c:v>
                </c:pt>
                <c:pt idx="11">
                  <c:v>1.6227310673695174</c:v>
                </c:pt>
                <c:pt idx="12">
                  <c:v>1.6869914671923014</c:v>
                </c:pt>
                <c:pt idx="13">
                  <c:v>1.7524996417689254</c:v>
                </c:pt>
                <c:pt idx="14">
                  <c:v>1.8192555910993902</c:v>
                </c:pt>
                <c:pt idx="15">
                  <c:v>1.8872593151836883</c:v>
                </c:pt>
                <c:pt idx="16">
                  <c:v>1.9565108140218332</c:v>
                </c:pt>
                <c:pt idx="17">
                  <c:v>2.0270100876138195</c:v>
                </c:pt>
                <c:pt idx="18">
                  <c:v>2.0987571359596457</c:v>
                </c:pt>
                <c:pt idx="19">
                  <c:v>2.1717519590593124</c:v>
                </c:pt>
                <c:pt idx="20">
                  <c:v>2.2459945569128199</c:v>
                </c:pt>
                <c:pt idx="21">
                  <c:v>2.3214849295201669</c:v>
                </c:pt>
                <c:pt idx="22">
                  <c:v>2.3982230768813557</c:v>
                </c:pt>
                <c:pt idx="23">
                  <c:v>2.476208998996384</c:v>
                </c:pt>
                <c:pt idx="24">
                  <c:v>2.5554426958652527</c:v>
                </c:pt>
                <c:pt idx="25">
                  <c:v>2.6359241674879628</c:v>
                </c:pt>
                <c:pt idx="26">
                  <c:v>2.7176534138645123</c:v>
                </c:pt>
                <c:pt idx="27">
                  <c:v>2.8006304349949032</c:v>
                </c:pt>
                <c:pt idx="28">
                  <c:v>2.884855230879134</c:v>
                </c:pt>
                <c:pt idx="29">
                  <c:v>2.9703278015172048</c:v>
                </c:pt>
                <c:pt idx="30">
                  <c:v>3.0570481469091173</c:v>
                </c:pt>
                <c:pt idx="31">
                  <c:v>3.1450162670548689</c:v>
                </c:pt>
                <c:pt idx="32">
                  <c:v>3.2342321619544623</c:v>
                </c:pt>
                <c:pt idx="33">
                  <c:v>3.3246958316078952</c:v>
                </c:pt>
                <c:pt idx="34">
                  <c:v>3.4164072760151685</c:v>
                </c:pt>
                <c:pt idx="35">
                  <c:v>3.5093664951762831</c:v>
                </c:pt>
                <c:pt idx="36">
                  <c:v>3.6035734890912376</c:v>
                </c:pt>
                <c:pt idx="37">
                  <c:v>3.6990282577600326</c:v>
                </c:pt>
                <c:pt idx="38">
                  <c:v>3.795730801182668</c:v>
                </c:pt>
                <c:pt idx="39">
                  <c:v>3.8936811193591438</c:v>
                </c:pt>
                <c:pt idx="40">
                  <c:v>3.9928792122894605</c:v>
                </c:pt>
                <c:pt idx="41">
                  <c:v>4.0933250799736181</c:v>
                </c:pt>
                <c:pt idx="42">
                  <c:v>4.1950187224116142</c:v>
                </c:pt>
                <c:pt idx="43">
                  <c:v>4.2979601396034415</c:v>
                </c:pt>
                <c:pt idx="44">
                  <c:v>4.4021493315491211</c:v>
                </c:pt>
                <c:pt idx="45">
                  <c:v>4.507586298248639</c:v>
                </c:pt>
                <c:pt idx="46">
                  <c:v>4.6142710397019977</c:v>
                </c:pt>
                <c:pt idx="47">
                  <c:v>4.7222035559091964</c:v>
                </c:pt>
                <c:pt idx="48">
                  <c:v>4.8313838468702368</c:v>
                </c:pt>
                <c:pt idx="49">
                  <c:v>4.9418119125851181</c:v>
                </c:pt>
                <c:pt idx="50">
                  <c:v>5.0534877530538385</c:v>
                </c:pt>
                <c:pt idx="51">
                  <c:v>5.1664113682763997</c:v>
                </c:pt>
                <c:pt idx="52">
                  <c:v>5.2805827582528018</c:v>
                </c:pt>
                <c:pt idx="53">
                  <c:v>5.3960019229830429</c:v>
                </c:pt>
                <c:pt idx="54">
                  <c:v>5.5126688624671276</c:v>
                </c:pt>
                <c:pt idx="55">
                  <c:v>5.6305835767050505</c:v>
                </c:pt>
                <c:pt idx="56">
                  <c:v>5.7497460656968133</c:v>
                </c:pt>
                <c:pt idx="57">
                  <c:v>5.8701563294424171</c:v>
                </c:pt>
                <c:pt idx="58">
                  <c:v>5.9918143679418607</c:v>
                </c:pt>
                <c:pt idx="59">
                  <c:v>6.1147201811951479</c:v>
                </c:pt>
                <c:pt idx="60">
                  <c:v>6.2388737692022724</c:v>
                </c:pt>
                <c:pt idx="61">
                  <c:v>6.3642751319632627</c:v>
                </c:pt>
                <c:pt idx="62">
                  <c:v>6.4909242694780698</c:v>
                </c:pt>
                <c:pt idx="63">
                  <c:v>6.6188211817467186</c:v>
                </c:pt>
                <c:pt idx="64">
                  <c:v>6.7479658687692057</c:v>
                </c:pt>
                <c:pt idx="65">
                  <c:v>6.8783583305455327</c:v>
                </c:pt>
                <c:pt idx="66">
                  <c:v>7.0099985670757015</c:v>
                </c:pt>
                <c:pt idx="67">
                  <c:v>7.1428865783597093</c:v>
                </c:pt>
                <c:pt idx="68">
                  <c:v>7.2770223643975607</c:v>
                </c:pt>
                <c:pt idx="69">
                  <c:v>7.4124059251892493</c:v>
                </c:pt>
                <c:pt idx="70">
                  <c:v>7.5490372607347798</c:v>
                </c:pt>
                <c:pt idx="71">
                  <c:v>7.6869163710341502</c:v>
                </c:pt>
                <c:pt idx="72">
                  <c:v>7.8260432560873605</c:v>
                </c:pt>
                <c:pt idx="73">
                  <c:v>7.9664179158944144</c:v>
                </c:pt>
                <c:pt idx="74">
                  <c:v>8.1080403504553065</c:v>
                </c:pt>
                <c:pt idx="75">
                  <c:v>8.2509105597700376</c:v>
                </c:pt>
                <c:pt idx="76">
                  <c:v>8.3950285438386114</c:v>
                </c:pt>
                <c:pt idx="77">
                  <c:v>8.5403943026610243</c:v>
                </c:pt>
                <c:pt idx="78">
                  <c:v>8.6870078362372798</c:v>
                </c:pt>
                <c:pt idx="79">
                  <c:v>8.8348691445673744</c:v>
                </c:pt>
                <c:pt idx="80">
                  <c:v>8.983978227651308</c:v>
                </c:pt>
                <c:pt idx="81">
                  <c:v>9.1343350854890826</c:v>
                </c:pt>
                <c:pt idx="82">
                  <c:v>9.285939718080698</c:v>
                </c:pt>
                <c:pt idx="83">
                  <c:v>9.4387921254261578</c:v>
                </c:pt>
                <c:pt idx="84">
                  <c:v>9.5928923075254531</c:v>
                </c:pt>
                <c:pt idx="85">
                  <c:v>9.7482402643785893</c:v>
                </c:pt>
                <c:pt idx="86">
                  <c:v>9.9048359959855663</c:v>
                </c:pt>
                <c:pt idx="87">
                  <c:v>10.062679502346384</c:v>
                </c:pt>
                <c:pt idx="88">
                  <c:v>10.221770783461047</c:v>
                </c:pt>
                <c:pt idx="89">
                  <c:v>10.382109839329543</c:v>
                </c:pt>
                <c:pt idx="90">
                  <c:v>10.543696669951883</c:v>
                </c:pt>
                <c:pt idx="91">
                  <c:v>10.706531275328061</c:v>
                </c:pt>
                <c:pt idx="92">
                  <c:v>10.870613655458081</c:v>
                </c:pt>
                <c:pt idx="93">
                  <c:v>11.035943810341944</c:v>
                </c:pt>
                <c:pt idx="94">
                  <c:v>11.202521739979645</c:v>
                </c:pt>
                <c:pt idx="95">
                  <c:v>11.370347444371188</c:v>
                </c:pt>
                <c:pt idx="96">
                  <c:v>11.539420923516568</c:v>
                </c:pt>
                <c:pt idx="97">
                  <c:v>11.709742177415791</c:v>
                </c:pt>
                <c:pt idx="98">
                  <c:v>11.881311206068856</c:v>
                </c:pt>
                <c:pt idx="99">
                  <c:v>12.054128009475759</c:v>
                </c:pt>
                <c:pt idx="100">
                  <c:v>12.228192587636503</c:v>
                </c:pt>
                <c:pt idx="101">
                  <c:v>12.403504940551088</c:v>
                </c:pt>
                <c:pt idx="102">
                  <c:v>12.580065068219511</c:v>
                </c:pt>
                <c:pt idx="103">
                  <c:v>12.757872970641777</c:v>
                </c:pt>
                <c:pt idx="104">
                  <c:v>12.936928647817885</c:v>
                </c:pt>
                <c:pt idx="105">
                  <c:v>13.117232099747831</c:v>
                </c:pt>
                <c:pt idx="106">
                  <c:v>13.298783326431616</c:v>
                </c:pt>
                <c:pt idx="107">
                  <c:v>13.481582327869242</c:v>
                </c:pt>
                <c:pt idx="108">
                  <c:v>13.665629104060713</c:v>
                </c:pt>
                <c:pt idx="109">
                  <c:v>13.850923655006021</c:v>
                </c:pt>
                <c:pt idx="110">
                  <c:v>14.03746598070517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B9-4B89-90FD-47970A2C370D}"/>
            </c:ext>
          </c:extLst>
        </c:ser>
        <c:ser>
          <c:idx val="3"/>
          <c:order val="3"/>
          <c:tx>
            <c:strRef>
              <c:f>'H-T曲線'!$K$2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'H-T曲線'!$K$4:$K$114</c:f>
              <c:numCache>
                <c:formatCode>0.00_ </c:formatCode>
                <c:ptCount val="111"/>
                <c:pt idx="0">
                  <c:v>1.1229972784564135</c:v>
                </c:pt>
                <c:pt idx="1">
                  <c:v>1.1798490156782693</c:v>
                </c:pt>
                <c:pt idx="2">
                  <c:v>1.238104499498196</c:v>
                </c:pt>
                <c:pt idx="3">
                  <c:v>1.2977637299161928</c:v>
                </c:pt>
                <c:pt idx="4">
                  <c:v>1.3588267069322606</c:v>
                </c:pt>
                <c:pt idx="5">
                  <c:v>1.4212934305463985</c:v>
                </c:pt>
                <c:pt idx="6">
                  <c:v>1.4851639007586066</c:v>
                </c:pt>
                <c:pt idx="7">
                  <c:v>1.5504381175688862</c:v>
                </c:pt>
                <c:pt idx="8">
                  <c:v>1.6171160809772354</c:v>
                </c:pt>
                <c:pt idx="9">
                  <c:v>1.685197790983656</c:v>
                </c:pt>
                <c:pt idx="10">
                  <c:v>1.7546832475881462</c:v>
                </c:pt>
                <c:pt idx="11">
                  <c:v>1.825572450790707</c:v>
                </c:pt>
                <c:pt idx="12">
                  <c:v>1.8978654005913391</c:v>
                </c:pt>
                <c:pt idx="13">
                  <c:v>1.9715620969900409</c:v>
                </c:pt>
                <c:pt idx="14">
                  <c:v>2.0466625399868139</c:v>
                </c:pt>
                <c:pt idx="15">
                  <c:v>2.1231667295816492</c:v>
                </c:pt>
                <c:pt idx="16">
                  <c:v>2.2010746657745623</c:v>
                </c:pt>
                <c:pt idx="17">
                  <c:v>2.2803863485655467</c:v>
                </c:pt>
                <c:pt idx="18">
                  <c:v>2.3611017779546013</c:v>
                </c:pt>
                <c:pt idx="19">
                  <c:v>2.4432209539417262</c:v>
                </c:pt>
                <c:pt idx="20">
                  <c:v>2.5267438765269223</c:v>
                </c:pt>
                <c:pt idx="21">
                  <c:v>2.6116705457101879</c:v>
                </c:pt>
                <c:pt idx="22">
                  <c:v>2.6980009614915255</c:v>
                </c:pt>
                <c:pt idx="23">
                  <c:v>2.785735123870932</c:v>
                </c:pt>
                <c:pt idx="24">
                  <c:v>2.8748730328484093</c:v>
                </c:pt>
                <c:pt idx="25">
                  <c:v>2.9654146884239578</c:v>
                </c:pt>
                <c:pt idx="26">
                  <c:v>3.0573600905975766</c:v>
                </c:pt>
                <c:pt idx="27">
                  <c:v>3.1507092393692662</c:v>
                </c:pt>
                <c:pt idx="28">
                  <c:v>3.2454621347390256</c:v>
                </c:pt>
                <c:pt idx="29">
                  <c:v>3.3416187767068553</c:v>
                </c:pt>
                <c:pt idx="30">
                  <c:v>3.439179165272757</c:v>
                </c:pt>
                <c:pt idx="31">
                  <c:v>3.5381433004367278</c:v>
                </c:pt>
                <c:pt idx="32">
                  <c:v>3.6385111821987701</c:v>
                </c:pt>
                <c:pt idx="33">
                  <c:v>3.7402828105588823</c:v>
                </c:pt>
                <c:pt idx="34">
                  <c:v>3.8434581855170644</c:v>
                </c:pt>
                <c:pt idx="35">
                  <c:v>3.9480373070733181</c:v>
                </c:pt>
                <c:pt idx="36">
                  <c:v>4.0540201752276426</c:v>
                </c:pt>
                <c:pt idx="37">
                  <c:v>4.1614067899800364</c:v>
                </c:pt>
                <c:pt idx="38">
                  <c:v>4.2701971513305015</c:v>
                </c:pt>
                <c:pt idx="39">
                  <c:v>4.3803912592790368</c:v>
                </c:pt>
                <c:pt idx="40">
                  <c:v>4.4919891138256434</c:v>
                </c:pt>
                <c:pt idx="41">
                  <c:v>4.6049907149703202</c:v>
                </c:pt>
                <c:pt idx="42">
                  <c:v>4.7193960627130664</c:v>
                </c:pt>
                <c:pt idx="43">
                  <c:v>4.8352051570538714</c:v>
                </c:pt>
                <c:pt idx="44">
                  <c:v>4.9524179979927609</c:v>
                </c:pt>
                <c:pt idx="45">
                  <c:v>5.071034585529719</c:v>
                </c:pt>
                <c:pt idx="46">
                  <c:v>5.1910549196647473</c:v>
                </c:pt>
                <c:pt idx="47">
                  <c:v>5.3124790003978459</c:v>
                </c:pt>
                <c:pt idx="48">
                  <c:v>5.4353068277290166</c:v>
                </c:pt>
                <c:pt idx="49">
                  <c:v>5.5595384016582576</c:v>
                </c:pt>
                <c:pt idx="50">
                  <c:v>5.685173722185568</c:v>
                </c:pt>
                <c:pt idx="51">
                  <c:v>5.8122127893109496</c:v>
                </c:pt>
                <c:pt idx="52">
                  <c:v>5.9406556030344015</c:v>
                </c:pt>
                <c:pt idx="53">
                  <c:v>6.0705021633559229</c:v>
                </c:pt>
                <c:pt idx="54">
                  <c:v>6.2017524702755189</c:v>
                </c:pt>
                <c:pt idx="55">
                  <c:v>6.3344065237931817</c:v>
                </c:pt>
                <c:pt idx="56">
                  <c:v>6.4684643239089148</c:v>
                </c:pt>
                <c:pt idx="57">
                  <c:v>6.6039258706227191</c:v>
                </c:pt>
                <c:pt idx="58">
                  <c:v>6.7407911639345937</c:v>
                </c:pt>
                <c:pt idx="59">
                  <c:v>6.8790602038445412</c:v>
                </c:pt>
                <c:pt idx="60">
                  <c:v>7.0187329903525564</c:v>
                </c:pt>
                <c:pt idx="61">
                  <c:v>7.1598095234586703</c:v>
                </c:pt>
                <c:pt idx="62">
                  <c:v>7.3022898031628278</c:v>
                </c:pt>
                <c:pt idx="63">
                  <c:v>7.4461738294650583</c:v>
                </c:pt>
                <c:pt idx="64">
                  <c:v>7.5914616023653565</c:v>
                </c:pt>
                <c:pt idx="65">
                  <c:v>7.7381531218637241</c:v>
                </c:pt>
                <c:pt idx="66">
                  <c:v>7.8862483879601637</c:v>
                </c:pt>
                <c:pt idx="67">
                  <c:v>8.0357474006546727</c:v>
                </c:pt>
                <c:pt idx="68">
                  <c:v>8.1866501599472556</c:v>
                </c:pt>
                <c:pt idx="69">
                  <c:v>8.3389566658379053</c:v>
                </c:pt>
                <c:pt idx="70">
                  <c:v>8.492666918326627</c:v>
                </c:pt>
                <c:pt idx="71">
                  <c:v>8.647780917413419</c:v>
                </c:pt>
                <c:pt idx="72">
                  <c:v>8.8042986630982814</c:v>
                </c:pt>
                <c:pt idx="73">
                  <c:v>8.9622201553812157</c:v>
                </c:pt>
                <c:pt idx="74">
                  <c:v>9.1215453942622187</c:v>
                </c:pt>
                <c:pt idx="75">
                  <c:v>9.2822743797412937</c:v>
                </c:pt>
                <c:pt idx="76">
                  <c:v>9.4444071118184372</c:v>
                </c:pt>
                <c:pt idx="77">
                  <c:v>9.607943590493651</c:v>
                </c:pt>
                <c:pt idx="78">
                  <c:v>9.7728838157669387</c:v>
                </c:pt>
                <c:pt idx="79">
                  <c:v>9.9392277876382966</c:v>
                </c:pt>
                <c:pt idx="80">
                  <c:v>10.106975506107721</c:v>
                </c:pt>
                <c:pt idx="81">
                  <c:v>10.276126971175218</c:v>
                </c:pt>
                <c:pt idx="82">
                  <c:v>10.446682182840785</c:v>
                </c:pt>
                <c:pt idx="83">
                  <c:v>10.618641141104426</c:v>
                </c:pt>
                <c:pt idx="84">
                  <c:v>10.792003845966136</c:v>
                </c:pt>
                <c:pt idx="85">
                  <c:v>10.966770297425914</c:v>
                </c:pt>
                <c:pt idx="86">
                  <c:v>11.142940495483762</c:v>
                </c:pt>
                <c:pt idx="87">
                  <c:v>11.320514440139682</c:v>
                </c:pt>
                <c:pt idx="88">
                  <c:v>11.499492131393676</c:v>
                </c:pt>
                <c:pt idx="89">
                  <c:v>11.679873569245736</c:v>
                </c:pt>
                <c:pt idx="90">
                  <c:v>11.861658753695867</c:v>
                </c:pt>
                <c:pt idx="91">
                  <c:v>12.044847684744068</c:v>
                </c:pt>
                <c:pt idx="92">
                  <c:v>12.229440362390342</c:v>
                </c:pt>
                <c:pt idx="93">
                  <c:v>12.415436786634688</c:v>
                </c:pt>
                <c:pt idx="94">
                  <c:v>12.6028369574771</c:v>
                </c:pt>
                <c:pt idx="95">
                  <c:v>12.791640874917585</c:v>
                </c:pt>
                <c:pt idx="96">
                  <c:v>12.98184853895614</c:v>
                </c:pt>
                <c:pt idx="97">
                  <c:v>13.173459949592763</c:v>
                </c:pt>
                <c:pt idx="98">
                  <c:v>13.366475106827464</c:v>
                </c:pt>
                <c:pt idx="99">
                  <c:v>13.560894010660229</c:v>
                </c:pt>
                <c:pt idx="100">
                  <c:v>13.756716661091065</c:v>
                </c:pt>
                <c:pt idx="101">
                  <c:v>13.953943058119973</c:v>
                </c:pt>
                <c:pt idx="102">
                  <c:v>14.15257320174695</c:v>
                </c:pt>
                <c:pt idx="103">
                  <c:v>14.352607091972001</c:v>
                </c:pt>
                <c:pt idx="104">
                  <c:v>14.55404472879512</c:v>
                </c:pt>
                <c:pt idx="105">
                  <c:v>14.756886112216309</c:v>
                </c:pt>
                <c:pt idx="106">
                  <c:v>14.961131242235568</c:v>
                </c:pt>
                <c:pt idx="107">
                  <c:v>15.166780118852898</c:v>
                </c:pt>
                <c:pt idx="108">
                  <c:v>15.373832742068302</c:v>
                </c:pt>
                <c:pt idx="109">
                  <c:v>15.582289111881774</c:v>
                </c:pt>
                <c:pt idx="110">
                  <c:v>15.792149228293315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B9-4B89-90FD-47970A2C370D}"/>
            </c:ext>
          </c:extLst>
        </c:ser>
        <c:ser>
          <c:idx val="4"/>
          <c:order val="4"/>
          <c:tx>
            <c:strRef>
              <c:f>'H-T曲線'!$L$2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'H-T曲線'!$L$4:$L$114</c:f>
              <c:numCache>
                <c:formatCode>0.00_ </c:formatCode>
                <c:ptCount val="111"/>
                <c:pt idx="0">
                  <c:v>1.2477747538404595</c:v>
                </c:pt>
                <c:pt idx="1">
                  <c:v>1.3109433507536328</c:v>
                </c:pt>
                <c:pt idx="2">
                  <c:v>1.3756716661091066</c:v>
                </c:pt>
                <c:pt idx="3">
                  <c:v>1.4419596999068809</c:v>
                </c:pt>
                <c:pt idx="4">
                  <c:v>1.5098074521469562</c:v>
                </c:pt>
                <c:pt idx="5">
                  <c:v>1.5792149228293315</c:v>
                </c:pt>
                <c:pt idx="6">
                  <c:v>1.6501821119540074</c:v>
                </c:pt>
                <c:pt idx="7">
                  <c:v>1.7227090195209847</c:v>
                </c:pt>
                <c:pt idx="8">
                  <c:v>1.7967956455302616</c:v>
                </c:pt>
                <c:pt idx="9">
                  <c:v>1.8724419899818401</c:v>
                </c:pt>
                <c:pt idx="10">
                  <c:v>1.9496480528757181</c:v>
                </c:pt>
                <c:pt idx="11">
                  <c:v>2.0284138342118969</c:v>
                </c:pt>
                <c:pt idx="12">
                  <c:v>2.1087393339903771</c:v>
                </c:pt>
                <c:pt idx="13">
                  <c:v>2.1906245522111569</c:v>
                </c:pt>
                <c:pt idx="14">
                  <c:v>2.2740694888742379</c:v>
                </c:pt>
                <c:pt idx="15">
                  <c:v>2.3590741439796106</c:v>
                </c:pt>
                <c:pt idx="16">
                  <c:v>2.4456385175272919</c:v>
                </c:pt>
                <c:pt idx="17">
                  <c:v>2.5337626095172743</c:v>
                </c:pt>
                <c:pt idx="18">
                  <c:v>2.6234464199495573</c:v>
                </c:pt>
                <c:pt idx="19">
                  <c:v>2.7146899488241405</c:v>
                </c:pt>
                <c:pt idx="20">
                  <c:v>2.8074931961410252</c:v>
                </c:pt>
                <c:pt idx="21">
                  <c:v>2.9018561619002088</c:v>
                </c:pt>
                <c:pt idx="22">
                  <c:v>2.9977788461016952</c:v>
                </c:pt>
                <c:pt idx="23">
                  <c:v>3.0952612487454805</c:v>
                </c:pt>
                <c:pt idx="24">
                  <c:v>3.1943033698315659</c:v>
                </c:pt>
                <c:pt idx="25">
                  <c:v>3.2949052093599533</c:v>
                </c:pt>
                <c:pt idx="26">
                  <c:v>3.3970667673306409</c:v>
                </c:pt>
                <c:pt idx="27">
                  <c:v>3.5007880437436292</c:v>
                </c:pt>
                <c:pt idx="28">
                  <c:v>3.6060690385989176</c:v>
                </c:pt>
                <c:pt idx="29">
                  <c:v>3.7129097518965062</c:v>
                </c:pt>
                <c:pt idx="30">
                  <c:v>3.8213101836363967</c:v>
                </c:pt>
                <c:pt idx="31">
                  <c:v>3.9312703338185866</c:v>
                </c:pt>
                <c:pt idx="32">
                  <c:v>4.0427902024430784</c:v>
                </c:pt>
                <c:pt idx="33">
                  <c:v>4.1558697895098691</c:v>
                </c:pt>
                <c:pt idx="34">
                  <c:v>4.2705090950189613</c:v>
                </c:pt>
                <c:pt idx="35">
                  <c:v>4.3867081189703541</c:v>
                </c:pt>
                <c:pt idx="36">
                  <c:v>4.5044668613640475</c:v>
                </c:pt>
                <c:pt idx="37">
                  <c:v>4.6237853222000416</c:v>
                </c:pt>
                <c:pt idx="38">
                  <c:v>4.7446635014783354</c:v>
                </c:pt>
                <c:pt idx="39">
                  <c:v>4.8671013991989298</c:v>
                </c:pt>
                <c:pt idx="40">
                  <c:v>4.9910990153618258</c:v>
                </c:pt>
                <c:pt idx="41">
                  <c:v>5.1166563499670232</c:v>
                </c:pt>
                <c:pt idx="42">
                  <c:v>5.2437734030145187</c:v>
                </c:pt>
                <c:pt idx="43">
                  <c:v>5.3724501745043023</c:v>
                </c:pt>
                <c:pt idx="44">
                  <c:v>5.5026866644364016</c:v>
                </c:pt>
                <c:pt idx="45">
                  <c:v>5.6344828728107998</c:v>
                </c:pt>
                <c:pt idx="46">
                  <c:v>5.7678387996274969</c:v>
                </c:pt>
                <c:pt idx="47">
                  <c:v>5.9027544448864964</c:v>
                </c:pt>
                <c:pt idx="48">
                  <c:v>6.0392298085877965</c:v>
                </c:pt>
                <c:pt idx="49">
                  <c:v>6.1772648907313981</c:v>
                </c:pt>
                <c:pt idx="50">
                  <c:v>6.3168596913172985</c:v>
                </c:pt>
                <c:pt idx="51">
                  <c:v>6.4580142103454996</c:v>
                </c:pt>
                <c:pt idx="52">
                  <c:v>6.6007284478160022</c:v>
                </c:pt>
                <c:pt idx="53">
                  <c:v>6.7450024037288037</c:v>
                </c:pt>
                <c:pt idx="54">
                  <c:v>6.8908360780839102</c:v>
                </c:pt>
                <c:pt idx="55">
                  <c:v>7.0382294708813129</c:v>
                </c:pt>
                <c:pt idx="56">
                  <c:v>7.1871825821210171</c:v>
                </c:pt>
                <c:pt idx="57">
                  <c:v>7.337695411803022</c:v>
                </c:pt>
                <c:pt idx="58">
                  <c:v>7.4897679599273266</c:v>
                </c:pt>
                <c:pt idx="59">
                  <c:v>7.6434002264939354</c:v>
                </c:pt>
                <c:pt idx="60">
                  <c:v>7.7985922115028412</c:v>
                </c:pt>
                <c:pt idx="61">
                  <c:v>7.9553439149540788</c:v>
                </c:pt>
                <c:pt idx="62">
                  <c:v>8.1136553368475877</c:v>
                </c:pt>
                <c:pt idx="63">
                  <c:v>8.273526477183399</c:v>
                </c:pt>
                <c:pt idx="64">
                  <c:v>8.4349573359615082</c:v>
                </c:pt>
                <c:pt idx="65">
                  <c:v>8.5979479131819172</c:v>
                </c:pt>
                <c:pt idx="66">
                  <c:v>8.7624982088446277</c:v>
                </c:pt>
                <c:pt idx="67">
                  <c:v>8.9286082229496362</c:v>
                </c:pt>
                <c:pt idx="68">
                  <c:v>9.0962779554969515</c:v>
                </c:pt>
                <c:pt idx="69">
                  <c:v>9.265507406486563</c:v>
                </c:pt>
                <c:pt idx="70">
                  <c:v>9.436296575918476</c:v>
                </c:pt>
                <c:pt idx="71">
                  <c:v>9.6086454637926888</c:v>
                </c:pt>
                <c:pt idx="72">
                  <c:v>9.7825540701092013</c:v>
                </c:pt>
                <c:pt idx="73">
                  <c:v>9.9580223948680189</c:v>
                </c:pt>
                <c:pt idx="74">
                  <c:v>10.135050438069133</c:v>
                </c:pt>
                <c:pt idx="75">
                  <c:v>10.313638199712548</c:v>
                </c:pt>
                <c:pt idx="76">
                  <c:v>10.493785679798265</c:v>
                </c:pt>
                <c:pt idx="77">
                  <c:v>10.675492878326281</c:v>
                </c:pt>
                <c:pt idx="78">
                  <c:v>10.858759795296599</c:v>
                </c:pt>
                <c:pt idx="79">
                  <c:v>11.043586430709219</c:v>
                </c:pt>
                <c:pt idx="80">
                  <c:v>11.229972784564136</c:v>
                </c:pt>
                <c:pt idx="81">
                  <c:v>11.417918856861355</c:v>
                </c:pt>
                <c:pt idx="82">
                  <c:v>11.607424647600872</c:v>
                </c:pt>
                <c:pt idx="83">
                  <c:v>11.798490156782696</c:v>
                </c:pt>
                <c:pt idx="84">
                  <c:v>11.991115384406818</c:v>
                </c:pt>
                <c:pt idx="85">
                  <c:v>12.185300330473238</c:v>
                </c:pt>
                <c:pt idx="86">
                  <c:v>12.381044994981959</c:v>
                </c:pt>
                <c:pt idx="87">
                  <c:v>12.578349377932982</c:v>
                </c:pt>
                <c:pt idx="88">
                  <c:v>12.777213479326308</c:v>
                </c:pt>
                <c:pt idx="89">
                  <c:v>12.977637299161929</c:v>
                </c:pt>
                <c:pt idx="90">
                  <c:v>13.179620837439854</c:v>
                </c:pt>
                <c:pt idx="91">
                  <c:v>13.383164094160078</c:v>
                </c:pt>
                <c:pt idx="92">
                  <c:v>13.588267069322603</c:v>
                </c:pt>
                <c:pt idx="93">
                  <c:v>13.794929762927431</c:v>
                </c:pt>
                <c:pt idx="94">
                  <c:v>14.003152174974558</c:v>
                </c:pt>
                <c:pt idx="95">
                  <c:v>14.212934305463985</c:v>
                </c:pt>
                <c:pt idx="96">
                  <c:v>14.424276154395711</c:v>
                </c:pt>
                <c:pt idx="97">
                  <c:v>14.637177721769739</c:v>
                </c:pt>
                <c:pt idx="98">
                  <c:v>14.851639007586073</c:v>
                </c:pt>
                <c:pt idx="99">
                  <c:v>15.067660011844699</c:v>
                </c:pt>
                <c:pt idx="100">
                  <c:v>15.28524073454563</c:v>
                </c:pt>
                <c:pt idx="101">
                  <c:v>15.504381175688861</c:v>
                </c:pt>
                <c:pt idx="102">
                  <c:v>15.725081335274391</c:v>
                </c:pt>
                <c:pt idx="103">
                  <c:v>15.947341213302224</c:v>
                </c:pt>
                <c:pt idx="104">
                  <c:v>16.171160809772356</c:v>
                </c:pt>
                <c:pt idx="105">
                  <c:v>16.39654012468479</c:v>
                </c:pt>
                <c:pt idx="106">
                  <c:v>16.623479158039522</c:v>
                </c:pt>
                <c:pt idx="107">
                  <c:v>16.851977909836556</c:v>
                </c:pt>
                <c:pt idx="108">
                  <c:v>17.082036380075891</c:v>
                </c:pt>
                <c:pt idx="109">
                  <c:v>17.313654568757528</c:v>
                </c:pt>
                <c:pt idx="110">
                  <c:v>17.546832475881462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B9-4B89-90FD-47970A2C370D}"/>
            </c:ext>
          </c:extLst>
        </c:ser>
        <c:ser>
          <c:idx val="5"/>
          <c:order val="5"/>
          <c:tx>
            <c:strRef>
              <c:f>'H-T曲線'!$M$3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'H-T曲線'!$G$4:$G$114</c:f>
              <c:numCache>
                <c:formatCode>0.000_ </c:formatCode>
                <c:ptCount val="111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5.4999999999999902</c:v>
                </c:pt>
                <c:pt idx="16">
                  <c:v>5.5999999999999899</c:v>
                </c:pt>
                <c:pt idx="17">
                  <c:v>5.6999999999999904</c:v>
                </c:pt>
                <c:pt idx="18">
                  <c:v>5.7999999999999901</c:v>
                </c:pt>
                <c:pt idx="19">
                  <c:v>5.8999999999999897</c:v>
                </c:pt>
                <c:pt idx="20">
                  <c:v>5.9999999999999902</c:v>
                </c:pt>
                <c:pt idx="21">
                  <c:v>6.0999999999999899</c:v>
                </c:pt>
                <c:pt idx="22">
                  <c:v>6.1999999999999904</c:v>
                </c:pt>
                <c:pt idx="23">
                  <c:v>6.2999999999999901</c:v>
                </c:pt>
                <c:pt idx="24">
                  <c:v>6.3999999999999897</c:v>
                </c:pt>
                <c:pt idx="25">
                  <c:v>6.4999999999999902</c:v>
                </c:pt>
                <c:pt idx="26">
                  <c:v>6.5999999999999899</c:v>
                </c:pt>
                <c:pt idx="27">
                  <c:v>6.6999999999999904</c:v>
                </c:pt>
                <c:pt idx="28">
                  <c:v>6.7999999999999901</c:v>
                </c:pt>
                <c:pt idx="29">
                  <c:v>6.8999999999999897</c:v>
                </c:pt>
                <c:pt idx="30">
                  <c:v>6.9999999999999902</c:v>
                </c:pt>
                <c:pt idx="31">
                  <c:v>7.0999999999999899</c:v>
                </c:pt>
                <c:pt idx="32">
                  <c:v>7.1999999999999904</c:v>
                </c:pt>
                <c:pt idx="33">
                  <c:v>7.2999999999999901</c:v>
                </c:pt>
                <c:pt idx="34">
                  <c:v>7.3999999999999897</c:v>
                </c:pt>
                <c:pt idx="35">
                  <c:v>7.4999999999999902</c:v>
                </c:pt>
                <c:pt idx="36">
                  <c:v>7.5999999999999899</c:v>
                </c:pt>
                <c:pt idx="37">
                  <c:v>7.6999999999999904</c:v>
                </c:pt>
                <c:pt idx="38">
                  <c:v>7.7999999999999901</c:v>
                </c:pt>
                <c:pt idx="39">
                  <c:v>7.8999999999999897</c:v>
                </c:pt>
                <c:pt idx="40">
                  <c:v>7.9999999999999902</c:v>
                </c:pt>
                <c:pt idx="41">
                  <c:v>8.0999999999999908</c:v>
                </c:pt>
                <c:pt idx="42">
                  <c:v>8.1999999999999904</c:v>
                </c:pt>
                <c:pt idx="43">
                  <c:v>8.2999999999999794</c:v>
                </c:pt>
                <c:pt idx="44">
                  <c:v>8.3999999999999808</c:v>
                </c:pt>
                <c:pt idx="45">
                  <c:v>8.4999999999999805</c:v>
                </c:pt>
                <c:pt idx="46">
                  <c:v>8.5999999999999801</c:v>
                </c:pt>
                <c:pt idx="47">
                  <c:v>8.6999999999999797</c:v>
                </c:pt>
                <c:pt idx="48">
                  <c:v>8.7999999999999794</c:v>
                </c:pt>
                <c:pt idx="49">
                  <c:v>8.8999999999999808</c:v>
                </c:pt>
                <c:pt idx="50">
                  <c:v>8.9999999999999805</c:v>
                </c:pt>
                <c:pt idx="51">
                  <c:v>9.0999999999999801</c:v>
                </c:pt>
                <c:pt idx="52">
                  <c:v>9.1999999999999797</c:v>
                </c:pt>
                <c:pt idx="53">
                  <c:v>9.2999999999999794</c:v>
                </c:pt>
                <c:pt idx="54">
                  <c:v>9.3999999999999808</c:v>
                </c:pt>
                <c:pt idx="55">
                  <c:v>9.4999999999999805</c:v>
                </c:pt>
                <c:pt idx="56">
                  <c:v>9.5999999999999801</c:v>
                </c:pt>
                <c:pt idx="57">
                  <c:v>9.6999999999999797</c:v>
                </c:pt>
                <c:pt idx="58">
                  <c:v>9.7999999999999794</c:v>
                </c:pt>
                <c:pt idx="59">
                  <c:v>9.8999999999999808</c:v>
                </c:pt>
                <c:pt idx="60">
                  <c:v>9.9999999999999805</c:v>
                </c:pt>
                <c:pt idx="61">
                  <c:v>10.1</c:v>
                </c:pt>
                <c:pt idx="62">
                  <c:v>10.199999999999999</c:v>
                </c:pt>
                <c:pt idx="63">
                  <c:v>10.3</c:v>
                </c:pt>
                <c:pt idx="64">
                  <c:v>10.4</c:v>
                </c:pt>
                <c:pt idx="65">
                  <c:v>10.5</c:v>
                </c:pt>
                <c:pt idx="66">
                  <c:v>10.6</c:v>
                </c:pt>
                <c:pt idx="67">
                  <c:v>10.7</c:v>
                </c:pt>
                <c:pt idx="68">
                  <c:v>10.8</c:v>
                </c:pt>
                <c:pt idx="69">
                  <c:v>10.9</c:v>
                </c:pt>
                <c:pt idx="70">
                  <c:v>11</c:v>
                </c:pt>
                <c:pt idx="71">
                  <c:v>11.1</c:v>
                </c:pt>
                <c:pt idx="72">
                  <c:v>11.2</c:v>
                </c:pt>
                <c:pt idx="73">
                  <c:v>11.3</c:v>
                </c:pt>
                <c:pt idx="74">
                  <c:v>11.4</c:v>
                </c:pt>
                <c:pt idx="75">
                  <c:v>11.5</c:v>
                </c:pt>
                <c:pt idx="76">
                  <c:v>11.6</c:v>
                </c:pt>
                <c:pt idx="77">
                  <c:v>11.7</c:v>
                </c:pt>
                <c:pt idx="78">
                  <c:v>11.8</c:v>
                </c:pt>
                <c:pt idx="79">
                  <c:v>11.9</c:v>
                </c:pt>
                <c:pt idx="80">
                  <c:v>12</c:v>
                </c:pt>
                <c:pt idx="81">
                  <c:v>12.1</c:v>
                </c:pt>
                <c:pt idx="82">
                  <c:v>12.2</c:v>
                </c:pt>
                <c:pt idx="83">
                  <c:v>12.3</c:v>
                </c:pt>
                <c:pt idx="84">
                  <c:v>12.4</c:v>
                </c:pt>
                <c:pt idx="85">
                  <c:v>12.5</c:v>
                </c:pt>
                <c:pt idx="86">
                  <c:v>12.6</c:v>
                </c:pt>
                <c:pt idx="87">
                  <c:v>12.7</c:v>
                </c:pt>
                <c:pt idx="88">
                  <c:v>12.8</c:v>
                </c:pt>
                <c:pt idx="89">
                  <c:v>12.9</c:v>
                </c:pt>
                <c:pt idx="90">
                  <c:v>13</c:v>
                </c:pt>
                <c:pt idx="91">
                  <c:v>13.1</c:v>
                </c:pt>
                <c:pt idx="92">
                  <c:v>13.2</c:v>
                </c:pt>
                <c:pt idx="93">
                  <c:v>13.3</c:v>
                </c:pt>
                <c:pt idx="94">
                  <c:v>13.4</c:v>
                </c:pt>
                <c:pt idx="95">
                  <c:v>13.5</c:v>
                </c:pt>
                <c:pt idx="96">
                  <c:v>13.6</c:v>
                </c:pt>
                <c:pt idx="97">
                  <c:v>13.7</c:v>
                </c:pt>
                <c:pt idx="98">
                  <c:v>13.8</c:v>
                </c:pt>
                <c:pt idx="99">
                  <c:v>13.9</c:v>
                </c:pt>
                <c:pt idx="100">
                  <c:v>14</c:v>
                </c:pt>
                <c:pt idx="101">
                  <c:v>14.1</c:v>
                </c:pt>
                <c:pt idx="102">
                  <c:v>14.2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14.7</c:v>
                </c:pt>
                <c:pt idx="108">
                  <c:v>14.8</c:v>
                </c:pt>
                <c:pt idx="109">
                  <c:v>14.9</c:v>
                </c:pt>
                <c:pt idx="110">
                  <c:v>15</c:v>
                </c:pt>
              </c:numCache>
            </c:numRef>
          </c:xVal>
          <c:yVal>
            <c:numRef>
              <c:f>'H-T曲線'!$M$4:$M$114</c:f>
              <c:numCache>
                <c:formatCode>0.00_ </c:formatCode>
                <c:ptCount val="111"/>
                <c:pt idx="0">
                  <c:v>1.3571029048028227</c:v>
                </c:pt>
                <c:pt idx="1">
                  <c:v>1.4113501983964334</c:v>
                </c:pt>
                <c:pt idx="2">
                  <c:v>1.4663802008580595</c:v>
                </c:pt>
                <c:pt idx="3">
                  <c:v>1.5221851656554635</c:v>
                </c:pt>
                <c:pt idx="4">
                  <c:v>1.5787576025810637</c:v>
                </c:pt>
                <c:pt idx="5">
                  <c:v>1.6360902635965631</c:v>
                </c:pt>
                <c:pt idx="6">
                  <c:v>1.6941761297586855</c:v>
                </c:pt>
                <c:pt idx="7">
                  <c:v>1.7530083991215706</c:v>
                </c:pt>
                <c:pt idx="8">
                  <c:v>1.8125804755235027</c:v>
                </c:pt>
                <c:pt idx="9">
                  <c:v>1.8728859581761437</c:v>
                </c:pt>
                <c:pt idx="10">
                  <c:v>1.9339186319835084</c:v>
                </c:pt>
                <c:pt idx="11">
                  <c:v>1.9956724585258894</c:v>
                </c:pt>
                <c:pt idx="12">
                  <c:v>2.0581415676508121</c:v>
                </c:pt>
                <c:pt idx="13">
                  <c:v>2.1213202496192136</c:v>
                </c:pt>
                <c:pt idx="14">
                  <c:v>2.1852029477603274</c:v>
                </c:pt>
                <c:pt idx="15">
                  <c:v>2.2497842515934576</c:v>
                </c:pt>
                <c:pt idx="16">
                  <c:v>2.3150588903790013</c:v>
                </c:pt>
                <c:pt idx="17">
                  <c:v>2.3810217270646179</c:v>
                </c:pt>
                <c:pt idx="18">
                  <c:v>2.4476677525958968</c:v>
                </c:pt>
                <c:pt idx="19">
                  <c:v>2.5149920805635602</c:v>
                </c:pt>
                <c:pt idx="20">
                  <c:v>2.5829899421619231</c:v>
                </c:pt>
                <c:pt idx="21">
                  <c:v>2.651656681435604</c:v>
                </c:pt>
                <c:pt idx="22">
                  <c:v>2.7209877507935114</c:v>
                </c:pt>
                <c:pt idx="23">
                  <c:v>2.7909787067709995</c:v>
                </c:pt>
                <c:pt idx="24">
                  <c:v>2.8616252060227221</c:v>
                </c:pt>
                <c:pt idx="25">
                  <c:v>2.9329230015301961</c:v>
                </c:pt>
                <c:pt idx="26">
                  <c:v>3.0048679390094231</c:v>
                </c:pt>
                <c:pt idx="27">
                  <c:v>3.0774559535051473</c:v>
                </c:pt>
                <c:pt idx="28">
                  <c:v>3.1506830661593836</c:v>
                </c:pt>
                <c:pt idx="29">
                  <c:v>3.2245453811428595</c:v>
                </c:pt>
                <c:pt idx="30">
                  <c:v>3.2990390827389149</c:v>
                </c:pt>
                <c:pt idx="31">
                  <c:v>3.3741604325701799</c:v>
                </c:pt>
                <c:pt idx="32">
                  <c:v>3.44990576695916</c:v>
                </c:pt>
                <c:pt idx="33">
                  <c:v>3.5262714944144373</c:v>
                </c:pt>
                <c:pt idx="34">
                  <c:v>3.6032540932349053</c:v>
                </c:pt>
                <c:pt idx="35">
                  <c:v>3.6808501092249384</c:v>
                </c:pt>
                <c:pt idx="36">
                  <c:v>3.7590561535139622</c:v>
                </c:pt>
                <c:pt idx="37">
                  <c:v>3.8378689004743234</c:v>
                </c:pt>
                <c:pt idx="38">
                  <c:v>3.9172850857318169</c:v>
                </c:pt>
                <c:pt idx="39">
                  <c:v>3.9973015042635947</c:v>
                </c:pt>
                <c:pt idx="40">
                  <c:v>4.07791500857856</c:v>
                </c:pt>
                <c:pt idx="41">
                  <c:v>4.159122506975697</c:v>
                </c:pt>
                <c:pt idx="42">
                  <c:v>4.2409209618760331</c:v>
                </c:pt>
                <c:pt idx="43">
                  <c:v>4.3233073882242978</c:v>
                </c:pt>
                <c:pt idx="44">
                  <c:v>4.4062788519565741</c:v>
                </c:pt>
                <c:pt idx="45">
                  <c:v>4.4898324685303406</c:v>
                </c:pt>
                <c:pt idx="46">
                  <c:v>4.5739654015138438</c:v>
                </c:pt>
                <c:pt idx="47">
                  <c:v>4.6586748612315994</c:v>
                </c:pt>
                <c:pt idx="48">
                  <c:v>4.7439581034632115</c:v>
                </c:pt>
                <c:pt idx="49">
                  <c:v>4.8298124281928416</c:v>
                </c:pt>
                <c:pt idx="50">
                  <c:v>4.9162351784067813</c:v>
                </c:pt>
                <c:pt idx="51">
                  <c:v>5.0032237389367884</c:v>
                </c:pt>
                <c:pt idx="52">
                  <c:v>5.0907755353469382</c:v>
                </c:pt>
                <c:pt idx="53">
                  <c:v>5.1788880328618871</c:v>
                </c:pt>
                <c:pt idx="54">
                  <c:v>5.267558735334636</c:v>
                </c:pt>
                <c:pt idx="55">
                  <c:v>5.3567851842518444</c:v>
                </c:pt>
                <c:pt idx="56">
                  <c:v>5.4465649577750233</c:v>
                </c:pt>
                <c:pt idx="57">
                  <c:v>5.5368956698158973</c:v>
                </c:pt>
                <c:pt idx="58">
                  <c:v>5.6277749691444292</c:v>
                </c:pt>
                <c:pt idx="59">
                  <c:v>5.7192005385279741</c:v>
                </c:pt>
                <c:pt idx="60">
                  <c:v>5.8111700939002029</c:v>
                </c:pt>
                <c:pt idx="61">
                  <c:v>5.9036813835585233</c:v>
                </c:pt>
                <c:pt idx="62">
                  <c:v>5.9967321873885711</c:v>
                </c:pt>
                <c:pt idx="63">
                  <c:v>6.0903203161149229</c:v>
                </c:pt>
                <c:pt idx="64">
                  <c:v>6.1844436105765332</c:v>
                </c:pt>
                <c:pt idx="65">
                  <c:v>6.279099941026101</c:v>
                </c:pt>
                <c:pt idx="66">
                  <c:v>6.3742872064522542</c:v>
                </c:pt>
                <c:pt idx="67">
                  <c:v>6.4700033339236258</c:v>
                </c:pt>
                <c:pt idx="68">
                  <c:v>6.5662462779539057</c:v>
                </c:pt>
                <c:pt idx="69">
                  <c:v>6.6630140198869983</c:v>
                </c:pt>
                <c:pt idx="70">
                  <c:v>6.7603045673015245</c:v>
                </c:pt>
                <c:pt idx="71">
                  <c:v>6.8581159534337948</c:v>
                </c:pt>
                <c:pt idx="72">
                  <c:v>6.9564462366186266</c:v>
                </c:pt>
                <c:pt idx="73">
                  <c:v>7.0552934997471999</c:v>
                </c:pt>
                <c:pt idx="74">
                  <c:v>7.1546558497413528</c:v>
                </c:pt>
                <c:pt idx="75">
                  <c:v>7.2545314170436637</c:v>
                </c:pt>
                <c:pt idx="76">
                  <c:v>7.3549183551226962</c:v>
                </c:pt>
                <c:pt idx="77">
                  <c:v>7.4558148399928124</c:v>
                </c:pt>
                <c:pt idx="78">
                  <c:v>7.5572190697480819</c:v>
                </c:pt>
                <c:pt idx="79">
                  <c:v>7.6591292641096622</c:v>
                </c:pt>
                <c:pt idx="80">
                  <c:v>7.7615436639862061</c:v>
                </c:pt>
                <c:pt idx="81">
                  <c:v>7.8644605310468023</c:v>
                </c:pt>
                <c:pt idx="82">
                  <c:v>7.9678781473060045</c:v>
                </c:pt>
                <c:pt idx="83">
                  <c:v>8.0717948147204659</c:v>
                </c:pt>
                <c:pt idx="84">
                  <c:v>8.1762088547968172</c:v>
                </c:pt>
                <c:pt idx="85">
                  <c:v>8.2811186082103632</c:v>
                </c:pt>
                <c:pt idx="86">
                  <c:v>8.3865224344341947</c:v>
                </c:pt>
                <c:pt idx="87">
                  <c:v>8.4924187113783951</c:v>
                </c:pt>
                <c:pt idx="88">
                  <c:v>8.598805835038954</c:v>
                </c:pt>
                <c:pt idx="89">
                  <c:v>8.7056822191560475</c:v>
                </c:pt>
                <c:pt idx="90">
                  <c:v>8.8130462948814117</c:v>
                </c:pt>
                <c:pt idx="91">
                  <c:v>8.9208965104544475</c:v>
                </c:pt>
                <c:pt idx="92">
                  <c:v>9.0292313308867769</c:v>
                </c:pt>
                <c:pt idx="93">
                  <c:v>9.1380492376550055</c:v>
                </c:pt>
                <c:pt idx="94">
                  <c:v>9.2473487284013292</c:v>
                </c:pt>
                <c:pt idx="95">
                  <c:v>9.3571283166418624</c:v>
                </c:pt>
                <c:pt idx="96">
                  <c:v>9.4673865314822745</c:v>
                </c:pt>
                <c:pt idx="97">
                  <c:v>9.5781219173406349</c:v>
                </c:pt>
                <c:pt idx="98">
                  <c:v>9.6893330336771442</c:v>
                </c:pt>
                <c:pt idx="99">
                  <c:v>9.8010184547305901</c:v>
                </c:pt>
                <c:pt idx="100">
                  <c:v>9.9131767692612627</c:v>
                </c:pt>
                <c:pt idx="101">
                  <c:v>10.025806580300177</c:v>
                </c:pt>
                <c:pt idx="102">
                  <c:v>10.138906504904345</c:v>
                </c:pt>
                <c:pt idx="103">
                  <c:v>10.252475173917972</c:v>
                </c:pt>
                <c:pt idx="104">
                  <c:v>10.36651123173934</c:v>
                </c:pt>
                <c:pt idx="105">
                  <c:v>10.481013336093255</c:v>
                </c:pt>
                <c:pt idx="106">
                  <c:v>10.595980157808837</c:v>
                </c:pt>
                <c:pt idx="107">
                  <c:v>10.711410380602507</c:v>
                </c:pt>
                <c:pt idx="108">
                  <c:v>10.827302700866085</c:v>
                </c:pt>
                <c:pt idx="109">
                  <c:v>10.943655827459668</c:v>
                </c:pt>
                <c:pt idx="110">
                  <c:v>11.0604684815094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B9-4B89-90FD-47970A2C370D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981639571532238"/>
                  <c:y val="0.46258471857684458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'H-T曲線'!$D$4:$D$482</c:f>
              <c:numCache>
                <c:formatCode>General</c:formatCode>
                <c:ptCount val="479"/>
                <c:pt idx="0">
                  <c:v>13.18</c:v>
                </c:pt>
                <c:pt idx="1">
                  <c:v>11.15</c:v>
                </c:pt>
                <c:pt idx="2">
                  <c:v>10.98</c:v>
                </c:pt>
                <c:pt idx="3">
                  <c:v>10.99</c:v>
                </c:pt>
                <c:pt idx="4">
                  <c:v>11.59</c:v>
                </c:pt>
                <c:pt idx="5">
                  <c:v>11.06</c:v>
                </c:pt>
                <c:pt idx="6">
                  <c:v>10.76</c:v>
                </c:pt>
                <c:pt idx="7">
                  <c:v>10.78</c:v>
                </c:pt>
                <c:pt idx="8">
                  <c:v>11.33</c:v>
                </c:pt>
                <c:pt idx="9">
                  <c:v>11.39</c:v>
                </c:pt>
                <c:pt idx="10">
                  <c:v>11.89</c:v>
                </c:pt>
                <c:pt idx="11">
                  <c:v>12.38</c:v>
                </c:pt>
                <c:pt idx="12">
                  <c:v>10.61</c:v>
                </c:pt>
                <c:pt idx="13">
                  <c:v>11.79</c:v>
                </c:pt>
                <c:pt idx="14">
                  <c:v>12.24</c:v>
                </c:pt>
                <c:pt idx="15">
                  <c:v>12.52</c:v>
                </c:pt>
                <c:pt idx="16">
                  <c:v>11.17</c:v>
                </c:pt>
                <c:pt idx="17">
                  <c:v>11.24</c:v>
                </c:pt>
                <c:pt idx="18">
                  <c:v>10.09</c:v>
                </c:pt>
                <c:pt idx="19">
                  <c:v>11.73</c:v>
                </c:pt>
                <c:pt idx="20">
                  <c:v>10.41</c:v>
                </c:pt>
                <c:pt idx="21">
                  <c:v>11.36</c:v>
                </c:pt>
                <c:pt idx="22">
                  <c:v>11.11</c:v>
                </c:pt>
                <c:pt idx="23">
                  <c:v>12.62</c:v>
                </c:pt>
                <c:pt idx="24">
                  <c:v>13.06</c:v>
                </c:pt>
                <c:pt idx="25">
                  <c:v>11.64</c:v>
                </c:pt>
                <c:pt idx="26">
                  <c:v>10.98</c:v>
                </c:pt>
                <c:pt idx="27">
                  <c:v>12.61</c:v>
                </c:pt>
                <c:pt idx="28">
                  <c:v>12.19</c:v>
                </c:pt>
                <c:pt idx="29">
                  <c:v>11.74</c:v>
                </c:pt>
                <c:pt idx="30">
                  <c:v>11.87</c:v>
                </c:pt>
                <c:pt idx="31">
                  <c:v>10.81</c:v>
                </c:pt>
                <c:pt idx="32">
                  <c:v>13</c:v>
                </c:pt>
                <c:pt idx="33">
                  <c:v>12.61</c:v>
                </c:pt>
                <c:pt idx="34">
                  <c:v>12.36</c:v>
                </c:pt>
                <c:pt idx="35">
                  <c:v>12.38</c:v>
                </c:pt>
                <c:pt idx="36">
                  <c:v>13</c:v>
                </c:pt>
                <c:pt idx="37">
                  <c:v>10.97</c:v>
                </c:pt>
                <c:pt idx="38">
                  <c:v>12.03</c:v>
                </c:pt>
                <c:pt idx="39">
                  <c:v>10.4</c:v>
                </c:pt>
              </c:numCache>
            </c:numRef>
          </c:xVal>
          <c:yVal>
            <c:numRef>
              <c:f>'H-T曲線'!$E$4:$E$482</c:f>
              <c:numCache>
                <c:formatCode>General</c:formatCode>
                <c:ptCount val="479"/>
                <c:pt idx="0">
                  <c:v>10.23</c:v>
                </c:pt>
                <c:pt idx="1">
                  <c:v>7.13</c:v>
                </c:pt>
                <c:pt idx="2">
                  <c:v>7.92</c:v>
                </c:pt>
                <c:pt idx="3">
                  <c:v>7.46</c:v>
                </c:pt>
                <c:pt idx="4">
                  <c:v>8.0399999999999991</c:v>
                </c:pt>
                <c:pt idx="5">
                  <c:v>8.11</c:v>
                </c:pt>
                <c:pt idx="6">
                  <c:v>7.25</c:v>
                </c:pt>
                <c:pt idx="7">
                  <c:v>6.84</c:v>
                </c:pt>
                <c:pt idx="8">
                  <c:v>7.9</c:v>
                </c:pt>
                <c:pt idx="9">
                  <c:v>7.74</c:v>
                </c:pt>
                <c:pt idx="10">
                  <c:v>8.5299999999999994</c:v>
                </c:pt>
                <c:pt idx="11">
                  <c:v>10.37</c:v>
                </c:pt>
                <c:pt idx="12">
                  <c:v>7.22</c:v>
                </c:pt>
                <c:pt idx="13">
                  <c:v>8.7899999999999991</c:v>
                </c:pt>
                <c:pt idx="14">
                  <c:v>9.94</c:v>
                </c:pt>
                <c:pt idx="15">
                  <c:v>10.14</c:v>
                </c:pt>
                <c:pt idx="16">
                  <c:v>7.63</c:v>
                </c:pt>
                <c:pt idx="17">
                  <c:v>8.14</c:v>
                </c:pt>
                <c:pt idx="18">
                  <c:v>6.58</c:v>
                </c:pt>
                <c:pt idx="19">
                  <c:v>8.93</c:v>
                </c:pt>
                <c:pt idx="20">
                  <c:v>6.78</c:v>
                </c:pt>
                <c:pt idx="21">
                  <c:v>7.98</c:v>
                </c:pt>
                <c:pt idx="22">
                  <c:v>6.8</c:v>
                </c:pt>
                <c:pt idx="23">
                  <c:v>9.1300000000000008</c:v>
                </c:pt>
                <c:pt idx="24">
                  <c:v>11.61</c:v>
                </c:pt>
                <c:pt idx="25">
                  <c:v>8.94</c:v>
                </c:pt>
                <c:pt idx="26">
                  <c:v>7.61</c:v>
                </c:pt>
                <c:pt idx="27">
                  <c:v>10.82</c:v>
                </c:pt>
                <c:pt idx="28">
                  <c:v>9.94</c:v>
                </c:pt>
                <c:pt idx="29">
                  <c:v>9.14</c:v>
                </c:pt>
                <c:pt idx="30">
                  <c:v>9.1199999999999992</c:v>
                </c:pt>
                <c:pt idx="31">
                  <c:v>7.38</c:v>
                </c:pt>
                <c:pt idx="32">
                  <c:v>10.58</c:v>
                </c:pt>
                <c:pt idx="33">
                  <c:v>9.52</c:v>
                </c:pt>
                <c:pt idx="34">
                  <c:v>9.8699999999999992</c:v>
                </c:pt>
                <c:pt idx="35">
                  <c:v>9.9700000000000006</c:v>
                </c:pt>
                <c:pt idx="36">
                  <c:v>10.23</c:v>
                </c:pt>
                <c:pt idx="37">
                  <c:v>7.48</c:v>
                </c:pt>
                <c:pt idx="38">
                  <c:v>9.44</c:v>
                </c:pt>
                <c:pt idx="39">
                  <c:v>7.13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B9-4B89-90FD-47970A2C3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4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周期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inorUnit val="0.5"/>
      </c:valAx>
      <c:valAx>
        <c:axId val="50209343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波高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55461794235830564"/>
          <c:y val="0.58668941382327211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63305137064193"/>
          <c:y val="8.0555555555555561E-2"/>
          <c:w val="0.78208125291078645"/>
          <c:h val="0.757391659375911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'T-H曲線'!$H$2</c:f>
              <c:strCache>
                <c:ptCount val="1"/>
                <c:pt idx="0">
                  <c:v>0.03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'T-H曲線'!$H$4:$H$154</c:f>
              <c:numCache>
                <c:formatCode>0.00_ </c:formatCode>
                <c:ptCount val="151"/>
                <c:pt idx="0">
                  <c:v>0</c:v>
                </c:pt>
                <c:pt idx="1">
                  <c:v>1.4618952970664121</c:v>
                </c:pt>
                <c:pt idx="2">
                  <c:v>2.0674321558807645</c:v>
                </c:pt>
                <c:pt idx="3">
                  <c:v>2.5320769298650228</c:v>
                </c:pt>
                <c:pt idx="4">
                  <c:v>2.9237905941328242</c:v>
                </c:pt>
                <c:pt idx="5">
                  <c:v>3.2688972602277464</c:v>
                </c:pt>
                <c:pt idx="6">
                  <c:v>3.5808975351871433</c:v>
                </c:pt>
                <c:pt idx="7">
                  <c:v>3.8678113988526186</c:v>
                </c:pt>
                <c:pt idx="8">
                  <c:v>4.1348643117615289</c:v>
                </c:pt>
                <c:pt idx="9">
                  <c:v>4.3856858911992358</c:v>
                </c:pt>
                <c:pt idx="10">
                  <c:v>4.6229188394183316</c:v>
                </c:pt>
                <c:pt idx="11">
                  <c:v>4.8485581831544344</c:v>
                </c:pt>
                <c:pt idx="12">
                  <c:v>5.0641538597300455</c:v>
                </c:pt>
                <c:pt idx="13">
                  <c:v>5.2709384529326098</c:v>
                </c:pt>
                <c:pt idx="14">
                  <c:v>5.4699113369586261</c:v>
                </c:pt>
                <c:pt idx="15">
                  <c:v>5.6618961394371583</c:v>
                </c:pt>
                <c:pt idx="16">
                  <c:v>5.8475811882656483</c:v>
                </c:pt>
                <c:pt idx="17">
                  <c:v>6.0275487233985245</c:v>
                </c:pt>
                <c:pt idx="18">
                  <c:v>6.2022964676422943</c:v>
                </c:pt>
                <c:pt idx="19">
                  <c:v>6.3722538659498627</c:v>
                </c:pt>
                <c:pt idx="20">
                  <c:v>6.5377945204554928</c:v>
                </c:pt>
                <c:pt idx="21">
                  <c:v>6.6992458569067868</c:v>
                </c:pt>
                <c:pt idx="22">
                  <c:v>6.8568967405720542</c:v>
                </c:pt>
                <c:pt idx="23">
                  <c:v>7.0110035494537115</c:v>
                </c:pt>
                <c:pt idx="24">
                  <c:v>7.1617950703742865</c:v>
                </c:pt>
                <c:pt idx="25">
                  <c:v>7.3094764853320608</c:v>
                </c:pt>
                <c:pt idx="26">
                  <c:v>7.4542326465711559</c:v>
                </c:pt>
                <c:pt idx="27">
                  <c:v>7.5962307895950687</c:v>
                </c:pt>
                <c:pt idx="28">
                  <c:v>7.7356227977052372</c:v>
                </c:pt>
                <c:pt idx="29">
                  <c:v>7.8725471054774827</c:v>
                </c:pt>
                <c:pt idx="30">
                  <c:v>8.0071303091398978</c:v>
                </c:pt>
                <c:pt idx="31">
                  <c:v>8.1394885371951773</c:v>
                </c:pt>
                <c:pt idx="32">
                  <c:v>8.2697286235230578</c:v>
                </c:pt>
                <c:pt idx="33">
                  <c:v>8.3979491166773244</c:v>
                </c:pt>
                <c:pt idx="34">
                  <c:v>8.5242411524948292</c:v>
                </c:pt>
                <c:pt idx="35">
                  <c:v>8.6486892119830081</c:v>
                </c:pt>
                <c:pt idx="36">
                  <c:v>8.7713717823984716</c:v>
                </c:pt>
                <c:pt idx="37">
                  <c:v>8.8923619362147566</c:v>
                </c:pt>
                <c:pt idx="38">
                  <c:v>9.011727840110682</c:v>
                </c:pt>
                <c:pt idx="39">
                  <c:v>9.1295332040477746</c:v>
                </c:pt>
                <c:pt idx="40">
                  <c:v>9.2458376788366632</c:v>
                </c:pt>
                <c:pt idx="41">
                  <c:v>9.3606972092350365</c:v>
                </c:pt>
                <c:pt idx="42">
                  <c:v>9.4741643485093459</c:v>
                </c:pt>
                <c:pt idx="43">
                  <c:v>9.5862885394792077</c:v>
                </c:pt>
                <c:pt idx="44">
                  <c:v>9.6971163663088689</c:v>
                </c:pt>
                <c:pt idx="45">
                  <c:v>9.8066917806832397</c:v>
                </c:pt>
                <c:pt idx="46">
                  <c:v>9.9150563054833469</c:v>
                </c:pt>
                <c:pt idx="47">
                  <c:v>10.022249218637999</c:v>
                </c:pt>
                <c:pt idx="48">
                  <c:v>10.128307719460091</c:v>
                </c:pt>
                <c:pt idx="49">
                  <c:v>10.233267079464886</c:v>
                </c:pt>
                <c:pt idx="50">
                  <c:v>10.337160779403824</c:v>
                </c:pt>
                <c:pt idx="51">
                  <c:v>10.44002063402317</c:v>
                </c:pt>
                <c:pt idx="52">
                  <c:v>10.54187690586522</c:v>
                </c:pt>
                <c:pt idx="53">
                  <c:v>10.642758409265866</c:v>
                </c:pt>
                <c:pt idx="54">
                  <c:v>10.74269260556143</c:v>
                </c:pt>
                <c:pt idx="55">
                  <c:v>10.841705690396189</c:v>
                </c:pt>
                <c:pt idx="56">
                  <c:v>10.939822673917252</c:v>
                </c:pt>
                <c:pt idx="57">
                  <c:v>11.037067454552361</c:v>
                </c:pt>
                <c:pt idx="58">
                  <c:v>11.13346288698731</c:v>
                </c:pt>
                <c:pt idx="59">
                  <c:v>11.229030844890787</c:v>
                </c:pt>
                <c:pt idx="60">
                  <c:v>11.323792278874317</c:v>
                </c:pt>
                <c:pt idx="61">
                  <c:v>11.417767270122406</c:v>
                </c:pt>
                <c:pt idx="62">
                  <c:v>11.510975080081765</c:v>
                </c:pt>
                <c:pt idx="63">
                  <c:v>11.603434196557856</c:v>
                </c:pt>
                <c:pt idx="64">
                  <c:v>11.695162376531297</c:v>
                </c:pt>
                <c:pt idx="65">
                  <c:v>11.78617668597489</c:v>
                </c:pt>
                <c:pt idx="66">
                  <c:v>11.876493536924226</c:v>
                </c:pt>
                <c:pt idx="67">
                  <c:v>11.966128722029856</c:v>
                </c:pt>
                <c:pt idx="68">
                  <c:v>12.055097446797049</c:v>
                </c:pt>
                <c:pt idx="69">
                  <c:v>12.143414359699566</c:v>
                </c:pt>
                <c:pt idx="70">
                  <c:v>12.231093580336244</c:v>
                </c:pt>
                <c:pt idx="71">
                  <c:v>12.318148725783733</c:v>
                </c:pt>
                <c:pt idx="72">
                  <c:v>12.404592935284589</c:v>
                </c:pt>
                <c:pt idx="73">
                  <c:v>12.49043889339751</c:v>
                </c:pt>
                <c:pt idx="74">
                  <c:v>12.575698851725184</c:v>
                </c:pt>
                <c:pt idx="75">
                  <c:v>12.660384649325113</c:v>
                </c:pt>
                <c:pt idx="76">
                  <c:v>12.744507731899725</c:v>
                </c:pt>
                <c:pt idx="77">
                  <c:v>12.828079169853792</c:v>
                </c:pt>
                <c:pt idx="78">
                  <c:v>12.91110967529986</c:v>
                </c:pt>
                <c:pt idx="79">
                  <c:v>12.993609618085598</c:v>
                </c:pt>
                <c:pt idx="80">
                  <c:v>13.075589040910986</c:v>
                </c:pt>
                <c:pt idx="81">
                  <c:v>13.157057673597707</c:v>
                </c:pt>
                <c:pt idx="82">
                  <c:v>13.238024946568171</c:v>
                </c:pt>
                <c:pt idx="83">
                  <c:v>13.318500003586971</c:v>
                </c:pt>
                <c:pt idx="84">
                  <c:v>13.398491713813574</c:v>
                </c:pt>
                <c:pt idx="85">
                  <c:v>13.478008683211179</c:v>
                </c:pt>
                <c:pt idx="86">
                  <c:v>13.557059265353265</c:v>
                </c:pt>
                <c:pt idx="87">
                  <c:v>13.635651571666303</c:v>
                </c:pt>
                <c:pt idx="88">
                  <c:v>13.713793481144108</c:v>
                </c:pt>
                <c:pt idx="89">
                  <c:v>13.791492649566814</c:v>
                </c:pt>
                <c:pt idx="90">
                  <c:v>13.868756518254994</c:v>
                </c:pt>
                <c:pt idx="91">
                  <c:v>13.945592322387215</c:v>
                </c:pt>
                <c:pt idx="92">
                  <c:v>14.022007098907423</c:v>
                </c:pt>
                <c:pt idx="93">
                  <c:v>14.098007694046528</c:v>
                </c:pt>
                <c:pt idx="94">
                  <c:v>14.173600770481013</c:v>
                </c:pt>
                <c:pt idx="95">
                  <c:v>14.248792814149725</c:v>
                </c:pt>
                <c:pt idx="96">
                  <c:v>14.323590140748573</c:v>
                </c:pt>
                <c:pt idx="97">
                  <c:v>14.397998901921566</c:v>
                </c:pt>
                <c:pt idx="98">
                  <c:v>14.472025091165353</c:v>
                </c:pt>
                <c:pt idx="99">
                  <c:v>14.545674549463302</c:v>
                </c:pt>
                <c:pt idx="100">
                  <c:v>14.618952970664122</c:v>
                </c:pt>
                <c:pt idx="101">
                  <c:v>14.691865906619016</c:v>
                </c:pt>
                <c:pt idx="102">
                  <c:v>14.764418772090526</c:v>
                </c:pt>
                <c:pt idx="103">
                  <c:v>14.836616849445294</c:v>
                </c:pt>
                <c:pt idx="104">
                  <c:v>14.908465293142312</c:v>
                </c:pt>
                <c:pt idx="105">
                  <c:v>14.979969134027405</c:v>
                </c:pt>
                <c:pt idx="106">
                  <c:v>15.051133283444095</c:v>
                </c:pt>
                <c:pt idx="107">
                  <c:v>15.121962537170351</c:v>
                </c:pt>
                <c:pt idx="108">
                  <c:v>15.192461579190137</c:v>
                </c:pt>
                <c:pt idx="109">
                  <c:v>15.262634985308184</c:v>
                </c:pt>
                <c:pt idx="110">
                  <c:v>15.332487226615852</c:v>
                </c:pt>
                <c:pt idx="111">
                  <c:v>15.402022672815512</c:v>
                </c:pt>
                <c:pt idx="112">
                  <c:v>15.471245595410474</c:v>
                </c:pt>
                <c:pt idx="113">
                  <c:v>15.540160170766997</c:v>
                </c:pt>
                <c:pt idx="114">
                  <c:v>15.608770483054641</c:v>
                </c:pt>
                <c:pt idx="115">
                  <c:v>15.677080527070808</c:v>
                </c:pt>
                <c:pt idx="116">
                  <c:v>15.745094210954965</c:v>
                </c:pt>
                <c:pt idx="117">
                  <c:v>15.812815358797828</c:v>
                </c:pt>
                <c:pt idx="118">
                  <c:v>15.880247713150366</c:v>
                </c:pt>
                <c:pt idx="119">
                  <c:v>15.947394937437345</c:v>
                </c:pt>
                <c:pt idx="120">
                  <c:v>16.014260618279796</c:v>
                </c:pt>
                <c:pt idx="121">
                  <c:v>16.080848267730534</c:v>
                </c:pt>
                <c:pt idx="122">
                  <c:v>16.147161325426737</c:v>
                </c:pt>
                <c:pt idx="123">
                  <c:v>16.213203160663284</c:v>
                </c:pt>
                <c:pt idx="124">
                  <c:v>16.278977074390355</c:v>
                </c:pt>
                <c:pt idx="125">
                  <c:v>16.34448630113873</c:v>
                </c:pt>
                <c:pt idx="126">
                  <c:v>16.409734010875876</c:v>
                </c:pt>
                <c:pt idx="127">
                  <c:v>16.474723310795888</c:v>
                </c:pt>
                <c:pt idx="128">
                  <c:v>16.539457247046116</c:v>
                </c:pt>
                <c:pt idx="129">
                  <c:v>16.603938806393238</c:v>
                </c:pt>
                <c:pt idx="130">
                  <c:v>16.668170917831269</c:v>
                </c:pt>
                <c:pt idx="131">
                  <c:v>16.732156454134088</c:v>
                </c:pt>
                <c:pt idx="132">
                  <c:v>16.795898233354649</c:v>
                </c:pt>
                <c:pt idx="133">
                  <c:v>16.859399020273255</c:v>
                </c:pt>
                <c:pt idx="134">
                  <c:v>16.922661527796851</c:v>
                </c:pt>
                <c:pt idx="135">
                  <c:v>16.985688418311476</c:v>
                </c:pt>
                <c:pt idx="136">
                  <c:v>17.048482304989658</c:v>
                </c:pt>
                <c:pt idx="137">
                  <c:v>17.111045753054672</c:v>
                </c:pt>
                <c:pt idx="138">
                  <c:v>17.173381281003319</c:v>
                </c:pt>
                <c:pt idx="139">
                  <c:v>17.23549136178891</c:v>
                </c:pt>
                <c:pt idx="140">
                  <c:v>17.297378423966016</c:v>
                </c:pt>
                <c:pt idx="141">
                  <c:v>17.359044852798494</c:v>
                </c:pt>
                <c:pt idx="142">
                  <c:v>17.420492991332214</c:v>
                </c:pt>
                <c:pt idx="143">
                  <c:v>17.481725141433831</c:v>
                </c:pt>
                <c:pt idx="144">
                  <c:v>17.542743564796943</c:v>
                </c:pt>
                <c:pt idx="145">
                  <c:v>17.603550483916859</c:v>
                </c:pt>
                <c:pt idx="146">
                  <c:v>17.664148083035151</c:v>
                </c:pt>
                <c:pt idx="147">
                  <c:v>17.724538509055158</c:v>
                </c:pt>
                <c:pt idx="148">
                  <c:v>17.784723872429513</c:v>
                </c:pt>
                <c:pt idx="149">
                  <c:v>17.844706248020703</c:v>
                </c:pt>
                <c:pt idx="150">
                  <c:v>17.904487675935716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05-433F-B19A-88C23519B6B9}"/>
            </c:ext>
          </c:extLst>
        </c:ser>
        <c:ser>
          <c:idx val="1"/>
          <c:order val="1"/>
          <c:tx>
            <c:strRef>
              <c:f>'T-H曲線'!$I$2</c:f>
              <c:strCache>
                <c:ptCount val="1"/>
                <c:pt idx="0">
                  <c:v>0.035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'T-H曲線'!$I$4:$I$154</c:f>
              <c:numCache>
                <c:formatCode>0.00_ </c:formatCode>
                <c:ptCount val="151"/>
                <c:pt idx="0">
                  <c:v>0</c:v>
                </c:pt>
                <c:pt idx="1">
                  <c:v>1.3534520497870492</c:v>
                </c:pt>
                <c:pt idx="2">
                  <c:v>1.9140702448305107</c:v>
                </c:pt>
                <c:pt idx="3">
                  <c:v>2.3442477158394106</c:v>
                </c:pt>
                <c:pt idx="4">
                  <c:v>2.7069040995740985</c:v>
                </c:pt>
                <c:pt idx="5">
                  <c:v>3.0264107876102719</c:v>
                </c:pt>
                <c:pt idx="6">
                  <c:v>3.3152669133022443</c:v>
                </c:pt>
                <c:pt idx="7">
                  <c:v>3.5808975351871428</c:v>
                </c:pt>
                <c:pt idx="8">
                  <c:v>3.8281404896610214</c:v>
                </c:pt>
                <c:pt idx="9">
                  <c:v>4.060356149361148</c:v>
                </c:pt>
                <c:pt idx="10">
                  <c:v>4.2799911811506872</c:v>
                </c:pt>
                <c:pt idx="11">
                  <c:v>4.4888926208810584</c:v>
                </c:pt>
                <c:pt idx="12">
                  <c:v>4.6884954316788212</c:v>
                </c:pt>
                <c:pt idx="13">
                  <c:v>4.8799407643890467</c:v>
                </c:pt>
                <c:pt idx="14">
                  <c:v>5.0641538597300446</c:v>
                </c:pt>
                <c:pt idx="15">
                  <c:v>5.2418972487155333</c:v>
                </c:pt>
                <c:pt idx="16">
                  <c:v>5.413808199148197</c:v>
                </c:pt>
                <c:pt idx="17">
                  <c:v>5.580425760480737</c:v>
                </c:pt>
                <c:pt idx="18">
                  <c:v>5.7422107344915316</c:v>
                </c:pt>
                <c:pt idx="19">
                  <c:v>5.8995607099497285</c:v>
                </c:pt>
                <c:pt idx="20">
                  <c:v>6.0528215752205439</c:v>
                </c:pt>
                <c:pt idx="21">
                  <c:v>6.2022964676422934</c:v>
                </c:pt>
                <c:pt idx="22">
                  <c:v>6.3482528244865009</c:v>
                </c:pt>
                <c:pt idx="23">
                  <c:v>6.4909280056609466</c:v>
                </c:pt>
                <c:pt idx="24">
                  <c:v>6.6305338266044886</c:v>
                </c:pt>
                <c:pt idx="25">
                  <c:v>6.7672602489352469</c:v>
                </c:pt>
                <c:pt idx="26">
                  <c:v>6.9012784125763176</c:v>
                </c:pt>
                <c:pt idx="27">
                  <c:v>7.0327431475182332</c:v>
                </c:pt>
                <c:pt idx="28">
                  <c:v>7.1617950703742856</c:v>
                </c:pt>
                <c:pt idx="29">
                  <c:v>7.2885623466572742</c:v>
                </c:pt>
                <c:pt idx="30">
                  <c:v>7.41316218169972</c:v>
                </c:pt>
                <c:pt idx="31">
                  <c:v>7.5357020896035776</c:v>
                </c:pt>
                <c:pt idx="32">
                  <c:v>7.6562809793220428</c:v>
                </c:pt>
                <c:pt idx="33">
                  <c:v>7.7749900890870114</c:v>
                </c:pt>
                <c:pt idx="34">
                  <c:v>7.8919137942880511</c:v>
                </c:pt>
                <c:pt idx="35">
                  <c:v>8.0071303091398978</c:v>
                </c:pt>
                <c:pt idx="36">
                  <c:v>8.1207122987222959</c:v>
                </c:pt>
                <c:pt idx="37">
                  <c:v>8.2327274149999852</c:v>
                </c:pt>
                <c:pt idx="38">
                  <c:v>8.3432387680543503</c:v>
                </c:pt>
                <c:pt idx="39">
                  <c:v>8.4523053418483318</c:v>
                </c:pt>
                <c:pt idx="40">
                  <c:v>8.5599823623013744</c:v>
                </c:pt>
                <c:pt idx="41">
                  <c:v>8.6663216241946248</c:v>
                </c:pt>
                <c:pt idx="42">
                  <c:v>8.7713717823984716</c:v>
                </c:pt>
                <c:pt idx="43">
                  <c:v>8.8751786120691065</c:v>
                </c:pt>
                <c:pt idx="44">
                  <c:v>8.9777852417621169</c:v>
                </c:pt>
                <c:pt idx="45">
                  <c:v>9.0792323628308154</c:v>
                </c:pt>
                <c:pt idx="46">
                  <c:v>9.1795584179930572</c:v>
                </c:pt>
                <c:pt idx="47">
                  <c:v>9.2787997715448078</c:v>
                </c:pt>
                <c:pt idx="48">
                  <c:v>9.3769908633576424</c:v>
                </c:pt>
                <c:pt idx="49">
                  <c:v>9.4741643485093459</c:v>
                </c:pt>
                <c:pt idx="50">
                  <c:v>9.570351224152553</c:v>
                </c:pt>
                <c:pt idx="51">
                  <c:v>9.6655809450188261</c:v>
                </c:pt>
                <c:pt idx="52">
                  <c:v>9.7598815287780933</c:v>
                </c:pt>
                <c:pt idx="53">
                  <c:v>9.8532796523216852</c:v>
                </c:pt>
                <c:pt idx="54">
                  <c:v>9.9458007399067334</c:v>
                </c:pt>
                <c:pt idx="55">
                  <c:v>10.037469043987238</c:v>
                </c:pt>
                <c:pt idx="56">
                  <c:v>10.128307719460089</c:v>
                </c:pt>
                <c:pt idx="57">
                  <c:v>10.218338891970046</c:v>
                </c:pt>
                <c:pt idx="58">
                  <c:v>10.307583720844589</c:v>
                </c:pt>
                <c:pt idx="59">
                  <c:v>10.396062457165845</c:v>
                </c:pt>
                <c:pt idx="60">
                  <c:v>10.483794497431067</c:v>
                </c:pt>
                <c:pt idx="61">
                  <c:v>10.570798433204498</c:v>
                </c:pt>
                <c:pt idx="62">
                  <c:v>10.657092097120652</c:v>
                </c:pt>
                <c:pt idx="63">
                  <c:v>10.742692605561428</c:v>
                </c:pt>
                <c:pt idx="64">
                  <c:v>10.827616398296394</c:v>
                </c:pt>
                <c:pt idx="65">
                  <c:v>10.911879275346193</c:v>
                </c:pt>
                <c:pt idx="66">
                  <c:v>10.99549643130325</c:v>
                </c:pt>
                <c:pt idx="67">
                  <c:v>11.078482487320873</c:v>
                </c:pt>
                <c:pt idx="68">
                  <c:v>11.160851520961474</c:v>
                </c:pt>
                <c:pt idx="69">
                  <c:v>11.242617094076486</c:v>
                </c:pt>
                <c:pt idx="70">
                  <c:v>11.323792278874317</c:v>
                </c:pt>
                <c:pt idx="71">
                  <c:v>11.404389682318223</c:v>
                </c:pt>
                <c:pt idx="72">
                  <c:v>11.484421468983063</c:v>
                </c:pt>
                <c:pt idx="73">
                  <c:v>11.563899382488239</c:v>
                </c:pt>
                <c:pt idx="74">
                  <c:v>11.64283476561377</c:v>
                </c:pt>
                <c:pt idx="75">
                  <c:v>11.721238579197056</c:v>
                </c:pt>
                <c:pt idx="76">
                  <c:v>11.799121419899457</c:v>
                </c:pt>
                <c:pt idx="77">
                  <c:v>11.876493536924226</c:v>
                </c:pt>
                <c:pt idx="78">
                  <c:v>11.95336484776047</c:v>
                </c:pt>
                <c:pt idx="79">
                  <c:v>12.029744953021591</c:v>
                </c:pt>
                <c:pt idx="80">
                  <c:v>12.105643150441088</c:v>
                </c:pt>
                <c:pt idx="81">
                  <c:v>12.181068448083442</c:v>
                </c:pt>
                <c:pt idx="82">
                  <c:v>12.256029576823268</c:v>
                </c:pt>
                <c:pt idx="83">
                  <c:v>12.330535002141614</c:v>
                </c:pt>
                <c:pt idx="84">
                  <c:v>12.404592935284587</c:v>
                </c:pt>
                <c:pt idx="85">
                  <c:v>12.478211343825887</c:v>
                </c:pt>
                <c:pt idx="86">
                  <c:v>12.551397961671752</c:v>
                </c:pt>
                <c:pt idx="87">
                  <c:v>12.624160298543844</c:v>
                </c:pt>
                <c:pt idx="88">
                  <c:v>12.696505648973002</c:v>
                </c:pt>
                <c:pt idx="89">
                  <c:v>12.768441100834359</c:v>
                </c:pt>
                <c:pt idx="90">
                  <c:v>12.839973543452061</c:v>
                </c:pt>
                <c:pt idx="91">
                  <c:v>12.911109675299858</c:v>
                </c:pt>
                <c:pt idx="92">
                  <c:v>12.981856011321893</c:v>
                </c:pt>
                <c:pt idx="93">
                  <c:v>13.052218889896352</c:v>
                </c:pt>
                <c:pt idx="94">
                  <c:v>13.122204479463042</c:v>
                </c:pt>
                <c:pt idx="95">
                  <c:v>13.191818784834512</c:v>
                </c:pt>
                <c:pt idx="96">
                  <c:v>13.261067653208977</c:v>
                </c:pt>
                <c:pt idx="97">
                  <c:v>13.32995677990211</c:v>
                </c:pt>
                <c:pt idx="98">
                  <c:v>13.398491713813574</c:v>
                </c:pt>
                <c:pt idx="99">
                  <c:v>13.466677862643175</c:v>
                </c:pt>
                <c:pt idx="100">
                  <c:v>13.534520497870494</c:v>
                </c:pt>
                <c:pt idx="101">
                  <c:v>13.602024759510964</c:v>
                </c:pt>
                <c:pt idx="102">
                  <c:v>13.669195660660581</c:v>
                </c:pt>
                <c:pt idx="103">
                  <c:v>13.736038091840559</c:v>
                </c:pt>
                <c:pt idx="104">
                  <c:v>13.802556825152635</c:v>
                </c:pt>
                <c:pt idx="105">
                  <c:v>13.868756518254994</c:v>
                </c:pt>
                <c:pt idx="106">
                  <c:v>13.934641718168182</c:v>
                </c:pt>
                <c:pt idx="107">
                  <c:v>14.000216864919839</c:v>
                </c:pt>
                <c:pt idx="108">
                  <c:v>14.065486295036466</c:v>
                </c:pt>
                <c:pt idx="109">
                  <c:v>14.130454244890057</c:v>
                </c:pt>
                <c:pt idx="110">
                  <c:v>14.195124853906856</c:v>
                </c:pt>
                <c:pt idx="111">
                  <c:v>14.259502167645158</c:v>
                </c:pt>
                <c:pt idx="112">
                  <c:v>14.323590140748571</c:v>
                </c:pt>
                <c:pt idx="113">
                  <c:v>14.387392639780931</c:v>
                </c:pt>
                <c:pt idx="114">
                  <c:v>14.450913445948503</c:v>
                </c:pt>
                <c:pt idx="115">
                  <c:v>14.514156257715017</c:v>
                </c:pt>
                <c:pt idx="116">
                  <c:v>14.577124693314548</c:v>
                </c:pt>
                <c:pt idx="117">
                  <c:v>14.639822293167137</c:v>
                </c:pt>
                <c:pt idx="118">
                  <c:v>14.702252522201702</c:v>
                </c:pt>
                <c:pt idx="119">
                  <c:v>14.764418772090524</c:v>
                </c:pt>
                <c:pt idx="120">
                  <c:v>14.82632436339944</c:v>
                </c:pt>
                <c:pt idx="121">
                  <c:v>14.88797254765754</c:v>
                </c:pt>
                <c:pt idx="122">
                  <c:v>14.949366509350064</c:v>
                </c:pt>
                <c:pt idx="123">
                  <c:v>15.010509367837926</c:v>
                </c:pt>
                <c:pt idx="124">
                  <c:v>15.071404179207155</c:v>
                </c:pt>
                <c:pt idx="125">
                  <c:v>15.13205393805136</c:v>
                </c:pt>
                <c:pt idx="126">
                  <c:v>15.192461579190136</c:v>
                </c:pt>
                <c:pt idx="127">
                  <c:v>15.252629979326226</c:v>
                </c:pt>
                <c:pt idx="128">
                  <c:v>15.312561958644086</c:v>
                </c:pt>
                <c:pt idx="129">
                  <c:v>15.372260282352324</c:v>
                </c:pt>
                <c:pt idx="130">
                  <c:v>15.431727662172486</c:v>
                </c:pt>
                <c:pt idx="131">
                  <c:v>15.490966757776361</c:v>
                </c:pt>
                <c:pt idx="132">
                  <c:v>15.549980178174023</c:v>
                </c:pt>
                <c:pt idx="133">
                  <c:v>15.608770483054641</c:v>
                </c:pt>
                <c:pt idx="134">
                  <c:v>15.667340184081999</c:v>
                </c:pt>
                <c:pt idx="135">
                  <c:v>15.725691746146602</c:v>
                </c:pt>
                <c:pt idx="136">
                  <c:v>15.783827588576102</c:v>
                </c:pt>
                <c:pt idx="137">
                  <c:v>15.841750086305769</c:v>
                </c:pt>
                <c:pt idx="138">
                  <c:v>15.89946157101056</c:v>
                </c:pt>
                <c:pt idx="139">
                  <c:v>15.956964332200355</c:v>
                </c:pt>
                <c:pt idx="140">
                  <c:v>16.014260618279796</c:v>
                </c:pt>
                <c:pt idx="141">
                  <c:v>16.071352637574098</c:v>
                </c:pt>
                <c:pt idx="142">
                  <c:v>16.128242559322224</c:v>
                </c:pt>
                <c:pt idx="143">
                  <c:v>16.184932514638589</c:v>
                </c:pt>
                <c:pt idx="144">
                  <c:v>16.241424597444592</c:v>
                </c:pt>
                <c:pt idx="145">
                  <c:v>16.297720865371051</c:v>
                </c:pt>
                <c:pt idx="146">
                  <c:v>16.353823340632726</c:v>
                </c:pt>
                <c:pt idx="147">
                  <c:v>16.409734010875876</c:v>
                </c:pt>
                <c:pt idx="148">
                  <c:v>16.46545482999997</c:v>
                </c:pt>
                <c:pt idx="149">
                  <c:v>16.520987718954398</c:v>
                </c:pt>
                <c:pt idx="150">
                  <c:v>16.576334566511225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5-433F-B19A-88C23519B6B9}"/>
            </c:ext>
          </c:extLst>
        </c:ser>
        <c:ser>
          <c:idx val="2"/>
          <c:order val="2"/>
          <c:tx>
            <c:strRef>
              <c:f>'T-H曲線'!$J$2</c:f>
              <c:strCache>
                <c:ptCount val="1"/>
                <c:pt idx="0">
                  <c:v>0.04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'T-H曲線'!$J$4:$J$154</c:f>
              <c:numCache>
                <c:formatCode>0.00_ </c:formatCode>
                <c:ptCount val="151"/>
                <c:pt idx="0">
                  <c:v>0</c:v>
                </c:pt>
                <c:pt idx="1">
                  <c:v>1.2660384649325114</c:v>
                </c:pt>
                <c:pt idx="2">
                  <c:v>1.7904487675935716</c:v>
                </c:pt>
                <c:pt idx="3">
                  <c:v>2.1928429455996179</c:v>
                </c:pt>
                <c:pt idx="4">
                  <c:v>2.5320769298650228</c:v>
                </c:pt>
                <c:pt idx="5">
                  <c:v>2.8309480697185792</c:v>
                </c:pt>
                <c:pt idx="6">
                  <c:v>3.1011482338211467</c:v>
                </c:pt>
                <c:pt idx="7">
                  <c:v>3.3496229284533934</c:v>
                </c:pt>
                <c:pt idx="8">
                  <c:v>3.5808975351871433</c:v>
                </c:pt>
                <c:pt idx="9">
                  <c:v>3.7981153947975339</c:v>
                </c:pt>
                <c:pt idx="10">
                  <c:v>4.0035651545699489</c:v>
                </c:pt>
                <c:pt idx="11">
                  <c:v>4.1989745583386631</c:v>
                </c:pt>
                <c:pt idx="12">
                  <c:v>4.3856858911992358</c:v>
                </c:pt>
                <c:pt idx="13">
                  <c:v>4.5647666020238873</c:v>
                </c:pt>
                <c:pt idx="14">
                  <c:v>4.737082174254672</c:v>
                </c:pt>
                <c:pt idx="15">
                  <c:v>4.9033458903416189</c:v>
                </c:pt>
                <c:pt idx="16">
                  <c:v>5.0641538597300455</c:v>
                </c:pt>
                <c:pt idx="17">
                  <c:v>5.2200103170115852</c:v>
                </c:pt>
                <c:pt idx="18">
                  <c:v>5.3713463027807151</c:v>
                </c:pt>
                <c:pt idx="19">
                  <c:v>5.5185337272761794</c:v>
                </c:pt>
                <c:pt idx="20">
                  <c:v>5.6618961394371583</c:v>
                </c:pt>
                <c:pt idx="21">
                  <c:v>5.8017170982789281</c:v>
                </c:pt>
                <c:pt idx="22">
                  <c:v>5.9382467684621139</c:v>
                </c:pt>
                <c:pt idx="23">
                  <c:v>6.071707179849783</c:v>
                </c:pt>
                <c:pt idx="24">
                  <c:v>6.2022964676422934</c:v>
                </c:pt>
                <c:pt idx="25">
                  <c:v>6.3301923246625567</c:v>
                </c:pt>
                <c:pt idx="26">
                  <c:v>6.4555548376499301</c:v>
                </c:pt>
                <c:pt idx="27">
                  <c:v>6.5785288367988546</c:v>
                </c:pt>
                <c:pt idx="28">
                  <c:v>6.6992458569067868</c:v>
                </c:pt>
                <c:pt idx="29">
                  <c:v>6.8178257858331515</c:v>
                </c:pt>
                <c:pt idx="30">
                  <c:v>6.9343782591274969</c:v>
                </c:pt>
                <c:pt idx="31">
                  <c:v>7.049003847023263</c:v>
                </c:pt>
                <c:pt idx="32">
                  <c:v>7.1617950703742865</c:v>
                </c:pt>
                <c:pt idx="33">
                  <c:v>7.2728372747316508</c:v>
                </c:pt>
                <c:pt idx="34">
                  <c:v>7.3822093860452629</c:v>
                </c:pt>
                <c:pt idx="35">
                  <c:v>7.4899845670137024</c:v>
                </c:pt>
                <c:pt idx="36">
                  <c:v>7.5962307895950678</c:v>
                </c:pt>
                <c:pt idx="37">
                  <c:v>7.701011336407757</c:v>
                </c:pt>
                <c:pt idx="38">
                  <c:v>7.8043852415273198</c:v>
                </c:pt>
                <c:pt idx="39">
                  <c:v>7.9064076793989138</c:v>
                </c:pt>
                <c:pt idx="40">
                  <c:v>8.0071303091398978</c:v>
                </c:pt>
                <c:pt idx="41">
                  <c:v>8.10660158033164</c:v>
                </c:pt>
                <c:pt idx="42">
                  <c:v>8.2048670054379382</c:v>
                </c:pt>
                <c:pt idx="43">
                  <c:v>8.3019694031966171</c:v>
                </c:pt>
                <c:pt idx="44">
                  <c:v>8.3979491166773261</c:v>
                </c:pt>
                <c:pt idx="45">
                  <c:v>8.4928442091557379</c:v>
                </c:pt>
                <c:pt idx="46">
                  <c:v>8.5866906405016596</c:v>
                </c:pt>
                <c:pt idx="47">
                  <c:v>8.679522426399247</c:v>
                </c:pt>
                <c:pt idx="48">
                  <c:v>8.7713717823984716</c:v>
                </c:pt>
                <c:pt idx="49">
                  <c:v>8.8622692545275807</c:v>
                </c:pt>
                <c:pt idx="50">
                  <c:v>8.9522438379678579</c:v>
                </c:pt>
                <c:pt idx="51">
                  <c:v>9.0413230850977868</c:v>
                </c:pt>
                <c:pt idx="52">
                  <c:v>9.1295332040477746</c:v>
                </c:pt>
                <c:pt idx="53">
                  <c:v>9.2168991487647016</c:v>
                </c:pt>
                <c:pt idx="54">
                  <c:v>9.3034447014634409</c:v>
                </c:pt>
                <c:pt idx="55">
                  <c:v>9.3891925482374052</c:v>
                </c:pt>
                <c:pt idx="56">
                  <c:v>9.4741643485093441</c:v>
                </c:pt>
                <c:pt idx="57">
                  <c:v>9.5583807989247944</c:v>
                </c:pt>
                <c:pt idx="58">
                  <c:v>9.6418616922222462</c:v>
                </c:pt>
                <c:pt idx="59">
                  <c:v>9.7246259715544596</c:v>
                </c:pt>
                <c:pt idx="60">
                  <c:v>9.8066917806832379</c:v>
                </c:pt>
                <c:pt idx="61">
                  <c:v>9.8880765104245043</c:v>
                </c:pt>
                <c:pt idx="62">
                  <c:v>9.9687968416804207</c:v>
                </c:pt>
                <c:pt idx="63">
                  <c:v>10.048868785360181</c:v>
                </c:pt>
                <c:pt idx="64">
                  <c:v>10.128307719460091</c:v>
                </c:pt>
                <c:pt idx="65">
                  <c:v>10.207128423546141</c:v>
                </c:pt>
                <c:pt idx="66">
                  <c:v>10.28534511085808</c:v>
                </c:pt>
                <c:pt idx="67">
                  <c:v>10.362971458232474</c:v>
                </c:pt>
                <c:pt idx="68">
                  <c:v>10.44002063402317</c:v>
                </c:pt>
                <c:pt idx="69">
                  <c:v>10.516505324180567</c:v>
                </c:pt>
                <c:pt idx="70">
                  <c:v>10.592437756635952</c:v>
                </c:pt>
                <c:pt idx="71">
                  <c:v>10.667829724123624</c:v>
                </c:pt>
                <c:pt idx="72">
                  <c:v>10.74269260556143</c:v>
                </c:pt>
                <c:pt idx="73">
                  <c:v>10.817037386099434</c:v>
                </c:pt>
                <c:pt idx="74">
                  <c:v>10.890874675936804</c:v>
                </c:pt>
                <c:pt idx="75">
                  <c:v>10.96421472799809</c:v>
                </c:pt>
                <c:pt idx="76">
                  <c:v>11.037067454552359</c:v>
                </c:pt>
                <c:pt idx="77">
                  <c:v>11.109442442851376</c:v>
                </c:pt>
                <c:pt idx="78">
                  <c:v>11.181348969856733</c:v>
                </c:pt>
                <c:pt idx="79">
                  <c:v>11.252796016119945</c:v>
                </c:pt>
                <c:pt idx="80">
                  <c:v>11.323792278874317</c:v>
                </c:pt>
                <c:pt idx="81">
                  <c:v>11.394346184392603</c:v>
                </c:pt>
                <c:pt idx="82">
                  <c:v>11.464465899660171</c:v>
                </c:pt>
                <c:pt idx="83">
                  <c:v>11.534159343409453</c:v>
                </c:pt>
                <c:pt idx="84">
                  <c:v>11.603434196557856</c:v>
                </c:pt>
                <c:pt idx="85">
                  <c:v>11.672297912088132</c:v>
                </c:pt>
                <c:pt idx="86">
                  <c:v>11.740757724407127</c:v>
                </c:pt>
                <c:pt idx="87">
                  <c:v>11.808820658216225</c:v>
                </c:pt>
                <c:pt idx="88">
                  <c:v>11.876493536924228</c:v>
                </c:pt>
                <c:pt idx="89">
                  <c:v>11.943782990631219</c:v>
                </c:pt>
                <c:pt idx="90">
                  <c:v>12.010695463709846</c:v>
                </c:pt>
                <c:pt idx="91">
                  <c:v>12.077237222008556</c:v>
                </c:pt>
                <c:pt idx="92">
                  <c:v>12.143414359699566</c:v>
                </c:pt>
                <c:pt idx="93">
                  <c:v>12.209232805792766</c:v>
                </c:pt>
                <c:pt idx="94">
                  <c:v>12.274698330335248</c:v>
                </c:pt>
                <c:pt idx="95">
                  <c:v>12.339816550314824</c:v>
                </c:pt>
                <c:pt idx="96">
                  <c:v>12.404592935284587</c:v>
                </c:pt>
                <c:pt idx="97">
                  <c:v>12.469032812724528</c:v>
                </c:pt>
                <c:pt idx="98">
                  <c:v>12.533141373155003</c:v>
                </c:pt>
                <c:pt idx="99">
                  <c:v>12.596923675015988</c:v>
                </c:pt>
                <c:pt idx="100">
                  <c:v>12.660384649325113</c:v>
                </c:pt>
                <c:pt idx="101">
                  <c:v>12.723529104126561</c:v>
                </c:pt>
                <c:pt idx="102">
                  <c:v>12.786361728742243</c:v>
                </c:pt>
                <c:pt idx="103">
                  <c:v>12.848887097835867</c:v>
                </c:pt>
                <c:pt idx="104">
                  <c:v>12.91110967529986</c:v>
                </c:pt>
                <c:pt idx="105">
                  <c:v>12.97303381797451</c:v>
                </c:pt>
                <c:pt idx="106">
                  <c:v>13.034663779208078</c:v>
                </c:pt>
                <c:pt idx="107">
                  <c:v>13.096003712266107</c:v>
                </c:pt>
                <c:pt idx="108">
                  <c:v>13.157057673597709</c:v>
                </c:pt>
                <c:pt idx="109">
                  <c:v>13.217829625966019</c:v>
                </c:pt>
                <c:pt idx="110">
                  <c:v>13.278323441449739</c:v>
                </c:pt>
                <c:pt idx="111">
                  <c:v>13.338542904322134</c:v>
                </c:pt>
                <c:pt idx="112">
                  <c:v>13.398491713813574</c:v>
                </c:pt>
                <c:pt idx="113">
                  <c:v>13.458173486763339</c:v>
                </c:pt>
                <c:pt idx="114">
                  <c:v>13.517591760166024</c:v>
                </c:pt>
                <c:pt idx="115">
                  <c:v>13.576749993617655</c:v>
                </c:pt>
                <c:pt idx="116">
                  <c:v>13.635651571666303</c:v>
                </c:pt>
                <c:pt idx="117">
                  <c:v>13.694299806071662</c:v>
                </c:pt>
                <c:pt idx="118">
                  <c:v>13.752697937977953</c:v>
                </c:pt>
                <c:pt idx="119">
                  <c:v>13.810849140004089</c:v>
                </c:pt>
                <c:pt idx="120">
                  <c:v>13.868756518254994</c:v>
                </c:pt>
                <c:pt idx="121">
                  <c:v>13.926423114257625</c:v>
                </c:pt>
                <c:pt idx="122">
                  <c:v>13.98385190682516</c:v>
                </c:pt>
                <c:pt idx="123">
                  <c:v>14.041045813852556</c:v>
                </c:pt>
                <c:pt idx="124">
                  <c:v>14.098007694046526</c:v>
                </c:pt>
                <c:pt idx="125">
                  <c:v>14.154740348592895</c:v>
                </c:pt>
                <c:pt idx="126">
                  <c:v>14.211246522764018</c:v>
                </c:pt>
                <c:pt idx="127">
                  <c:v>14.267528907468911</c:v>
                </c:pt>
                <c:pt idx="128">
                  <c:v>14.323590140748573</c:v>
                </c:pt>
                <c:pt idx="129">
                  <c:v>14.379432809218811</c:v>
                </c:pt>
                <c:pt idx="130">
                  <c:v>14.435059449462862</c:v>
                </c:pt>
                <c:pt idx="131">
                  <c:v>14.490472549375873</c:v>
                </c:pt>
                <c:pt idx="132">
                  <c:v>14.545674549463302</c:v>
                </c:pt>
                <c:pt idx="133">
                  <c:v>14.600667844095115</c:v>
                </c:pt>
                <c:pt idx="134">
                  <c:v>14.655454782717653</c:v>
                </c:pt>
                <c:pt idx="135">
                  <c:v>14.710037671024859</c:v>
                </c:pt>
                <c:pt idx="136">
                  <c:v>14.764418772090526</c:v>
                </c:pt>
                <c:pt idx="137">
                  <c:v>14.818600307463177</c:v>
                </c:pt>
                <c:pt idx="138">
                  <c:v>14.87258445822502</c:v>
                </c:pt>
                <c:pt idx="139">
                  <c:v>14.926373366016444</c:v>
                </c:pt>
                <c:pt idx="140">
                  <c:v>14.979969134027405</c:v>
                </c:pt>
                <c:pt idx="141">
                  <c:v>15.033373827956996</c:v>
                </c:pt>
                <c:pt idx="142">
                  <c:v>15.086589476942464</c:v>
                </c:pt>
                <c:pt idx="143">
                  <c:v>15.139618074458808</c:v>
                </c:pt>
                <c:pt idx="144">
                  <c:v>15.192461579190136</c:v>
                </c:pt>
                <c:pt idx="145">
                  <c:v>15.245121915873849</c:v>
                </c:pt>
                <c:pt idx="146">
                  <c:v>15.297600976118634</c:v>
                </c:pt>
                <c:pt idx="147">
                  <c:v>15.349900619197324</c:v>
                </c:pt>
                <c:pt idx="148">
                  <c:v>15.402022672815514</c:v>
                </c:pt>
                <c:pt idx="149">
                  <c:v>15.453968933856824</c:v>
                </c:pt>
                <c:pt idx="150">
                  <c:v>15.505741169105734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05-433F-B19A-88C23519B6B9}"/>
            </c:ext>
          </c:extLst>
        </c:ser>
        <c:ser>
          <c:idx val="3"/>
          <c:order val="3"/>
          <c:tx>
            <c:strRef>
              <c:f>'T-H曲線'!$K$2</c:f>
              <c:strCache>
                <c:ptCount val="1"/>
                <c:pt idx="0">
                  <c:v>0.045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'T-H曲線'!$K$4:$K$154</c:f>
              <c:numCache>
                <c:formatCode>0.00_ </c:formatCode>
                <c:ptCount val="151"/>
                <c:pt idx="0">
                  <c:v>0</c:v>
                </c:pt>
                <c:pt idx="1">
                  <c:v>1.1936325117290478</c:v>
                </c:pt>
                <c:pt idx="2">
                  <c:v>1.6880512865766819</c:v>
                </c:pt>
                <c:pt idx="3">
                  <c:v>2.0674321558807645</c:v>
                </c:pt>
                <c:pt idx="4">
                  <c:v>2.3872650234580957</c:v>
                </c:pt>
                <c:pt idx="5">
                  <c:v>2.6690434363799658</c:v>
                </c:pt>
                <c:pt idx="6">
                  <c:v>2.9237905941328242</c:v>
                </c:pt>
                <c:pt idx="7">
                  <c:v>3.1580547828364485</c:v>
                </c:pt>
                <c:pt idx="8">
                  <c:v>3.3761025731533638</c:v>
                </c:pt>
                <c:pt idx="9">
                  <c:v>3.5808975351871433</c:v>
                </c:pt>
                <c:pt idx="10">
                  <c:v>3.7745974262914386</c:v>
                </c:pt>
                <c:pt idx="11">
                  <c:v>3.9588311789747426</c:v>
                </c:pt>
                <c:pt idx="12">
                  <c:v>4.1348643117615289</c:v>
                </c:pt>
                <c:pt idx="13">
                  <c:v>4.3037032250999534</c:v>
                </c:pt>
                <c:pt idx="14">
                  <c:v>4.4661639046045245</c:v>
                </c:pt>
                <c:pt idx="15">
                  <c:v>4.6229188394183316</c:v>
                </c:pt>
                <c:pt idx="16">
                  <c:v>4.7745300469161913</c:v>
                </c:pt>
                <c:pt idx="17">
                  <c:v>4.9214729240301756</c:v>
                </c:pt>
                <c:pt idx="18">
                  <c:v>5.0641538597300455</c:v>
                </c:pt>
                <c:pt idx="19">
                  <c:v>5.2029234943515474</c:v>
                </c:pt>
                <c:pt idx="20">
                  <c:v>5.3380868727599315</c:v>
                </c:pt>
                <c:pt idx="21">
                  <c:v>5.4699113369586261</c:v>
                </c:pt>
                <c:pt idx="22">
                  <c:v>5.5986327444515505</c:v>
                </c:pt>
                <c:pt idx="23">
                  <c:v>5.7244604270011061</c:v>
                </c:pt>
                <c:pt idx="24">
                  <c:v>5.8475811882656483</c:v>
                </c:pt>
                <c:pt idx="25">
                  <c:v>5.9681625586452389</c:v>
                </c:pt>
                <c:pt idx="26">
                  <c:v>6.0863554693651833</c:v>
                </c:pt>
                <c:pt idx="27">
                  <c:v>6.2022964676422943</c:v>
                </c:pt>
                <c:pt idx="28">
                  <c:v>6.3161095656728969</c:v>
                </c:pt>
                <c:pt idx="29">
                  <c:v>6.4279077948148311</c:v>
                </c:pt>
                <c:pt idx="30">
                  <c:v>6.5377945204554928</c:v>
                </c:pt>
                <c:pt idx="31">
                  <c:v>6.6458645611202805</c:v>
                </c:pt>
                <c:pt idx="32">
                  <c:v>6.7522051463067276</c:v>
                </c:pt>
                <c:pt idx="33">
                  <c:v>6.8568967405720533</c:v>
                </c:pt>
                <c:pt idx="34">
                  <c:v>6.9600137560154467</c:v>
                </c:pt>
                <c:pt idx="35">
                  <c:v>7.0616251710906344</c:v>
                </c:pt>
                <c:pt idx="36">
                  <c:v>7.1617950703742865</c:v>
                </c:pt>
                <c:pt idx="37">
                  <c:v>7.2605831172912021</c:v>
                </c:pt>
                <c:pt idx="38">
                  <c:v>7.3580449697015737</c:v>
                </c:pt>
                <c:pt idx="39">
                  <c:v>7.4542326465711559</c:v>
                </c:pt>
                <c:pt idx="40">
                  <c:v>7.5491948525828771</c:v>
                </c:pt>
                <c:pt idx="41">
                  <c:v>7.6429772664401145</c:v>
                </c:pt>
                <c:pt idx="42">
                  <c:v>7.7356227977052372</c:v>
                </c:pt>
                <c:pt idx="43">
                  <c:v>7.8271718162714183</c:v>
                </c:pt>
                <c:pt idx="44">
                  <c:v>7.9176623579494851</c:v>
                </c:pt>
                <c:pt idx="45">
                  <c:v>8.0071303091398978</c:v>
                </c:pt>
                <c:pt idx="46">
                  <c:v>8.0956095731330429</c:v>
                </c:pt>
                <c:pt idx="47">
                  <c:v>8.1831322202235004</c:v>
                </c:pt>
                <c:pt idx="48">
                  <c:v>8.2697286235230578</c:v>
                </c:pt>
                <c:pt idx="49">
                  <c:v>8.355427582103335</c:v>
                </c:pt>
                <c:pt idx="50">
                  <c:v>8.4402564328834089</c:v>
                </c:pt>
                <c:pt idx="51">
                  <c:v>8.5242411524948292</c:v>
                </c:pt>
                <c:pt idx="52">
                  <c:v>8.6074064501999068</c:v>
                </c:pt>
                <c:pt idx="53">
                  <c:v>8.6897758528053846</c:v>
                </c:pt>
                <c:pt idx="54">
                  <c:v>8.7713717823984716</c:v>
                </c:pt>
                <c:pt idx="55">
                  <c:v>8.8522156276331607</c:v>
                </c:pt>
                <c:pt idx="56">
                  <c:v>8.932327809209049</c:v>
                </c:pt>
                <c:pt idx="57">
                  <c:v>9.011727840110682</c:v>
                </c:pt>
                <c:pt idx="58">
                  <c:v>9.0904343811108692</c:v>
                </c:pt>
                <c:pt idx="59">
                  <c:v>9.1684652919853029</c:v>
                </c:pt>
                <c:pt idx="60">
                  <c:v>9.2458376788366632</c:v>
                </c:pt>
                <c:pt idx="61">
                  <c:v>9.3225679378834414</c:v>
                </c:pt>
                <c:pt idx="62">
                  <c:v>9.3986717960310173</c:v>
                </c:pt>
                <c:pt idx="63">
                  <c:v>9.4741643485093459</c:v>
                </c:pt>
                <c:pt idx="64">
                  <c:v>9.5490600938323826</c:v>
                </c:pt>
                <c:pt idx="65">
                  <c:v>9.6233729663085743</c:v>
                </c:pt>
                <c:pt idx="66">
                  <c:v>9.6971163663088671</c:v>
                </c:pt>
                <c:pt idx="67">
                  <c:v>9.7703031884784366</c:v>
                </c:pt>
                <c:pt idx="68">
                  <c:v>9.8429458480603511</c:v>
                </c:pt>
                <c:pt idx="69">
                  <c:v>9.9150563054833469</c:v>
                </c:pt>
                <c:pt idx="70">
                  <c:v>9.9866460893516038</c:v>
                </c:pt>
                <c:pt idx="71">
                  <c:v>10.057726317961643</c:v>
                </c:pt>
                <c:pt idx="72">
                  <c:v>10.128307719460091</c:v>
                </c:pt>
                <c:pt idx="73">
                  <c:v>10.198400650745755</c:v>
                </c:pt>
                <c:pt idx="74">
                  <c:v>10.268015115210343</c:v>
                </c:pt>
                <c:pt idx="75">
                  <c:v>10.337160779403824</c:v>
                </c:pt>
                <c:pt idx="76">
                  <c:v>10.405846988703095</c:v>
                </c:pt>
                <c:pt idx="77">
                  <c:v>10.474082782055802</c:v>
                </c:pt>
                <c:pt idx="78">
                  <c:v>10.541876905865218</c:v>
                </c:pt>
                <c:pt idx="79">
                  <c:v>10.609237827076507</c:v>
                </c:pt>
                <c:pt idx="80">
                  <c:v>10.676173745519863</c:v>
                </c:pt>
                <c:pt idx="81">
                  <c:v>10.74269260556143</c:v>
                </c:pt>
                <c:pt idx="82">
                  <c:v>10.808802107108855</c:v>
                </c:pt>
                <c:pt idx="83">
                  <c:v>10.874509716014668</c:v>
                </c:pt>
                <c:pt idx="84">
                  <c:v>10.939822673917252</c:v>
                </c:pt>
                <c:pt idx="85">
                  <c:v>11.004748007556131</c:v>
                </c:pt>
                <c:pt idx="86">
                  <c:v>11.069292537595491</c:v>
                </c:pt>
                <c:pt idx="87">
                  <c:v>11.13346288698731</c:v>
                </c:pt>
                <c:pt idx="88">
                  <c:v>11.197265488903101</c:v>
                </c:pt>
                <c:pt idx="89">
                  <c:v>11.260706594261169</c:v>
                </c:pt>
                <c:pt idx="90">
                  <c:v>11.323792278874317</c:v>
                </c:pt>
                <c:pt idx="91">
                  <c:v>11.386528450241109</c:v>
                </c:pt>
                <c:pt idx="92">
                  <c:v>11.448920854002212</c:v>
                </c:pt>
                <c:pt idx="93">
                  <c:v>11.510975080081764</c:v>
                </c:pt>
                <c:pt idx="94">
                  <c:v>11.572696568532331</c:v>
                </c:pt>
                <c:pt idx="95">
                  <c:v>11.634090615100801</c:v>
                </c:pt>
                <c:pt idx="96">
                  <c:v>11.695162376531297</c:v>
                </c:pt>
                <c:pt idx="97">
                  <c:v>11.755916875620112</c:v>
                </c:pt>
                <c:pt idx="98">
                  <c:v>11.816359006036773</c:v>
                </c:pt>
                <c:pt idx="99">
                  <c:v>11.876493536924228</c:v>
                </c:pt>
                <c:pt idx="100">
                  <c:v>11.936325117290478</c:v>
                </c:pt>
                <c:pt idx="101">
                  <c:v>11.995858280203052</c:v>
                </c:pt>
                <c:pt idx="102">
                  <c:v>12.055097446797049</c:v>
                </c:pt>
                <c:pt idx="103">
                  <c:v>12.114046930106772</c:v>
                </c:pt>
                <c:pt idx="104">
                  <c:v>12.172710938730367</c:v>
                </c:pt>
                <c:pt idx="105">
                  <c:v>12.231093580336244</c:v>
                </c:pt>
                <c:pt idx="106">
                  <c:v>12.289198865019603</c:v>
                </c:pt>
                <c:pt idx="107">
                  <c:v>12.347030708516753</c:v>
                </c:pt>
                <c:pt idx="108">
                  <c:v>12.404592935284589</c:v>
                </c:pt>
                <c:pt idx="109">
                  <c:v>12.461889281452025</c:v>
                </c:pt>
                <c:pt idx="110">
                  <c:v>12.518923397649875</c:v>
                </c:pt>
                <c:pt idx="111">
                  <c:v>12.575698851725182</c:v>
                </c:pt>
                <c:pt idx="112">
                  <c:v>12.632219131345794</c:v>
                </c:pt>
                <c:pt idx="113">
                  <c:v>12.68848764650048</c:v>
                </c:pt>
                <c:pt idx="114">
                  <c:v>12.744507731899725</c:v>
                </c:pt>
                <c:pt idx="115">
                  <c:v>12.800282649281947</c:v>
                </c:pt>
                <c:pt idx="116">
                  <c:v>12.855815589629662</c:v>
                </c:pt>
                <c:pt idx="117">
                  <c:v>12.91110967529986</c:v>
                </c:pt>
                <c:pt idx="118">
                  <c:v>12.966167962072614</c:v>
                </c:pt>
                <c:pt idx="119">
                  <c:v>13.020993441121719</c:v>
                </c:pt>
                <c:pt idx="120">
                  <c:v>13.075589040910986</c:v>
                </c:pt>
                <c:pt idx="121">
                  <c:v>13.129957629019525</c:v>
                </c:pt>
                <c:pt idx="122">
                  <c:v>13.18410201389934</c:v>
                </c:pt>
                <c:pt idx="123">
                  <c:v>13.238024946568171</c:v>
                </c:pt>
                <c:pt idx="124">
                  <c:v>13.291729122240561</c:v>
                </c:pt>
                <c:pt idx="125">
                  <c:v>13.345217181899828</c:v>
                </c:pt>
                <c:pt idx="126">
                  <c:v>13.398491713813574</c:v>
                </c:pt>
                <c:pt idx="127">
                  <c:v>13.451555254995148</c:v>
                </c:pt>
                <c:pt idx="128">
                  <c:v>13.504410292613455</c:v>
                </c:pt>
                <c:pt idx="129">
                  <c:v>13.557059265353265</c:v>
                </c:pt>
                <c:pt idx="130">
                  <c:v>13.609504564728189</c:v>
                </c:pt>
                <c:pt idx="131">
                  <c:v>13.661748536348266</c:v>
                </c:pt>
                <c:pt idx="132">
                  <c:v>13.713793481144107</c:v>
                </c:pt>
                <c:pt idx="133">
                  <c:v>13.765641656549366</c:v>
                </c:pt>
                <c:pt idx="134">
                  <c:v>13.817295277643298</c:v>
                </c:pt>
                <c:pt idx="135">
                  <c:v>13.868756518254994</c:v>
                </c:pt>
                <c:pt idx="136">
                  <c:v>13.920027512030893</c:v>
                </c:pt>
                <c:pt idx="137">
                  <c:v>13.971110353467028</c:v>
                </c:pt>
                <c:pt idx="138">
                  <c:v>14.022007098907423</c:v>
                </c:pt>
                <c:pt idx="139">
                  <c:v>14.072719767510002</c:v>
                </c:pt>
                <c:pt idx="140">
                  <c:v>14.123250342181269</c:v>
                </c:pt>
                <c:pt idx="141">
                  <c:v>14.173600770481011</c:v>
                </c:pt>
                <c:pt idx="142">
                  <c:v>14.223772965498167</c:v>
                </c:pt>
                <c:pt idx="143">
                  <c:v>14.273768806698993</c:v>
                </c:pt>
                <c:pt idx="144">
                  <c:v>14.323590140748573</c:v>
                </c:pt>
                <c:pt idx="145">
                  <c:v>14.373238782306732</c:v>
                </c:pt>
                <c:pt idx="146">
                  <c:v>14.422716514799246</c:v>
                </c:pt>
                <c:pt idx="147">
                  <c:v>14.472025091165351</c:v>
                </c:pt>
                <c:pt idx="148">
                  <c:v>14.521166234582404</c:v>
                </c:pt>
                <c:pt idx="149">
                  <c:v>14.570141639168533</c:v>
                </c:pt>
                <c:pt idx="150">
                  <c:v>14.618952970664122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05-433F-B19A-88C23519B6B9}"/>
            </c:ext>
          </c:extLst>
        </c:ser>
        <c:ser>
          <c:idx val="4"/>
          <c:order val="4"/>
          <c:tx>
            <c:strRef>
              <c:f>'T-H曲線'!$L$2</c:f>
              <c:strCache>
                <c:ptCount val="1"/>
                <c:pt idx="0">
                  <c:v>0.05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'T-H曲線'!$G$4:$G$154</c:f>
              <c:numCache>
                <c:formatCode>0.000_ 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</c:numCache>
            </c:numRef>
          </c:xVal>
          <c:yVal>
            <c:numRef>
              <c:f>'T-H曲線'!$L$4:$L$154</c:f>
              <c:numCache>
                <c:formatCode>0.00_ </c:formatCode>
                <c:ptCount val="151"/>
                <c:pt idx="0">
                  <c:v>0</c:v>
                </c:pt>
                <c:pt idx="1">
                  <c:v>1.1323792278874316</c:v>
                </c:pt>
                <c:pt idx="2">
                  <c:v>1.6014260618279794</c:v>
                </c:pt>
                <c:pt idx="3">
                  <c:v>1.9613383561366475</c:v>
                </c:pt>
                <c:pt idx="4">
                  <c:v>2.2647584557748632</c:v>
                </c:pt>
                <c:pt idx="5">
                  <c:v>2.5320769298650228</c:v>
                </c:pt>
                <c:pt idx="6">
                  <c:v>2.7737513036509984</c:v>
                </c:pt>
                <c:pt idx="7">
                  <c:v>2.9959938268054804</c:v>
                </c:pt>
                <c:pt idx="8">
                  <c:v>3.2028521236559588</c:v>
                </c:pt>
                <c:pt idx="9">
                  <c:v>3.3971376836622951</c:v>
                </c:pt>
                <c:pt idx="10">
                  <c:v>3.5808975351871433</c:v>
                </c:pt>
                <c:pt idx="11">
                  <c:v>3.7556770192949624</c:v>
                </c:pt>
                <c:pt idx="12">
                  <c:v>3.9226767122732951</c:v>
                </c:pt>
                <c:pt idx="13">
                  <c:v>4.0828513694184565</c:v>
                </c:pt>
                <c:pt idx="14">
                  <c:v>4.2369751026543803</c:v>
                </c:pt>
                <c:pt idx="15">
                  <c:v>4.3856858911992358</c:v>
                </c:pt>
                <c:pt idx="16">
                  <c:v>4.5295169115497265</c:v>
                </c:pt>
                <c:pt idx="17">
                  <c:v>4.6689191648352519</c:v>
                </c:pt>
                <c:pt idx="18">
                  <c:v>4.8042781854839385</c:v>
                </c:pt>
                <c:pt idx="19">
                  <c:v>4.9359266201259295</c:v>
                </c:pt>
                <c:pt idx="20">
                  <c:v>5.0641538597300455</c:v>
                </c:pt>
                <c:pt idx="21">
                  <c:v>5.1892135271898043</c:v>
                </c:pt>
                <c:pt idx="22">
                  <c:v>5.3113293765798959</c:v>
                </c:pt>
                <c:pt idx="23">
                  <c:v>5.4306999974470624</c:v>
                </c:pt>
                <c:pt idx="24">
                  <c:v>5.5475026073019968</c:v>
                </c:pt>
                <c:pt idx="25">
                  <c:v>5.6618961394371583</c:v>
                </c:pt>
                <c:pt idx="26">
                  <c:v>5.7740237797851446</c:v>
                </c:pt>
                <c:pt idx="27">
                  <c:v>5.8840150684099424</c:v>
                </c:pt>
                <c:pt idx="28">
                  <c:v>5.9919876536109609</c:v>
                </c:pt>
                <c:pt idx="29">
                  <c:v>6.0980487663495389</c:v>
                </c:pt>
                <c:pt idx="30">
                  <c:v>6.2022964676422934</c:v>
                </c:pt>
                <c:pt idx="31">
                  <c:v>6.3048207102406186</c:v>
                </c:pt>
                <c:pt idx="32">
                  <c:v>6.4057042473119177</c:v>
                </c:pt>
                <c:pt idx="33">
                  <c:v>6.505023414237713</c:v>
                </c:pt>
                <c:pt idx="34">
                  <c:v>6.6028488045336777</c:v>
                </c:pt>
                <c:pt idx="35">
                  <c:v>6.6992458569067868</c:v>
                </c:pt>
                <c:pt idx="36">
                  <c:v>6.7942753673245901</c:v>
                </c:pt>
                <c:pt idx="37">
                  <c:v>6.8879939374816983</c:v>
                </c:pt>
                <c:pt idx="38">
                  <c:v>6.9804543690604808</c:v>
                </c:pt>
                <c:pt idx="39">
                  <c:v>7.0717060115849337</c:v>
                </c:pt>
                <c:pt idx="40">
                  <c:v>7.1617950703742865</c:v>
                </c:pt>
                <c:pt idx="41">
                  <c:v>7.2507648800515083</c:v>
                </c:pt>
                <c:pt idx="42">
                  <c:v>7.3386561482017463</c:v>
                </c:pt>
                <c:pt idx="43">
                  <c:v>7.4255071730683984</c:v>
                </c:pt>
                <c:pt idx="44">
                  <c:v>7.5113540385899249</c:v>
                </c:pt>
                <c:pt idx="45">
                  <c:v>7.5962307895950678</c:v>
                </c:pt>
                <c:pt idx="46">
                  <c:v>7.680169589569168</c:v>
                </c:pt>
                <c:pt idx="47">
                  <c:v>7.7632008630650526</c:v>
                </c:pt>
                <c:pt idx="48">
                  <c:v>7.8453534245465901</c:v>
                </c:pt>
                <c:pt idx="49">
                  <c:v>7.926654595212022</c:v>
                </c:pt>
                <c:pt idx="50">
                  <c:v>8.0071303091398978</c:v>
                </c:pt>
                <c:pt idx="51">
                  <c:v>8.0868052099267071</c:v>
                </c:pt>
                <c:pt idx="52">
                  <c:v>8.165702738836913</c:v>
                </c:pt>
                <c:pt idx="53">
                  <c:v>8.2438452153591282</c:v>
                </c:pt>
                <c:pt idx="54">
                  <c:v>8.3212539109529953</c:v>
                </c:pt>
                <c:pt idx="55">
                  <c:v>8.3979491166773244</c:v>
                </c:pt>
                <c:pt idx="56">
                  <c:v>8.4739502053087605</c:v>
                </c:pt>
                <c:pt idx="57">
                  <c:v>8.5492756884898355</c:v>
                </c:pt>
                <c:pt idx="58">
                  <c:v>8.6239432693840392</c:v>
                </c:pt>
                <c:pt idx="59">
                  <c:v>8.697969891262284</c:v>
                </c:pt>
                <c:pt idx="60">
                  <c:v>8.7713717823984716</c:v>
                </c:pt>
                <c:pt idx="61">
                  <c:v>8.8441644976112403</c:v>
                </c:pt>
                <c:pt idx="62">
                  <c:v>8.9163629567530513</c:v>
                </c:pt>
                <c:pt idx="63">
                  <c:v>8.9879814804164422</c:v>
                </c:pt>
                <c:pt idx="64">
                  <c:v>9.0590338230994529</c:v>
                </c:pt>
                <c:pt idx="65">
                  <c:v>9.1295332040477746</c:v>
                </c:pt>
                <c:pt idx="66">
                  <c:v>9.1994923359695093</c:v>
                </c:pt>
                <c:pt idx="67">
                  <c:v>9.2689234517991732</c:v>
                </c:pt>
                <c:pt idx="68">
                  <c:v>9.3378383296705039</c:v>
                </c:pt>
                <c:pt idx="69">
                  <c:v>9.4062483162424844</c:v>
                </c:pt>
                <c:pt idx="70">
                  <c:v>9.4741643485093441</c:v>
                </c:pt>
                <c:pt idx="71">
                  <c:v>9.5415969742133004</c:v>
                </c:pt>
                <c:pt idx="72">
                  <c:v>9.608556370967877</c:v>
                </c:pt>
                <c:pt idx="73">
                  <c:v>9.6750523641899893</c:v>
                </c:pt>
                <c:pt idx="74">
                  <c:v>9.7410944439302742</c:v>
                </c:pt>
                <c:pt idx="75">
                  <c:v>9.8066917806832379</c:v>
                </c:pt>
                <c:pt idx="76">
                  <c:v>9.8718532402518591</c:v>
                </c:pt>
                <c:pt idx="77">
                  <c:v>9.9365873977347992</c:v>
                </c:pt>
                <c:pt idx="78">
                  <c:v>10.000902550698761</c:v>
                </c:pt>
                <c:pt idx="79">
                  <c:v>10.064806731593206</c:v>
                </c:pt>
                <c:pt idx="80">
                  <c:v>10.128307719460091</c:v>
                </c:pt>
                <c:pt idx="81">
                  <c:v>10.191413050986885</c:v>
                </c:pt>
                <c:pt idx="82">
                  <c:v>10.254130030947371</c:v>
                </c:pt>
                <c:pt idx="83">
                  <c:v>10.316465742071152</c:v>
                </c:pt>
                <c:pt idx="84">
                  <c:v>10.378427054379609</c:v>
                </c:pt>
                <c:pt idx="85">
                  <c:v>10.44002063402317</c:v>
                </c:pt>
                <c:pt idx="86">
                  <c:v>10.501252951652031</c:v>
                </c:pt>
                <c:pt idx="87">
                  <c:v>10.562130290350115</c:v>
                </c:pt>
                <c:pt idx="88">
                  <c:v>10.622658753159792</c:v>
                </c:pt>
                <c:pt idx="89">
                  <c:v>10.682844270222855</c:v>
                </c:pt>
                <c:pt idx="90">
                  <c:v>10.74269260556143</c:v>
                </c:pt>
                <c:pt idx="91">
                  <c:v>10.80220936352074</c:v>
                </c:pt>
                <c:pt idx="92">
                  <c:v>10.861399994894125</c:v>
                </c:pt>
                <c:pt idx="93">
                  <c:v>10.920269802749244</c:v>
                </c:pt>
                <c:pt idx="94">
                  <c:v>10.978823947973114</c:v>
                </c:pt>
                <c:pt idx="95">
                  <c:v>11.037067454552359</c:v>
                </c:pt>
                <c:pt idx="96">
                  <c:v>11.095005214603994</c:v>
                </c:pt>
                <c:pt idx="97">
                  <c:v>11.152641993170979</c:v>
                </c:pt>
                <c:pt idx="98">
                  <c:v>11.209982432795858</c:v>
                </c:pt>
                <c:pt idx="99">
                  <c:v>11.267031057884887</c:v>
                </c:pt>
                <c:pt idx="100">
                  <c:v>11.323792278874317</c:v>
                </c:pt>
                <c:pt idx="101">
                  <c:v>11.380270396209596</c:v>
                </c:pt>
                <c:pt idx="102">
                  <c:v>11.436469604147753</c:v>
                </c:pt>
                <c:pt idx="103">
                  <c:v>11.492393994392394</c:v>
                </c:pt>
                <c:pt idx="104">
                  <c:v>11.548047559570289</c:v>
                </c:pt>
                <c:pt idx="105">
                  <c:v>11.603434196557856</c:v>
                </c:pt>
                <c:pt idx="106">
                  <c:v>11.658557709665427</c:v>
                </c:pt>
                <c:pt idx="107">
                  <c:v>11.713421813686644</c:v>
                </c:pt>
                <c:pt idx="108">
                  <c:v>11.768030136819885</c:v>
                </c:pt>
                <c:pt idx="109">
                  <c:v>11.822386223468255</c:v>
                </c:pt>
                <c:pt idx="110">
                  <c:v>11.876493536924226</c:v>
                </c:pt>
                <c:pt idx="111">
                  <c:v>11.930355461944705</c:v>
                </c:pt>
                <c:pt idx="112">
                  <c:v>11.983975307221922</c:v>
                </c:pt>
                <c:pt idx="113">
                  <c:v>12.037356307755276</c:v>
                </c:pt>
                <c:pt idx="114">
                  <c:v>12.090501627128903</c:v>
                </c:pt>
                <c:pt idx="115">
                  <c:v>12.143414359699566</c:v>
                </c:pt>
                <c:pt idx="116">
                  <c:v>12.196097532699078</c:v>
                </c:pt>
                <c:pt idx="117">
                  <c:v>12.248554108255368</c:v>
                </c:pt>
                <c:pt idx="118">
                  <c:v>12.300786985335955</c:v>
                </c:pt>
                <c:pt idx="119">
                  <c:v>12.352799001617463</c:v>
                </c:pt>
                <c:pt idx="120">
                  <c:v>12.404592935284587</c:v>
                </c:pt>
                <c:pt idx="121">
                  <c:v>12.456171506761747</c:v>
                </c:pt>
                <c:pt idx="122">
                  <c:v>12.507537380380446</c:v>
                </c:pt>
                <c:pt idx="123">
                  <c:v>12.55869316598527</c:v>
                </c:pt>
                <c:pt idx="124">
                  <c:v>12.609641420481237</c:v>
                </c:pt>
                <c:pt idx="125">
                  <c:v>12.660384649325113</c:v>
                </c:pt>
                <c:pt idx="126">
                  <c:v>12.710925307963141</c:v>
                </c:pt>
                <c:pt idx="127">
                  <c:v>12.761265803217517</c:v>
                </c:pt>
                <c:pt idx="128">
                  <c:v>12.811408494623835</c:v>
                </c:pt>
                <c:pt idx="129">
                  <c:v>12.861355695721612</c:v>
                </c:pt>
                <c:pt idx="130">
                  <c:v>12.91110967529986</c:v>
                </c:pt>
                <c:pt idx="131">
                  <c:v>12.960672658599652</c:v>
                </c:pt>
                <c:pt idx="132">
                  <c:v>13.010046828475426</c:v>
                </c:pt>
                <c:pt idx="133">
                  <c:v>13.059234326516791</c:v>
                </c:pt>
                <c:pt idx="134">
                  <c:v>13.108237254132433</c:v>
                </c:pt>
                <c:pt idx="135">
                  <c:v>13.157057673597709</c:v>
                </c:pt>
                <c:pt idx="136">
                  <c:v>13.205697609067355</c:v>
                </c:pt>
                <c:pt idx="137">
                  <c:v>13.254159047554779</c:v>
                </c:pt>
                <c:pt idx="138">
                  <c:v>13.302443939879211</c:v>
                </c:pt>
                <c:pt idx="139">
                  <c:v>13.350554201582048</c:v>
                </c:pt>
                <c:pt idx="140">
                  <c:v>13.398491713813574</c:v>
                </c:pt>
                <c:pt idx="141">
                  <c:v>13.446258324191229</c:v>
                </c:pt>
                <c:pt idx="142">
                  <c:v>13.493855847630538</c:v>
                </c:pt>
                <c:pt idx="143">
                  <c:v>13.541286067149745</c:v>
                </c:pt>
                <c:pt idx="144">
                  <c:v>13.58855073464918</c:v>
                </c:pt>
                <c:pt idx="145">
                  <c:v>13.635651571666301</c:v>
                </c:pt>
                <c:pt idx="146">
                  <c:v>13.68259027010736</c:v>
                </c:pt>
                <c:pt idx="147">
                  <c:v>13.729368492956533</c:v>
                </c:pt>
                <c:pt idx="148">
                  <c:v>13.775987874963397</c:v>
                </c:pt>
                <c:pt idx="149">
                  <c:v>13.822450023309523</c:v>
                </c:pt>
                <c:pt idx="150">
                  <c:v>13.868756518254994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05-433F-B19A-88C23519B6B9}"/>
            </c:ext>
          </c:extLst>
        </c:ser>
        <c:ser>
          <c:idx val="5"/>
          <c:order val="5"/>
          <c:tx>
            <c:strRef>
              <c:f>'T-H曲線'!$M$3</c:f>
              <c:strCache>
                <c:ptCount val="1"/>
                <c:pt idx="0">
                  <c:v>Wilson式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'T-H曲線'!$G$4:$G$114</c:f>
              <c:numCache>
                <c:formatCode>0.000_ </c:formatCode>
                <c:ptCount val="1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</c:numCache>
            </c:numRef>
          </c:xVal>
          <c:yVal>
            <c:numRef>
              <c:f>'T-H曲線'!$M$4:$M$114</c:f>
              <c:numCache>
                <c:formatCode>0.00_ </c:formatCode>
                <c:ptCount val="111"/>
                <c:pt idx="0">
                  <c:v>0</c:v>
                </c:pt>
                <c:pt idx="1">
                  <c:v>0.77359550905557428</c:v>
                </c:pt>
                <c:pt idx="2">
                  <c:v>1.1971893289760116</c:v>
                </c:pt>
                <c:pt idx="3">
                  <c:v>1.5456114641765406</c:v>
                </c:pt>
                <c:pt idx="4">
                  <c:v>1.8527282961657798</c:v>
                </c:pt>
                <c:pt idx="5">
                  <c:v>2.1323821705518622</c:v>
                </c:pt>
                <c:pt idx="6">
                  <c:v>2.3919341955774116</c:v>
                </c:pt>
                <c:pt idx="7">
                  <c:v>2.6358804262415592</c:v>
                </c:pt>
                <c:pt idx="8">
                  <c:v>2.8672174536915978</c:v>
                </c:pt>
                <c:pt idx="9">
                  <c:v>3.0880670456714512</c:v>
                </c:pt>
                <c:pt idx="10">
                  <c:v>3.3</c:v>
                </c:pt>
                <c:pt idx="11">
                  <c:v>3.50421973808692</c:v>
                </c:pt>
                <c:pt idx="12">
                  <c:v>3.7016736279325784</c:v>
                </c:pt>
                <c:pt idx="13">
                  <c:v>3.8931241359625841</c:v>
                </c:pt>
                <c:pt idx="14">
                  <c:v>4.0791962748150308</c:v>
                </c:pt>
                <c:pt idx="15">
                  <c:v>4.2604103697993985</c:v>
                </c:pt>
                <c:pt idx="16">
                  <c:v>4.4372053602068648</c:v>
                </c:pt>
                <c:pt idx="17">
                  <c:v>4.6099557886203382</c:v>
                </c:pt>
                <c:pt idx="18">
                  <c:v>4.7789844575930065</c:v>
                </c:pt>
                <c:pt idx="19">
                  <c:v>4.9445720371090891</c:v>
                </c:pt>
                <c:pt idx="20">
                  <c:v>5.1069644786898865</c:v>
                </c:pt>
                <c:pt idx="21">
                  <c:v>5.2663788211118288</c:v>
                </c:pt>
                <c:pt idx="22">
                  <c:v>5.4230077963435992</c:v>
                </c:pt>
                <c:pt idx="23">
                  <c:v>5.5770235267029458</c:v>
                </c:pt>
                <c:pt idx="24">
                  <c:v>5.7285805241075156</c:v>
                </c:pt>
                <c:pt idx="25">
                  <c:v>5.87781814664182</c:v>
                </c:pt>
                <c:pt idx="26">
                  <c:v>6.0248626283306592</c:v>
                </c:pt>
                <c:pt idx="27">
                  <c:v>6.1698287697695147</c:v>
                </c:pt>
                <c:pt idx="28">
                  <c:v>6.3128213566922637</c:v>
                </c:pt>
                <c:pt idx="29">
                  <c:v>6.4539363583742899</c:v>
                </c:pt>
                <c:pt idx="30">
                  <c:v>6.5932619464265372</c:v>
                </c:pt>
                <c:pt idx="31">
                  <c:v>6.7308793659669925</c:v>
                </c:pt>
                <c:pt idx="32">
                  <c:v>6.8668636846147946</c:v>
                </c:pt>
                <c:pt idx="33">
                  <c:v>7.001284439710683</c:v>
                </c:pt>
                <c:pt idx="34">
                  <c:v>7.1342062002469362</c:v>
                </c:pt>
                <c:pt idx="35">
                  <c:v>7.2656890569156074</c:v>
                </c:pt>
                <c:pt idx="36">
                  <c:v>7.3957890512541002</c:v>
                </c:pt>
                <c:pt idx="37">
                  <c:v>7.5245585529327821</c:v>
                </c:pt>
                <c:pt idx="38">
                  <c:v>7.6520465926786088</c:v>
                </c:pt>
                <c:pt idx="39">
                  <c:v>7.7782991570778179</c:v>
                </c:pt>
                <c:pt idx="40">
                  <c:v>7.9033594504849285</c:v>
                </c:pt>
                <c:pt idx="41">
                  <c:v>8.027268128436301</c:v>
                </c:pt>
                <c:pt idx="42">
                  <c:v>8.1500635062857079</c:v>
                </c:pt>
                <c:pt idx="43">
                  <c:v>8.2717817462176964</c:v>
                </c:pt>
                <c:pt idx="44">
                  <c:v>8.3924570253288131</c:v>
                </c:pt>
                <c:pt idx="45">
                  <c:v>8.5121216870786025</c:v>
                </c:pt>
                <c:pt idx="46">
                  <c:v>8.6308063780878008</c:v>
                </c:pt>
                <c:pt idx="47">
                  <c:v>8.7485401719880613</c:v>
                </c:pt>
                <c:pt idx="48">
                  <c:v>8.8653506817975103</c:v>
                </c:pt>
                <c:pt idx="49">
                  <c:v>8.9812641621013576</c:v>
                </c:pt>
                <c:pt idx="50">
                  <c:v>9.0963056021510909</c:v>
                </c:pt>
                <c:pt idx="51">
                  <c:v>9.2104988108543075</c:v>
                </c:pt>
                <c:pt idx="52">
                  <c:v>9.3238664945063228</c:v>
                </c:pt>
                <c:pt idx="53">
                  <c:v>9.4364303280106494</c:v>
                </c:pt>
                <c:pt idx="54">
                  <c:v>9.5482110202460113</c:v>
                </c:pt>
                <c:pt idx="55">
                  <c:v>9.6592283741601452</c:v>
                </c:pt>
                <c:pt idx="56">
                  <c:v>9.7695013421037249</c:v>
                </c:pt>
                <c:pt idx="57">
                  <c:v>9.8790480768594264</c:v>
                </c:pt>
                <c:pt idx="58">
                  <c:v>9.9878859787705032</c:v>
                </c:pt>
                <c:pt idx="59">
                  <c:v>10.096031739329009</c:v>
                </c:pt>
                <c:pt idx="60">
                  <c:v>10.203501381544868</c:v>
                </c:pt>
                <c:pt idx="61">
                  <c:v>10.310310297383225</c:v>
                </c:pt>
                <c:pt idx="62">
                  <c:v>10.416473282527313</c:v>
                </c:pt>
                <c:pt idx="63">
                  <c:v>10.522004568697962</c:v>
                </c:pt>
                <c:pt idx="64">
                  <c:v>10.626917853737368</c:v>
                </c:pt>
                <c:pt idx="65">
                  <c:v>10.731226329644267</c:v>
                </c:pt>
                <c:pt idx="66">
                  <c:v>10.834942708729299</c:v>
                </c:pt>
                <c:pt idx="67">
                  <c:v>10.938079248043101</c:v>
                </c:pt>
                <c:pt idx="68">
                  <c:v>11.040647772215229</c:v>
                </c:pt>
                <c:pt idx="69">
                  <c:v>11.142659694829108</c:v>
                </c:pt>
                <c:pt idx="70">
                  <c:v>11.244126038446613</c:v>
                </c:pt>
                <c:pt idx="71">
                  <c:v>11.345057453385671</c:v>
                </c:pt>
                <c:pt idx="72">
                  <c:v>11.445464235344932</c:v>
                </c:pt>
                <c:pt idx="73">
                  <c:v>11.545356341961318</c:v>
                </c:pt>
                <c:pt idx="74">
                  <c:v>11.644743408378755</c:v>
                </c:pt>
                <c:pt idx="75">
                  <c:v>11.743634761899656</c:v>
                </c:pt>
                <c:pt idx="76">
                  <c:v>11.842039435784736</c:v>
                </c:pt>
                <c:pt idx="77">
                  <c:v>11.939966182261124</c:v>
                </c:pt>
                <c:pt idx="78">
                  <c:v>12.037423484793912</c:v>
                </c:pt>
                <c:pt idx="79">
                  <c:v>12.134419569671739</c:v>
                </c:pt>
                <c:pt idx="80">
                  <c:v>12.230962416952893</c:v>
                </c:pt>
                <c:pt idx="81">
                  <c:v>12.327059770814849</c:v>
                </c:pt>
                <c:pt idx="82">
                  <c:v>12.422719149346557</c:v>
                </c:pt>
                <c:pt idx="83">
                  <c:v>12.517947853820091</c:v>
                </c:pt>
                <c:pt idx="84">
                  <c:v>12.612752977475107</c:v>
                </c:pt>
                <c:pt idx="85">
                  <c:v>12.707141413847284</c:v>
                </c:pt>
                <c:pt idx="86">
                  <c:v>12.801119864669451</c:v>
                </c:pt>
                <c:pt idx="87">
                  <c:v>12.894694847372083</c:v>
                </c:pt>
                <c:pt idx="88">
                  <c:v>12.98787270220777</c:v>
                </c:pt>
                <c:pt idx="89">
                  <c:v>13.080659599022617</c:v>
                </c:pt>
                <c:pt idx="90">
                  <c:v>13.173061543695834</c:v>
                </c:pt>
                <c:pt idx="91">
                  <c:v>13.265084384267233</c:v>
                </c:pt>
                <c:pt idx="92">
                  <c:v>13.356733816771063</c:v>
                </c:pt>
                <c:pt idx="93">
                  <c:v>13.448015390793259</c:v>
                </c:pt>
                <c:pt idx="94">
                  <c:v>13.538934514768046</c:v>
                </c:pt>
                <c:pt idx="95">
                  <c:v>13.629496461028801</c:v>
                </c:pt>
                <c:pt idx="96">
                  <c:v>13.719706370626982</c:v>
                </c:pt>
                <c:pt idx="97">
                  <c:v>13.809569257932113</c:v>
                </c:pt>
                <c:pt idx="98">
                  <c:v>13.899090015024886</c:v>
                </c:pt>
                <c:pt idx="99">
                  <c:v>13.988273415894756</c:v>
                </c:pt>
                <c:pt idx="100">
                  <c:v>14.077124120452558</c:v>
                </c:pt>
                <c:pt idx="101">
                  <c:v>14.165646678368088</c:v>
                </c:pt>
                <c:pt idx="102">
                  <c:v>14.253845532741936</c:v>
                </c:pt>
                <c:pt idx="103">
                  <c:v>14.34172502362027</c:v>
                </c:pt>
                <c:pt idx="104">
                  <c:v>14.429289391360784</c:v>
                </c:pt>
                <c:pt idx="105">
                  <c:v>14.51654277985739</c:v>
                </c:pt>
                <c:pt idx="106">
                  <c:v>14.603489239631015</c:v>
                </c:pt>
                <c:pt idx="107">
                  <c:v>14.690132730793113</c:v>
                </c:pt>
                <c:pt idx="108">
                  <c:v>14.776477125888391</c:v>
                </c:pt>
                <c:pt idx="109">
                  <c:v>14.862526212622679</c:v>
                </c:pt>
                <c:pt idx="110">
                  <c:v>14.948283696481614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05-433F-B19A-88C23519B6B9}"/>
            </c:ext>
          </c:extLst>
        </c:ser>
        <c:ser>
          <c:idx val="6"/>
          <c:order val="6"/>
          <c:tx>
            <c:v>極値資料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26442916093535074"/>
                  <c:y val="0.54537037037037039"/>
                </c:manualLayout>
              </c:layout>
              <c:numFmt formatCode="#,##0.000_);[Red]\(#,##0.000\)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'T-H曲線'!$E$4:$E$482</c:f>
              <c:numCache>
                <c:formatCode>General</c:formatCode>
                <c:ptCount val="479"/>
                <c:pt idx="0">
                  <c:v>10.23</c:v>
                </c:pt>
                <c:pt idx="1">
                  <c:v>7.13</c:v>
                </c:pt>
                <c:pt idx="2">
                  <c:v>7.92</c:v>
                </c:pt>
                <c:pt idx="3">
                  <c:v>7.46</c:v>
                </c:pt>
                <c:pt idx="4">
                  <c:v>8.0399999999999991</c:v>
                </c:pt>
                <c:pt idx="5">
                  <c:v>8.11</c:v>
                </c:pt>
                <c:pt idx="6">
                  <c:v>7.25</c:v>
                </c:pt>
                <c:pt idx="7">
                  <c:v>6.84</c:v>
                </c:pt>
                <c:pt idx="8">
                  <c:v>7.9</c:v>
                </c:pt>
                <c:pt idx="9">
                  <c:v>7.74</c:v>
                </c:pt>
                <c:pt idx="10">
                  <c:v>8.5299999999999994</c:v>
                </c:pt>
                <c:pt idx="11">
                  <c:v>10.37</c:v>
                </c:pt>
                <c:pt idx="12">
                  <c:v>7.22</c:v>
                </c:pt>
                <c:pt idx="13">
                  <c:v>8.7899999999999991</c:v>
                </c:pt>
                <c:pt idx="14">
                  <c:v>9.94</c:v>
                </c:pt>
                <c:pt idx="15">
                  <c:v>10.14</c:v>
                </c:pt>
                <c:pt idx="16">
                  <c:v>7.63</c:v>
                </c:pt>
                <c:pt idx="17">
                  <c:v>8.14</c:v>
                </c:pt>
                <c:pt idx="18">
                  <c:v>6.58</c:v>
                </c:pt>
                <c:pt idx="19">
                  <c:v>8.93</c:v>
                </c:pt>
                <c:pt idx="20">
                  <c:v>6.78</c:v>
                </c:pt>
                <c:pt idx="21">
                  <c:v>7.98</c:v>
                </c:pt>
                <c:pt idx="22">
                  <c:v>6.8</c:v>
                </c:pt>
                <c:pt idx="23">
                  <c:v>9.1300000000000008</c:v>
                </c:pt>
                <c:pt idx="24">
                  <c:v>11.61</c:v>
                </c:pt>
                <c:pt idx="25">
                  <c:v>8.94</c:v>
                </c:pt>
                <c:pt idx="26">
                  <c:v>7.61</c:v>
                </c:pt>
                <c:pt idx="27">
                  <c:v>10.82</c:v>
                </c:pt>
                <c:pt idx="28">
                  <c:v>9.94</c:v>
                </c:pt>
                <c:pt idx="29">
                  <c:v>9.14</c:v>
                </c:pt>
                <c:pt idx="30">
                  <c:v>9.1199999999999992</c:v>
                </c:pt>
                <c:pt idx="31">
                  <c:v>7.38</c:v>
                </c:pt>
                <c:pt idx="32">
                  <c:v>10.58</c:v>
                </c:pt>
                <c:pt idx="33">
                  <c:v>9.52</c:v>
                </c:pt>
                <c:pt idx="34">
                  <c:v>9.8699999999999992</c:v>
                </c:pt>
                <c:pt idx="35">
                  <c:v>9.9700000000000006</c:v>
                </c:pt>
                <c:pt idx="36">
                  <c:v>10.23</c:v>
                </c:pt>
                <c:pt idx="37">
                  <c:v>7.48</c:v>
                </c:pt>
                <c:pt idx="38">
                  <c:v>9.44</c:v>
                </c:pt>
                <c:pt idx="39">
                  <c:v>7.13</c:v>
                </c:pt>
              </c:numCache>
            </c:numRef>
          </c:xVal>
          <c:yVal>
            <c:numRef>
              <c:f>'T-H曲線'!$D$4:$D$482</c:f>
              <c:numCache>
                <c:formatCode>General</c:formatCode>
                <c:ptCount val="479"/>
                <c:pt idx="0">
                  <c:v>13.18</c:v>
                </c:pt>
                <c:pt idx="1">
                  <c:v>11.15</c:v>
                </c:pt>
                <c:pt idx="2">
                  <c:v>10.98</c:v>
                </c:pt>
                <c:pt idx="3">
                  <c:v>10.99</c:v>
                </c:pt>
                <c:pt idx="4">
                  <c:v>11.59</c:v>
                </c:pt>
                <c:pt idx="5">
                  <c:v>11.06</c:v>
                </c:pt>
                <c:pt idx="6">
                  <c:v>10.76</c:v>
                </c:pt>
                <c:pt idx="7">
                  <c:v>10.78</c:v>
                </c:pt>
                <c:pt idx="8">
                  <c:v>11.33</c:v>
                </c:pt>
                <c:pt idx="9">
                  <c:v>11.39</c:v>
                </c:pt>
                <c:pt idx="10">
                  <c:v>11.89</c:v>
                </c:pt>
                <c:pt idx="11">
                  <c:v>12.38</c:v>
                </c:pt>
                <c:pt idx="12">
                  <c:v>10.61</c:v>
                </c:pt>
                <c:pt idx="13">
                  <c:v>11.79</c:v>
                </c:pt>
                <c:pt idx="14">
                  <c:v>12.24</c:v>
                </c:pt>
                <c:pt idx="15">
                  <c:v>12.52</c:v>
                </c:pt>
                <c:pt idx="16">
                  <c:v>11.17</c:v>
                </c:pt>
                <c:pt idx="17">
                  <c:v>11.24</c:v>
                </c:pt>
                <c:pt idx="18">
                  <c:v>10.09</c:v>
                </c:pt>
                <c:pt idx="19">
                  <c:v>11.73</c:v>
                </c:pt>
                <c:pt idx="20">
                  <c:v>10.41</c:v>
                </c:pt>
                <c:pt idx="21">
                  <c:v>11.36</c:v>
                </c:pt>
                <c:pt idx="22">
                  <c:v>11.11</c:v>
                </c:pt>
                <c:pt idx="23">
                  <c:v>12.62</c:v>
                </c:pt>
                <c:pt idx="24">
                  <c:v>13.06</c:v>
                </c:pt>
                <c:pt idx="25">
                  <c:v>11.64</c:v>
                </c:pt>
                <c:pt idx="26">
                  <c:v>10.98</c:v>
                </c:pt>
                <c:pt idx="27">
                  <c:v>12.61</c:v>
                </c:pt>
                <c:pt idx="28">
                  <c:v>12.19</c:v>
                </c:pt>
                <c:pt idx="29">
                  <c:v>11.74</c:v>
                </c:pt>
                <c:pt idx="30">
                  <c:v>11.87</c:v>
                </c:pt>
                <c:pt idx="31">
                  <c:v>10.81</c:v>
                </c:pt>
                <c:pt idx="32">
                  <c:v>13</c:v>
                </c:pt>
                <c:pt idx="33">
                  <c:v>12.61</c:v>
                </c:pt>
                <c:pt idx="34">
                  <c:v>12.36</c:v>
                </c:pt>
                <c:pt idx="35">
                  <c:v>12.38</c:v>
                </c:pt>
                <c:pt idx="36">
                  <c:v>13</c:v>
                </c:pt>
                <c:pt idx="37">
                  <c:v>10.97</c:v>
                </c:pt>
                <c:pt idx="38">
                  <c:v>12.03</c:v>
                </c:pt>
                <c:pt idx="39">
                  <c:v>10.4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05-433F-B19A-88C23519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080864"/>
        <c:axId val="502093432"/>
      </c:scatterChart>
      <c:valAx>
        <c:axId val="626080864"/>
        <c:scaling>
          <c:orientation val="minMax"/>
          <c:max val="1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波高</a:t>
                </a:r>
                <a:r>
                  <a:rPr lang="ja-JP"/>
                  <a:t> </a:t>
                </a:r>
                <a:r>
                  <a:rPr lang="en-US"/>
                  <a:t>[m]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2093432"/>
        <c:crosses val="autoZero"/>
        <c:crossBetween val="midCat"/>
        <c:majorUnit val="5"/>
      </c:valAx>
      <c:valAx>
        <c:axId val="502093432"/>
        <c:scaling>
          <c:orientation val="minMax"/>
          <c:max val="14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周期</a:t>
                </a:r>
                <a:r>
                  <a:rPr lang="ja-JP"/>
                  <a:t> </a:t>
                </a:r>
                <a:r>
                  <a:rPr lang="en-US"/>
                  <a:t>[s]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608086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60138548018499061"/>
          <c:y val="0.42372645086030913"/>
          <c:w val="0.3218707015130674"/>
          <c:h val="0.20187809857101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F560F4-1A8B-492D-A552-335614695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0.90784</cdr:x>
      <cdr:y>0.34074</cdr:y>
    </cdr:from>
    <cdr:to>
      <cdr:x>0.989</cdr:x>
      <cdr:y>0.38889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191000" y="116840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0.030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0.26111</cdr:y>
    </cdr:from>
    <cdr:to>
      <cdr:x>0.989</cdr:x>
      <cdr:y>0.30926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8953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0.90784</cdr:x>
      <cdr:y>0.18333</cdr:y>
    </cdr:from>
    <cdr:to>
      <cdr:x>0.989</cdr:x>
      <cdr:y>0.23148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91000" y="628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0.90646</cdr:x>
      <cdr:y>0.10926</cdr:y>
    </cdr:from>
    <cdr:to>
      <cdr:x>0.98762</cdr:x>
      <cdr:y>0.15741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4184650" y="374650"/>
          <a:ext cx="374650" cy="1651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0.8088</cdr:x>
      <cdr:y>0.01667</cdr:y>
    </cdr:from>
    <cdr:to>
      <cdr:x>0.989</cdr:x>
      <cdr:y>0.06852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733800" y="57150"/>
          <a:ext cx="831850" cy="1778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H0/L0=0.050</a:t>
          </a:r>
          <a:endParaRPr lang="ja-JP" altLang="en-US" sz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654050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5E04919-C93D-4744-A0A3-62546BCC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0.8762</cdr:x>
      <cdr:y>0.02222</cdr:y>
    </cdr:from>
    <cdr:to>
      <cdr:x>0.95736</cdr:x>
      <cdr:y>0.07037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D948BB9-E00E-ED86-B039-6292DA6CF99A}"/>
            </a:ext>
          </a:extLst>
        </cdr:cNvPr>
        <cdr:cNvSpPr txBox="1"/>
      </cdr:nvSpPr>
      <cdr:spPr>
        <a:xfrm xmlns:a="http://schemas.openxmlformats.org/drawingml/2006/main">
          <a:off x="4044948" y="76197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r>
            <a:rPr lang="en-US" altLang="ja-JP" sz="1200"/>
            <a:t>0.050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0.54333</cdr:x>
      <cdr:y>0.02222</cdr:y>
    </cdr:from>
    <cdr:to>
      <cdr:x>0.62449</cdr:x>
      <cdr:y>0.07037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2508248" y="76196"/>
          <a:ext cx="374671" cy="1651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0.035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0.66162</cdr:x>
      <cdr:y>0.02222</cdr:y>
    </cdr:from>
    <cdr:to>
      <cdr:x>0.74278</cdr:x>
      <cdr:y>0.07037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054348" y="76189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0.040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0.77716</cdr:x>
      <cdr:y>0.02222</cdr:y>
    </cdr:from>
    <cdr:to>
      <cdr:x>0.85832</cdr:x>
      <cdr:y>0.07037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3587727" y="76203"/>
          <a:ext cx="374671" cy="16510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0.045</a:t>
          </a:r>
          <a:endParaRPr lang="ja-JP" altLang="en-US" sz="1200"/>
        </a:p>
      </cdr:txBody>
    </cdr:sp>
  </cdr:relSizeAnchor>
  <cdr:relSizeAnchor xmlns:cdr="http://schemas.openxmlformats.org/drawingml/2006/chartDrawing">
    <cdr:from>
      <cdr:x>0.33287</cdr:x>
      <cdr:y>0.02223</cdr:y>
    </cdr:from>
    <cdr:to>
      <cdr:x>0.51307</cdr:x>
      <cdr:y>0.07408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FED62F0-D519-6BBE-9D81-7907A3C6CD6A}"/>
            </a:ext>
          </a:extLst>
        </cdr:cNvPr>
        <cdr:cNvSpPr txBox="1"/>
      </cdr:nvSpPr>
      <cdr:spPr>
        <a:xfrm xmlns:a="http://schemas.openxmlformats.org/drawingml/2006/main">
          <a:off x="1536685" y="76211"/>
          <a:ext cx="831884" cy="17779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200"/>
            <a:t>H0/L0=0.030</a:t>
          </a:r>
          <a:endParaRPr lang="ja-JP" altLang="en-US" sz="12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3"/>
  <sheetViews>
    <sheetView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8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0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21</v>
      </c>
      <c r="H3" s="9" t="s">
        <v>22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10.23</v>
      </c>
      <c r="D4">
        <v>13.18</v>
      </c>
      <c r="E4">
        <f t="shared" ref="E4:E43" si="0">IF(C4&gt;=E$2,C4,NA())</f>
        <v>10.23</v>
      </c>
      <c r="F4" s="3"/>
      <c r="G4" s="3">
        <v>4</v>
      </c>
      <c r="H4" s="2">
        <f t="shared" ref="H4:L13" si="1">H$2*9.8/2/PI()*$G4^2</f>
        <v>0.7486648523042756</v>
      </c>
      <c r="I4" s="2">
        <f t="shared" si="1"/>
        <v>0.87344232768832186</v>
      </c>
      <c r="J4" s="2">
        <f t="shared" si="1"/>
        <v>0.99821980307236757</v>
      </c>
      <c r="K4" s="2">
        <f t="shared" si="1"/>
        <v>1.1229972784564135</v>
      </c>
      <c r="L4" s="2">
        <f t="shared" si="1"/>
        <v>1.2477747538404595</v>
      </c>
      <c r="M4" s="2">
        <f>EXP(LN($G4/3.3)/0.63)</f>
        <v>1.3571029048028227</v>
      </c>
    </row>
    <row r="5" spans="1:13" x14ac:dyDescent="0.55000000000000004">
      <c r="A5">
        <v>2</v>
      </c>
      <c r="B5">
        <v>1981</v>
      </c>
      <c r="C5">
        <v>7.13</v>
      </c>
      <c r="D5">
        <v>11.15</v>
      </c>
      <c r="E5">
        <f t="shared" si="0"/>
        <v>7.13</v>
      </c>
      <c r="F5" s="3"/>
      <c r="G5" s="3">
        <v>4.0999999999999996</v>
      </c>
      <c r="H5" s="2">
        <f t="shared" si="1"/>
        <v>0.78656601045217944</v>
      </c>
      <c r="I5" s="2">
        <f t="shared" si="1"/>
        <v>0.91766034552754305</v>
      </c>
      <c r="J5" s="2">
        <f t="shared" si="1"/>
        <v>1.048754680602906</v>
      </c>
      <c r="K5" s="2">
        <f t="shared" si="1"/>
        <v>1.1798490156782693</v>
      </c>
      <c r="L5" s="2">
        <f t="shared" si="1"/>
        <v>1.3109433507536328</v>
      </c>
      <c r="M5" s="2">
        <f t="shared" ref="M5:M68" si="2">EXP(LN($G5/3.3)/0.63)</f>
        <v>1.4113501983964334</v>
      </c>
    </row>
    <row r="6" spans="1:13" x14ac:dyDescent="0.55000000000000004">
      <c r="A6">
        <v>3</v>
      </c>
      <c r="B6">
        <v>1982</v>
      </c>
      <c r="C6">
        <v>7.92</v>
      </c>
      <c r="D6">
        <v>10.98</v>
      </c>
      <c r="E6">
        <f t="shared" si="0"/>
        <v>7.92</v>
      </c>
      <c r="F6" s="3"/>
      <c r="G6" s="3">
        <v>4.2</v>
      </c>
      <c r="H6" s="2">
        <f t="shared" si="1"/>
        <v>0.82540299966546382</v>
      </c>
      <c r="I6" s="2">
        <f t="shared" si="1"/>
        <v>0.96297016627637488</v>
      </c>
      <c r="J6" s="2">
        <f t="shared" si="1"/>
        <v>1.1005373328872854</v>
      </c>
      <c r="K6" s="2">
        <f t="shared" si="1"/>
        <v>1.238104499498196</v>
      </c>
      <c r="L6" s="2">
        <f t="shared" si="1"/>
        <v>1.3756716661091066</v>
      </c>
      <c r="M6" s="2">
        <f t="shared" si="2"/>
        <v>1.4663802008580595</v>
      </c>
    </row>
    <row r="7" spans="1:13" x14ac:dyDescent="0.55000000000000004">
      <c r="A7">
        <v>4</v>
      </c>
      <c r="B7">
        <v>1983</v>
      </c>
      <c r="C7">
        <v>7.46</v>
      </c>
      <c r="D7">
        <v>10.99</v>
      </c>
      <c r="E7">
        <f t="shared" si="0"/>
        <v>7.46</v>
      </c>
      <c r="F7" s="3"/>
      <c r="G7" s="3">
        <v>4.3</v>
      </c>
      <c r="H7" s="2">
        <f t="shared" si="1"/>
        <v>0.8651758199441284</v>
      </c>
      <c r="I7" s="2">
        <f t="shared" si="1"/>
        <v>1.0093717899348169</v>
      </c>
      <c r="J7" s="2">
        <f t="shared" si="1"/>
        <v>1.1535677599255048</v>
      </c>
      <c r="K7" s="2">
        <f t="shared" si="1"/>
        <v>1.2977637299161928</v>
      </c>
      <c r="L7" s="2">
        <f t="shared" si="1"/>
        <v>1.4419596999068809</v>
      </c>
      <c r="M7" s="2">
        <f t="shared" si="2"/>
        <v>1.5221851656554635</v>
      </c>
    </row>
    <row r="8" spans="1:13" x14ac:dyDescent="0.55000000000000004">
      <c r="A8">
        <v>5</v>
      </c>
      <c r="B8">
        <v>1984</v>
      </c>
      <c r="C8">
        <v>8.0399999999999991</v>
      </c>
      <c r="D8">
        <v>11.59</v>
      </c>
      <c r="E8">
        <f t="shared" si="0"/>
        <v>8.0399999999999991</v>
      </c>
      <c r="F8" s="3"/>
      <c r="G8" s="3">
        <v>4.4000000000000004</v>
      </c>
      <c r="H8" s="2">
        <f t="shared" si="1"/>
        <v>0.90588447128817362</v>
      </c>
      <c r="I8" s="2">
        <f t="shared" si="1"/>
        <v>1.0568652165028696</v>
      </c>
      <c r="J8" s="2">
        <f t="shared" si="1"/>
        <v>1.207845961717565</v>
      </c>
      <c r="K8" s="2">
        <f t="shared" si="1"/>
        <v>1.3588267069322606</v>
      </c>
      <c r="L8" s="2">
        <f t="shared" si="1"/>
        <v>1.5098074521469562</v>
      </c>
      <c r="M8" s="2">
        <f t="shared" si="2"/>
        <v>1.5787576025810637</v>
      </c>
    </row>
    <row r="9" spans="1:13" x14ac:dyDescent="0.55000000000000004">
      <c r="A9">
        <v>6</v>
      </c>
      <c r="B9">
        <v>1985</v>
      </c>
      <c r="C9">
        <v>8.11</v>
      </c>
      <c r="D9">
        <v>11.06</v>
      </c>
      <c r="E9">
        <f t="shared" si="0"/>
        <v>8.11</v>
      </c>
      <c r="F9" s="3"/>
      <c r="G9" s="3">
        <v>4.5</v>
      </c>
      <c r="H9" s="2">
        <f t="shared" si="1"/>
        <v>0.94752895369759882</v>
      </c>
      <c r="I9" s="2">
        <f t="shared" si="1"/>
        <v>1.1054504459805323</v>
      </c>
      <c r="J9" s="2">
        <f t="shared" si="1"/>
        <v>1.2633719382634652</v>
      </c>
      <c r="K9" s="2">
        <f t="shared" si="1"/>
        <v>1.4212934305463985</v>
      </c>
      <c r="L9" s="2">
        <f t="shared" si="1"/>
        <v>1.5792149228293315</v>
      </c>
      <c r="M9" s="2">
        <f t="shared" si="2"/>
        <v>1.6360902635965631</v>
      </c>
    </row>
    <row r="10" spans="1:13" x14ac:dyDescent="0.55000000000000004">
      <c r="A10">
        <v>7</v>
      </c>
      <c r="B10">
        <v>1986</v>
      </c>
      <c r="C10">
        <v>7.25</v>
      </c>
      <c r="D10">
        <v>10.76</v>
      </c>
      <c r="E10">
        <f t="shared" si="0"/>
        <v>7.25</v>
      </c>
      <c r="F10" s="3"/>
      <c r="G10" s="3">
        <v>4.5999999999999996</v>
      </c>
      <c r="H10" s="2">
        <f t="shared" si="1"/>
        <v>0.99010926717240433</v>
      </c>
      <c r="I10" s="2">
        <f t="shared" si="1"/>
        <v>1.1551274783678054</v>
      </c>
      <c r="J10" s="2">
        <f t="shared" si="1"/>
        <v>1.320145689563206</v>
      </c>
      <c r="K10" s="2">
        <f t="shared" si="1"/>
        <v>1.4851639007586066</v>
      </c>
      <c r="L10" s="2">
        <f t="shared" si="1"/>
        <v>1.6501821119540074</v>
      </c>
      <c r="M10" s="2">
        <f t="shared" si="2"/>
        <v>1.6941761297586855</v>
      </c>
    </row>
    <row r="11" spans="1:13" x14ac:dyDescent="0.55000000000000004">
      <c r="A11">
        <v>8</v>
      </c>
      <c r="B11">
        <v>1987</v>
      </c>
      <c r="C11">
        <v>6.84</v>
      </c>
      <c r="D11">
        <v>10.78</v>
      </c>
      <c r="E11">
        <f t="shared" si="0"/>
        <v>6.84</v>
      </c>
      <c r="F11" s="3"/>
      <c r="G11" s="3">
        <v>4.7</v>
      </c>
      <c r="H11" s="2">
        <f t="shared" si="1"/>
        <v>1.0336254117125907</v>
      </c>
      <c r="I11" s="2">
        <f t="shared" si="1"/>
        <v>1.2058963136646896</v>
      </c>
      <c r="J11" s="2">
        <f t="shared" si="1"/>
        <v>1.3781672156167877</v>
      </c>
      <c r="K11" s="2">
        <f t="shared" si="1"/>
        <v>1.5504381175688862</v>
      </c>
      <c r="L11" s="2">
        <f t="shared" si="1"/>
        <v>1.7227090195209847</v>
      </c>
      <c r="M11" s="2">
        <f t="shared" si="2"/>
        <v>1.7530083991215706</v>
      </c>
    </row>
    <row r="12" spans="1:13" x14ac:dyDescent="0.55000000000000004">
      <c r="A12">
        <v>9</v>
      </c>
      <c r="B12">
        <v>1988</v>
      </c>
      <c r="C12">
        <v>7.9</v>
      </c>
      <c r="D12">
        <v>11.33</v>
      </c>
      <c r="E12">
        <f t="shared" si="0"/>
        <v>7.9</v>
      </c>
      <c r="F12" s="3"/>
      <c r="G12" s="3">
        <v>4.8</v>
      </c>
      <c r="H12" s="2">
        <f t="shared" si="1"/>
        <v>1.0780773873181568</v>
      </c>
      <c r="I12" s="2">
        <f t="shared" si="1"/>
        <v>1.2577569518711835</v>
      </c>
      <c r="J12" s="2">
        <f t="shared" si="1"/>
        <v>1.4374365164242093</v>
      </c>
      <c r="K12" s="2">
        <f t="shared" si="1"/>
        <v>1.6171160809772354</v>
      </c>
      <c r="L12" s="2">
        <f t="shared" si="1"/>
        <v>1.7967956455302616</v>
      </c>
      <c r="M12" s="2">
        <f t="shared" si="2"/>
        <v>1.8125804755235027</v>
      </c>
    </row>
    <row r="13" spans="1:13" x14ac:dyDescent="0.55000000000000004">
      <c r="A13">
        <v>10</v>
      </c>
      <c r="B13">
        <v>1989</v>
      </c>
      <c r="C13">
        <v>7.74</v>
      </c>
      <c r="D13">
        <v>11.39</v>
      </c>
      <c r="E13">
        <f t="shared" si="0"/>
        <v>7.74</v>
      </c>
      <c r="F13" s="3"/>
      <c r="G13" s="3">
        <v>4.9000000000000004</v>
      </c>
      <c r="H13" s="2">
        <f t="shared" si="1"/>
        <v>1.1234651939891038</v>
      </c>
      <c r="I13" s="2">
        <f t="shared" si="1"/>
        <v>1.3107093929872882</v>
      </c>
      <c r="J13" s="2">
        <f t="shared" si="1"/>
        <v>1.4979535919854718</v>
      </c>
      <c r="K13" s="2">
        <f t="shared" si="1"/>
        <v>1.685197790983656</v>
      </c>
      <c r="L13" s="2">
        <f t="shared" si="1"/>
        <v>1.8724419899818401</v>
      </c>
      <c r="M13" s="2">
        <f t="shared" si="2"/>
        <v>1.8728859581761437</v>
      </c>
    </row>
    <row r="14" spans="1:13" x14ac:dyDescent="0.55000000000000004">
      <c r="A14">
        <v>11</v>
      </c>
      <c r="B14">
        <v>1990</v>
      </c>
      <c r="C14">
        <v>8.5299999999999994</v>
      </c>
      <c r="D14">
        <v>11.89</v>
      </c>
      <c r="E14">
        <f t="shared" si="0"/>
        <v>8.5299999999999994</v>
      </c>
      <c r="F14" s="3"/>
      <c r="G14" s="3">
        <v>5</v>
      </c>
      <c r="H14" s="2">
        <f t="shared" ref="H14:L23" si="3">H$2*9.8/2/PI()*$G14^2</f>
        <v>1.1697888317254306</v>
      </c>
      <c r="I14" s="2">
        <f t="shared" si="3"/>
        <v>1.3647536370130029</v>
      </c>
      <c r="J14" s="2">
        <f t="shared" si="3"/>
        <v>1.5597184423005743</v>
      </c>
      <c r="K14" s="2">
        <f t="shared" si="3"/>
        <v>1.7546832475881462</v>
      </c>
      <c r="L14" s="2">
        <f t="shared" si="3"/>
        <v>1.9496480528757181</v>
      </c>
      <c r="M14" s="2">
        <f t="shared" si="2"/>
        <v>1.9339186319835084</v>
      </c>
    </row>
    <row r="15" spans="1:13" x14ac:dyDescent="0.55000000000000004">
      <c r="A15">
        <v>12</v>
      </c>
      <c r="B15">
        <v>1991</v>
      </c>
      <c r="C15">
        <v>10.37</v>
      </c>
      <c r="D15">
        <v>12.38</v>
      </c>
      <c r="E15">
        <f t="shared" si="0"/>
        <v>10.37</v>
      </c>
      <c r="F15" s="3"/>
      <c r="G15" s="3">
        <v>5.0999999999999996</v>
      </c>
      <c r="H15" s="2">
        <f t="shared" si="3"/>
        <v>1.217048300527138</v>
      </c>
      <c r="I15" s="2">
        <f t="shared" si="3"/>
        <v>1.4198896839483282</v>
      </c>
      <c r="J15" s="2">
        <f t="shared" si="3"/>
        <v>1.6227310673695174</v>
      </c>
      <c r="K15" s="2">
        <f t="shared" si="3"/>
        <v>1.825572450790707</v>
      </c>
      <c r="L15" s="2">
        <f t="shared" si="3"/>
        <v>2.0284138342118969</v>
      </c>
      <c r="M15" s="2">
        <f t="shared" si="2"/>
        <v>1.9956724585258894</v>
      </c>
    </row>
    <row r="16" spans="1:13" x14ac:dyDescent="0.55000000000000004">
      <c r="A16">
        <v>13</v>
      </c>
      <c r="B16">
        <v>1992</v>
      </c>
      <c r="C16">
        <v>7.22</v>
      </c>
      <c r="D16">
        <v>10.61</v>
      </c>
      <c r="E16">
        <f t="shared" si="0"/>
        <v>7.22</v>
      </c>
      <c r="F16" s="3"/>
      <c r="G16" s="3">
        <v>5.2</v>
      </c>
      <c r="H16" s="2">
        <f t="shared" si="3"/>
        <v>1.2652436003942258</v>
      </c>
      <c r="I16" s="2">
        <f t="shared" si="3"/>
        <v>1.4761175337932642</v>
      </c>
      <c r="J16" s="2">
        <f t="shared" si="3"/>
        <v>1.6869914671923014</v>
      </c>
      <c r="K16" s="2">
        <f t="shared" si="3"/>
        <v>1.8978654005913391</v>
      </c>
      <c r="L16" s="2">
        <f t="shared" si="3"/>
        <v>2.1087393339903771</v>
      </c>
      <c r="M16" s="2">
        <f t="shared" si="2"/>
        <v>2.0581415676508121</v>
      </c>
    </row>
    <row r="17" spans="1:13" x14ac:dyDescent="0.55000000000000004">
      <c r="A17">
        <v>14</v>
      </c>
      <c r="B17">
        <v>1993</v>
      </c>
      <c r="C17">
        <v>8.7899999999999991</v>
      </c>
      <c r="D17">
        <v>11.79</v>
      </c>
      <c r="E17">
        <f t="shared" si="0"/>
        <v>8.7899999999999991</v>
      </c>
      <c r="F17" s="3"/>
      <c r="G17" s="3">
        <v>5.3</v>
      </c>
      <c r="H17" s="2">
        <f t="shared" si="3"/>
        <v>1.3143747313266938</v>
      </c>
      <c r="I17" s="2">
        <f t="shared" si="3"/>
        <v>1.53343718654781</v>
      </c>
      <c r="J17" s="2">
        <f t="shared" si="3"/>
        <v>1.7524996417689254</v>
      </c>
      <c r="K17" s="2">
        <f t="shared" si="3"/>
        <v>1.9715620969900409</v>
      </c>
      <c r="L17" s="2">
        <f t="shared" si="3"/>
        <v>2.1906245522111569</v>
      </c>
      <c r="M17" s="2">
        <f t="shared" si="2"/>
        <v>2.1213202496192136</v>
      </c>
    </row>
    <row r="18" spans="1:13" x14ac:dyDescent="0.55000000000000004">
      <c r="A18">
        <v>15</v>
      </c>
      <c r="B18">
        <v>1994</v>
      </c>
      <c r="C18">
        <v>9.94</v>
      </c>
      <c r="D18">
        <v>12.24</v>
      </c>
      <c r="E18">
        <f t="shared" si="0"/>
        <v>9.94</v>
      </c>
      <c r="F18" s="3"/>
      <c r="G18" s="3">
        <v>5.4</v>
      </c>
      <c r="H18" s="2">
        <f t="shared" si="3"/>
        <v>1.3644416933245425</v>
      </c>
      <c r="I18" s="2">
        <f t="shared" si="3"/>
        <v>1.5918486422119669</v>
      </c>
      <c r="J18" s="2">
        <f t="shared" si="3"/>
        <v>1.8192555910993902</v>
      </c>
      <c r="K18" s="2">
        <f t="shared" si="3"/>
        <v>2.0466625399868139</v>
      </c>
      <c r="L18" s="2">
        <f t="shared" si="3"/>
        <v>2.2740694888742379</v>
      </c>
      <c r="M18" s="2">
        <f t="shared" si="2"/>
        <v>2.1852029477603274</v>
      </c>
    </row>
    <row r="19" spans="1:13" x14ac:dyDescent="0.55000000000000004">
      <c r="A19">
        <v>16</v>
      </c>
      <c r="B19">
        <v>1995</v>
      </c>
      <c r="C19">
        <v>10.14</v>
      </c>
      <c r="D19">
        <v>12.52</v>
      </c>
      <c r="E19">
        <f t="shared" si="0"/>
        <v>10.14</v>
      </c>
      <c r="F19" s="3"/>
      <c r="G19" s="3">
        <v>5.4999999999999902</v>
      </c>
      <c r="H19" s="2">
        <f t="shared" si="3"/>
        <v>1.415444486387766</v>
      </c>
      <c r="I19" s="2">
        <f t="shared" si="3"/>
        <v>1.6513519007857278</v>
      </c>
      <c r="J19" s="2">
        <f t="shared" si="3"/>
        <v>1.8872593151836883</v>
      </c>
      <c r="K19" s="2">
        <f t="shared" si="3"/>
        <v>2.1231667295816492</v>
      </c>
      <c r="L19" s="2">
        <f t="shared" si="3"/>
        <v>2.3590741439796106</v>
      </c>
      <c r="M19" s="2">
        <f t="shared" si="2"/>
        <v>2.2497842515934576</v>
      </c>
    </row>
    <row r="20" spans="1:13" x14ac:dyDescent="0.55000000000000004">
      <c r="A20">
        <v>17</v>
      </c>
      <c r="B20">
        <v>1996</v>
      </c>
      <c r="C20">
        <v>7.63</v>
      </c>
      <c r="D20">
        <v>11.17</v>
      </c>
      <c r="E20">
        <f t="shared" si="0"/>
        <v>7.63</v>
      </c>
      <c r="F20" s="3"/>
      <c r="G20" s="3">
        <v>5.5999999999999899</v>
      </c>
      <c r="H20" s="2">
        <f t="shared" si="3"/>
        <v>1.4673831105163748</v>
      </c>
      <c r="I20" s="2">
        <f t="shared" si="3"/>
        <v>1.7119469622691046</v>
      </c>
      <c r="J20" s="2">
        <f t="shared" si="3"/>
        <v>1.9565108140218332</v>
      </c>
      <c r="K20" s="2">
        <f t="shared" si="3"/>
        <v>2.2010746657745623</v>
      </c>
      <c r="L20" s="2">
        <f t="shared" si="3"/>
        <v>2.4456385175272919</v>
      </c>
      <c r="M20" s="2">
        <f t="shared" si="2"/>
        <v>2.3150588903790013</v>
      </c>
    </row>
    <row r="21" spans="1:13" x14ac:dyDescent="0.55000000000000004">
      <c r="A21">
        <v>18</v>
      </c>
      <c r="B21">
        <v>1997</v>
      </c>
      <c r="C21">
        <v>8.14</v>
      </c>
      <c r="D21">
        <v>11.24</v>
      </c>
      <c r="E21">
        <f t="shared" si="0"/>
        <v>8.14</v>
      </c>
      <c r="F21" s="3"/>
      <c r="G21" s="3">
        <v>5.6999999999999904</v>
      </c>
      <c r="H21" s="2">
        <f t="shared" si="3"/>
        <v>1.5202575657103643</v>
      </c>
      <c r="I21" s="2">
        <f t="shared" si="3"/>
        <v>1.7736338266620926</v>
      </c>
      <c r="J21" s="2">
        <f t="shared" si="3"/>
        <v>2.0270100876138195</v>
      </c>
      <c r="K21" s="2">
        <f t="shared" si="3"/>
        <v>2.2803863485655467</v>
      </c>
      <c r="L21" s="2">
        <f t="shared" si="3"/>
        <v>2.5337626095172743</v>
      </c>
      <c r="M21" s="2">
        <f t="shared" si="2"/>
        <v>2.3810217270646179</v>
      </c>
    </row>
    <row r="22" spans="1:13" x14ac:dyDescent="0.55000000000000004">
      <c r="A22">
        <v>19</v>
      </c>
      <c r="B22">
        <v>1998</v>
      </c>
      <c r="C22">
        <v>6.58</v>
      </c>
      <c r="D22">
        <v>10.09</v>
      </c>
      <c r="E22">
        <f t="shared" si="0"/>
        <v>6.58</v>
      </c>
      <c r="F22" s="3"/>
      <c r="G22" s="3">
        <v>5.7999999999999901</v>
      </c>
      <c r="H22" s="2">
        <f t="shared" si="3"/>
        <v>1.5740678519697342</v>
      </c>
      <c r="I22" s="2">
        <f t="shared" si="3"/>
        <v>1.8364124939646906</v>
      </c>
      <c r="J22" s="2">
        <f t="shared" si="3"/>
        <v>2.0987571359596457</v>
      </c>
      <c r="K22" s="2">
        <f t="shared" si="3"/>
        <v>2.3611017779546013</v>
      </c>
      <c r="L22" s="2">
        <f t="shared" si="3"/>
        <v>2.6234464199495573</v>
      </c>
      <c r="M22" s="2">
        <f t="shared" si="2"/>
        <v>2.4476677525958968</v>
      </c>
    </row>
    <row r="23" spans="1:13" x14ac:dyDescent="0.55000000000000004">
      <c r="A23">
        <v>20</v>
      </c>
      <c r="B23">
        <v>1999</v>
      </c>
      <c r="C23">
        <v>8.93</v>
      </c>
      <c r="D23">
        <v>11.73</v>
      </c>
      <c r="E23">
        <f t="shared" si="0"/>
        <v>8.93</v>
      </c>
      <c r="F23" s="3"/>
      <c r="G23" s="3">
        <v>5.8999999999999897</v>
      </c>
      <c r="H23" s="2">
        <f t="shared" si="3"/>
        <v>1.6288139692944841</v>
      </c>
      <c r="I23" s="2">
        <f t="shared" si="3"/>
        <v>1.9002829641768988</v>
      </c>
      <c r="J23" s="2">
        <f t="shared" si="3"/>
        <v>2.1717519590593124</v>
      </c>
      <c r="K23" s="2">
        <f t="shared" si="3"/>
        <v>2.4432209539417262</v>
      </c>
      <c r="L23" s="2">
        <f t="shared" si="3"/>
        <v>2.7146899488241405</v>
      </c>
      <c r="M23" s="2">
        <f t="shared" si="2"/>
        <v>2.5149920805635602</v>
      </c>
    </row>
    <row r="24" spans="1:13" x14ac:dyDescent="0.55000000000000004">
      <c r="A24">
        <v>21</v>
      </c>
      <c r="B24">
        <v>2000</v>
      </c>
      <c r="C24">
        <v>6.78</v>
      </c>
      <c r="D24">
        <v>10.41</v>
      </c>
      <c r="E24">
        <f t="shared" si="0"/>
        <v>6.78</v>
      </c>
      <c r="F24" s="3"/>
      <c r="G24" s="3">
        <v>5.9999999999999902</v>
      </c>
      <c r="H24" s="2">
        <f t="shared" ref="H24:L33" si="4">H$2*9.8/2/PI()*$G24^2</f>
        <v>1.6844959176846148</v>
      </c>
      <c r="I24" s="2">
        <f t="shared" si="4"/>
        <v>1.9652452372987179</v>
      </c>
      <c r="J24" s="2">
        <f t="shared" si="4"/>
        <v>2.2459945569128199</v>
      </c>
      <c r="K24" s="2">
        <f t="shared" si="4"/>
        <v>2.5267438765269223</v>
      </c>
      <c r="L24" s="2">
        <f t="shared" si="4"/>
        <v>2.8074931961410252</v>
      </c>
      <c r="M24" s="2">
        <f t="shared" si="2"/>
        <v>2.5829899421619231</v>
      </c>
    </row>
    <row r="25" spans="1:13" x14ac:dyDescent="0.55000000000000004">
      <c r="A25">
        <v>22</v>
      </c>
      <c r="B25">
        <v>2001</v>
      </c>
      <c r="C25">
        <v>7.98</v>
      </c>
      <c r="D25">
        <v>11.36</v>
      </c>
      <c r="E25">
        <f t="shared" si="0"/>
        <v>7.98</v>
      </c>
      <c r="F25" s="3"/>
      <c r="G25" s="3">
        <v>6.0999999999999899</v>
      </c>
      <c r="H25" s="2">
        <f t="shared" si="4"/>
        <v>1.7411136971401251</v>
      </c>
      <c r="I25" s="2">
        <f t="shared" si="4"/>
        <v>2.0312993133301465</v>
      </c>
      <c r="J25" s="2">
        <f t="shared" si="4"/>
        <v>2.3214849295201669</v>
      </c>
      <c r="K25" s="2">
        <f t="shared" si="4"/>
        <v>2.6116705457101879</v>
      </c>
      <c r="L25" s="2">
        <f t="shared" si="4"/>
        <v>2.9018561619002088</v>
      </c>
      <c r="M25" s="2">
        <f t="shared" si="2"/>
        <v>2.651656681435604</v>
      </c>
    </row>
    <row r="26" spans="1:13" x14ac:dyDescent="0.55000000000000004">
      <c r="A26">
        <v>23</v>
      </c>
      <c r="B26">
        <v>2002</v>
      </c>
      <c r="C26">
        <v>6.8</v>
      </c>
      <c r="D26">
        <v>11.11</v>
      </c>
      <c r="E26">
        <f t="shared" si="0"/>
        <v>6.8</v>
      </c>
      <c r="F26" s="3"/>
      <c r="G26" s="3">
        <v>6.1999999999999904</v>
      </c>
      <c r="H26" s="2">
        <f t="shared" si="4"/>
        <v>1.7986673076610167</v>
      </c>
      <c r="I26" s="2">
        <f t="shared" si="4"/>
        <v>2.0984451922711869</v>
      </c>
      <c r="J26" s="2">
        <f t="shared" si="4"/>
        <v>2.3982230768813557</v>
      </c>
      <c r="K26" s="2">
        <f t="shared" si="4"/>
        <v>2.6980009614915255</v>
      </c>
      <c r="L26" s="2">
        <f t="shared" si="4"/>
        <v>2.9977788461016952</v>
      </c>
      <c r="M26" s="2">
        <f t="shared" si="2"/>
        <v>2.7209877507935114</v>
      </c>
    </row>
    <row r="27" spans="1:13" x14ac:dyDescent="0.55000000000000004">
      <c r="A27">
        <v>24</v>
      </c>
      <c r="B27">
        <v>2003</v>
      </c>
      <c r="C27">
        <v>9.1300000000000008</v>
      </c>
      <c r="D27">
        <v>12.62</v>
      </c>
      <c r="E27">
        <f t="shared" si="0"/>
        <v>9.1300000000000008</v>
      </c>
      <c r="F27" s="3"/>
      <c r="G27" s="3">
        <v>6.2999999999999901</v>
      </c>
      <c r="H27" s="2">
        <f t="shared" si="4"/>
        <v>1.8571567492472878</v>
      </c>
      <c r="I27" s="2">
        <f t="shared" si="4"/>
        <v>2.1666828741218369</v>
      </c>
      <c r="J27" s="2">
        <f t="shared" si="4"/>
        <v>2.476208998996384</v>
      </c>
      <c r="K27" s="2">
        <f t="shared" si="4"/>
        <v>2.785735123870932</v>
      </c>
      <c r="L27" s="2">
        <f t="shared" si="4"/>
        <v>3.0952612487454805</v>
      </c>
      <c r="M27" s="2">
        <f t="shared" si="2"/>
        <v>2.7909787067709995</v>
      </c>
    </row>
    <row r="28" spans="1:13" x14ac:dyDescent="0.55000000000000004">
      <c r="A28">
        <v>25</v>
      </c>
      <c r="B28">
        <v>2004</v>
      </c>
      <c r="C28">
        <v>11.61</v>
      </c>
      <c r="D28">
        <v>13.06</v>
      </c>
      <c r="E28">
        <f t="shared" si="0"/>
        <v>11.61</v>
      </c>
      <c r="F28" s="3"/>
      <c r="G28" s="3">
        <v>6.3999999999999897</v>
      </c>
      <c r="H28" s="2">
        <f t="shared" si="4"/>
        <v>1.9165820218989393</v>
      </c>
      <c r="I28" s="2">
        <f t="shared" si="4"/>
        <v>2.2360123588820966</v>
      </c>
      <c r="J28" s="2">
        <f t="shared" si="4"/>
        <v>2.5554426958652527</v>
      </c>
      <c r="K28" s="2">
        <f t="shared" si="4"/>
        <v>2.8748730328484093</v>
      </c>
      <c r="L28" s="2">
        <f t="shared" si="4"/>
        <v>3.1943033698315659</v>
      </c>
      <c r="M28" s="2">
        <f t="shared" si="2"/>
        <v>2.8616252060227221</v>
      </c>
    </row>
    <row r="29" spans="1:13" x14ac:dyDescent="0.55000000000000004">
      <c r="A29">
        <v>26</v>
      </c>
      <c r="B29">
        <v>2005</v>
      </c>
      <c r="C29">
        <v>8.94</v>
      </c>
      <c r="D29">
        <v>11.64</v>
      </c>
      <c r="E29">
        <f t="shared" si="0"/>
        <v>8.94</v>
      </c>
      <c r="F29" s="3"/>
      <c r="G29" s="3">
        <v>6.4999999999999902</v>
      </c>
      <c r="H29" s="2">
        <f t="shared" si="4"/>
        <v>1.9769431256159717</v>
      </c>
      <c r="I29" s="2">
        <f t="shared" si="4"/>
        <v>2.3064336465519681</v>
      </c>
      <c r="J29" s="2">
        <f t="shared" si="4"/>
        <v>2.6359241674879628</v>
      </c>
      <c r="K29" s="2">
        <f t="shared" si="4"/>
        <v>2.9654146884239578</v>
      </c>
      <c r="L29" s="2">
        <f t="shared" si="4"/>
        <v>3.2949052093599533</v>
      </c>
      <c r="M29" s="2">
        <f t="shared" si="2"/>
        <v>2.9329230015301961</v>
      </c>
    </row>
    <row r="30" spans="1:13" x14ac:dyDescent="0.55000000000000004">
      <c r="A30">
        <v>27</v>
      </c>
      <c r="B30">
        <v>2006</v>
      </c>
      <c r="C30">
        <v>7.61</v>
      </c>
      <c r="D30">
        <v>10.98</v>
      </c>
      <c r="E30">
        <f t="shared" si="0"/>
        <v>7.61</v>
      </c>
      <c r="F30" s="3"/>
      <c r="G30" s="3">
        <v>6.5999999999999899</v>
      </c>
      <c r="H30" s="2">
        <f t="shared" si="4"/>
        <v>2.0382400603983841</v>
      </c>
      <c r="I30" s="2">
        <f t="shared" si="4"/>
        <v>2.3779467371314489</v>
      </c>
      <c r="J30" s="2">
        <f t="shared" si="4"/>
        <v>2.7176534138645123</v>
      </c>
      <c r="K30" s="2">
        <f t="shared" si="4"/>
        <v>3.0573600905975766</v>
      </c>
      <c r="L30" s="2">
        <f t="shared" si="4"/>
        <v>3.3970667673306409</v>
      </c>
      <c r="M30" s="2">
        <f t="shared" si="2"/>
        <v>3.0048679390094231</v>
      </c>
    </row>
    <row r="31" spans="1:13" x14ac:dyDescent="0.55000000000000004">
      <c r="A31">
        <v>28</v>
      </c>
      <c r="B31">
        <v>2007</v>
      </c>
      <c r="C31">
        <v>10.82</v>
      </c>
      <c r="D31">
        <v>12.61</v>
      </c>
      <c r="E31">
        <f t="shared" si="0"/>
        <v>10.82</v>
      </c>
      <c r="F31" s="3"/>
      <c r="G31" s="3">
        <v>6.6999999999999904</v>
      </c>
      <c r="H31" s="2">
        <f t="shared" si="4"/>
        <v>2.1004728262461771</v>
      </c>
      <c r="I31" s="2">
        <f t="shared" si="4"/>
        <v>2.450551630620541</v>
      </c>
      <c r="J31" s="2">
        <f t="shared" si="4"/>
        <v>2.8006304349949032</v>
      </c>
      <c r="K31" s="2">
        <f t="shared" si="4"/>
        <v>3.1507092393692662</v>
      </c>
      <c r="L31" s="2">
        <f t="shared" si="4"/>
        <v>3.5007880437436292</v>
      </c>
      <c r="M31" s="2">
        <f t="shared" si="2"/>
        <v>3.0774559535051473</v>
      </c>
    </row>
    <row r="32" spans="1:13" x14ac:dyDescent="0.55000000000000004">
      <c r="A32">
        <v>29</v>
      </c>
      <c r="B32">
        <v>2008</v>
      </c>
      <c r="C32">
        <v>9.94</v>
      </c>
      <c r="D32">
        <v>12.19</v>
      </c>
      <c r="E32">
        <f t="shared" si="0"/>
        <v>9.94</v>
      </c>
      <c r="F32" s="3"/>
      <c r="G32" s="3">
        <v>6.7999999999999901</v>
      </c>
      <c r="H32" s="2">
        <f t="shared" si="4"/>
        <v>2.1636414231593504</v>
      </c>
      <c r="I32" s="2">
        <f t="shared" si="4"/>
        <v>2.5242483270192428</v>
      </c>
      <c r="J32" s="2">
        <f t="shared" si="4"/>
        <v>2.884855230879134</v>
      </c>
      <c r="K32" s="2">
        <f t="shared" si="4"/>
        <v>3.2454621347390256</v>
      </c>
      <c r="L32" s="2">
        <f t="shared" si="4"/>
        <v>3.6060690385989176</v>
      </c>
      <c r="M32" s="2">
        <f t="shared" si="2"/>
        <v>3.1506830661593836</v>
      </c>
    </row>
    <row r="33" spans="1:13" x14ac:dyDescent="0.55000000000000004">
      <c r="A33">
        <v>30</v>
      </c>
      <c r="B33">
        <v>2009</v>
      </c>
      <c r="C33">
        <v>9.14</v>
      </c>
      <c r="D33">
        <v>11.74</v>
      </c>
      <c r="E33">
        <f t="shared" si="0"/>
        <v>9.14</v>
      </c>
      <c r="F33" s="3"/>
      <c r="G33" s="3">
        <v>6.8999999999999897</v>
      </c>
      <c r="H33" s="2">
        <f t="shared" si="4"/>
        <v>2.2277458511379034</v>
      </c>
      <c r="I33" s="2">
        <f t="shared" si="4"/>
        <v>2.5990368263275552</v>
      </c>
      <c r="J33" s="2">
        <f t="shared" si="4"/>
        <v>2.9703278015172048</v>
      </c>
      <c r="K33" s="2">
        <f t="shared" si="4"/>
        <v>3.3416187767068553</v>
      </c>
      <c r="L33" s="2">
        <f t="shared" si="4"/>
        <v>3.7129097518965062</v>
      </c>
      <c r="M33" s="2">
        <f t="shared" si="2"/>
        <v>3.2245453811428595</v>
      </c>
    </row>
    <row r="34" spans="1:13" x14ac:dyDescent="0.55000000000000004">
      <c r="A34">
        <v>31</v>
      </c>
      <c r="B34">
        <v>2010</v>
      </c>
      <c r="C34">
        <v>9.1199999999999992</v>
      </c>
      <c r="D34">
        <v>11.87</v>
      </c>
      <c r="E34">
        <f t="shared" si="0"/>
        <v>9.1199999999999992</v>
      </c>
      <c r="F34" s="3"/>
      <c r="G34" s="3">
        <v>6.9999999999999902</v>
      </c>
      <c r="H34" s="2">
        <f t="shared" ref="H34:L43" si="5">H$2*9.8/2/PI()*$G34^2</f>
        <v>2.2927861101818379</v>
      </c>
      <c r="I34" s="2">
        <f t="shared" si="5"/>
        <v>2.6749171285454785</v>
      </c>
      <c r="J34" s="2">
        <f t="shared" si="5"/>
        <v>3.0570481469091173</v>
      </c>
      <c r="K34" s="2">
        <f t="shared" si="5"/>
        <v>3.439179165272757</v>
      </c>
      <c r="L34" s="2">
        <f t="shared" si="5"/>
        <v>3.8213101836363967</v>
      </c>
      <c r="M34" s="2">
        <f t="shared" si="2"/>
        <v>3.2990390827389149</v>
      </c>
    </row>
    <row r="35" spans="1:13" x14ac:dyDescent="0.55000000000000004">
      <c r="A35">
        <v>32</v>
      </c>
      <c r="B35">
        <v>2011</v>
      </c>
      <c r="C35">
        <v>7.38</v>
      </c>
      <c r="D35">
        <v>10.81</v>
      </c>
      <c r="E35">
        <f t="shared" si="0"/>
        <v>7.38</v>
      </c>
      <c r="F35" s="3"/>
      <c r="G35" s="3">
        <v>7.0999999999999899</v>
      </c>
      <c r="H35" s="2">
        <f t="shared" si="5"/>
        <v>2.3587622002911517</v>
      </c>
      <c r="I35" s="2">
        <f t="shared" si="5"/>
        <v>2.751889233673011</v>
      </c>
      <c r="J35" s="2">
        <f t="shared" si="5"/>
        <v>3.1450162670548689</v>
      </c>
      <c r="K35" s="2">
        <f t="shared" si="5"/>
        <v>3.5381433004367278</v>
      </c>
      <c r="L35" s="2">
        <f t="shared" si="5"/>
        <v>3.9312703338185866</v>
      </c>
      <c r="M35" s="2">
        <f t="shared" si="2"/>
        <v>3.3741604325701799</v>
      </c>
    </row>
    <row r="36" spans="1:13" x14ac:dyDescent="0.55000000000000004">
      <c r="A36">
        <v>33</v>
      </c>
      <c r="B36">
        <v>2012</v>
      </c>
      <c r="C36">
        <v>10.58</v>
      </c>
      <c r="D36">
        <v>13</v>
      </c>
      <c r="E36">
        <f t="shared" si="0"/>
        <v>10.58</v>
      </c>
      <c r="F36" s="3"/>
      <c r="G36" s="3">
        <v>7.1999999999999904</v>
      </c>
      <c r="H36" s="2">
        <f t="shared" si="5"/>
        <v>2.4256741214658466</v>
      </c>
      <c r="I36" s="2">
        <f t="shared" si="5"/>
        <v>2.8299531417101553</v>
      </c>
      <c r="J36" s="2">
        <f t="shared" si="5"/>
        <v>3.2342321619544623</v>
      </c>
      <c r="K36" s="2">
        <f t="shared" si="5"/>
        <v>3.6385111821987701</v>
      </c>
      <c r="L36" s="2">
        <f t="shared" si="5"/>
        <v>4.0427902024430784</v>
      </c>
      <c r="M36" s="2">
        <f t="shared" si="2"/>
        <v>3.44990576695916</v>
      </c>
    </row>
    <row r="37" spans="1:13" x14ac:dyDescent="0.55000000000000004">
      <c r="A37">
        <v>34</v>
      </c>
      <c r="B37">
        <v>2013</v>
      </c>
      <c r="C37">
        <v>9.52</v>
      </c>
      <c r="D37">
        <v>12.61</v>
      </c>
      <c r="E37">
        <f t="shared" si="0"/>
        <v>9.52</v>
      </c>
      <c r="F37" s="3"/>
      <c r="G37" s="3">
        <v>7.2999999999999901</v>
      </c>
      <c r="H37" s="2">
        <f t="shared" si="5"/>
        <v>2.4935218737059213</v>
      </c>
      <c r="I37" s="2">
        <f t="shared" si="5"/>
        <v>2.9091088526569093</v>
      </c>
      <c r="J37" s="2">
        <f t="shared" si="5"/>
        <v>3.3246958316078952</v>
      </c>
      <c r="K37" s="2">
        <f t="shared" si="5"/>
        <v>3.7402828105588823</v>
      </c>
      <c r="L37" s="2">
        <f t="shared" si="5"/>
        <v>4.1558697895098691</v>
      </c>
      <c r="M37" s="2">
        <f t="shared" si="2"/>
        <v>3.5262714944144373</v>
      </c>
    </row>
    <row r="38" spans="1:13" x14ac:dyDescent="0.55000000000000004">
      <c r="A38">
        <v>35</v>
      </c>
      <c r="B38">
        <v>2014</v>
      </c>
      <c r="C38">
        <v>9.8699999999999992</v>
      </c>
      <c r="D38">
        <v>12.36</v>
      </c>
      <c r="E38">
        <f t="shared" si="0"/>
        <v>9.8699999999999992</v>
      </c>
      <c r="F38" s="3"/>
      <c r="G38" s="3">
        <v>7.3999999999999897</v>
      </c>
      <c r="H38" s="2">
        <f t="shared" si="5"/>
        <v>2.5623054570113761</v>
      </c>
      <c r="I38" s="2">
        <f t="shared" si="5"/>
        <v>2.9893563665132734</v>
      </c>
      <c r="J38" s="2">
        <f t="shared" si="5"/>
        <v>3.4164072760151685</v>
      </c>
      <c r="K38" s="2">
        <f t="shared" si="5"/>
        <v>3.8434581855170644</v>
      </c>
      <c r="L38" s="2">
        <f t="shared" si="5"/>
        <v>4.2705090950189613</v>
      </c>
      <c r="M38" s="2">
        <f t="shared" si="2"/>
        <v>3.6032540932349053</v>
      </c>
    </row>
    <row r="39" spans="1:13" x14ac:dyDescent="0.55000000000000004">
      <c r="A39">
        <v>36</v>
      </c>
      <c r="B39">
        <v>2015</v>
      </c>
      <c r="C39">
        <v>9.9700000000000006</v>
      </c>
      <c r="D39">
        <v>12.38</v>
      </c>
      <c r="E39">
        <f t="shared" si="0"/>
        <v>9.9700000000000006</v>
      </c>
      <c r="F39" s="3"/>
      <c r="G39" s="3">
        <v>7.4999999999999902</v>
      </c>
      <c r="H39" s="2">
        <f t="shared" si="5"/>
        <v>2.6320248713822121</v>
      </c>
      <c r="I39" s="2">
        <f t="shared" si="5"/>
        <v>3.0706956832792485</v>
      </c>
      <c r="J39" s="2">
        <f t="shared" si="5"/>
        <v>3.5093664951762831</v>
      </c>
      <c r="K39" s="2">
        <f t="shared" si="5"/>
        <v>3.9480373070733181</v>
      </c>
      <c r="L39" s="2">
        <f t="shared" si="5"/>
        <v>4.3867081189703541</v>
      </c>
      <c r="M39" s="2">
        <f t="shared" si="2"/>
        <v>3.6808501092249384</v>
      </c>
    </row>
    <row r="40" spans="1:13" x14ac:dyDescent="0.55000000000000004">
      <c r="A40">
        <v>37</v>
      </c>
      <c r="B40">
        <v>2016</v>
      </c>
      <c r="C40">
        <v>10.23</v>
      </c>
      <c r="D40">
        <v>13</v>
      </c>
      <c r="E40">
        <f t="shared" si="0"/>
        <v>10.23</v>
      </c>
      <c r="F40" s="3"/>
      <c r="G40" s="3">
        <v>7.5999999999999899</v>
      </c>
      <c r="H40" s="2">
        <f t="shared" si="5"/>
        <v>2.7026801168184278</v>
      </c>
      <c r="I40" s="2">
        <f t="shared" si="5"/>
        <v>3.1531268029548336</v>
      </c>
      <c r="J40" s="2">
        <f t="shared" si="5"/>
        <v>3.6035734890912376</v>
      </c>
      <c r="K40" s="2">
        <f t="shared" si="5"/>
        <v>4.0540201752276426</v>
      </c>
      <c r="L40" s="2">
        <f t="shared" si="5"/>
        <v>4.5044668613640475</v>
      </c>
      <c r="M40" s="2">
        <f t="shared" si="2"/>
        <v>3.7590561535139622</v>
      </c>
    </row>
    <row r="41" spans="1:13" x14ac:dyDescent="0.55000000000000004">
      <c r="A41">
        <v>38</v>
      </c>
      <c r="B41">
        <v>2017</v>
      </c>
      <c r="C41">
        <v>7.48</v>
      </c>
      <c r="D41">
        <v>10.97</v>
      </c>
      <c r="E41">
        <f t="shared" si="0"/>
        <v>7.48</v>
      </c>
      <c r="F41" s="3"/>
      <c r="G41" s="3">
        <v>7.6999999999999904</v>
      </c>
      <c r="H41" s="2">
        <f t="shared" si="5"/>
        <v>2.7742711933200241</v>
      </c>
      <c r="I41" s="2">
        <f t="shared" si="5"/>
        <v>3.2366497255400297</v>
      </c>
      <c r="J41" s="2">
        <f t="shared" si="5"/>
        <v>3.6990282577600326</v>
      </c>
      <c r="K41" s="2">
        <f t="shared" si="5"/>
        <v>4.1614067899800364</v>
      </c>
      <c r="L41" s="2">
        <f t="shared" si="5"/>
        <v>4.6237853222000416</v>
      </c>
      <c r="M41" s="2">
        <f t="shared" si="2"/>
        <v>3.8378689004743234</v>
      </c>
    </row>
    <row r="42" spans="1:13" x14ac:dyDescent="0.55000000000000004">
      <c r="A42">
        <v>39</v>
      </c>
      <c r="B42">
        <v>2018</v>
      </c>
      <c r="C42">
        <v>9.44</v>
      </c>
      <c r="D42">
        <v>12.03</v>
      </c>
      <c r="E42">
        <f t="shared" si="0"/>
        <v>9.44</v>
      </c>
      <c r="F42" s="3"/>
      <c r="G42" s="3">
        <v>7.7999999999999901</v>
      </c>
      <c r="H42" s="2">
        <f t="shared" si="5"/>
        <v>2.8467981008870007</v>
      </c>
      <c r="I42" s="2">
        <f t="shared" si="5"/>
        <v>3.3212644510348355</v>
      </c>
      <c r="J42" s="2">
        <f t="shared" si="5"/>
        <v>3.795730801182668</v>
      </c>
      <c r="K42" s="2">
        <f t="shared" si="5"/>
        <v>4.2701971513305015</v>
      </c>
      <c r="L42" s="2">
        <f t="shared" si="5"/>
        <v>4.7446635014783354</v>
      </c>
      <c r="M42" s="2">
        <f t="shared" si="2"/>
        <v>3.9172850857318169</v>
      </c>
    </row>
    <row r="43" spans="1:13" x14ac:dyDescent="0.55000000000000004">
      <c r="A43">
        <v>40</v>
      </c>
      <c r="B43">
        <v>2019</v>
      </c>
      <c r="C43">
        <v>7.13</v>
      </c>
      <c r="D43">
        <v>10.4</v>
      </c>
      <c r="E43">
        <f t="shared" si="0"/>
        <v>7.13</v>
      </c>
      <c r="F43" s="3"/>
      <c r="G43" s="3">
        <v>7.8999999999999897</v>
      </c>
      <c r="H43" s="2">
        <f t="shared" si="5"/>
        <v>2.9202608395193574</v>
      </c>
      <c r="I43" s="2">
        <f t="shared" si="5"/>
        <v>3.4069709794392518</v>
      </c>
      <c r="J43" s="2">
        <f t="shared" si="5"/>
        <v>3.8936811193591438</v>
      </c>
      <c r="K43" s="2">
        <f t="shared" si="5"/>
        <v>4.3803912592790368</v>
      </c>
      <c r="L43" s="2">
        <f t="shared" si="5"/>
        <v>4.8671013991989298</v>
      </c>
      <c r="M43" s="2">
        <f t="shared" si="2"/>
        <v>3.9973015042635947</v>
      </c>
    </row>
    <row r="44" spans="1:13" x14ac:dyDescent="0.55000000000000004">
      <c r="F44" s="3"/>
      <c r="G44" s="3">
        <v>7.9999999999999902</v>
      </c>
      <c r="H44" s="2">
        <f t="shared" ref="H44:L53" si="6">H$2*9.8/2/PI()*$G44^2</f>
        <v>2.9946594092170953</v>
      </c>
      <c r="I44" s="2">
        <f t="shared" si="6"/>
        <v>3.493769310753279</v>
      </c>
      <c r="J44" s="2">
        <f t="shared" si="6"/>
        <v>3.9928792122894605</v>
      </c>
      <c r="K44" s="2">
        <f t="shared" si="6"/>
        <v>4.4919891138256434</v>
      </c>
      <c r="L44" s="2">
        <f t="shared" si="6"/>
        <v>4.9910990153618258</v>
      </c>
      <c r="M44" s="2">
        <f t="shared" si="2"/>
        <v>4.07791500857856</v>
      </c>
    </row>
    <row r="45" spans="1:13" x14ac:dyDescent="0.55000000000000004">
      <c r="F45" s="3"/>
      <c r="G45" s="3">
        <v>8.0999999999999908</v>
      </c>
      <c r="H45" s="2">
        <f t="shared" si="6"/>
        <v>3.0699938099802133</v>
      </c>
      <c r="I45" s="2">
        <f t="shared" si="6"/>
        <v>3.5816594449769172</v>
      </c>
      <c r="J45" s="2">
        <f t="shared" si="6"/>
        <v>4.0933250799736181</v>
      </c>
      <c r="K45" s="2">
        <f t="shared" si="6"/>
        <v>4.6049907149703202</v>
      </c>
      <c r="L45" s="2">
        <f t="shared" si="6"/>
        <v>5.1166563499670232</v>
      </c>
      <c r="M45" s="2">
        <f t="shared" si="2"/>
        <v>4.159122506975697</v>
      </c>
    </row>
    <row r="46" spans="1:13" x14ac:dyDescent="0.55000000000000004">
      <c r="F46" s="3"/>
      <c r="G46" s="3">
        <v>8.1999999999999904</v>
      </c>
      <c r="H46" s="2">
        <f t="shared" si="6"/>
        <v>3.1462640418087107</v>
      </c>
      <c r="I46" s="2">
        <f t="shared" si="6"/>
        <v>3.6706413821101638</v>
      </c>
      <c r="J46" s="2">
        <f t="shared" si="6"/>
        <v>4.1950187224116142</v>
      </c>
      <c r="K46" s="2">
        <f t="shared" si="6"/>
        <v>4.7193960627130664</v>
      </c>
      <c r="L46" s="2">
        <f t="shared" si="6"/>
        <v>5.2437734030145187</v>
      </c>
      <c r="M46" s="2">
        <f t="shared" si="2"/>
        <v>4.2409209618760331</v>
      </c>
    </row>
    <row r="47" spans="1:13" x14ac:dyDescent="0.55000000000000004">
      <c r="F47" s="3"/>
      <c r="G47" s="3">
        <v>8.2999999999999794</v>
      </c>
      <c r="H47" s="2">
        <f t="shared" si="6"/>
        <v>3.2234701047025807</v>
      </c>
      <c r="I47" s="2">
        <f t="shared" si="6"/>
        <v>3.7607151221530124</v>
      </c>
      <c r="J47" s="2">
        <f t="shared" si="6"/>
        <v>4.2979601396034415</v>
      </c>
      <c r="K47" s="2">
        <f t="shared" si="6"/>
        <v>4.8352051570538714</v>
      </c>
      <c r="L47" s="2">
        <f t="shared" si="6"/>
        <v>5.3724501745043023</v>
      </c>
      <c r="M47" s="2">
        <f t="shared" si="2"/>
        <v>4.3233073882242978</v>
      </c>
    </row>
    <row r="48" spans="1:13" x14ac:dyDescent="0.55000000000000004">
      <c r="F48" s="3"/>
      <c r="G48" s="3">
        <v>8.3999999999999808</v>
      </c>
      <c r="H48" s="2">
        <f t="shared" si="6"/>
        <v>3.3016119986618402</v>
      </c>
      <c r="I48" s="2">
        <f t="shared" si="6"/>
        <v>3.8518806651054818</v>
      </c>
      <c r="J48" s="2">
        <f t="shared" si="6"/>
        <v>4.4021493315491211</v>
      </c>
      <c r="K48" s="2">
        <f t="shared" si="6"/>
        <v>4.9524179979927609</v>
      </c>
      <c r="L48" s="2">
        <f t="shared" si="6"/>
        <v>5.5026866644364016</v>
      </c>
      <c r="M48" s="2">
        <f t="shared" si="2"/>
        <v>4.4062788519565741</v>
      </c>
    </row>
    <row r="49" spans="6:13" x14ac:dyDescent="0.55000000000000004">
      <c r="F49" s="3"/>
      <c r="G49" s="3">
        <v>8.4999999999999805</v>
      </c>
      <c r="H49" s="2">
        <f t="shared" si="6"/>
        <v>3.380689723686479</v>
      </c>
      <c r="I49" s="2">
        <f t="shared" si="6"/>
        <v>3.9441380109675608</v>
      </c>
      <c r="J49" s="2">
        <f t="shared" si="6"/>
        <v>4.507586298248639</v>
      </c>
      <c r="K49" s="2">
        <f t="shared" si="6"/>
        <v>5.071034585529719</v>
      </c>
      <c r="L49" s="2">
        <f t="shared" si="6"/>
        <v>5.6344828728107998</v>
      </c>
      <c r="M49" s="2">
        <f t="shared" si="2"/>
        <v>4.4898324685303406</v>
      </c>
    </row>
    <row r="50" spans="6:13" x14ac:dyDescent="0.55000000000000004">
      <c r="F50" s="3"/>
      <c r="G50" s="3">
        <v>8.5999999999999801</v>
      </c>
      <c r="H50" s="2">
        <f t="shared" si="6"/>
        <v>3.4607032797764976</v>
      </c>
      <c r="I50" s="2">
        <f t="shared" si="6"/>
        <v>4.037487159739249</v>
      </c>
      <c r="J50" s="2">
        <f t="shared" si="6"/>
        <v>4.6142710397019977</v>
      </c>
      <c r="K50" s="2">
        <f t="shared" si="6"/>
        <v>5.1910549196647473</v>
      </c>
      <c r="L50" s="2">
        <f t="shared" si="6"/>
        <v>5.7678387996274969</v>
      </c>
      <c r="M50" s="2">
        <f t="shared" si="2"/>
        <v>4.5739654015138438</v>
      </c>
    </row>
    <row r="51" spans="6:13" x14ac:dyDescent="0.55000000000000004">
      <c r="F51" s="3"/>
      <c r="G51" s="3">
        <v>8.6999999999999797</v>
      </c>
      <c r="H51" s="2">
        <f t="shared" si="6"/>
        <v>3.5416526669318968</v>
      </c>
      <c r="I51" s="2">
        <f t="shared" si="6"/>
        <v>4.1319281114205477</v>
      </c>
      <c r="J51" s="2">
        <f t="shared" si="6"/>
        <v>4.7222035559091964</v>
      </c>
      <c r="K51" s="2">
        <f t="shared" si="6"/>
        <v>5.3124790003978459</v>
      </c>
      <c r="L51" s="2">
        <f t="shared" si="6"/>
        <v>5.9027544448864964</v>
      </c>
      <c r="M51" s="2">
        <f t="shared" si="2"/>
        <v>4.6586748612315994</v>
      </c>
    </row>
    <row r="52" spans="6:13" x14ac:dyDescent="0.55000000000000004">
      <c r="F52" s="3"/>
      <c r="G52" s="3">
        <v>8.7999999999999794</v>
      </c>
      <c r="H52" s="2">
        <f t="shared" si="6"/>
        <v>3.6235378851526772</v>
      </c>
      <c r="I52" s="2">
        <f t="shared" si="6"/>
        <v>4.2274608660114579</v>
      </c>
      <c r="J52" s="2">
        <f t="shared" si="6"/>
        <v>4.8313838468702368</v>
      </c>
      <c r="K52" s="2">
        <f t="shared" si="6"/>
        <v>5.4353068277290166</v>
      </c>
      <c r="L52" s="2">
        <f t="shared" si="6"/>
        <v>6.0392298085877965</v>
      </c>
      <c r="M52" s="2">
        <f t="shared" si="2"/>
        <v>4.7439581034632115</v>
      </c>
    </row>
    <row r="53" spans="6:13" x14ac:dyDescent="0.55000000000000004">
      <c r="F53" s="3"/>
      <c r="G53" s="3">
        <v>8.8999999999999808</v>
      </c>
      <c r="H53" s="2">
        <f t="shared" si="6"/>
        <v>3.7063589344388381</v>
      </c>
      <c r="I53" s="2">
        <f t="shared" si="6"/>
        <v>4.3240854235119794</v>
      </c>
      <c r="J53" s="2">
        <f t="shared" si="6"/>
        <v>4.9418119125851181</v>
      </c>
      <c r="K53" s="2">
        <f t="shared" si="6"/>
        <v>5.5595384016582576</v>
      </c>
      <c r="L53" s="2">
        <f t="shared" si="6"/>
        <v>6.1772648907313981</v>
      </c>
      <c r="M53" s="2">
        <f t="shared" si="2"/>
        <v>4.8298124281928416</v>
      </c>
    </row>
    <row r="54" spans="6:13" x14ac:dyDescent="0.55000000000000004">
      <c r="F54" s="3"/>
      <c r="G54" s="3">
        <v>8.9999999999999805</v>
      </c>
      <c r="H54" s="2">
        <f t="shared" ref="H54:L63" si="7">H$2*9.8/2/PI()*$G54^2</f>
        <v>3.7901158147903784</v>
      </c>
      <c r="I54" s="2">
        <f t="shared" si="7"/>
        <v>4.4218017839221098</v>
      </c>
      <c r="J54" s="2">
        <f t="shared" si="7"/>
        <v>5.0534877530538385</v>
      </c>
      <c r="K54" s="2">
        <f t="shared" si="7"/>
        <v>5.685173722185568</v>
      </c>
      <c r="L54" s="2">
        <f t="shared" si="7"/>
        <v>6.3168596913172985</v>
      </c>
      <c r="M54" s="2">
        <f t="shared" si="2"/>
        <v>4.9162351784067813</v>
      </c>
    </row>
    <row r="55" spans="6:13" x14ac:dyDescent="0.55000000000000004">
      <c r="F55" s="3"/>
      <c r="G55" s="3">
        <v>9.0999999999999801</v>
      </c>
      <c r="H55" s="2">
        <f t="shared" si="7"/>
        <v>3.8748085262072993</v>
      </c>
      <c r="I55" s="2">
        <f t="shared" si="7"/>
        <v>4.5206099472418506</v>
      </c>
      <c r="J55" s="2">
        <f t="shared" si="7"/>
        <v>5.1664113682763997</v>
      </c>
      <c r="K55" s="2">
        <f t="shared" si="7"/>
        <v>5.8122127893109496</v>
      </c>
      <c r="L55" s="2">
        <f t="shared" si="7"/>
        <v>6.4580142103454996</v>
      </c>
      <c r="M55" s="2">
        <f t="shared" si="2"/>
        <v>5.0032237389367884</v>
      </c>
    </row>
    <row r="56" spans="6:13" x14ac:dyDescent="0.55000000000000004">
      <c r="F56" s="3"/>
      <c r="G56" s="3">
        <v>9.1999999999999797</v>
      </c>
      <c r="H56" s="2">
        <f t="shared" si="7"/>
        <v>3.9604370686896004</v>
      </c>
      <c r="I56" s="2">
        <f t="shared" si="7"/>
        <v>4.6205099134712029</v>
      </c>
      <c r="J56" s="2">
        <f t="shared" si="7"/>
        <v>5.2805827582528018</v>
      </c>
      <c r="K56" s="2">
        <f t="shared" si="7"/>
        <v>5.9406556030344015</v>
      </c>
      <c r="L56" s="2">
        <f t="shared" si="7"/>
        <v>6.6007284478160022</v>
      </c>
      <c r="M56" s="2">
        <f t="shared" si="2"/>
        <v>5.0907755353469382</v>
      </c>
    </row>
    <row r="57" spans="6:13" x14ac:dyDescent="0.55000000000000004">
      <c r="F57" s="3"/>
      <c r="G57" s="3">
        <v>9.2999999999999794</v>
      </c>
      <c r="H57" s="2">
        <f t="shared" si="7"/>
        <v>4.0470014422372813</v>
      </c>
      <c r="I57" s="2">
        <f t="shared" si="7"/>
        <v>4.7215016826101639</v>
      </c>
      <c r="J57" s="2">
        <f t="shared" si="7"/>
        <v>5.3960019229830429</v>
      </c>
      <c r="K57" s="2">
        <f t="shared" si="7"/>
        <v>6.0705021633559229</v>
      </c>
      <c r="L57" s="2">
        <f t="shared" si="7"/>
        <v>6.7450024037288037</v>
      </c>
      <c r="M57" s="2">
        <f t="shared" si="2"/>
        <v>5.1788880328618871</v>
      </c>
    </row>
    <row r="58" spans="6:13" x14ac:dyDescent="0.55000000000000004">
      <c r="F58" s="3"/>
      <c r="G58" s="3">
        <v>9.3999999999999808</v>
      </c>
      <c r="H58" s="2">
        <f t="shared" si="7"/>
        <v>4.134501646850345</v>
      </c>
      <c r="I58" s="2">
        <f t="shared" si="7"/>
        <v>4.8235852546587381</v>
      </c>
      <c r="J58" s="2">
        <f t="shared" si="7"/>
        <v>5.5126688624671276</v>
      </c>
      <c r="K58" s="2">
        <f t="shared" si="7"/>
        <v>6.2017524702755189</v>
      </c>
      <c r="L58" s="2">
        <f t="shared" si="7"/>
        <v>6.8908360780839102</v>
      </c>
      <c r="M58" s="2">
        <f t="shared" si="2"/>
        <v>5.267558735334636</v>
      </c>
    </row>
    <row r="59" spans="6:13" x14ac:dyDescent="0.55000000000000004">
      <c r="F59" s="3"/>
      <c r="G59" s="3">
        <v>9.4999999999999805</v>
      </c>
      <c r="H59" s="2">
        <f t="shared" si="7"/>
        <v>4.2229376825287872</v>
      </c>
      <c r="I59" s="2">
        <f t="shared" si="7"/>
        <v>4.9267606296169202</v>
      </c>
      <c r="J59" s="2">
        <f t="shared" si="7"/>
        <v>5.6305835767050505</v>
      </c>
      <c r="K59" s="2">
        <f t="shared" si="7"/>
        <v>6.3344065237931817</v>
      </c>
      <c r="L59" s="2">
        <f t="shared" si="7"/>
        <v>7.0382294708813129</v>
      </c>
      <c r="M59" s="2">
        <f t="shared" si="2"/>
        <v>5.3567851842518444</v>
      </c>
    </row>
    <row r="60" spans="6:13" x14ac:dyDescent="0.55000000000000004">
      <c r="F60" s="3"/>
      <c r="G60" s="3">
        <v>9.5999999999999801</v>
      </c>
      <c r="H60" s="2">
        <f t="shared" si="7"/>
        <v>4.3123095492726096</v>
      </c>
      <c r="I60" s="2">
        <f t="shared" si="7"/>
        <v>5.0310278074847128</v>
      </c>
      <c r="J60" s="2">
        <f t="shared" si="7"/>
        <v>5.7497460656968133</v>
      </c>
      <c r="K60" s="2">
        <f t="shared" si="7"/>
        <v>6.4684643239089148</v>
      </c>
      <c r="L60" s="2">
        <f t="shared" si="7"/>
        <v>7.1871825821210171</v>
      </c>
      <c r="M60" s="2">
        <f t="shared" si="2"/>
        <v>5.4465649577750233</v>
      </c>
    </row>
    <row r="61" spans="6:13" x14ac:dyDescent="0.55000000000000004">
      <c r="F61" s="3"/>
      <c r="G61" s="3">
        <v>9.6999999999999797</v>
      </c>
      <c r="H61" s="2">
        <f t="shared" si="7"/>
        <v>4.4026172470818121</v>
      </c>
      <c r="I61" s="2">
        <f t="shared" si="7"/>
        <v>5.1363867882621159</v>
      </c>
      <c r="J61" s="2">
        <f t="shared" si="7"/>
        <v>5.8701563294424171</v>
      </c>
      <c r="K61" s="2">
        <f t="shared" si="7"/>
        <v>6.6039258706227191</v>
      </c>
      <c r="L61" s="2">
        <f t="shared" si="7"/>
        <v>7.337695411803022</v>
      </c>
      <c r="M61" s="2">
        <f t="shared" si="2"/>
        <v>5.5368956698158973</v>
      </c>
    </row>
    <row r="62" spans="6:13" x14ac:dyDescent="0.55000000000000004">
      <c r="F62" s="3"/>
      <c r="G62" s="3">
        <v>9.7999999999999794</v>
      </c>
      <c r="H62" s="2">
        <f t="shared" si="7"/>
        <v>4.4938607759563949</v>
      </c>
      <c r="I62" s="2">
        <f t="shared" si="7"/>
        <v>5.2428375719491296</v>
      </c>
      <c r="J62" s="2">
        <f t="shared" si="7"/>
        <v>5.9918143679418607</v>
      </c>
      <c r="K62" s="2">
        <f t="shared" si="7"/>
        <v>6.7407911639345937</v>
      </c>
      <c r="L62" s="2">
        <f t="shared" si="7"/>
        <v>7.4897679599273266</v>
      </c>
      <c r="M62" s="2">
        <f t="shared" si="2"/>
        <v>5.6277749691444292</v>
      </c>
    </row>
    <row r="63" spans="6:13" x14ac:dyDescent="0.55000000000000004">
      <c r="F63" s="3"/>
      <c r="G63" s="3">
        <v>9.8999999999999808</v>
      </c>
      <c r="H63" s="2">
        <f t="shared" si="7"/>
        <v>4.5860401358963605</v>
      </c>
      <c r="I63" s="2">
        <f t="shared" si="7"/>
        <v>5.3503801585457555</v>
      </c>
      <c r="J63" s="2">
        <f t="shared" si="7"/>
        <v>6.1147201811951479</v>
      </c>
      <c r="K63" s="2">
        <f t="shared" si="7"/>
        <v>6.8790602038445412</v>
      </c>
      <c r="L63" s="2">
        <f t="shared" si="7"/>
        <v>7.6434002264939354</v>
      </c>
      <c r="M63" s="2">
        <f t="shared" si="2"/>
        <v>5.7192005385279741</v>
      </c>
    </row>
    <row r="64" spans="6:13" x14ac:dyDescent="0.55000000000000004">
      <c r="F64" s="3"/>
      <c r="G64" s="3">
        <v>9.9999999999999805</v>
      </c>
      <c r="H64" s="2">
        <f t="shared" ref="H64:L73" si="8">H$2*9.8/2/PI()*$G64^2</f>
        <v>4.6791553269017037</v>
      </c>
      <c r="I64" s="2">
        <f t="shared" si="8"/>
        <v>5.4590145480519903</v>
      </c>
      <c r="J64" s="2">
        <f t="shared" si="8"/>
        <v>6.2388737692022724</v>
      </c>
      <c r="K64" s="2">
        <f t="shared" si="8"/>
        <v>7.0187329903525564</v>
      </c>
      <c r="L64" s="2">
        <f t="shared" si="8"/>
        <v>7.7985922115028412</v>
      </c>
      <c r="M64" s="2">
        <f t="shared" si="2"/>
        <v>5.8111700939002029</v>
      </c>
    </row>
    <row r="65" spans="6:13" x14ac:dyDescent="0.55000000000000004">
      <c r="F65" s="3"/>
      <c r="G65" s="3">
        <v>10.1</v>
      </c>
      <c r="H65" s="2">
        <f t="shared" si="8"/>
        <v>4.7732063489724466</v>
      </c>
      <c r="I65" s="2">
        <f t="shared" si="8"/>
        <v>5.5687407404678568</v>
      </c>
      <c r="J65" s="2">
        <f t="shared" si="8"/>
        <v>6.3642751319632627</v>
      </c>
      <c r="K65" s="2">
        <f t="shared" si="8"/>
        <v>7.1598095234586703</v>
      </c>
      <c r="L65" s="2">
        <f t="shared" si="8"/>
        <v>7.9553439149540788</v>
      </c>
      <c r="M65" s="2">
        <f t="shared" si="2"/>
        <v>5.9036813835585233</v>
      </c>
    </row>
    <row r="66" spans="6:13" x14ac:dyDescent="0.55000000000000004">
      <c r="F66" s="3"/>
      <c r="G66" s="3">
        <v>10.199999999999999</v>
      </c>
      <c r="H66" s="2">
        <f t="shared" si="8"/>
        <v>4.8681932021085519</v>
      </c>
      <c r="I66" s="2">
        <f t="shared" si="8"/>
        <v>5.6795587357933126</v>
      </c>
      <c r="J66" s="2">
        <f t="shared" si="8"/>
        <v>6.4909242694780698</v>
      </c>
      <c r="K66" s="2">
        <f t="shared" si="8"/>
        <v>7.3022898031628278</v>
      </c>
      <c r="L66" s="2">
        <f t="shared" si="8"/>
        <v>8.1136553368475877</v>
      </c>
      <c r="M66" s="2">
        <f t="shared" si="2"/>
        <v>5.9967321873885711</v>
      </c>
    </row>
    <row r="67" spans="6:13" x14ac:dyDescent="0.55000000000000004">
      <c r="F67" s="3"/>
      <c r="G67" s="3">
        <v>10.3</v>
      </c>
      <c r="H67" s="2">
        <f t="shared" si="8"/>
        <v>4.9641158863100383</v>
      </c>
      <c r="I67" s="2">
        <f t="shared" si="8"/>
        <v>5.7914685340283798</v>
      </c>
      <c r="J67" s="2">
        <f t="shared" si="8"/>
        <v>6.6188211817467186</v>
      </c>
      <c r="K67" s="2">
        <f t="shared" si="8"/>
        <v>7.4461738294650583</v>
      </c>
      <c r="L67" s="2">
        <f t="shared" si="8"/>
        <v>8.273526477183399</v>
      </c>
      <c r="M67" s="2">
        <f t="shared" si="2"/>
        <v>6.0903203161149229</v>
      </c>
    </row>
    <row r="68" spans="6:13" x14ac:dyDescent="0.55000000000000004">
      <c r="F68" s="3"/>
      <c r="G68" s="3">
        <v>10.4</v>
      </c>
      <c r="H68" s="2">
        <f t="shared" si="8"/>
        <v>5.0609744015769031</v>
      </c>
      <c r="I68" s="2">
        <f t="shared" si="8"/>
        <v>5.9044701351730566</v>
      </c>
      <c r="J68" s="2">
        <f t="shared" si="8"/>
        <v>6.7479658687692057</v>
      </c>
      <c r="K68" s="2">
        <f t="shared" si="8"/>
        <v>7.5914616023653565</v>
      </c>
      <c r="L68" s="2">
        <f t="shared" si="8"/>
        <v>8.4349573359615082</v>
      </c>
      <c r="M68" s="2">
        <f t="shared" si="2"/>
        <v>6.1844436105765332</v>
      </c>
    </row>
    <row r="69" spans="6:13" x14ac:dyDescent="0.55000000000000004">
      <c r="F69" s="3"/>
      <c r="G69" s="3">
        <v>10.5</v>
      </c>
      <c r="H69" s="2">
        <f t="shared" si="8"/>
        <v>5.1587687479091491</v>
      </c>
      <c r="I69" s="2">
        <f t="shared" si="8"/>
        <v>6.0185635392273431</v>
      </c>
      <c r="J69" s="2">
        <f t="shared" si="8"/>
        <v>6.8783583305455327</v>
      </c>
      <c r="K69" s="2">
        <f t="shared" si="8"/>
        <v>7.7381531218637241</v>
      </c>
      <c r="L69" s="2">
        <f t="shared" si="8"/>
        <v>8.5979479131819172</v>
      </c>
      <c r="M69" s="2">
        <f t="shared" ref="M69:M114" si="9">EXP(LN($G69/3.3)/0.63)</f>
        <v>6.279099941026101</v>
      </c>
    </row>
    <row r="70" spans="6:13" x14ac:dyDescent="0.55000000000000004">
      <c r="F70" s="3"/>
      <c r="G70" s="3">
        <v>10.6</v>
      </c>
      <c r="H70" s="2">
        <f t="shared" si="8"/>
        <v>5.2574989253067752</v>
      </c>
      <c r="I70" s="2">
        <f t="shared" si="8"/>
        <v>6.1337487461912401</v>
      </c>
      <c r="J70" s="2">
        <f t="shared" si="8"/>
        <v>7.0099985670757015</v>
      </c>
      <c r="K70" s="2">
        <f t="shared" si="8"/>
        <v>7.8862483879601637</v>
      </c>
      <c r="L70" s="2">
        <f t="shared" si="8"/>
        <v>8.7624982088446277</v>
      </c>
      <c r="M70" s="2">
        <f t="shared" si="9"/>
        <v>6.3742872064522542</v>
      </c>
    </row>
    <row r="71" spans="6:13" x14ac:dyDescent="0.55000000000000004">
      <c r="F71" s="3"/>
      <c r="G71" s="3">
        <v>10.7</v>
      </c>
      <c r="H71" s="2">
        <f t="shared" si="8"/>
        <v>5.3571649337697815</v>
      </c>
      <c r="I71" s="2">
        <f t="shared" si="8"/>
        <v>6.2500257560647468</v>
      </c>
      <c r="J71" s="2">
        <f t="shared" si="8"/>
        <v>7.1428865783597093</v>
      </c>
      <c r="K71" s="2">
        <f t="shared" si="8"/>
        <v>8.0357474006546727</v>
      </c>
      <c r="L71" s="2">
        <f t="shared" si="8"/>
        <v>8.9286082229496362</v>
      </c>
      <c r="M71" s="2">
        <f t="shared" si="9"/>
        <v>6.4700033339236258</v>
      </c>
    </row>
    <row r="72" spans="6:13" x14ac:dyDescent="0.55000000000000004">
      <c r="F72" s="3"/>
      <c r="G72" s="3">
        <v>10.8</v>
      </c>
      <c r="H72" s="2">
        <f t="shared" si="8"/>
        <v>5.4577667732981698</v>
      </c>
      <c r="I72" s="2">
        <f t="shared" si="8"/>
        <v>6.3673945688478675</v>
      </c>
      <c r="J72" s="2">
        <f t="shared" si="8"/>
        <v>7.2770223643975607</v>
      </c>
      <c r="K72" s="2">
        <f t="shared" si="8"/>
        <v>8.1866501599472556</v>
      </c>
      <c r="L72" s="2">
        <f t="shared" si="8"/>
        <v>9.0962779554969515</v>
      </c>
      <c r="M72" s="2">
        <f t="shared" si="9"/>
        <v>6.5662462779539057</v>
      </c>
    </row>
    <row r="73" spans="6:13" x14ac:dyDescent="0.55000000000000004">
      <c r="F73" s="3"/>
      <c r="G73" s="3">
        <v>10.9</v>
      </c>
      <c r="H73" s="2">
        <f t="shared" si="8"/>
        <v>5.5593044438919366</v>
      </c>
      <c r="I73" s="2">
        <f t="shared" si="8"/>
        <v>6.4858551845405952</v>
      </c>
      <c r="J73" s="2">
        <f t="shared" si="8"/>
        <v>7.4124059251892493</v>
      </c>
      <c r="K73" s="2">
        <f t="shared" si="8"/>
        <v>8.3389566658379053</v>
      </c>
      <c r="L73" s="2">
        <f t="shared" si="8"/>
        <v>9.265507406486563</v>
      </c>
      <c r="M73" s="2">
        <f t="shared" si="9"/>
        <v>6.6630140198869983</v>
      </c>
    </row>
    <row r="74" spans="6:13" x14ac:dyDescent="0.55000000000000004">
      <c r="F74" s="3"/>
      <c r="G74" s="3">
        <v>11</v>
      </c>
      <c r="H74" s="2">
        <f t="shared" ref="H74:L83" si="10">H$2*9.8/2/PI()*$G74^2</f>
        <v>5.6617779455510844</v>
      </c>
      <c r="I74" s="2">
        <f t="shared" si="10"/>
        <v>6.6054076031429343</v>
      </c>
      <c r="J74" s="2">
        <f t="shared" si="10"/>
        <v>7.5490372607347798</v>
      </c>
      <c r="K74" s="2">
        <f t="shared" si="10"/>
        <v>8.492666918326627</v>
      </c>
      <c r="L74" s="2">
        <f t="shared" si="10"/>
        <v>9.436296575918476</v>
      </c>
      <c r="M74" s="2">
        <f t="shared" si="9"/>
        <v>6.7603045673015245</v>
      </c>
    </row>
    <row r="75" spans="6:13" x14ac:dyDescent="0.55000000000000004">
      <c r="F75" s="3"/>
      <c r="G75" s="3">
        <v>11.1</v>
      </c>
      <c r="H75" s="2">
        <f t="shared" si="10"/>
        <v>5.7651872782756124</v>
      </c>
      <c r="I75" s="2">
        <f t="shared" si="10"/>
        <v>6.726051824654883</v>
      </c>
      <c r="J75" s="2">
        <f t="shared" si="10"/>
        <v>7.6869163710341502</v>
      </c>
      <c r="K75" s="2">
        <f t="shared" si="10"/>
        <v>8.647780917413419</v>
      </c>
      <c r="L75" s="2">
        <f t="shared" si="10"/>
        <v>9.6086454637926888</v>
      </c>
      <c r="M75" s="2">
        <f t="shared" si="9"/>
        <v>6.8581159534337948</v>
      </c>
    </row>
    <row r="76" spans="6:13" x14ac:dyDescent="0.55000000000000004">
      <c r="F76" s="3"/>
      <c r="G76" s="3">
        <v>11.2</v>
      </c>
      <c r="H76" s="2">
        <f t="shared" si="10"/>
        <v>5.8695324420655197</v>
      </c>
      <c r="I76" s="2">
        <f t="shared" si="10"/>
        <v>6.8477878490764423</v>
      </c>
      <c r="J76" s="2">
        <f t="shared" si="10"/>
        <v>7.8260432560873605</v>
      </c>
      <c r="K76" s="2">
        <f t="shared" si="10"/>
        <v>8.8042986630982814</v>
      </c>
      <c r="L76" s="2">
        <f t="shared" si="10"/>
        <v>9.7825540701092013</v>
      </c>
      <c r="M76" s="2">
        <f t="shared" si="9"/>
        <v>6.9564462366186266</v>
      </c>
    </row>
    <row r="77" spans="6:13" x14ac:dyDescent="0.55000000000000004">
      <c r="F77" s="3"/>
      <c r="G77" s="3">
        <v>11.3</v>
      </c>
      <c r="H77" s="2">
        <f t="shared" si="10"/>
        <v>5.9748134369208099</v>
      </c>
      <c r="I77" s="2">
        <f t="shared" si="10"/>
        <v>6.9706156764076139</v>
      </c>
      <c r="J77" s="2">
        <f t="shared" si="10"/>
        <v>7.9664179158944144</v>
      </c>
      <c r="K77" s="2">
        <f t="shared" si="10"/>
        <v>8.9622201553812157</v>
      </c>
      <c r="L77" s="2">
        <f t="shared" si="10"/>
        <v>9.9580223948680189</v>
      </c>
      <c r="M77" s="2">
        <f t="shared" si="9"/>
        <v>7.0552934997471999</v>
      </c>
    </row>
    <row r="78" spans="6:13" x14ac:dyDescent="0.55000000000000004">
      <c r="F78" s="3"/>
      <c r="G78" s="3">
        <v>11.4</v>
      </c>
      <c r="H78" s="2">
        <f t="shared" si="10"/>
        <v>6.0810302628414785</v>
      </c>
      <c r="I78" s="2">
        <f t="shared" si="10"/>
        <v>7.0945353066483952</v>
      </c>
      <c r="J78" s="2">
        <f t="shared" si="10"/>
        <v>8.1080403504553065</v>
      </c>
      <c r="K78" s="2">
        <f t="shared" si="10"/>
        <v>9.1215453942622187</v>
      </c>
      <c r="L78" s="2">
        <f t="shared" si="10"/>
        <v>10.135050438069133</v>
      </c>
      <c r="M78" s="2">
        <f t="shared" si="9"/>
        <v>7.1546558497413528</v>
      </c>
    </row>
    <row r="79" spans="6:13" x14ac:dyDescent="0.55000000000000004">
      <c r="F79" s="3"/>
      <c r="G79" s="3">
        <v>11.5</v>
      </c>
      <c r="H79" s="2">
        <f t="shared" si="10"/>
        <v>6.1881829198275282</v>
      </c>
      <c r="I79" s="2">
        <f t="shared" si="10"/>
        <v>7.2195467397987851</v>
      </c>
      <c r="J79" s="2">
        <f t="shared" si="10"/>
        <v>8.2509105597700376</v>
      </c>
      <c r="K79" s="2">
        <f t="shared" si="10"/>
        <v>9.2822743797412937</v>
      </c>
      <c r="L79" s="2">
        <f t="shared" si="10"/>
        <v>10.313638199712548</v>
      </c>
      <c r="M79" s="2">
        <f t="shared" si="9"/>
        <v>7.2545314170436637</v>
      </c>
    </row>
    <row r="80" spans="6:13" x14ac:dyDescent="0.55000000000000004">
      <c r="F80" s="3"/>
      <c r="G80" s="3">
        <v>11.6</v>
      </c>
      <c r="H80" s="2">
        <f t="shared" si="10"/>
        <v>6.2962714078789581</v>
      </c>
      <c r="I80" s="2">
        <f t="shared" si="10"/>
        <v>7.3456499758587874</v>
      </c>
      <c r="J80" s="2">
        <f t="shared" si="10"/>
        <v>8.3950285438386114</v>
      </c>
      <c r="K80" s="2">
        <f t="shared" si="10"/>
        <v>9.4444071118184372</v>
      </c>
      <c r="L80" s="2">
        <f t="shared" si="10"/>
        <v>10.493785679798265</v>
      </c>
      <c r="M80" s="2">
        <f t="shared" si="9"/>
        <v>7.3549183551226962</v>
      </c>
    </row>
    <row r="81" spans="6:13" x14ac:dyDescent="0.55000000000000004">
      <c r="F81" s="3"/>
      <c r="G81" s="3">
        <v>11.7</v>
      </c>
      <c r="H81" s="2">
        <f t="shared" si="10"/>
        <v>6.4052957269957673</v>
      </c>
      <c r="I81" s="2">
        <f t="shared" si="10"/>
        <v>7.4728450148283976</v>
      </c>
      <c r="J81" s="2">
        <f t="shared" si="10"/>
        <v>8.5403943026610243</v>
      </c>
      <c r="K81" s="2">
        <f t="shared" si="10"/>
        <v>9.607943590493651</v>
      </c>
      <c r="L81" s="2">
        <f t="shared" si="10"/>
        <v>10.675492878326281</v>
      </c>
      <c r="M81" s="2">
        <f t="shared" si="9"/>
        <v>7.4558148399928124</v>
      </c>
    </row>
    <row r="82" spans="6:13" x14ac:dyDescent="0.55000000000000004">
      <c r="F82" s="3"/>
      <c r="G82" s="3">
        <v>11.8</v>
      </c>
      <c r="H82" s="2">
        <f t="shared" si="10"/>
        <v>6.5152558771779585</v>
      </c>
      <c r="I82" s="2">
        <f t="shared" si="10"/>
        <v>7.6011318567076218</v>
      </c>
      <c r="J82" s="2">
        <f t="shared" si="10"/>
        <v>8.6870078362372798</v>
      </c>
      <c r="K82" s="2">
        <f t="shared" si="10"/>
        <v>9.7728838157669387</v>
      </c>
      <c r="L82" s="2">
        <f t="shared" si="10"/>
        <v>10.858759795296599</v>
      </c>
      <c r="M82" s="2">
        <f t="shared" si="9"/>
        <v>7.5572190697480819</v>
      </c>
    </row>
    <row r="83" spans="6:13" x14ac:dyDescent="0.55000000000000004">
      <c r="F83" s="3"/>
      <c r="G83" s="3">
        <v>11.9</v>
      </c>
      <c r="H83" s="2">
        <f t="shared" si="10"/>
        <v>6.6261518584255299</v>
      </c>
      <c r="I83" s="2">
        <f t="shared" si="10"/>
        <v>7.7305105014964548</v>
      </c>
      <c r="J83" s="2">
        <f t="shared" si="10"/>
        <v>8.8348691445673744</v>
      </c>
      <c r="K83" s="2">
        <f t="shared" si="10"/>
        <v>9.9392277876382966</v>
      </c>
      <c r="L83" s="2">
        <f t="shared" si="10"/>
        <v>11.043586430709219</v>
      </c>
      <c r="M83" s="2">
        <f t="shared" si="9"/>
        <v>7.6591292641096622</v>
      </c>
    </row>
    <row r="84" spans="6:13" x14ac:dyDescent="0.55000000000000004">
      <c r="F84" s="3"/>
      <c r="G84" s="3">
        <v>12</v>
      </c>
      <c r="H84" s="2">
        <f t="shared" ref="H84:L93" si="11">H$2*9.8/2/PI()*$G84^2</f>
        <v>6.7379836707384806</v>
      </c>
      <c r="I84" s="2">
        <f t="shared" si="11"/>
        <v>7.8609809491948965</v>
      </c>
      <c r="J84" s="2">
        <f t="shared" si="11"/>
        <v>8.983978227651308</v>
      </c>
      <c r="K84" s="2">
        <f t="shared" si="11"/>
        <v>10.106975506107721</v>
      </c>
      <c r="L84" s="2">
        <f t="shared" si="11"/>
        <v>11.229972784564136</v>
      </c>
      <c r="M84" s="2">
        <f t="shared" si="9"/>
        <v>7.7615436639862061</v>
      </c>
    </row>
    <row r="85" spans="6:13" x14ac:dyDescent="0.55000000000000004">
      <c r="F85" s="3"/>
      <c r="G85" s="3">
        <v>12.1</v>
      </c>
      <c r="H85" s="2">
        <f t="shared" si="11"/>
        <v>6.8507513141168115</v>
      </c>
      <c r="I85" s="2">
        <f t="shared" si="11"/>
        <v>7.9925431998029497</v>
      </c>
      <c r="J85" s="2">
        <f t="shared" si="11"/>
        <v>9.1343350854890826</v>
      </c>
      <c r="K85" s="2">
        <f t="shared" si="11"/>
        <v>10.276126971175218</v>
      </c>
      <c r="L85" s="2">
        <f t="shared" si="11"/>
        <v>11.417918856861355</v>
      </c>
      <c r="M85" s="2">
        <f t="shared" si="9"/>
        <v>7.8644605310468023</v>
      </c>
    </row>
    <row r="86" spans="6:13" x14ac:dyDescent="0.55000000000000004">
      <c r="F86" s="3"/>
      <c r="G86" s="3">
        <v>12.2</v>
      </c>
      <c r="H86" s="2">
        <f t="shared" si="11"/>
        <v>6.9644547885605226</v>
      </c>
      <c r="I86" s="2">
        <f t="shared" si="11"/>
        <v>8.1251972533206125</v>
      </c>
      <c r="J86" s="2">
        <f t="shared" si="11"/>
        <v>9.285939718080698</v>
      </c>
      <c r="K86" s="2">
        <f t="shared" si="11"/>
        <v>10.446682182840785</v>
      </c>
      <c r="L86" s="2">
        <f t="shared" si="11"/>
        <v>11.607424647600872</v>
      </c>
      <c r="M86" s="2">
        <f t="shared" si="9"/>
        <v>7.9678781473060045</v>
      </c>
    </row>
    <row r="87" spans="6:13" x14ac:dyDescent="0.55000000000000004">
      <c r="F87" s="3"/>
      <c r="G87" s="3">
        <v>12.3</v>
      </c>
      <c r="H87" s="2">
        <f t="shared" si="11"/>
        <v>7.0790940940696165</v>
      </c>
      <c r="I87" s="2">
        <f t="shared" si="11"/>
        <v>8.2589431097478894</v>
      </c>
      <c r="J87" s="2">
        <f t="shared" si="11"/>
        <v>9.4387921254261578</v>
      </c>
      <c r="K87" s="2">
        <f t="shared" si="11"/>
        <v>10.618641141104426</v>
      </c>
      <c r="L87" s="2">
        <f t="shared" si="11"/>
        <v>11.798490156782696</v>
      </c>
      <c r="M87" s="2">
        <f t="shared" si="9"/>
        <v>8.0717948147204659</v>
      </c>
    </row>
    <row r="88" spans="6:13" x14ac:dyDescent="0.55000000000000004">
      <c r="F88" s="3"/>
      <c r="G88" s="3">
        <v>12.4</v>
      </c>
      <c r="H88" s="2">
        <f t="shared" si="11"/>
        <v>7.1946692306440898</v>
      </c>
      <c r="I88" s="2">
        <f t="shared" si="11"/>
        <v>8.3937807690847741</v>
      </c>
      <c r="J88" s="2">
        <f t="shared" si="11"/>
        <v>9.5928923075254531</v>
      </c>
      <c r="K88" s="2">
        <f t="shared" si="11"/>
        <v>10.792003845966136</v>
      </c>
      <c r="L88" s="2">
        <f t="shared" si="11"/>
        <v>11.991115384406818</v>
      </c>
      <c r="M88" s="2">
        <f t="shared" si="9"/>
        <v>8.1762088547968172</v>
      </c>
    </row>
    <row r="89" spans="6:13" x14ac:dyDescent="0.55000000000000004">
      <c r="F89" s="3"/>
      <c r="G89" s="3">
        <v>12.5</v>
      </c>
      <c r="H89" s="2">
        <f t="shared" si="11"/>
        <v>7.3111801982839415</v>
      </c>
      <c r="I89" s="2">
        <f t="shared" si="11"/>
        <v>8.5297102313312685</v>
      </c>
      <c r="J89" s="2">
        <f t="shared" si="11"/>
        <v>9.7482402643785893</v>
      </c>
      <c r="K89" s="2">
        <f t="shared" si="11"/>
        <v>10.966770297425914</v>
      </c>
      <c r="L89" s="2">
        <f t="shared" si="11"/>
        <v>12.185300330473238</v>
      </c>
      <c r="M89" s="2">
        <f t="shared" si="9"/>
        <v>8.2811186082103632</v>
      </c>
    </row>
    <row r="90" spans="6:13" x14ac:dyDescent="0.55000000000000004">
      <c r="F90" s="3"/>
      <c r="G90" s="3">
        <v>12.6</v>
      </c>
      <c r="H90" s="2">
        <f t="shared" si="11"/>
        <v>7.4286269969891743</v>
      </c>
      <c r="I90" s="2">
        <f t="shared" si="11"/>
        <v>8.6667314964873725</v>
      </c>
      <c r="J90" s="2">
        <f t="shared" si="11"/>
        <v>9.9048359959855663</v>
      </c>
      <c r="K90" s="2">
        <f t="shared" si="11"/>
        <v>11.142940495483762</v>
      </c>
      <c r="L90" s="2">
        <f t="shared" si="11"/>
        <v>12.381044994981959</v>
      </c>
      <c r="M90" s="2">
        <f t="shared" si="9"/>
        <v>8.3865224344341947</v>
      </c>
    </row>
    <row r="91" spans="6:13" x14ac:dyDescent="0.55000000000000004">
      <c r="F91" s="3"/>
      <c r="G91" s="3">
        <v>12.7</v>
      </c>
      <c r="H91" s="2">
        <f t="shared" si="11"/>
        <v>7.5470096267597881</v>
      </c>
      <c r="I91" s="2">
        <f t="shared" si="11"/>
        <v>8.8048445645530897</v>
      </c>
      <c r="J91" s="2">
        <f t="shared" si="11"/>
        <v>10.062679502346384</v>
      </c>
      <c r="K91" s="2">
        <f t="shared" si="11"/>
        <v>11.320514440139682</v>
      </c>
      <c r="L91" s="2">
        <f t="shared" si="11"/>
        <v>12.578349377932982</v>
      </c>
      <c r="M91" s="2">
        <f t="shared" si="9"/>
        <v>8.4924187113783951</v>
      </c>
    </row>
    <row r="92" spans="6:13" x14ac:dyDescent="0.55000000000000004">
      <c r="F92" s="3"/>
      <c r="G92" s="3">
        <v>12.8</v>
      </c>
      <c r="H92" s="2">
        <f t="shared" si="11"/>
        <v>7.666328087595784</v>
      </c>
      <c r="I92" s="2">
        <f t="shared" si="11"/>
        <v>8.9440494355284184</v>
      </c>
      <c r="J92" s="2">
        <f t="shared" si="11"/>
        <v>10.221770783461047</v>
      </c>
      <c r="K92" s="2">
        <f t="shared" si="11"/>
        <v>11.499492131393676</v>
      </c>
      <c r="L92" s="2">
        <f t="shared" si="11"/>
        <v>12.777213479326308</v>
      </c>
      <c r="M92" s="2">
        <f t="shared" si="9"/>
        <v>8.598805835038954</v>
      </c>
    </row>
    <row r="93" spans="6:13" x14ac:dyDescent="0.55000000000000004">
      <c r="F93" s="3"/>
      <c r="G93" s="3">
        <v>12.9</v>
      </c>
      <c r="H93" s="2">
        <f t="shared" si="11"/>
        <v>7.7865823794971565</v>
      </c>
      <c r="I93" s="2">
        <f t="shared" si="11"/>
        <v>9.0843461094133531</v>
      </c>
      <c r="J93" s="2">
        <f t="shared" si="11"/>
        <v>10.382109839329543</v>
      </c>
      <c r="K93" s="2">
        <f t="shared" si="11"/>
        <v>11.679873569245736</v>
      </c>
      <c r="L93" s="2">
        <f t="shared" si="11"/>
        <v>12.977637299161929</v>
      </c>
      <c r="M93" s="2">
        <f t="shared" si="9"/>
        <v>8.7056822191560475</v>
      </c>
    </row>
    <row r="94" spans="6:13" x14ac:dyDescent="0.55000000000000004">
      <c r="F94" s="3"/>
      <c r="G94" s="3">
        <v>13</v>
      </c>
      <c r="H94" s="2">
        <f t="shared" ref="H94:L103" si="12">H$2*9.8/2/PI()*$G94^2</f>
        <v>7.9077725024639109</v>
      </c>
      <c r="I94" s="2">
        <f t="shared" si="12"/>
        <v>9.2257345862078992</v>
      </c>
      <c r="J94" s="2">
        <f t="shared" si="12"/>
        <v>10.543696669951883</v>
      </c>
      <c r="K94" s="2">
        <f t="shared" si="12"/>
        <v>11.861658753695867</v>
      </c>
      <c r="L94" s="2">
        <f t="shared" si="12"/>
        <v>13.179620837439854</v>
      </c>
      <c r="M94" s="2">
        <f t="shared" si="9"/>
        <v>8.8130462948814117</v>
      </c>
    </row>
    <row r="95" spans="6:13" x14ac:dyDescent="0.55000000000000004">
      <c r="F95" s="3"/>
      <c r="G95" s="3">
        <v>13.1</v>
      </c>
      <c r="H95" s="2">
        <f t="shared" si="12"/>
        <v>8.0298984564960456</v>
      </c>
      <c r="I95" s="2">
        <f t="shared" si="12"/>
        <v>9.3682148659120568</v>
      </c>
      <c r="J95" s="2">
        <f t="shared" si="12"/>
        <v>10.706531275328061</v>
      </c>
      <c r="K95" s="2">
        <f t="shared" si="12"/>
        <v>12.044847684744068</v>
      </c>
      <c r="L95" s="2">
        <f t="shared" si="12"/>
        <v>13.383164094160078</v>
      </c>
      <c r="M95" s="2">
        <f t="shared" si="9"/>
        <v>8.9208965104544475</v>
      </c>
    </row>
    <row r="96" spans="6:13" x14ac:dyDescent="0.55000000000000004">
      <c r="F96" s="3"/>
      <c r="G96" s="3">
        <v>13.2</v>
      </c>
      <c r="H96" s="2">
        <f t="shared" si="12"/>
        <v>8.1529602415935596</v>
      </c>
      <c r="I96" s="2">
        <f t="shared" si="12"/>
        <v>9.511786948525824</v>
      </c>
      <c r="J96" s="2">
        <f t="shared" si="12"/>
        <v>10.870613655458081</v>
      </c>
      <c r="K96" s="2">
        <f t="shared" si="12"/>
        <v>12.229440362390342</v>
      </c>
      <c r="L96" s="2">
        <f t="shared" si="12"/>
        <v>13.588267069322603</v>
      </c>
      <c r="M96" s="2">
        <f t="shared" si="9"/>
        <v>9.0292313308867769</v>
      </c>
    </row>
    <row r="97" spans="6:13" x14ac:dyDescent="0.55000000000000004">
      <c r="F97" s="3"/>
      <c r="G97" s="3">
        <v>13.3</v>
      </c>
      <c r="H97" s="2">
        <f t="shared" si="12"/>
        <v>8.2769578577564573</v>
      </c>
      <c r="I97" s="2">
        <f t="shared" si="12"/>
        <v>9.6564508340492043</v>
      </c>
      <c r="J97" s="2">
        <f t="shared" si="12"/>
        <v>11.035943810341944</v>
      </c>
      <c r="K97" s="2">
        <f t="shared" si="12"/>
        <v>12.415436786634688</v>
      </c>
      <c r="L97" s="2">
        <f t="shared" si="12"/>
        <v>13.794929762927431</v>
      </c>
      <c r="M97" s="2">
        <f t="shared" si="9"/>
        <v>9.1380492376550055</v>
      </c>
    </row>
    <row r="98" spans="6:13" x14ac:dyDescent="0.55000000000000004">
      <c r="F98" s="3"/>
      <c r="G98" s="3">
        <v>13.4</v>
      </c>
      <c r="H98" s="2">
        <f t="shared" si="12"/>
        <v>8.4018913049847335</v>
      </c>
      <c r="I98" s="2">
        <f t="shared" si="12"/>
        <v>9.8022065224821926</v>
      </c>
      <c r="J98" s="2">
        <f t="shared" si="12"/>
        <v>11.202521739979645</v>
      </c>
      <c r="K98" s="2">
        <f t="shared" si="12"/>
        <v>12.6028369574771</v>
      </c>
      <c r="L98" s="2">
        <f t="shared" si="12"/>
        <v>14.003152174974558</v>
      </c>
      <c r="M98" s="2">
        <f t="shared" si="9"/>
        <v>9.2473487284013292</v>
      </c>
    </row>
    <row r="99" spans="6:13" x14ac:dyDescent="0.55000000000000004">
      <c r="F99" s="3"/>
      <c r="G99" s="3">
        <v>13.5</v>
      </c>
      <c r="H99" s="2">
        <f t="shared" si="12"/>
        <v>8.5277605832783898</v>
      </c>
      <c r="I99" s="2">
        <f t="shared" si="12"/>
        <v>9.9490540138247905</v>
      </c>
      <c r="J99" s="2">
        <f t="shared" si="12"/>
        <v>11.370347444371188</v>
      </c>
      <c r="K99" s="2">
        <f t="shared" si="12"/>
        <v>12.791640874917585</v>
      </c>
      <c r="L99" s="2">
        <f t="shared" si="12"/>
        <v>14.212934305463985</v>
      </c>
      <c r="M99" s="2">
        <f t="shared" si="9"/>
        <v>9.3571283166418624</v>
      </c>
    </row>
    <row r="100" spans="6:13" x14ac:dyDescent="0.55000000000000004">
      <c r="F100" s="3"/>
      <c r="G100" s="3">
        <v>13.6</v>
      </c>
      <c r="H100" s="2">
        <f t="shared" si="12"/>
        <v>8.6545656926374246</v>
      </c>
      <c r="I100" s="2">
        <f t="shared" si="12"/>
        <v>10.096993308077</v>
      </c>
      <c r="J100" s="2">
        <f t="shared" si="12"/>
        <v>11.539420923516568</v>
      </c>
      <c r="K100" s="2">
        <f t="shared" si="12"/>
        <v>12.98184853895614</v>
      </c>
      <c r="L100" s="2">
        <f t="shared" si="12"/>
        <v>14.424276154395711</v>
      </c>
      <c r="M100" s="2">
        <f t="shared" si="9"/>
        <v>9.4673865314822745</v>
      </c>
    </row>
    <row r="101" spans="6:13" x14ac:dyDescent="0.55000000000000004">
      <c r="F101" s="3"/>
      <c r="G101" s="3">
        <v>13.7</v>
      </c>
      <c r="H101" s="2">
        <f t="shared" si="12"/>
        <v>8.7823066330618413</v>
      </c>
      <c r="I101" s="2">
        <f t="shared" si="12"/>
        <v>10.246024405238819</v>
      </c>
      <c r="J101" s="2">
        <f t="shared" si="12"/>
        <v>11.709742177415791</v>
      </c>
      <c r="K101" s="2">
        <f t="shared" si="12"/>
        <v>13.173459949592763</v>
      </c>
      <c r="L101" s="2">
        <f t="shared" si="12"/>
        <v>14.637177721769739</v>
      </c>
      <c r="M101" s="2">
        <f t="shared" si="9"/>
        <v>9.5781219173406349</v>
      </c>
    </row>
    <row r="102" spans="6:13" x14ac:dyDescent="0.55000000000000004">
      <c r="F102" s="3"/>
      <c r="G102" s="3">
        <v>13.8</v>
      </c>
      <c r="H102" s="2">
        <f t="shared" si="12"/>
        <v>8.9109834045516418</v>
      </c>
      <c r="I102" s="2">
        <f t="shared" si="12"/>
        <v>10.396147305310253</v>
      </c>
      <c r="J102" s="2">
        <f t="shared" si="12"/>
        <v>11.881311206068856</v>
      </c>
      <c r="K102" s="2">
        <f t="shared" si="12"/>
        <v>13.366475106827464</v>
      </c>
      <c r="L102" s="2">
        <f t="shared" si="12"/>
        <v>14.851639007586073</v>
      </c>
      <c r="M102" s="2">
        <f t="shared" si="9"/>
        <v>9.6893330336771442</v>
      </c>
    </row>
    <row r="103" spans="6:13" x14ac:dyDescent="0.55000000000000004">
      <c r="F103" s="3"/>
      <c r="G103" s="3">
        <v>13.9</v>
      </c>
      <c r="H103" s="2">
        <f t="shared" si="12"/>
        <v>9.040596007106819</v>
      </c>
      <c r="I103" s="2">
        <f t="shared" si="12"/>
        <v>10.547362008291293</v>
      </c>
      <c r="J103" s="2">
        <f t="shared" si="12"/>
        <v>12.054128009475759</v>
      </c>
      <c r="K103" s="2">
        <f t="shared" si="12"/>
        <v>13.560894010660229</v>
      </c>
      <c r="L103" s="2">
        <f t="shared" si="12"/>
        <v>15.067660011844699</v>
      </c>
      <c r="M103" s="2">
        <f t="shared" si="9"/>
        <v>9.8010184547305901</v>
      </c>
    </row>
    <row r="104" spans="6:13" x14ac:dyDescent="0.55000000000000004">
      <c r="F104" s="3"/>
      <c r="G104" s="3">
        <v>14</v>
      </c>
      <c r="H104" s="2">
        <f t="shared" ref="H104:L114" si="13">H$2*9.8/2/PI()*$G104^2</f>
        <v>9.1711444407273763</v>
      </c>
      <c r="I104" s="2">
        <f t="shared" si="13"/>
        <v>10.699668514181942</v>
      </c>
      <c r="J104" s="2">
        <f t="shared" si="13"/>
        <v>12.228192587636503</v>
      </c>
      <c r="K104" s="2">
        <f t="shared" si="13"/>
        <v>13.756716661091065</v>
      </c>
      <c r="L104" s="2">
        <f t="shared" si="13"/>
        <v>15.28524073454563</v>
      </c>
      <c r="M104" s="2">
        <f t="shared" si="9"/>
        <v>9.9131767692612627</v>
      </c>
    </row>
    <row r="105" spans="6:13" x14ac:dyDescent="0.55000000000000004">
      <c r="F105" s="3"/>
      <c r="G105" s="3">
        <v>14.1</v>
      </c>
      <c r="H105" s="2">
        <f t="shared" si="13"/>
        <v>9.3026287054133139</v>
      </c>
      <c r="I105" s="2">
        <f t="shared" si="13"/>
        <v>10.853066822982205</v>
      </c>
      <c r="J105" s="2">
        <f t="shared" si="13"/>
        <v>12.403504940551088</v>
      </c>
      <c r="K105" s="2">
        <f t="shared" si="13"/>
        <v>13.953943058119973</v>
      </c>
      <c r="L105" s="2">
        <f t="shared" si="13"/>
        <v>15.504381175688861</v>
      </c>
      <c r="M105" s="2">
        <f t="shared" si="9"/>
        <v>10.025806580300177</v>
      </c>
    </row>
    <row r="106" spans="6:13" x14ac:dyDescent="0.55000000000000004">
      <c r="F106" s="3"/>
      <c r="G106" s="3">
        <v>14.2</v>
      </c>
      <c r="H106" s="2">
        <f t="shared" si="13"/>
        <v>9.4350488011646334</v>
      </c>
      <c r="I106" s="2">
        <f t="shared" si="13"/>
        <v>11.007556934692076</v>
      </c>
      <c r="J106" s="2">
        <f t="shared" si="13"/>
        <v>12.580065068219511</v>
      </c>
      <c r="K106" s="2">
        <f t="shared" si="13"/>
        <v>14.15257320174695</v>
      </c>
      <c r="L106" s="2">
        <f t="shared" si="13"/>
        <v>15.725081335274391</v>
      </c>
      <c r="M106" s="2">
        <f t="shared" si="9"/>
        <v>10.138906504904345</v>
      </c>
    </row>
    <row r="107" spans="6:13" x14ac:dyDescent="0.55000000000000004">
      <c r="F107" s="3"/>
      <c r="G107" s="3">
        <v>14.3</v>
      </c>
      <c r="H107" s="2">
        <f t="shared" si="13"/>
        <v>9.5684047279813331</v>
      </c>
      <c r="I107" s="2">
        <f t="shared" si="13"/>
        <v>11.16313884931156</v>
      </c>
      <c r="J107" s="2">
        <f t="shared" si="13"/>
        <v>12.757872970641777</v>
      </c>
      <c r="K107" s="2">
        <f t="shared" si="13"/>
        <v>14.352607091972001</v>
      </c>
      <c r="L107" s="2">
        <f t="shared" si="13"/>
        <v>15.947341213302224</v>
      </c>
      <c r="M107" s="2">
        <f t="shared" si="9"/>
        <v>10.252475173917972</v>
      </c>
    </row>
    <row r="108" spans="6:13" x14ac:dyDescent="0.55000000000000004">
      <c r="F108" s="3"/>
      <c r="G108" s="3">
        <v>14.4</v>
      </c>
      <c r="H108" s="2">
        <f t="shared" si="13"/>
        <v>9.702696485863413</v>
      </c>
      <c r="I108" s="2">
        <f t="shared" si="13"/>
        <v>11.319812566840652</v>
      </c>
      <c r="J108" s="2">
        <f t="shared" si="13"/>
        <v>12.936928647817885</v>
      </c>
      <c r="K108" s="2">
        <f t="shared" si="13"/>
        <v>14.55404472879512</v>
      </c>
      <c r="L108" s="2">
        <f t="shared" si="13"/>
        <v>16.171160809772356</v>
      </c>
      <c r="M108" s="2">
        <f t="shared" si="9"/>
        <v>10.36651123173934</v>
      </c>
    </row>
    <row r="109" spans="6:13" x14ac:dyDescent="0.55000000000000004">
      <c r="F109" s="3"/>
      <c r="G109" s="3">
        <v>14.5</v>
      </c>
      <c r="H109" s="2">
        <f t="shared" si="13"/>
        <v>9.8379240748108714</v>
      </c>
      <c r="I109" s="2">
        <f t="shared" si="13"/>
        <v>11.477578087279355</v>
      </c>
      <c r="J109" s="2">
        <f t="shared" si="13"/>
        <v>13.117232099747831</v>
      </c>
      <c r="K109" s="2">
        <f t="shared" si="13"/>
        <v>14.756886112216309</v>
      </c>
      <c r="L109" s="2">
        <f t="shared" si="13"/>
        <v>16.39654012468479</v>
      </c>
      <c r="M109" s="2">
        <f t="shared" si="9"/>
        <v>10.481013336093255</v>
      </c>
    </row>
    <row r="110" spans="6:13" x14ac:dyDescent="0.55000000000000004">
      <c r="F110" s="3"/>
      <c r="G110" s="3">
        <v>14.6</v>
      </c>
      <c r="H110" s="2">
        <f t="shared" si="13"/>
        <v>9.9740874948237117</v>
      </c>
      <c r="I110" s="2">
        <f t="shared" si="13"/>
        <v>11.636435410627668</v>
      </c>
      <c r="J110" s="2">
        <f t="shared" si="13"/>
        <v>13.298783326431616</v>
      </c>
      <c r="K110" s="2">
        <f t="shared" si="13"/>
        <v>14.961131242235568</v>
      </c>
      <c r="L110" s="2">
        <f t="shared" si="13"/>
        <v>16.623479158039522</v>
      </c>
      <c r="M110" s="2">
        <f t="shared" si="9"/>
        <v>10.595980157808837</v>
      </c>
    </row>
    <row r="111" spans="6:13" x14ac:dyDescent="0.55000000000000004">
      <c r="F111" s="3"/>
      <c r="G111" s="3">
        <v>14.7</v>
      </c>
      <c r="H111" s="2">
        <f t="shared" si="13"/>
        <v>10.11118674590193</v>
      </c>
      <c r="I111" s="2">
        <f t="shared" si="13"/>
        <v>11.79638453688559</v>
      </c>
      <c r="J111" s="2">
        <f t="shared" si="13"/>
        <v>13.481582327869242</v>
      </c>
      <c r="K111" s="2">
        <f t="shared" si="13"/>
        <v>15.166780118852898</v>
      </c>
      <c r="L111" s="2">
        <f t="shared" si="13"/>
        <v>16.851977909836556</v>
      </c>
      <c r="M111" s="2">
        <f t="shared" si="9"/>
        <v>10.711410380602507</v>
      </c>
    </row>
    <row r="112" spans="6:13" x14ac:dyDescent="0.55000000000000004">
      <c r="F112" s="3"/>
      <c r="G112" s="3">
        <v>14.8</v>
      </c>
      <c r="H112" s="2">
        <f t="shared" si="13"/>
        <v>10.249221828045535</v>
      </c>
      <c r="I112" s="2">
        <f t="shared" si="13"/>
        <v>11.957425466053127</v>
      </c>
      <c r="J112" s="2">
        <f t="shared" si="13"/>
        <v>13.665629104060713</v>
      </c>
      <c r="K112" s="2">
        <f t="shared" si="13"/>
        <v>15.373832742068302</v>
      </c>
      <c r="L112" s="2">
        <f t="shared" si="13"/>
        <v>17.082036380075891</v>
      </c>
      <c r="M112" s="2">
        <f t="shared" si="9"/>
        <v>10.827302700866085</v>
      </c>
    </row>
    <row r="113" spans="6:13" x14ac:dyDescent="0.55000000000000004">
      <c r="F113" s="3"/>
      <c r="G113" s="3">
        <v>14.9</v>
      </c>
      <c r="H113" s="2">
        <f t="shared" si="13"/>
        <v>10.388192741254516</v>
      </c>
      <c r="I113" s="2">
        <f t="shared" si="13"/>
        <v>12.119558198130273</v>
      </c>
      <c r="J113" s="2">
        <f t="shared" si="13"/>
        <v>13.850923655006021</v>
      </c>
      <c r="K113" s="2">
        <f t="shared" si="13"/>
        <v>15.582289111881774</v>
      </c>
      <c r="L113" s="2">
        <f t="shared" si="13"/>
        <v>17.313654568757528</v>
      </c>
      <c r="M113" s="2">
        <f t="shared" si="9"/>
        <v>10.943655827459668</v>
      </c>
    </row>
    <row r="114" spans="6:13" x14ac:dyDescent="0.55000000000000004">
      <c r="F114" s="3"/>
      <c r="G114" s="3">
        <v>15</v>
      </c>
      <c r="H114" s="2">
        <f t="shared" si="13"/>
        <v>10.528099485528875</v>
      </c>
      <c r="I114" s="2">
        <f t="shared" si="13"/>
        <v>12.282782733117026</v>
      </c>
      <c r="J114" s="2">
        <f t="shared" si="13"/>
        <v>14.03746598070517</v>
      </c>
      <c r="K114" s="2">
        <f t="shared" si="13"/>
        <v>15.792149228293315</v>
      </c>
      <c r="L114" s="2">
        <f t="shared" si="13"/>
        <v>17.546832475881462</v>
      </c>
      <c r="M114" s="2">
        <f t="shared" si="9"/>
        <v>11.0604684815094</v>
      </c>
    </row>
    <row r="115" spans="6:13" x14ac:dyDescent="0.55000000000000004">
      <c r="F115" s="3"/>
      <c r="G115" s="3"/>
    </row>
    <row r="116" spans="6:13" x14ac:dyDescent="0.55000000000000004">
      <c r="F116" s="3"/>
      <c r="G116" s="3"/>
    </row>
    <row r="117" spans="6:13" x14ac:dyDescent="0.55000000000000004">
      <c r="F117" s="3"/>
      <c r="G117" s="3"/>
    </row>
    <row r="118" spans="6:13" x14ac:dyDescent="0.55000000000000004">
      <c r="F118" s="3"/>
      <c r="G118" s="3"/>
    </row>
    <row r="119" spans="6:13" x14ac:dyDescent="0.55000000000000004">
      <c r="F119" s="3"/>
      <c r="G119" s="3"/>
    </row>
    <row r="120" spans="6:13" x14ac:dyDescent="0.55000000000000004">
      <c r="F120" s="3"/>
      <c r="G120" s="3"/>
    </row>
    <row r="121" spans="6:13" x14ac:dyDescent="0.55000000000000004">
      <c r="F121" s="3"/>
      <c r="G121" s="3"/>
    </row>
    <row r="122" spans="6:13" x14ac:dyDescent="0.55000000000000004">
      <c r="F122" s="3"/>
      <c r="G122" s="3"/>
    </row>
    <row r="123" spans="6:13" x14ac:dyDescent="0.55000000000000004">
      <c r="F123" s="3"/>
      <c r="G123" s="3"/>
    </row>
    <row r="124" spans="6:13" x14ac:dyDescent="0.55000000000000004">
      <c r="F124" s="3"/>
      <c r="G124" s="3"/>
    </row>
    <row r="125" spans="6:13" x14ac:dyDescent="0.55000000000000004">
      <c r="F125" s="3"/>
      <c r="G125" s="3"/>
    </row>
    <row r="126" spans="6:13" x14ac:dyDescent="0.55000000000000004">
      <c r="F126" s="3"/>
      <c r="G126" s="3"/>
    </row>
    <row r="127" spans="6:13" x14ac:dyDescent="0.55000000000000004">
      <c r="F127" s="3"/>
      <c r="G127" s="3"/>
    </row>
    <row r="128" spans="6:13" x14ac:dyDescent="0.55000000000000004">
      <c r="F128" s="3"/>
      <c r="G128" s="3"/>
    </row>
    <row r="129" spans="6:7" x14ac:dyDescent="0.55000000000000004">
      <c r="F129" s="3"/>
      <c r="G129" s="3"/>
    </row>
    <row r="130" spans="6:7" x14ac:dyDescent="0.55000000000000004">
      <c r="F130" s="3"/>
      <c r="G130" s="3"/>
    </row>
    <row r="131" spans="6:7" x14ac:dyDescent="0.55000000000000004">
      <c r="F131" s="3"/>
      <c r="G131" s="3"/>
    </row>
    <row r="132" spans="6:7" x14ac:dyDescent="0.55000000000000004">
      <c r="F132" s="3"/>
      <c r="G132" s="3"/>
    </row>
    <row r="133" spans="6:7" x14ac:dyDescent="0.55000000000000004">
      <c r="F133" s="3"/>
      <c r="G133" s="3"/>
    </row>
    <row r="134" spans="6:7" x14ac:dyDescent="0.55000000000000004">
      <c r="F134" s="3"/>
      <c r="G134" s="3"/>
    </row>
    <row r="135" spans="6:7" x14ac:dyDescent="0.55000000000000004">
      <c r="F135" s="3"/>
      <c r="G135" s="3"/>
    </row>
    <row r="136" spans="6:7" x14ac:dyDescent="0.55000000000000004">
      <c r="F136" s="3"/>
      <c r="G136" s="3"/>
    </row>
    <row r="137" spans="6:7" x14ac:dyDescent="0.55000000000000004">
      <c r="F137" s="3"/>
      <c r="G137" s="3"/>
    </row>
    <row r="138" spans="6:7" x14ac:dyDescent="0.55000000000000004">
      <c r="F138" s="3"/>
      <c r="G138" s="3"/>
    </row>
    <row r="139" spans="6:7" x14ac:dyDescent="0.55000000000000004">
      <c r="F139" s="3"/>
      <c r="G139" s="3"/>
    </row>
    <row r="140" spans="6:7" x14ac:dyDescent="0.55000000000000004">
      <c r="F140" s="3"/>
      <c r="G140" s="3"/>
    </row>
    <row r="141" spans="6:7" x14ac:dyDescent="0.55000000000000004">
      <c r="F141" s="3"/>
      <c r="G141" s="3"/>
    </row>
    <row r="142" spans="6:7" x14ac:dyDescent="0.55000000000000004">
      <c r="F142" s="3"/>
      <c r="G142" s="3"/>
    </row>
    <row r="143" spans="6:7" x14ac:dyDescent="0.55000000000000004">
      <c r="F143" s="3"/>
      <c r="G143" s="3"/>
    </row>
    <row r="144" spans="6:7" x14ac:dyDescent="0.55000000000000004">
      <c r="F144" s="3"/>
      <c r="G144" s="3"/>
    </row>
    <row r="145" spans="6:7" x14ac:dyDescent="0.55000000000000004">
      <c r="F145" s="3"/>
      <c r="G145" s="3"/>
    </row>
    <row r="146" spans="6:7" x14ac:dyDescent="0.55000000000000004">
      <c r="F146" s="3"/>
      <c r="G146" s="3"/>
    </row>
    <row r="147" spans="6:7" x14ac:dyDescent="0.55000000000000004">
      <c r="F147" s="3"/>
      <c r="G147" s="3"/>
    </row>
    <row r="148" spans="6:7" x14ac:dyDescent="0.55000000000000004">
      <c r="F148" s="3"/>
      <c r="G148" s="3"/>
    </row>
    <row r="149" spans="6:7" x14ac:dyDescent="0.55000000000000004">
      <c r="F149" s="3"/>
      <c r="G149" s="3"/>
    </row>
    <row r="150" spans="6:7" x14ac:dyDescent="0.55000000000000004">
      <c r="F150" s="3"/>
      <c r="G150" s="3"/>
    </row>
    <row r="151" spans="6:7" x14ac:dyDescent="0.55000000000000004">
      <c r="F151" s="3"/>
      <c r="G151" s="3"/>
    </row>
    <row r="152" spans="6:7" x14ac:dyDescent="0.55000000000000004">
      <c r="F152" s="3"/>
      <c r="G152" s="3"/>
    </row>
    <row r="153" spans="6:7" x14ac:dyDescent="0.55000000000000004">
      <c r="F153" s="3"/>
      <c r="G153" s="3"/>
    </row>
    <row r="154" spans="6:7" x14ac:dyDescent="0.55000000000000004">
      <c r="F154" s="3"/>
      <c r="G154" s="3"/>
    </row>
    <row r="155" spans="6:7" x14ac:dyDescent="0.55000000000000004">
      <c r="F155" s="3"/>
      <c r="G155" s="3"/>
    </row>
    <row r="156" spans="6:7" x14ac:dyDescent="0.55000000000000004">
      <c r="F156" s="3"/>
      <c r="G156" s="3"/>
    </row>
    <row r="157" spans="6:7" x14ac:dyDescent="0.55000000000000004">
      <c r="F157" s="3"/>
      <c r="G157" s="3"/>
    </row>
    <row r="158" spans="6:7" x14ac:dyDescent="0.55000000000000004">
      <c r="F158" s="3"/>
      <c r="G158" s="3"/>
    </row>
    <row r="159" spans="6:7" x14ac:dyDescent="0.55000000000000004">
      <c r="F159" s="3"/>
      <c r="G159" s="3"/>
    </row>
    <row r="160" spans="6:7" x14ac:dyDescent="0.55000000000000004">
      <c r="F160" s="3"/>
      <c r="G160" s="3"/>
    </row>
    <row r="161" spans="6:7" x14ac:dyDescent="0.55000000000000004">
      <c r="F161" s="3"/>
      <c r="G161" s="3"/>
    </row>
    <row r="162" spans="6:7" x14ac:dyDescent="0.55000000000000004">
      <c r="F162" s="3"/>
      <c r="G162" s="3"/>
    </row>
    <row r="163" spans="6:7" x14ac:dyDescent="0.55000000000000004">
      <c r="F163" s="3"/>
      <c r="G163" s="3"/>
    </row>
    <row r="164" spans="6:7" x14ac:dyDescent="0.55000000000000004">
      <c r="F164" s="3"/>
      <c r="G164" s="3"/>
    </row>
    <row r="165" spans="6:7" x14ac:dyDescent="0.55000000000000004">
      <c r="F165" s="3"/>
      <c r="G165" s="3"/>
    </row>
    <row r="166" spans="6:7" x14ac:dyDescent="0.55000000000000004">
      <c r="F166" s="3"/>
      <c r="G166" s="3"/>
    </row>
    <row r="167" spans="6:7" x14ac:dyDescent="0.55000000000000004">
      <c r="F167" s="3"/>
      <c r="G167" s="3"/>
    </row>
    <row r="168" spans="6:7" x14ac:dyDescent="0.55000000000000004">
      <c r="F168" s="3"/>
      <c r="G168" s="3"/>
    </row>
    <row r="169" spans="6:7" x14ac:dyDescent="0.55000000000000004">
      <c r="F169" s="3"/>
      <c r="G169" s="3"/>
    </row>
    <row r="170" spans="6:7" x14ac:dyDescent="0.55000000000000004">
      <c r="F170" s="3"/>
      <c r="G170" s="3"/>
    </row>
    <row r="171" spans="6:7" x14ac:dyDescent="0.55000000000000004">
      <c r="F171" s="3"/>
      <c r="G171" s="3"/>
    </row>
    <row r="172" spans="6:7" x14ac:dyDescent="0.55000000000000004">
      <c r="F172" s="3"/>
      <c r="G172" s="3"/>
    </row>
    <row r="173" spans="6:7" x14ac:dyDescent="0.55000000000000004">
      <c r="F173" s="3"/>
      <c r="G173" s="3"/>
    </row>
    <row r="174" spans="6:7" x14ac:dyDescent="0.55000000000000004">
      <c r="F174" s="3"/>
      <c r="G174" s="3"/>
    </row>
    <row r="175" spans="6:7" x14ac:dyDescent="0.55000000000000004">
      <c r="F175" s="3"/>
      <c r="G175" s="3"/>
    </row>
    <row r="176" spans="6:7" x14ac:dyDescent="0.55000000000000004">
      <c r="F176" s="3"/>
      <c r="G176" s="3"/>
    </row>
    <row r="177" spans="6:7" x14ac:dyDescent="0.55000000000000004">
      <c r="F177" s="3"/>
      <c r="G177" s="3"/>
    </row>
    <row r="178" spans="6:7" x14ac:dyDescent="0.55000000000000004">
      <c r="F178" s="3"/>
      <c r="G178" s="3"/>
    </row>
    <row r="179" spans="6:7" x14ac:dyDescent="0.55000000000000004">
      <c r="F179" s="3"/>
      <c r="G179" s="3"/>
    </row>
    <row r="180" spans="6:7" x14ac:dyDescent="0.55000000000000004">
      <c r="F180" s="3"/>
      <c r="G180" s="3"/>
    </row>
    <row r="181" spans="6:7" x14ac:dyDescent="0.55000000000000004">
      <c r="F181" s="3"/>
      <c r="G181" s="3"/>
    </row>
    <row r="182" spans="6:7" x14ac:dyDescent="0.55000000000000004">
      <c r="F182" s="3"/>
      <c r="G182" s="3"/>
    </row>
    <row r="183" spans="6:7" x14ac:dyDescent="0.55000000000000004">
      <c r="F183" s="3"/>
      <c r="G183" s="3"/>
    </row>
    <row r="184" spans="6:7" x14ac:dyDescent="0.55000000000000004">
      <c r="F184" s="3"/>
      <c r="G184" s="3"/>
    </row>
    <row r="185" spans="6:7" x14ac:dyDescent="0.55000000000000004">
      <c r="F185" s="3"/>
      <c r="G185" s="3"/>
    </row>
    <row r="186" spans="6:7" x14ac:dyDescent="0.55000000000000004">
      <c r="F186" s="3"/>
      <c r="G186" s="3"/>
    </row>
    <row r="187" spans="6:7" x14ac:dyDescent="0.55000000000000004">
      <c r="F187" s="3"/>
      <c r="G187" s="3"/>
    </row>
    <row r="188" spans="6:7" x14ac:dyDescent="0.55000000000000004">
      <c r="F188" s="3"/>
      <c r="G188" s="3"/>
    </row>
    <row r="189" spans="6:7" x14ac:dyDescent="0.55000000000000004">
      <c r="F189" s="3"/>
      <c r="G189" s="3"/>
    </row>
    <row r="190" spans="6:7" x14ac:dyDescent="0.55000000000000004">
      <c r="F190" s="3"/>
      <c r="G190" s="3"/>
    </row>
    <row r="191" spans="6:7" x14ac:dyDescent="0.55000000000000004">
      <c r="F191" s="3"/>
      <c r="G191" s="3"/>
    </row>
    <row r="192" spans="6:7" x14ac:dyDescent="0.55000000000000004">
      <c r="F192" s="3"/>
      <c r="G192" s="3"/>
    </row>
    <row r="193" spans="6:7" x14ac:dyDescent="0.55000000000000004">
      <c r="F193" s="3"/>
      <c r="G193" s="3"/>
    </row>
    <row r="194" spans="6:7" x14ac:dyDescent="0.55000000000000004">
      <c r="F194" s="3"/>
      <c r="G194" s="3"/>
    </row>
    <row r="195" spans="6:7" x14ac:dyDescent="0.55000000000000004">
      <c r="F195" s="3"/>
      <c r="G195" s="3"/>
    </row>
    <row r="196" spans="6:7" x14ac:dyDescent="0.55000000000000004">
      <c r="F196" s="3"/>
      <c r="G196" s="3"/>
    </row>
    <row r="197" spans="6:7" x14ac:dyDescent="0.55000000000000004">
      <c r="F197" s="3"/>
      <c r="G197" s="3"/>
    </row>
    <row r="198" spans="6:7" x14ac:dyDescent="0.55000000000000004">
      <c r="F198" s="3"/>
      <c r="G198" s="3"/>
    </row>
    <row r="199" spans="6:7" x14ac:dyDescent="0.55000000000000004">
      <c r="F199" s="3"/>
      <c r="G199" s="3"/>
    </row>
    <row r="200" spans="6:7" x14ac:dyDescent="0.55000000000000004">
      <c r="F200" s="3"/>
      <c r="G200" s="3"/>
    </row>
    <row r="201" spans="6:7" x14ac:dyDescent="0.55000000000000004">
      <c r="F201" s="3"/>
      <c r="G201" s="3"/>
    </row>
    <row r="202" spans="6:7" x14ac:dyDescent="0.55000000000000004">
      <c r="F202" s="3"/>
      <c r="G202" s="3"/>
    </row>
    <row r="203" spans="6:7" x14ac:dyDescent="0.55000000000000004">
      <c r="F203" s="3"/>
      <c r="G203" s="3"/>
    </row>
    <row r="204" spans="6:7" x14ac:dyDescent="0.55000000000000004">
      <c r="F204" s="3"/>
      <c r="G204" s="3"/>
    </row>
    <row r="205" spans="6:7" x14ac:dyDescent="0.55000000000000004">
      <c r="F205" s="3"/>
      <c r="G205" s="3"/>
    </row>
    <row r="206" spans="6:7" x14ac:dyDescent="0.55000000000000004">
      <c r="F206" s="3"/>
      <c r="G206" s="3"/>
    </row>
    <row r="207" spans="6:7" x14ac:dyDescent="0.55000000000000004">
      <c r="F207" s="3"/>
      <c r="G207" s="3"/>
    </row>
    <row r="208" spans="6:7" x14ac:dyDescent="0.55000000000000004">
      <c r="F208" s="3"/>
      <c r="G208" s="3"/>
    </row>
    <row r="209" spans="6:7" x14ac:dyDescent="0.55000000000000004">
      <c r="F209" s="3"/>
      <c r="G209" s="3"/>
    </row>
    <row r="210" spans="6:7" x14ac:dyDescent="0.55000000000000004">
      <c r="F210" s="3"/>
      <c r="G210" s="3"/>
    </row>
    <row r="211" spans="6:7" x14ac:dyDescent="0.55000000000000004">
      <c r="F211" s="3"/>
      <c r="G211" s="3"/>
    </row>
    <row r="212" spans="6:7" x14ac:dyDescent="0.55000000000000004">
      <c r="F212" s="3"/>
      <c r="G212" s="3"/>
    </row>
    <row r="213" spans="6:7" x14ac:dyDescent="0.55000000000000004">
      <c r="F213" s="3"/>
      <c r="G213" s="3"/>
    </row>
    <row r="214" spans="6:7" x14ac:dyDescent="0.55000000000000004">
      <c r="F214" s="3"/>
      <c r="G214" s="3"/>
    </row>
    <row r="215" spans="6:7" x14ac:dyDescent="0.55000000000000004">
      <c r="F215" s="3"/>
      <c r="G215" s="3"/>
    </row>
    <row r="216" spans="6:7" x14ac:dyDescent="0.55000000000000004">
      <c r="F216" s="3"/>
      <c r="G216" s="3"/>
    </row>
    <row r="217" spans="6:7" x14ac:dyDescent="0.55000000000000004">
      <c r="F217" s="3"/>
      <c r="G217" s="3"/>
    </row>
    <row r="218" spans="6:7" x14ac:dyDescent="0.55000000000000004">
      <c r="F218" s="3"/>
      <c r="G218" s="3"/>
    </row>
    <row r="219" spans="6:7" x14ac:dyDescent="0.55000000000000004">
      <c r="F219" s="3"/>
      <c r="G219" s="3"/>
    </row>
    <row r="220" spans="6:7" x14ac:dyDescent="0.55000000000000004">
      <c r="F220" s="3"/>
      <c r="G220" s="3"/>
    </row>
    <row r="221" spans="6:7" x14ac:dyDescent="0.55000000000000004">
      <c r="F221" s="3"/>
      <c r="G221" s="3"/>
    </row>
    <row r="222" spans="6:7" x14ac:dyDescent="0.55000000000000004">
      <c r="F222" s="3"/>
      <c r="G222" s="3"/>
    </row>
    <row r="223" spans="6:7" x14ac:dyDescent="0.55000000000000004">
      <c r="F223" s="3"/>
      <c r="G223" s="3"/>
    </row>
    <row r="224" spans="6:7" x14ac:dyDescent="0.55000000000000004">
      <c r="F224" s="3"/>
      <c r="G224" s="3"/>
    </row>
    <row r="225" spans="6:7" x14ac:dyDescent="0.55000000000000004">
      <c r="F225" s="3"/>
      <c r="G225" s="3"/>
    </row>
    <row r="226" spans="6:7" x14ac:dyDescent="0.55000000000000004">
      <c r="F226" s="3"/>
      <c r="G226" s="3"/>
    </row>
    <row r="227" spans="6:7" x14ac:dyDescent="0.55000000000000004">
      <c r="F227" s="3"/>
      <c r="G227" s="3"/>
    </row>
    <row r="228" spans="6:7" x14ac:dyDescent="0.55000000000000004">
      <c r="F228" s="3"/>
      <c r="G228" s="3"/>
    </row>
    <row r="229" spans="6:7" x14ac:dyDescent="0.55000000000000004">
      <c r="F229" s="3"/>
      <c r="G229" s="3"/>
    </row>
    <row r="230" spans="6:7" x14ac:dyDescent="0.55000000000000004">
      <c r="F230" s="3"/>
      <c r="G230" s="3"/>
    </row>
    <row r="231" spans="6:7" x14ac:dyDescent="0.55000000000000004">
      <c r="F231" s="3"/>
      <c r="G231" s="3"/>
    </row>
    <row r="232" spans="6:7" x14ac:dyDescent="0.55000000000000004">
      <c r="F232" s="3"/>
      <c r="G232" s="3"/>
    </row>
    <row r="233" spans="6:7" x14ac:dyDescent="0.55000000000000004">
      <c r="F233" s="3"/>
      <c r="G233" s="3"/>
    </row>
    <row r="234" spans="6:7" x14ac:dyDescent="0.55000000000000004">
      <c r="F234" s="3"/>
      <c r="G234" s="3"/>
    </row>
    <row r="235" spans="6:7" x14ac:dyDescent="0.55000000000000004">
      <c r="F235" s="3"/>
      <c r="G235" s="3"/>
    </row>
    <row r="236" spans="6:7" x14ac:dyDescent="0.55000000000000004">
      <c r="F236" s="3"/>
      <c r="G236" s="3"/>
    </row>
    <row r="237" spans="6:7" x14ac:dyDescent="0.55000000000000004">
      <c r="F237" s="3"/>
      <c r="G237" s="3"/>
    </row>
    <row r="238" spans="6:7" x14ac:dyDescent="0.55000000000000004">
      <c r="F238" s="3"/>
      <c r="G238" s="3"/>
    </row>
    <row r="239" spans="6:7" x14ac:dyDescent="0.55000000000000004">
      <c r="F239" s="3"/>
      <c r="G239" s="3"/>
    </row>
    <row r="240" spans="6:7" x14ac:dyDescent="0.55000000000000004">
      <c r="F240" s="3"/>
      <c r="G240" s="3"/>
    </row>
    <row r="241" spans="6:7" x14ac:dyDescent="0.55000000000000004">
      <c r="F241" s="3"/>
      <c r="G241" s="3"/>
    </row>
    <row r="242" spans="6:7" x14ac:dyDescent="0.55000000000000004">
      <c r="F242" s="3"/>
      <c r="G242" s="3"/>
    </row>
    <row r="243" spans="6:7" x14ac:dyDescent="0.55000000000000004">
      <c r="F243" s="3"/>
      <c r="G243" s="3"/>
    </row>
    <row r="244" spans="6:7" x14ac:dyDescent="0.55000000000000004">
      <c r="F244" s="3"/>
      <c r="G244" s="3"/>
    </row>
    <row r="245" spans="6:7" x14ac:dyDescent="0.55000000000000004">
      <c r="F245" s="3"/>
      <c r="G245" s="3"/>
    </row>
    <row r="246" spans="6:7" x14ac:dyDescent="0.55000000000000004">
      <c r="F246" s="3"/>
      <c r="G246" s="3"/>
    </row>
    <row r="247" spans="6:7" x14ac:dyDescent="0.55000000000000004">
      <c r="F247" s="3"/>
      <c r="G247" s="3"/>
    </row>
    <row r="248" spans="6:7" x14ac:dyDescent="0.55000000000000004">
      <c r="F248" s="3"/>
      <c r="G248" s="3"/>
    </row>
    <row r="249" spans="6:7" x14ac:dyDescent="0.55000000000000004">
      <c r="F249" s="3"/>
      <c r="G249" s="3"/>
    </row>
    <row r="250" spans="6:7" x14ac:dyDescent="0.55000000000000004">
      <c r="F250" s="3"/>
      <c r="G250" s="3"/>
    </row>
    <row r="251" spans="6:7" x14ac:dyDescent="0.55000000000000004">
      <c r="F251" s="3"/>
      <c r="G251" s="3"/>
    </row>
    <row r="252" spans="6:7" x14ac:dyDescent="0.55000000000000004">
      <c r="F252" s="3"/>
      <c r="G252" s="3"/>
    </row>
    <row r="253" spans="6:7" x14ac:dyDescent="0.55000000000000004">
      <c r="F253" s="3"/>
      <c r="G253" s="3"/>
    </row>
    <row r="254" spans="6:7" x14ac:dyDescent="0.55000000000000004">
      <c r="F254" s="3"/>
      <c r="G254" s="3"/>
    </row>
    <row r="255" spans="6:7" x14ac:dyDescent="0.55000000000000004">
      <c r="F255" s="3"/>
      <c r="G255" s="3"/>
    </row>
    <row r="256" spans="6:7" x14ac:dyDescent="0.55000000000000004">
      <c r="F256" s="3"/>
      <c r="G256" s="3"/>
    </row>
    <row r="257" spans="6:7" x14ac:dyDescent="0.55000000000000004">
      <c r="F257" s="3"/>
      <c r="G257" s="3"/>
    </row>
    <row r="258" spans="6:7" x14ac:dyDescent="0.55000000000000004">
      <c r="F258" s="3"/>
      <c r="G258" s="3"/>
    </row>
    <row r="259" spans="6:7" x14ac:dyDescent="0.55000000000000004">
      <c r="F259" s="3"/>
      <c r="G259" s="3"/>
    </row>
    <row r="260" spans="6:7" x14ac:dyDescent="0.55000000000000004">
      <c r="F260" s="3"/>
      <c r="G260" s="3"/>
    </row>
    <row r="261" spans="6:7" x14ac:dyDescent="0.55000000000000004">
      <c r="F261" s="3"/>
      <c r="G261" s="3"/>
    </row>
    <row r="262" spans="6:7" x14ac:dyDescent="0.55000000000000004">
      <c r="F262" s="3"/>
      <c r="G262" s="3"/>
    </row>
    <row r="263" spans="6:7" x14ac:dyDescent="0.55000000000000004">
      <c r="F263" s="3"/>
      <c r="G263" s="3"/>
    </row>
    <row r="264" spans="6:7" x14ac:dyDescent="0.55000000000000004">
      <c r="F264" s="3"/>
      <c r="G264" s="3"/>
    </row>
    <row r="265" spans="6:7" x14ac:dyDescent="0.55000000000000004">
      <c r="F265" s="3"/>
      <c r="G265" s="3"/>
    </row>
    <row r="266" spans="6:7" x14ac:dyDescent="0.55000000000000004">
      <c r="F266" s="3"/>
      <c r="G266" s="3"/>
    </row>
    <row r="267" spans="6:7" x14ac:dyDescent="0.55000000000000004">
      <c r="F267" s="3"/>
      <c r="G267" s="3"/>
    </row>
    <row r="268" spans="6:7" x14ac:dyDescent="0.55000000000000004">
      <c r="F268" s="3"/>
      <c r="G268" s="3"/>
    </row>
    <row r="269" spans="6:7" x14ac:dyDescent="0.55000000000000004">
      <c r="F269" s="3"/>
      <c r="G269" s="3"/>
    </row>
    <row r="270" spans="6:7" x14ac:dyDescent="0.55000000000000004">
      <c r="F270" s="3"/>
      <c r="G270" s="3"/>
    </row>
    <row r="271" spans="6:7" x14ac:dyDescent="0.55000000000000004">
      <c r="F271" s="3"/>
      <c r="G271" s="3"/>
    </row>
    <row r="272" spans="6:7" x14ac:dyDescent="0.55000000000000004">
      <c r="F272" s="3"/>
      <c r="G272" s="3"/>
    </row>
    <row r="273" spans="6:7" x14ac:dyDescent="0.55000000000000004">
      <c r="F273" s="3"/>
      <c r="G273" s="3"/>
    </row>
    <row r="274" spans="6:7" x14ac:dyDescent="0.55000000000000004">
      <c r="F274" s="3"/>
      <c r="G274" s="3"/>
    </row>
    <row r="275" spans="6:7" x14ac:dyDescent="0.55000000000000004">
      <c r="F275" s="3"/>
      <c r="G275" s="3"/>
    </row>
    <row r="276" spans="6:7" x14ac:dyDescent="0.55000000000000004">
      <c r="F276" s="3"/>
      <c r="G276" s="3"/>
    </row>
    <row r="277" spans="6:7" x14ac:dyDescent="0.55000000000000004">
      <c r="F277" s="3"/>
      <c r="G277" s="3"/>
    </row>
    <row r="278" spans="6:7" x14ac:dyDescent="0.55000000000000004">
      <c r="F278" s="3"/>
      <c r="G278" s="3"/>
    </row>
    <row r="279" spans="6:7" x14ac:dyDescent="0.55000000000000004">
      <c r="F279" s="3"/>
      <c r="G279" s="3"/>
    </row>
    <row r="280" spans="6:7" x14ac:dyDescent="0.55000000000000004">
      <c r="F280" s="3"/>
      <c r="G280" s="3"/>
    </row>
    <row r="281" spans="6:7" x14ac:dyDescent="0.55000000000000004">
      <c r="F281" s="3"/>
      <c r="G281" s="3"/>
    </row>
    <row r="282" spans="6:7" x14ac:dyDescent="0.55000000000000004">
      <c r="F282" s="3"/>
      <c r="G282" s="3"/>
    </row>
    <row r="283" spans="6:7" x14ac:dyDescent="0.55000000000000004">
      <c r="F283" s="3"/>
      <c r="G283" s="3"/>
    </row>
    <row r="284" spans="6:7" x14ac:dyDescent="0.55000000000000004">
      <c r="F284" s="3"/>
      <c r="G284" s="3"/>
    </row>
    <row r="285" spans="6:7" x14ac:dyDescent="0.55000000000000004">
      <c r="F285" s="3"/>
      <c r="G285" s="3"/>
    </row>
    <row r="286" spans="6:7" x14ac:dyDescent="0.55000000000000004">
      <c r="F286" s="3"/>
      <c r="G286" s="3"/>
    </row>
    <row r="287" spans="6:7" x14ac:dyDescent="0.55000000000000004">
      <c r="F287" s="3"/>
      <c r="G287" s="3"/>
    </row>
    <row r="288" spans="6:7" x14ac:dyDescent="0.55000000000000004">
      <c r="F288" s="3"/>
      <c r="G288" s="3"/>
    </row>
    <row r="289" spans="6:7" x14ac:dyDescent="0.55000000000000004">
      <c r="F289" s="3"/>
      <c r="G289" s="3"/>
    </row>
    <row r="290" spans="6:7" x14ac:dyDescent="0.55000000000000004">
      <c r="F290" s="3"/>
      <c r="G290" s="3"/>
    </row>
    <row r="291" spans="6:7" x14ac:dyDescent="0.55000000000000004">
      <c r="F291" s="3"/>
      <c r="G291" s="3"/>
    </row>
    <row r="292" spans="6:7" x14ac:dyDescent="0.55000000000000004">
      <c r="F292" s="3"/>
      <c r="G292" s="3"/>
    </row>
    <row r="293" spans="6:7" x14ac:dyDescent="0.55000000000000004">
      <c r="F293" s="3"/>
      <c r="G293" s="3"/>
    </row>
    <row r="294" spans="6:7" x14ac:dyDescent="0.55000000000000004">
      <c r="F294" s="3"/>
      <c r="G294" s="3"/>
    </row>
    <row r="295" spans="6:7" x14ac:dyDescent="0.55000000000000004">
      <c r="F295" s="3"/>
      <c r="G295" s="3"/>
    </row>
    <row r="296" spans="6:7" x14ac:dyDescent="0.55000000000000004">
      <c r="F296" s="3"/>
      <c r="G296" s="3"/>
    </row>
    <row r="297" spans="6:7" x14ac:dyDescent="0.55000000000000004">
      <c r="F297" s="3"/>
      <c r="G297" s="3"/>
    </row>
    <row r="298" spans="6:7" x14ac:dyDescent="0.55000000000000004">
      <c r="F298" s="3"/>
      <c r="G298" s="3"/>
    </row>
    <row r="299" spans="6:7" x14ac:dyDescent="0.55000000000000004">
      <c r="F299" s="3"/>
      <c r="G299" s="3"/>
    </row>
    <row r="300" spans="6:7" x14ac:dyDescent="0.55000000000000004">
      <c r="F300" s="3"/>
      <c r="G300" s="3"/>
    </row>
    <row r="301" spans="6:7" x14ac:dyDescent="0.55000000000000004">
      <c r="F301" s="3"/>
      <c r="G301" s="3"/>
    </row>
    <row r="302" spans="6:7" x14ac:dyDescent="0.55000000000000004">
      <c r="F302" s="3"/>
      <c r="G302" s="3"/>
    </row>
    <row r="303" spans="6:7" x14ac:dyDescent="0.55000000000000004">
      <c r="F303" s="3"/>
      <c r="G303" s="3"/>
    </row>
    <row r="304" spans="6:7" x14ac:dyDescent="0.55000000000000004">
      <c r="F304" s="3"/>
      <c r="G304" s="3"/>
    </row>
    <row r="305" spans="6:7" x14ac:dyDescent="0.55000000000000004">
      <c r="F305" s="3"/>
      <c r="G305" s="3"/>
    </row>
    <row r="306" spans="6:7" x14ac:dyDescent="0.55000000000000004">
      <c r="F306" s="3"/>
      <c r="G306" s="3"/>
    </row>
    <row r="307" spans="6:7" x14ac:dyDescent="0.55000000000000004">
      <c r="F307" s="3"/>
      <c r="G307" s="3"/>
    </row>
    <row r="308" spans="6:7" x14ac:dyDescent="0.55000000000000004">
      <c r="F308" s="3"/>
      <c r="G308" s="3"/>
    </row>
    <row r="309" spans="6:7" x14ac:dyDescent="0.55000000000000004">
      <c r="F309" s="3"/>
      <c r="G309" s="3"/>
    </row>
    <row r="310" spans="6:7" x14ac:dyDescent="0.55000000000000004">
      <c r="F310" s="3"/>
      <c r="G310" s="3"/>
    </row>
    <row r="311" spans="6:7" x14ac:dyDescent="0.55000000000000004">
      <c r="F311" s="3"/>
      <c r="G311" s="3"/>
    </row>
    <row r="312" spans="6:7" x14ac:dyDescent="0.55000000000000004">
      <c r="F312" s="3"/>
      <c r="G312" s="3"/>
    </row>
    <row r="313" spans="6:7" x14ac:dyDescent="0.55000000000000004">
      <c r="F313" s="3"/>
      <c r="G313" s="3"/>
    </row>
    <row r="314" spans="6:7" x14ac:dyDescent="0.55000000000000004">
      <c r="F314" s="3"/>
      <c r="G314" s="3"/>
    </row>
    <row r="315" spans="6:7" x14ac:dyDescent="0.55000000000000004">
      <c r="F315" s="3"/>
      <c r="G315" s="3"/>
    </row>
    <row r="316" spans="6:7" x14ac:dyDescent="0.55000000000000004">
      <c r="F316" s="3"/>
      <c r="G316" s="3"/>
    </row>
    <row r="317" spans="6:7" x14ac:dyDescent="0.55000000000000004">
      <c r="F317" s="3"/>
      <c r="G317" s="3"/>
    </row>
    <row r="318" spans="6:7" x14ac:dyDescent="0.55000000000000004">
      <c r="F318" s="3"/>
      <c r="G318" s="3"/>
    </row>
    <row r="319" spans="6:7" x14ac:dyDescent="0.55000000000000004">
      <c r="F319" s="3"/>
      <c r="G319" s="3"/>
    </row>
    <row r="320" spans="6:7" x14ac:dyDescent="0.55000000000000004">
      <c r="F320" s="3"/>
      <c r="G320" s="3"/>
    </row>
    <row r="321" spans="6:7" x14ac:dyDescent="0.55000000000000004">
      <c r="F321" s="3"/>
      <c r="G321" s="3"/>
    </row>
    <row r="322" spans="6:7" x14ac:dyDescent="0.55000000000000004">
      <c r="F322" s="3"/>
      <c r="G322" s="3"/>
    </row>
    <row r="323" spans="6:7" x14ac:dyDescent="0.55000000000000004">
      <c r="F323" s="3"/>
      <c r="G323" s="3"/>
    </row>
    <row r="324" spans="6:7" x14ac:dyDescent="0.55000000000000004">
      <c r="F324" s="3"/>
      <c r="G324" s="3"/>
    </row>
    <row r="325" spans="6:7" x14ac:dyDescent="0.55000000000000004">
      <c r="F325" s="3"/>
      <c r="G325" s="3"/>
    </row>
    <row r="326" spans="6:7" x14ac:dyDescent="0.55000000000000004">
      <c r="F326" s="3"/>
      <c r="G326" s="3"/>
    </row>
    <row r="327" spans="6:7" x14ac:dyDescent="0.55000000000000004">
      <c r="F327" s="3"/>
      <c r="G327" s="3"/>
    </row>
    <row r="328" spans="6:7" x14ac:dyDescent="0.55000000000000004">
      <c r="F328" s="3"/>
      <c r="G328" s="3"/>
    </row>
    <row r="329" spans="6:7" x14ac:dyDescent="0.55000000000000004">
      <c r="F329" s="3"/>
      <c r="G329" s="3"/>
    </row>
    <row r="330" spans="6:7" x14ac:dyDescent="0.55000000000000004">
      <c r="F330" s="3"/>
      <c r="G330" s="3"/>
    </row>
    <row r="331" spans="6:7" x14ac:dyDescent="0.55000000000000004">
      <c r="F331" s="3"/>
      <c r="G331" s="3"/>
    </row>
    <row r="332" spans="6:7" x14ac:dyDescent="0.55000000000000004">
      <c r="F332" s="3"/>
      <c r="G332" s="3"/>
    </row>
    <row r="333" spans="6:7" x14ac:dyDescent="0.55000000000000004">
      <c r="F333" s="3"/>
      <c r="G333" s="3"/>
    </row>
    <row r="334" spans="6:7" x14ac:dyDescent="0.55000000000000004">
      <c r="F334" s="3"/>
      <c r="G334" s="3"/>
    </row>
    <row r="335" spans="6:7" x14ac:dyDescent="0.55000000000000004">
      <c r="F335" s="3"/>
      <c r="G335" s="3"/>
    </row>
    <row r="336" spans="6:7" x14ac:dyDescent="0.55000000000000004">
      <c r="F336" s="3"/>
      <c r="G336" s="3"/>
    </row>
    <row r="337" spans="6:7" x14ac:dyDescent="0.55000000000000004">
      <c r="F337" s="3"/>
      <c r="G337" s="3"/>
    </row>
    <row r="338" spans="6:7" x14ac:dyDescent="0.55000000000000004">
      <c r="F338" s="3"/>
      <c r="G338" s="3"/>
    </row>
    <row r="339" spans="6:7" x14ac:dyDescent="0.55000000000000004">
      <c r="F339" s="3"/>
      <c r="G339" s="3"/>
    </row>
    <row r="340" spans="6:7" x14ac:dyDescent="0.55000000000000004">
      <c r="F340" s="3"/>
      <c r="G340" s="3"/>
    </row>
    <row r="341" spans="6:7" x14ac:dyDescent="0.55000000000000004">
      <c r="F341" s="3"/>
      <c r="G341" s="3"/>
    </row>
    <row r="342" spans="6:7" x14ac:dyDescent="0.55000000000000004">
      <c r="F342" s="3"/>
      <c r="G342" s="3"/>
    </row>
    <row r="343" spans="6:7" x14ac:dyDescent="0.55000000000000004">
      <c r="F343" s="3"/>
      <c r="G343" s="3"/>
    </row>
    <row r="344" spans="6:7" x14ac:dyDescent="0.55000000000000004">
      <c r="F344" s="3"/>
      <c r="G344" s="3"/>
    </row>
    <row r="345" spans="6:7" x14ac:dyDescent="0.55000000000000004">
      <c r="F345" s="3"/>
      <c r="G345" s="3"/>
    </row>
    <row r="346" spans="6:7" x14ac:dyDescent="0.55000000000000004">
      <c r="F346" s="3"/>
      <c r="G346" s="3"/>
    </row>
    <row r="347" spans="6:7" x14ac:dyDescent="0.55000000000000004">
      <c r="F347" s="3"/>
      <c r="G347" s="3"/>
    </row>
    <row r="348" spans="6:7" x14ac:dyDescent="0.55000000000000004">
      <c r="F348" s="3"/>
      <c r="G348" s="3"/>
    </row>
    <row r="349" spans="6:7" x14ac:dyDescent="0.55000000000000004">
      <c r="F349" s="3"/>
      <c r="G349" s="3"/>
    </row>
    <row r="350" spans="6:7" x14ac:dyDescent="0.55000000000000004">
      <c r="F350" s="3"/>
      <c r="G350" s="3"/>
    </row>
    <row r="351" spans="6:7" x14ac:dyDescent="0.55000000000000004">
      <c r="F351" s="3"/>
      <c r="G351" s="3"/>
    </row>
    <row r="352" spans="6:7" x14ac:dyDescent="0.55000000000000004">
      <c r="F352" s="3"/>
      <c r="G352" s="3"/>
    </row>
    <row r="353" spans="6:7" x14ac:dyDescent="0.55000000000000004">
      <c r="F353" s="3"/>
      <c r="G353" s="3"/>
    </row>
    <row r="354" spans="6:7" x14ac:dyDescent="0.55000000000000004">
      <c r="F354" s="3"/>
      <c r="G354" s="3"/>
    </row>
    <row r="355" spans="6:7" x14ac:dyDescent="0.55000000000000004">
      <c r="F355" s="3"/>
      <c r="G355" s="3"/>
    </row>
    <row r="356" spans="6:7" x14ac:dyDescent="0.55000000000000004">
      <c r="F356" s="3"/>
      <c r="G356" s="3"/>
    </row>
    <row r="357" spans="6:7" x14ac:dyDescent="0.55000000000000004">
      <c r="F357" s="3"/>
      <c r="G357" s="3"/>
    </row>
    <row r="358" spans="6:7" x14ac:dyDescent="0.55000000000000004">
      <c r="F358" s="3"/>
      <c r="G358" s="3"/>
    </row>
    <row r="359" spans="6:7" x14ac:dyDescent="0.55000000000000004">
      <c r="F359" s="3"/>
      <c r="G359" s="3"/>
    </row>
    <row r="360" spans="6:7" x14ac:dyDescent="0.55000000000000004">
      <c r="F360" s="3"/>
      <c r="G360" s="3"/>
    </row>
    <row r="361" spans="6:7" x14ac:dyDescent="0.55000000000000004">
      <c r="F361" s="3"/>
      <c r="G361" s="3"/>
    </row>
    <row r="362" spans="6:7" x14ac:dyDescent="0.55000000000000004">
      <c r="F362" s="3"/>
      <c r="G362" s="3"/>
    </row>
    <row r="363" spans="6:7" x14ac:dyDescent="0.55000000000000004">
      <c r="F363" s="3"/>
      <c r="G363" s="3"/>
    </row>
    <row r="364" spans="6:7" x14ac:dyDescent="0.55000000000000004">
      <c r="F364" s="3"/>
      <c r="G364" s="3"/>
    </row>
    <row r="365" spans="6:7" x14ac:dyDescent="0.55000000000000004">
      <c r="F365" s="3"/>
      <c r="G365" s="3"/>
    </row>
    <row r="366" spans="6:7" x14ac:dyDescent="0.55000000000000004">
      <c r="F366" s="3"/>
      <c r="G366" s="3"/>
    </row>
    <row r="367" spans="6:7" x14ac:dyDescent="0.55000000000000004">
      <c r="F367" s="3"/>
      <c r="G367" s="3"/>
    </row>
    <row r="368" spans="6:7" x14ac:dyDescent="0.55000000000000004">
      <c r="F368" s="3"/>
      <c r="G368" s="3"/>
    </row>
    <row r="369" spans="6:7" x14ac:dyDescent="0.55000000000000004">
      <c r="F369" s="3"/>
      <c r="G369" s="3"/>
    </row>
    <row r="370" spans="6:7" x14ac:dyDescent="0.55000000000000004">
      <c r="F370" s="3"/>
      <c r="G370" s="3"/>
    </row>
    <row r="371" spans="6:7" x14ac:dyDescent="0.55000000000000004">
      <c r="F371" s="3"/>
      <c r="G371" s="3"/>
    </row>
    <row r="372" spans="6:7" x14ac:dyDescent="0.55000000000000004">
      <c r="F372" s="3"/>
      <c r="G372" s="3"/>
    </row>
    <row r="373" spans="6:7" x14ac:dyDescent="0.55000000000000004">
      <c r="F373" s="3"/>
      <c r="G373" s="3"/>
    </row>
    <row r="374" spans="6:7" x14ac:dyDescent="0.55000000000000004">
      <c r="F374" s="3"/>
      <c r="G374" s="3"/>
    </row>
    <row r="375" spans="6:7" x14ac:dyDescent="0.55000000000000004">
      <c r="F375" s="3"/>
      <c r="G375" s="3"/>
    </row>
    <row r="376" spans="6:7" x14ac:dyDescent="0.55000000000000004">
      <c r="F376" s="3"/>
      <c r="G376" s="3"/>
    </row>
    <row r="377" spans="6:7" x14ac:dyDescent="0.55000000000000004">
      <c r="F377" s="3"/>
      <c r="G377" s="3"/>
    </row>
    <row r="378" spans="6:7" x14ac:dyDescent="0.55000000000000004">
      <c r="F378" s="3"/>
      <c r="G378" s="3"/>
    </row>
    <row r="379" spans="6:7" x14ac:dyDescent="0.55000000000000004">
      <c r="F379" s="3"/>
      <c r="G379" s="3"/>
    </row>
    <row r="380" spans="6:7" x14ac:dyDescent="0.55000000000000004">
      <c r="F380" s="3"/>
      <c r="G380" s="3"/>
    </row>
    <row r="381" spans="6:7" x14ac:dyDescent="0.55000000000000004">
      <c r="F381" s="3"/>
      <c r="G381" s="3"/>
    </row>
    <row r="382" spans="6:7" x14ac:dyDescent="0.55000000000000004">
      <c r="F382" s="3"/>
      <c r="G382" s="3"/>
    </row>
    <row r="383" spans="6:7" x14ac:dyDescent="0.55000000000000004">
      <c r="F383" s="3"/>
      <c r="G383" s="3"/>
    </row>
    <row r="384" spans="6:7" x14ac:dyDescent="0.55000000000000004">
      <c r="F384" s="3"/>
      <c r="G384" s="3"/>
    </row>
    <row r="385" spans="6:7" x14ac:dyDescent="0.55000000000000004">
      <c r="F385" s="3"/>
      <c r="G385" s="3"/>
    </row>
    <row r="386" spans="6:7" x14ac:dyDescent="0.55000000000000004">
      <c r="F386" s="3"/>
      <c r="G386" s="3"/>
    </row>
    <row r="387" spans="6:7" x14ac:dyDescent="0.55000000000000004">
      <c r="F387" s="3"/>
      <c r="G387" s="3"/>
    </row>
    <row r="388" spans="6:7" x14ac:dyDescent="0.55000000000000004">
      <c r="F388" s="3"/>
      <c r="G388" s="3"/>
    </row>
    <row r="389" spans="6:7" x14ac:dyDescent="0.55000000000000004">
      <c r="F389" s="3"/>
      <c r="G389" s="3"/>
    </row>
    <row r="390" spans="6:7" x14ac:dyDescent="0.55000000000000004">
      <c r="F390" s="3"/>
      <c r="G390" s="3"/>
    </row>
    <row r="391" spans="6:7" x14ac:dyDescent="0.55000000000000004">
      <c r="F391" s="3"/>
      <c r="G391" s="3"/>
    </row>
    <row r="392" spans="6:7" x14ac:dyDescent="0.55000000000000004">
      <c r="F392" s="3"/>
      <c r="G392" s="3"/>
    </row>
    <row r="393" spans="6:7" x14ac:dyDescent="0.55000000000000004">
      <c r="F393" s="3"/>
      <c r="G393" s="3"/>
    </row>
    <row r="394" spans="6:7" x14ac:dyDescent="0.55000000000000004">
      <c r="F394" s="3"/>
      <c r="G394" s="3"/>
    </row>
    <row r="395" spans="6:7" x14ac:dyDescent="0.55000000000000004">
      <c r="F395" s="3"/>
      <c r="G395" s="3"/>
    </row>
    <row r="396" spans="6:7" x14ac:dyDescent="0.55000000000000004">
      <c r="F396" s="3"/>
      <c r="G396" s="3"/>
    </row>
    <row r="397" spans="6:7" x14ac:dyDescent="0.55000000000000004">
      <c r="F397" s="3"/>
      <c r="G397" s="3"/>
    </row>
    <row r="398" spans="6:7" x14ac:dyDescent="0.55000000000000004">
      <c r="F398" s="3"/>
      <c r="G398" s="3"/>
    </row>
    <row r="399" spans="6:7" x14ac:dyDescent="0.55000000000000004">
      <c r="F399" s="3"/>
      <c r="G399" s="3"/>
    </row>
    <row r="400" spans="6:7" x14ac:dyDescent="0.55000000000000004">
      <c r="F400" s="3"/>
      <c r="G400" s="3"/>
    </row>
    <row r="401" spans="6:7" x14ac:dyDescent="0.55000000000000004">
      <c r="F401" s="3"/>
      <c r="G401" s="3"/>
    </row>
    <row r="402" spans="6:7" x14ac:dyDescent="0.55000000000000004">
      <c r="F402" s="3"/>
      <c r="G402" s="3"/>
    </row>
    <row r="403" spans="6:7" x14ac:dyDescent="0.55000000000000004">
      <c r="F403" s="3"/>
      <c r="G403" s="3"/>
    </row>
    <row r="404" spans="6:7" x14ac:dyDescent="0.55000000000000004">
      <c r="F404" s="3"/>
      <c r="G404" s="3"/>
    </row>
    <row r="405" spans="6:7" x14ac:dyDescent="0.55000000000000004">
      <c r="F405" s="3"/>
      <c r="G405" s="3"/>
    </row>
    <row r="406" spans="6:7" x14ac:dyDescent="0.55000000000000004">
      <c r="F406" s="3"/>
      <c r="G406" s="3"/>
    </row>
    <row r="407" spans="6:7" x14ac:dyDescent="0.55000000000000004">
      <c r="F407" s="3"/>
      <c r="G407" s="3"/>
    </row>
    <row r="408" spans="6:7" x14ac:dyDescent="0.55000000000000004">
      <c r="F408" s="3"/>
      <c r="G408" s="3"/>
    </row>
    <row r="409" spans="6:7" x14ac:dyDescent="0.55000000000000004">
      <c r="F409" s="3"/>
      <c r="G409" s="3"/>
    </row>
    <row r="410" spans="6:7" x14ac:dyDescent="0.55000000000000004">
      <c r="F410" s="3"/>
      <c r="G410" s="3"/>
    </row>
    <row r="411" spans="6:7" x14ac:dyDescent="0.55000000000000004">
      <c r="F411" s="3"/>
      <c r="G411" s="3"/>
    </row>
    <row r="412" spans="6:7" x14ac:dyDescent="0.55000000000000004">
      <c r="F412" s="3"/>
      <c r="G412" s="3"/>
    </row>
    <row r="413" spans="6:7" x14ac:dyDescent="0.55000000000000004">
      <c r="F413" s="3"/>
      <c r="G413" s="3"/>
    </row>
    <row r="414" spans="6:7" x14ac:dyDescent="0.55000000000000004">
      <c r="F414" s="3"/>
      <c r="G414" s="3"/>
    </row>
    <row r="415" spans="6:7" x14ac:dyDescent="0.55000000000000004">
      <c r="F415" s="3"/>
      <c r="G415" s="3"/>
    </row>
    <row r="416" spans="6:7" x14ac:dyDescent="0.55000000000000004">
      <c r="F416" s="3"/>
      <c r="G416" s="3"/>
    </row>
    <row r="417" spans="6:7" x14ac:dyDescent="0.55000000000000004">
      <c r="F417" s="3"/>
      <c r="G417" s="3"/>
    </row>
    <row r="418" spans="6:7" x14ac:dyDescent="0.55000000000000004">
      <c r="F418" s="3"/>
      <c r="G418" s="3"/>
    </row>
    <row r="419" spans="6:7" x14ac:dyDescent="0.55000000000000004">
      <c r="F419" s="3"/>
      <c r="G419" s="3"/>
    </row>
    <row r="420" spans="6:7" x14ac:dyDescent="0.55000000000000004">
      <c r="F420" s="3"/>
      <c r="G420" s="3"/>
    </row>
    <row r="421" spans="6:7" x14ac:dyDescent="0.55000000000000004">
      <c r="F421" s="3"/>
      <c r="G421" s="3"/>
    </row>
    <row r="422" spans="6:7" x14ac:dyDescent="0.55000000000000004">
      <c r="F422" s="3"/>
      <c r="G422" s="3"/>
    </row>
    <row r="423" spans="6:7" x14ac:dyDescent="0.55000000000000004">
      <c r="F423" s="3"/>
      <c r="G423" s="3"/>
    </row>
    <row r="424" spans="6:7" x14ac:dyDescent="0.55000000000000004">
      <c r="F424" s="3"/>
      <c r="G424" s="3"/>
    </row>
    <row r="425" spans="6:7" x14ac:dyDescent="0.55000000000000004">
      <c r="F425" s="3"/>
      <c r="G425" s="3"/>
    </row>
    <row r="426" spans="6:7" x14ac:dyDescent="0.55000000000000004">
      <c r="F426" s="3"/>
      <c r="G426" s="3"/>
    </row>
    <row r="427" spans="6:7" x14ac:dyDescent="0.55000000000000004">
      <c r="F427" s="3"/>
      <c r="G427" s="3"/>
    </row>
    <row r="428" spans="6:7" x14ac:dyDescent="0.55000000000000004">
      <c r="F428" s="3"/>
      <c r="G428" s="3"/>
    </row>
    <row r="429" spans="6:7" x14ac:dyDescent="0.55000000000000004">
      <c r="F429" s="3"/>
      <c r="G429" s="3"/>
    </row>
    <row r="430" spans="6:7" x14ac:dyDescent="0.55000000000000004">
      <c r="F430" s="3"/>
      <c r="G430" s="3"/>
    </row>
    <row r="431" spans="6:7" x14ac:dyDescent="0.55000000000000004">
      <c r="F431" s="3"/>
      <c r="G431" s="3"/>
    </row>
    <row r="432" spans="6:7" x14ac:dyDescent="0.55000000000000004">
      <c r="F432" s="3"/>
      <c r="G432" s="3"/>
    </row>
    <row r="433" spans="6:7" x14ac:dyDescent="0.55000000000000004">
      <c r="F433" s="3"/>
      <c r="G433" s="3"/>
    </row>
    <row r="434" spans="6:7" x14ac:dyDescent="0.55000000000000004">
      <c r="F434" s="3"/>
      <c r="G434" s="3"/>
    </row>
    <row r="435" spans="6:7" x14ac:dyDescent="0.55000000000000004">
      <c r="F435" s="3"/>
      <c r="G435" s="3"/>
    </row>
    <row r="436" spans="6:7" x14ac:dyDescent="0.55000000000000004">
      <c r="F436" s="3"/>
      <c r="G436" s="3"/>
    </row>
    <row r="437" spans="6:7" x14ac:dyDescent="0.55000000000000004">
      <c r="F437" s="3"/>
      <c r="G437" s="3"/>
    </row>
    <row r="438" spans="6:7" x14ac:dyDescent="0.55000000000000004">
      <c r="F438" s="3"/>
      <c r="G438" s="3"/>
    </row>
    <row r="439" spans="6:7" x14ac:dyDescent="0.55000000000000004">
      <c r="F439" s="3"/>
      <c r="G439" s="3"/>
    </row>
    <row r="440" spans="6:7" x14ac:dyDescent="0.55000000000000004">
      <c r="F440" s="3"/>
      <c r="G440" s="3"/>
    </row>
    <row r="441" spans="6:7" x14ac:dyDescent="0.55000000000000004">
      <c r="F441" s="3"/>
      <c r="G441" s="3"/>
    </row>
    <row r="442" spans="6:7" x14ac:dyDescent="0.55000000000000004">
      <c r="F442" s="3"/>
      <c r="G442" s="3"/>
    </row>
    <row r="443" spans="6:7" x14ac:dyDescent="0.55000000000000004">
      <c r="F443" s="3"/>
      <c r="G443" s="3"/>
    </row>
    <row r="444" spans="6:7" x14ac:dyDescent="0.55000000000000004">
      <c r="F444" s="3"/>
      <c r="G444" s="3"/>
    </row>
    <row r="445" spans="6:7" x14ac:dyDescent="0.55000000000000004">
      <c r="F445" s="3"/>
      <c r="G445" s="3"/>
    </row>
    <row r="446" spans="6:7" x14ac:dyDescent="0.55000000000000004">
      <c r="F446" s="3"/>
      <c r="G446" s="3"/>
    </row>
    <row r="447" spans="6:7" x14ac:dyDescent="0.55000000000000004">
      <c r="F447" s="3"/>
      <c r="G447" s="3"/>
    </row>
    <row r="448" spans="6:7" x14ac:dyDescent="0.55000000000000004">
      <c r="F448" s="3"/>
      <c r="G448" s="3"/>
    </row>
    <row r="449" spans="6:7" x14ac:dyDescent="0.55000000000000004">
      <c r="F449" s="3"/>
      <c r="G449" s="3"/>
    </row>
    <row r="450" spans="6:7" x14ac:dyDescent="0.55000000000000004">
      <c r="F450" s="3"/>
      <c r="G450" s="3"/>
    </row>
    <row r="451" spans="6:7" x14ac:dyDescent="0.55000000000000004">
      <c r="F451" s="3"/>
      <c r="G451" s="3"/>
    </row>
    <row r="452" spans="6:7" x14ac:dyDescent="0.55000000000000004">
      <c r="F452" s="3"/>
      <c r="G452" s="3"/>
    </row>
    <row r="453" spans="6:7" x14ac:dyDescent="0.55000000000000004">
      <c r="F453" s="3"/>
      <c r="G453" s="3"/>
    </row>
    <row r="454" spans="6:7" x14ac:dyDescent="0.55000000000000004">
      <c r="F454" s="3"/>
      <c r="G454" s="3"/>
    </row>
    <row r="455" spans="6:7" x14ac:dyDescent="0.55000000000000004">
      <c r="F455" s="3"/>
      <c r="G455" s="3"/>
    </row>
    <row r="456" spans="6:7" x14ac:dyDescent="0.55000000000000004">
      <c r="F456" s="3"/>
      <c r="G456" s="3"/>
    </row>
    <row r="457" spans="6:7" x14ac:dyDescent="0.55000000000000004">
      <c r="F457" s="3"/>
      <c r="G457" s="3"/>
    </row>
    <row r="458" spans="6:7" x14ac:dyDescent="0.55000000000000004">
      <c r="F458" s="3"/>
      <c r="G458" s="3"/>
    </row>
    <row r="459" spans="6:7" x14ac:dyDescent="0.55000000000000004">
      <c r="F459" s="3"/>
      <c r="G459" s="3"/>
    </row>
    <row r="460" spans="6:7" x14ac:dyDescent="0.55000000000000004">
      <c r="F460" s="3"/>
      <c r="G460" s="3"/>
    </row>
    <row r="461" spans="6:7" x14ac:dyDescent="0.55000000000000004">
      <c r="F461" s="3"/>
      <c r="G461" s="3"/>
    </row>
    <row r="462" spans="6:7" x14ac:dyDescent="0.55000000000000004">
      <c r="F462" s="3"/>
      <c r="G462" s="3"/>
    </row>
    <row r="463" spans="6:7" x14ac:dyDescent="0.55000000000000004">
      <c r="F463" s="3"/>
      <c r="G463" s="3"/>
    </row>
    <row r="464" spans="6:7" x14ac:dyDescent="0.55000000000000004">
      <c r="F464" s="3"/>
      <c r="G464" s="3"/>
    </row>
    <row r="465" spans="6:7" x14ac:dyDescent="0.55000000000000004">
      <c r="F465" s="3"/>
      <c r="G465" s="3"/>
    </row>
    <row r="466" spans="6:7" x14ac:dyDescent="0.55000000000000004">
      <c r="F466" s="3"/>
      <c r="G466" s="3"/>
    </row>
    <row r="467" spans="6:7" x14ac:dyDescent="0.55000000000000004">
      <c r="F467" s="3"/>
      <c r="G467" s="3"/>
    </row>
    <row r="468" spans="6:7" x14ac:dyDescent="0.55000000000000004">
      <c r="F468" s="3"/>
      <c r="G468" s="3"/>
    </row>
    <row r="469" spans="6:7" x14ac:dyDescent="0.55000000000000004">
      <c r="F469" s="3"/>
      <c r="G469" s="3"/>
    </row>
    <row r="470" spans="6:7" x14ac:dyDescent="0.55000000000000004">
      <c r="F470" s="3"/>
      <c r="G470" s="3"/>
    </row>
    <row r="471" spans="6:7" x14ac:dyDescent="0.55000000000000004">
      <c r="F471" s="3"/>
      <c r="G471" s="3"/>
    </row>
    <row r="472" spans="6:7" x14ac:dyDescent="0.55000000000000004">
      <c r="F472" s="3"/>
      <c r="G472" s="3"/>
    </row>
    <row r="473" spans="6:7" x14ac:dyDescent="0.55000000000000004">
      <c r="F473" s="3"/>
      <c r="G473" s="3"/>
    </row>
    <row r="474" spans="6:7" x14ac:dyDescent="0.55000000000000004">
      <c r="F474" s="3"/>
      <c r="G474" s="3"/>
    </row>
    <row r="475" spans="6:7" x14ac:dyDescent="0.55000000000000004">
      <c r="F475" s="3"/>
      <c r="G475" s="3"/>
    </row>
    <row r="476" spans="6:7" x14ac:dyDescent="0.55000000000000004">
      <c r="F476" s="3"/>
      <c r="G476" s="3"/>
    </row>
    <row r="477" spans="6:7" x14ac:dyDescent="0.55000000000000004">
      <c r="F477" s="3"/>
      <c r="G477" s="3"/>
    </row>
    <row r="478" spans="6:7" x14ac:dyDescent="0.55000000000000004">
      <c r="F478" s="3"/>
      <c r="G478" s="3"/>
    </row>
    <row r="479" spans="6:7" x14ac:dyDescent="0.55000000000000004">
      <c r="F479" s="3"/>
      <c r="G479" s="3"/>
    </row>
    <row r="480" spans="6:7" x14ac:dyDescent="0.55000000000000004">
      <c r="F480" s="3"/>
      <c r="G480" s="3"/>
    </row>
    <row r="481" spans="6:7" x14ac:dyDescent="0.55000000000000004">
      <c r="F481" s="3"/>
      <c r="G481" s="3"/>
    </row>
    <row r="482" spans="6:7" x14ac:dyDescent="0.55000000000000004">
      <c r="F482" s="3"/>
      <c r="G482" s="3"/>
    </row>
    <row r="483" spans="6:7" x14ac:dyDescent="0.55000000000000004">
      <c r="F483" s="3"/>
      <c r="G483" s="3"/>
    </row>
    <row r="484" spans="6:7" x14ac:dyDescent="0.55000000000000004">
      <c r="F484" s="3"/>
      <c r="G484" s="3"/>
    </row>
    <row r="485" spans="6:7" x14ac:dyDescent="0.55000000000000004">
      <c r="F485" s="3"/>
      <c r="G485" s="3"/>
    </row>
    <row r="486" spans="6:7" x14ac:dyDescent="0.55000000000000004">
      <c r="F486" s="3"/>
      <c r="G486" s="3"/>
    </row>
    <row r="487" spans="6:7" x14ac:dyDescent="0.55000000000000004">
      <c r="F487" s="3"/>
      <c r="G487" s="3"/>
    </row>
    <row r="488" spans="6:7" x14ac:dyDescent="0.55000000000000004">
      <c r="F488" s="3"/>
      <c r="G488" s="3"/>
    </row>
    <row r="489" spans="6:7" x14ac:dyDescent="0.55000000000000004">
      <c r="F489" s="3"/>
      <c r="G489" s="3"/>
    </row>
    <row r="490" spans="6:7" x14ac:dyDescent="0.55000000000000004">
      <c r="F490" s="3"/>
      <c r="G490" s="3"/>
    </row>
    <row r="491" spans="6:7" x14ac:dyDescent="0.55000000000000004">
      <c r="F491" s="3"/>
      <c r="G491" s="3"/>
    </row>
    <row r="492" spans="6:7" x14ac:dyDescent="0.55000000000000004">
      <c r="F492" s="3"/>
      <c r="G492" s="3"/>
    </row>
    <row r="493" spans="6:7" x14ac:dyDescent="0.55000000000000004">
      <c r="F493" s="3"/>
      <c r="G493" s="3"/>
    </row>
    <row r="494" spans="6:7" x14ac:dyDescent="0.55000000000000004">
      <c r="F494" s="3"/>
      <c r="G494" s="3"/>
    </row>
    <row r="495" spans="6:7" x14ac:dyDescent="0.55000000000000004">
      <c r="F495" s="3"/>
      <c r="G495" s="3"/>
    </row>
    <row r="496" spans="6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3">
    <mergeCell ref="A2:D2"/>
    <mergeCell ref="H1:L1"/>
    <mergeCell ref="H3:L3"/>
  </mergeCells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529C8-A1C7-469C-A0B1-3C8937FA95A7}">
  <dimension ref="A1:S523"/>
  <sheetViews>
    <sheetView tabSelected="1" zoomScale="75" zoomScaleNormal="75" workbookViewId="0"/>
  </sheetViews>
  <sheetFormatPr defaultRowHeight="18" x14ac:dyDescent="0.55000000000000004"/>
  <cols>
    <col min="1" max="2" width="6.58203125" customWidth="1"/>
    <col min="3" max="5" width="9.58203125" customWidth="1"/>
    <col min="6" max="6" width="1.58203125" customWidth="1"/>
  </cols>
  <sheetData>
    <row r="1" spans="1:13" x14ac:dyDescent="0.55000000000000004">
      <c r="E1" s="1" t="s">
        <v>7</v>
      </c>
      <c r="H1" s="9" t="s">
        <v>4</v>
      </c>
      <c r="I1" s="9"/>
      <c r="J1" s="9"/>
      <c r="K1" s="9"/>
      <c r="L1" s="9"/>
    </row>
    <row r="2" spans="1:13" x14ac:dyDescent="0.55000000000000004">
      <c r="A2" s="9" t="s">
        <v>6</v>
      </c>
      <c r="B2" s="9"/>
      <c r="C2" s="9"/>
      <c r="D2" s="9"/>
      <c r="E2" s="4">
        <v>0</v>
      </c>
      <c r="H2">
        <v>0.03</v>
      </c>
      <c r="I2">
        <v>3.5000000000000003E-2</v>
      </c>
      <c r="J2">
        <v>0.04</v>
      </c>
      <c r="K2">
        <v>4.4999999999999998E-2</v>
      </c>
      <c r="L2">
        <v>0.05</v>
      </c>
    </row>
    <row r="3" spans="1:13" x14ac:dyDescent="0.55000000000000004">
      <c r="A3" t="s">
        <v>0</v>
      </c>
      <c r="B3" t="s">
        <v>1</v>
      </c>
      <c r="C3" t="s">
        <v>2</v>
      </c>
      <c r="D3" t="s">
        <v>3</v>
      </c>
      <c r="E3" s="1" t="s">
        <v>9</v>
      </c>
      <c r="F3" s="1"/>
      <c r="G3" s="1" t="s">
        <v>23</v>
      </c>
      <c r="H3" s="9" t="s">
        <v>21</v>
      </c>
      <c r="I3" s="9"/>
      <c r="J3" s="9"/>
      <c r="K3" s="9"/>
      <c r="L3" s="9"/>
      <c r="M3" t="s">
        <v>5</v>
      </c>
    </row>
    <row r="4" spans="1:13" x14ac:dyDescent="0.55000000000000004">
      <c r="A4">
        <v>1</v>
      </c>
      <c r="B4">
        <v>1980</v>
      </c>
      <c r="C4">
        <v>10.23</v>
      </c>
      <c r="D4">
        <v>13.18</v>
      </c>
      <c r="E4">
        <f t="shared" ref="E4:E43" si="0">IF(C4&gt;=E$2,C4,NA())</f>
        <v>10.23</v>
      </c>
      <c r="F4" s="3"/>
      <c r="G4" s="3">
        <v>0</v>
      </c>
      <c r="H4" s="2">
        <f t="shared" ref="H4:L13" si="1">SQRT($G4/(9.8/2/PI())/H$2)</f>
        <v>0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ref="M4:M35" si="2">3.3*$G4^0.63</f>
        <v>0</v>
      </c>
    </row>
    <row r="5" spans="1:13" x14ac:dyDescent="0.55000000000000004">
      <c r="A5">
        <v>2</v>
      </c>
      <c r="B5">
        <v>1981</v>
      </c>
      <c r="C5">
        <v>7.13</v>
      </c>
      <c r="D5">
        <v>11.15</v>
      </c>
      <c r="E5">
        <f t="shared" si="0"/>
        <v>7.13</v>
      </c>
      <c r="F5" s="3"/>
      <c r="G5" s="3">
        <v>0.1</v>
      </c>
      <c r="H5" s="2">
        <f t="shared" si="1"/>
        <v>1.4618952970664121</v>
      </c>
      <c r="I5" s="2">
        <f t="shared" si="1"/>
        <v>1.3534520497870492</v>
      </c>
      <c r="J5" s="2">
        <f t="shared" si="1"/>
        <v>1.2660384649325114</v>
      </c>
      <c r="K5" s="2">
        <f t="shared" si="1"/>
        <v>1.1936325117290478</v>
      </c>
      <c r="L5" s="2">
        <f t="shared" si="1"/>
        <v>1.1323792278874316</v>
      </c>
      <c r="M5" s="2">
        <f t="shared" si="2"/>
        <v>0.77359550905557428</v>
      </c>
    </row>
    <row r="6" spans="1:13" x14ac:dyDescent="0.55000000000000004">
      <c r="A6">
        <v>3</v>
      </c>
      <c r="B6">
        <v>1982</v>
      </c>
      <c r="C6">
        <v>7.92</v>
      </c>
      <c r="D6">
        <v>10.98</v>
      </c>
      <c r="E6">
        <f t="shared" si="0"/>
        <v>7.92</v>
      </c>
      <c r="F6" s="3"/>
      <c r="G6" s="3">
        <v>0.2</v>
      </c>
      <c r="H6" s="2">
        <f t="shared" si="1"/>
        <v>2.0674321558807645</v>
      </c>
      <c r="I6" s="2">
        <f t="shared" si="1"/>
        <v>1.9140702448305107</v>
      </c>
      <c r="J6" s="2">
        <f t="shared" si="1"/>
        <v>1.7904487675935716</v>
      </c>
      <c r="K6" s="2">
        <f t="shared" si="1"/>
        <v>1.6880512865766819</v>
      </c>
      <c r="L6" s="2">
        <f t="shared" si="1"/>
        <v>1.6014260618279794</v>
      </c>
      <c r="M6" s="2">
        <f t="shared" si="2"/>
        <v>1.1971893289760116</v>
      </c>
    </row>
    <row r="7" spans="1:13" x14ac:dyDescent="0.55000000000000004">
      <c r="A7">
        <v>4</v>
      </c>
      <c r="B7">
        <v>1983</v>
      </c>
      <c r="C7">
        <v>7.46</v>
      </c>
      <c r="D7">
        <v>10.99</v>
      </c>
      <c r="E7">
        <f t="shared" si="0"/>
        <v>7.46</v>
      </c>
      <c r="F7" s="3"/>
      <c r="G7" s="3">
        <v>0.3</v>
      </c>
      <c r="H7" s="2">
        <f t="shared" si="1"/>
        <v>2.5320769298650228</v>
      </c>
      <c r="I7" s="2">
        <f t="shared" si="1"/>
        <v>2.3442477158394106</v>
      </c>
      <c r="J7" s="2">
        <f t="shared" si="1"/>
        <v>2.1928429455996179</v>
      </c>
      <c r="K7" s="2">
        <f t="shared" si="1"/>
        <v>2.0674321558807645</v>
      </c>
      <c r="L7" s="2">
        <f t="shared" si="1"/>
        <v>1.9613383561366475</v>
      </c>
      <c r="M7" s="2">
        <f t="shared" si="2"/>
        <v>1.5456114641765406</v>
      </c>
    </row>
    <row r="8" spans="1:13" x14ac:dyDescent="0.55000000000000004">
      <c r="A8">
        <v>5</v>
      </c>
      <c r="B8">
        <v>1984</v>
      </c>
      <c r="C8">
        <v>8.0399999999999991</v>
      </c>
      <c r="D8">
        <v>11.59</v>
      </c>
      <c r="E8">
        <f t="shared" si="0"/>
        <v>8.0399999999999991</v>
      </c>
      <c r="F8" s="3"/>
      <c r="G8" s="3">
        <v>0.4</v>
      </c>
      <c r="H8" s="2">
        <f t="shared" si="1"/>
        <v>2.9237905941328242</v>
      </c>
      <c r="I8" s="2">
        <f t="shared" si="1"/>
        <v>2.7069040995740985</v>
      </c>
      <c r="J8" s="2">
        <f t="shared" si="1"/>
        <v>2.5320769298650228</v>
      </c>
      <c r="K8" s="2">
        <f t="shared" si="1"/>
        <v>2.3872650234580957</v>
      </c>
      <c r="L8" s="2">
        <f t="shared" si="1"/>
        <v>2.2647584557748632</v>
      </c>
      <c r="M8" s="2">
        <f t="shared" si="2"/>
        <v>1.8527282961657798</v>
      </c>
    </row>
    <row r="9" spans="1:13" x14ac:dyDescent="0.55000000000000004">
      <c r="A9">
        <v>6</v>
      </c>
      <c r="B9">
        <v>1985</v>
      </c>
      <c r="C9">
        <v>8.11</v>
      </c>
      <c r="D9">
        <v>11.06</v>
      </c>
      <c r="E9">
        <f t="shared" si="0"/>
        <v>8.11</v>
      </c>
      <c r="F9" s="3"/>
      <c r="G9" s="3">
        <v>0.5</v>
      </c>
      <c r="H9" s="2">
        <f t="shared" si="1"/>
        <v>3.2688972602277464</v>
      </c>
      <c r="I9" s="2">
        <f t="shared" si="1"/>
        <v>3.0264107876102719</v>
      </c>
      <c r="J9" s="2">
        <f t="shared" si="1"/>
        <v>2.8309480697185792</v>
      </c>
      <c r="K9" s="2">
        <f t="shared" si="1"/>
        <v>2.6690434363799658</v>
      </c>
      <c r="L9" s="2">
        <f t="shared" si="1"/>
        <v>2.5320769298650228</v>
      </c>
      <c r="M9" s="2">
        <f t="shared" si="2"/>
        <v>2.1323821705518622</v>
      </c>
    </row>
    <row r="10" spans="1:13" x14ac:dyDescent="0.55000000000000004">
      <c r="A10">
        <v>7</v>
      </c>
      <c r="B10">
        <v>1986</v>
      </c>
      <c r="C10">
        <v>7.25</v>
      </c>
      <c r="D10">
        <v>10.76</v>
      </c>
      <c r="E10">
        <f t="shared" si="0"/>
        <v>7.25</v>
      </c>
      <c r="F10" s="3"/>
      <c r="G10" s="3">
        <v>0.6</v>
      </c>
      <c r="H10" s="2">
        <f t="shared" si="1"/>
        <v>3.5808975351871433</v>
      </c>
      <c r="I10" s="2">
        <f t="shared" si="1"/>
        <v>3.3152669133022443</v>
      </c>
      <c r="J10" s="2">
        <f t="shared" si="1"/>
        <v>3.1011482338211467</v>
      </c>
      <c r="K10" s="2">
        <f t="shared" si="1"/>
        <v>2.9237905941328242</v>
      </c>
      <c r="L10" s="2">
        <f t="shared" si="1"/>
        <v>2.7737513036509984</v>
      </c>
      <c r="M10" s="2">
        <f t="shared" si="2"/>
        <v>2.3919341955774116</v>
      </c>
    </row>
    <row r="11" spans="1:13" x14ac:dyDescent="0.55000000000000004">
      <c r="A11">
        <v>8</v>
      </c>
      <c r="B11">
        <v>1987</v>
      </c>
      <c r="C11">
        <v>6.84</v>
      </c>
      <c r="D11">
        <v>10.78</v>
      </c>
      <c r="E11">
        <f t="shared" si="0"/>
        <v>6.84</v>
      </c>
      <c r="F11" s="3"/>
      <c r="G11" s="3">
        <v>0.7</v>
      </c>
      <c r="H11" s="2">
        <f t="shared" si="1"/>
        <v>3.8678113988526186</v>
      </c>
      <c r="I11" s="2">
        <f t="shared" si="1"/>
        <v>3.5808975351871428</v>
      </c>
      <c r="J11" s="2">
        <f t="shared" si="1"/>
        <v>3.3496229284533934</v>
      </c>
      <c r="K11" s="2">
        <f t="shared" si="1"/>
        <v>3.1580547828364485</v>
      </c>
      <c r="L11" s="2">
        <f t="shared" si="1"/>
        <v>2.9959938268054804</v>
      </c>
      <c r="M11" s="2">
        <f t="shared" si="2"/>
        <v>2.6358804262415592</v>
      </c>
    </row>
    <row r="12" spans="1:13" x14ac:dyDescent="0.55000000000000004">
      <c r="A12">
        <v>9</v>
      </c>
      <c r="B12">
        <v>1988</v>
      </c>
      <c r="C12">
        <v>7.9</v>
      </c>
      <c r="D12">
        <v>11.33</v>
      </c>
      <c r="E12">
        <f t="shared" si="0"/>
        <v>7.9</v>
      </c>
      <c r="F12" s="3"/>
      <c r="G12" s="3">
        <v>0.8</v>
      </c>
      <c r="H12" s="2">
        <f t="shared" si="1"/>
        <v>4.1348643117615289</v>
      </c>
      <c r="I12" s="2">
        <f t="shared" si="1"/>
        <v>3.8281404896610214</v>
      </c>
      <c r="J12" s="2">
        <f t="shared" si="1"/>
        <v>3.5808975351871433</v>
      </c>
      <c r="K12" s="2">
        <f t="shared" si="1"/>
        <v>3.3761025731533638</v>
      </c>
      <c r="L12" s="2">
        <f t="shared" si="1"/>
        <v>3.2028521236559588</v>
      </c>
      <c r="M12" s="2">
        <f t="shared" si="2"/>
        <v>2.8672174536915978</v>
      </c>
    </row>
    <row r="13" spans="1:13" x14ac:dyDescent="0.55000000000000004">
      <c r="A13">
        <v>10</v>
      </c>
      <c r="B13">
        <v>1989</v>
      </c>
      <c r="C13">
        <v>7.74</v>
      </c>
      <c r="D13">
        <v>11.39</v>
      </c>
      <c r="E13">
        <f t="shared" si="0"/>
        <v>7.74</v>
      </c>
      <c r="F13" s="3"/>
      <c r="G13" s="3">
        <v>0.9</v>
      </c>
      <c r="H13" s="2">
        <f t="shared" si="1"/>
        <v>4.3856858911992358</v>
      </c>
      <c r="I13" s="2">
        <f t="shared" si="1"/>
        <v>4.060356149361148</v>
      </c>
      <c r="J13" s="2">
        <f t="shared" si="1"/>
        <v>3.7981153947975339</v>
      </c>
      <c r="K13" s="2">
        <f t="shared" si="1"/>
        <v>3.5808975351871433</v>
      </c>
      <c r="L13" s="2">
        <f t="shared" si="1"/>
        <v>3.3971376836622951</v>
      </c>
      <c r="M13" s="2">
        <f t="shared" si="2"/>
        <v>3.0880670456714512</v>
      </c>
    </row>
    <row r="14" spans="1:13" x14ac:dyDescent="0.55000000000000004">
      <c r="A14">
        <v>11</v>
      </c>
      <c r="B14">
        <v>1990</v>
      </c>
      <c r="C14">
        <v>8.5299999999999994</v>
      </c>
      <c r="D14">
        <v>11.89</v>
      </c>
      <c r="E14">
        <f t="shared" si="0"/>
        <v>8.5299999999999994</v>
      </c>
      <c r="F14" s="3"/>
      <c r="G14" s="3">
        <v>1</v>
      </c>
      <c r="H14" s="2">
        <f t="shared" ref="H14:L23" si="3">SQRT($G14/(9.8/2/PI())/H$2)</f>
        <v>4.6229188394183316</v>
      </c>
      <c r="I14" s="2">
        <f t="shared" si="3"/>
        <v>4.2799911811506872</v>
      </c>
      <c r="J14" s="2">
        <f t="shared" si="3"/>
        <v>4.0035651545699489</v>
      </c>
      <c r="K14" s="2">
        <f t="shared" si="3"/>
        <v>3.7745974262914386</v>
      </c>
      <c r="L14" s="2">
        <f t="shared" si="3"/>
        <v>3.5808975351871433</v>
      </c>
      <c r="M14" s="2">
        <f t="shared" si="2"/>
        <v>3.3</v>
      </c>
    </row>
    <row r="15" spans="1:13" x14ac:dyDescent="0.55000000000000004">
      <c r="A15">
        <v>12</v>
      </c>
      <c r="B15">
        <v>1991</v>
      </c>
      <c r="C15">
        <v>10.37</v>
      </c>
      <c r="D15">
        <v>12.38</v>
      </c>
      <c r="E15">
        <f t="shared" si="0"/>
        <v>10.37</v>
      </c>
      <c r="F15" s="3"/>
      <c r="G15" s="3">
        <v>1.1000000000000001</v>
      </c>
      <c r="H15" s="2">
        <f t="shared" si="3"/>
        <v>4.8485581831544344</v>
      </c>
      <c r="I15" s="2">
        <f t="shared" si="3"/>
        <v>4.4888926208810584</v>
      </c>
      <c r="J15" s="2">
        <f t="shared" si="3"/>
        <v>4.1989745583386631</v>
      </c>
      <c r="K15" s="2">
        <f t="shared" si="3"/>
        <v>3.9588311789747426</v>
      </c>
      <c r="L15" s="2">
        <f t="shared" si="3"/>
        <v>3.7556770192949624</v>
      </c>
      <c r="M15" s="2">
        <f t="shared" si="2"/>
        <v>3.50421973808692</v>
      </c>
    </row>
    <row r="16" spans="1:13" x14ac:dyDescent="0.55000000000000004">
      <c r="A16">
        <v>13</v>
      </c>
      <c r="B16">
        <v>1992</v>
      </c>
      <c r="C16">
        <v>7.22</v>
      </c>
      <c r="D16">
        <v>10.61</v>
      </c>
      <c r="E16">
        <f t="shared" si="0"/>
        <v>7.22</v>
      </c>
      <c r="F16" s="3"/>
      <c r="G16" s="3">
        <v>1.2</v>
      </c>
      <c r="H16" s="2">
        <f t="shared" si="3"/>
        <v>5.0641538597300455</v>
      </c>
      <c r="I16" s="2">
        <f t="shared" si="3"/>
        <v>4.6884954316788212</v>
      </c>
      <c r="J16" s="2">
        <f t="shared" si="3"/>
        <v>4.3856858911992358</v>
      </c>
      <c r="K16" s="2">
        <f t="shared" si="3"/>
        <v>4.1348643117615289</v>
      </c>
      <c r="L16" s="2">
        <f t="shared" si="3"/>
        <v>3.9226767122732951</v>
      </c>
      <c r="M16" s="2">
        <f t="shared" si="2"/>
        <v>3.7016736279325784</v>
      </c>
    </row>
    <row r="17" spans="1:19" x14ac:dyDescent="0.55000000000000004">
      <c r="A17">
        <v>14</v>
      </c>
      <c r="B17">
        <v>1993</v>
      </c>
      <c r="C17">
        <v>8.7899999999999991</v>
      </c>
      <c r="D17">
        <v>11.79</v>
      </c>
      <c r="E17">
        <f t="shared" si="0"/>
        <v>8.7899999999999991</v>
      </c>
      <c r="F17" s="3"/>
      <c r="G17" s="3">
        <v>1.3</v>
      </c>
      <c r="H17" s="2">
        <f t="shared" si="3"/>
        <v>5.2709384529326098</v>
      </c>
      <c r="I17" s="2">
        <f t="shared" si="3"/>
        <v>4.8799407643890467</v>
      </c>
      <c r="J17" s="2">
        <f t="shared" si="3"/>
        <v>4.5647666020238873</v>
      </c>
      <c r="K17" s="2">
        <f t="shared" si="3"/>
        <v>4.3037032250999534</v>
      </c>
      <c r="L17" s="2">
        <f t="shared" si="3"/>
        <v>4.0828513694184565</v>
      </c>
      <c r="M17" s="2">
        <f t="shared" si="2"/>
        <v>3.8931241359625841</v>
      </c>
    </row>
    <row r="18" spans="1:19" x14ac:dyDescent="0.55000000000000004">
      <c r="A18">
        <v>15</v>
      </c>
      <c r="B18">
        <v>1994</v>
      </c>
      <c r="C18">
        <v>9.94</v>
      </c>
      <c r="D18">
        <v>12.24</v>
      </c>
      <c r="E18">
        <f t="shared" si="0"/>
        <v>9.94</v>
      </c>
      <c r="F18" s="3"/>
      <c r="G18" s="3">
        <v>1.4</v>
      </c>
      <c r="H18" s="2">
        <f t="shared" si="3"/>
        <v>5.4699113369586261</v>
      </c>
      <c r="I18" s="2">
        <f t="shared" si="3"/>
        <v>5.0641538597300446</v>
      </c>
      <c r="J18" s="2">
        <f t="shared" si="3"/>
        <v>4.737082174254672</v>
      </c>
      <c r="K18" s="2">
        <f t="shared" si="3"/>
        <v>4.4661639046045245</v>
      </c>
      <c r="L18" s="2">
        <f t="shared" si="3"/>
        <v>4.2369751026543803</v>
      </c>
      <c r="M18" s="2">
        <f t="shared" si="2"/>
        <v>4.0791962748150308</v>
      </c>
    </row>
    <row r="19" spans="1:19" x14ac:dyDescent="0.55000000000000004">
      <c r="A19">
        <v>16</v>
      </c>
      <c r="B19">
        <v>1995</v>
      </c>
      <c r="C19">
        <v>10.14</v>
      </c>
      <c r="D19">
        <v>12.52</v>
      </c>
      <c r="E19">
        <f t="shared" si="0"/>
        <v>10.14</v>
      </c>
      <c r="F19" s="3"/>
      <c r="G19" s="3">
        <v>1.5</v>
      </c>
      <c r="H19" s="2">
        <f t="shared" si="3"/>
        <v>5.6618961394371583</v>
      </c>
      <c r="I19" s="2">
        <f t="shared" si="3"/>
        <v>5.2418972487155333</v>
      </c>
      <c r="J19" s="2">
        <f t="shared" si="3"/>
        <v>4.9033458903416189</v>
      </c>
      <c r="K19" s="2">
        <f t="shared" si="3"/>
        <v>4.6229188394183316</v>
      </c>
      <c r="L19" s="2">
        <f t="shared" si="3"/>
        <v>4.3856858911992358</v>
      </c>
      <c r="M19" s="2">
        <f t="shared" si="2"/>
        <v>4.2604103697993985</v>
      </c>
    </row>
    <row r="20" spans="1:19" ht="18.5" thickBot="1" x14ac:dyDescent="0.6">
      <c r="A20">
        <v>17</v>
      </c>
      <c r="B20">
        <v>1996</v>
      </c>
      <c r="C20">
        <v>7.63</v>
      </c>
      <c r="D20">
        <v>11.17</v>
      </c>
      <c r="E20">
        <f t="shared" si="0"/>
        <v>7.63</v>
      </c>
      <c r="F20" s="3"/>
      <c r="G20" s="3">
        <v>1.6</v>
      </c>
      <c r="H20" s="2">
        <f t="shared" si="3"/>
        <v>5.8475811882656483</v>
      </c>
      <c r="I20" s="2">
        <f t="shared" si="3"/>
        <v>5.413808199148197</v>
      </c>
      <c r="J20" s="2">
        <f t="shared" si="3"/>
        <v>5.0641538597300455</v>
      </c>
      <c r="K20" s="2">
        <f t="shared" si="3"/>
        <v>4.7745300469161913</v>
      </c>
      <c r="L20" s="2">
        <f t="shared" si="3"/>
        <v>4.5295169115497265</v>
      </c>
      <c r="M20" s="2">
        <f t="shared" si="2"/>
        <v>4.4372053602068648</v>
      </c>
      <c r="O20" s="5" t="s">
        <v>18</v>
      </c>
      <c r="P20" s="6" t="s">
        <v>19</v>
      </c>
      <c r="Q20" s="7">
        <v>4.6079999999999997</v>
      </c>
      <c r="R20" s="6" t="s">
        <v>20</v>
      </c>
      <c r="S20" s="7">
        <v>0.432</v>
      </c>
    </row>
    <row r="21" spans="1:19" ht="18.5" thickBot="1" x14ac:dyDescent="0.6">
      <c r="A21">
        <v>18</v>
      </c>
      <c r="B21">
        <v>1997</v>
      </c>
      <c r="C21">
        <v>8.14</v>
      </c>
      <c r="D21">
        <v>11.24</v>
      </c>
      <c r="E21">
        <f t="shared" si="0"/>
        <v>8.14</v>
      </c>
      <c r="F21" s="3"/>
      <c r="G21" s="3">
        <v>1.7</v>
      </c>
      <c r="H21" s="2">
        <f t="shared" si="3"/>
        <v>6.0275487233985245</v>
      </c>
      <c r="I21" s="2">
        <f t="shared" si="3"/>
        <v>5.580425760480737</v>
      </c>
      <c r="J21" s="2">
        <f t="shared" si="3"/>
        <v>5.2200103170115852</v>
      </c>
      <c r="K21" s="2">
        <f t="shared" si="3"/>
        <v>4.9214729240301756</v>
      </c>
      <c r="L21" s="2">
        <f t="shared" si="3"/>
        <v>4.6689191648352519</v>
      </c>
      <c r="M21" s="2">
        <f t="shared" si="2"/>
        <v>4.6099557886203382</v>
      </c>
      <c r="O21" s="8" t="s">
        <v>11</v>
      </c>
      <c r="P21" s="17" t="s">
        <v>10</v>
      </c>
      <c r="Q21" s="18"/>
      <c r="R21" s="19" t="s">
        <v>17</v>
      </c>
      <c r="S21" s="20"/>
    </row>
    <row r="22" spans="1:19" x14ac:dyDescent="0.55000000000000004">
      <c r="A22">
        <v>19</v>
      </c>
      <c r="B22">
        <v>1998</v>
      </c>
      <c r="C22">
        <v>6.58</v>
      </c>
      <c r="D22">
        <v>10.09</v>
      </c>
      <c r="E22">
        <f t="shared" si="0"/>
        <v>6.58</v>
      </c>
      <c r="F22" s="3"/>
      <c r="G22" s="3">
        <v>1.8</v>
      </c>
      <c r="H22" s="2">
        <f t="shared" si="3"/>
        <v>6.2022964676422943</v>
      </c>
      <c r="I22" s="2">
        <f t="shared" si="3"/>
        <v>5.7422107344915316</v>
      </c>
      <c r="J22" s="2">
        <f t="shared" si="3"/>
        <v>5.3713463027807151</v>
      </c>
      <c r="K22" s="2">
        <f t="shared" si="3"/>
        <v>5.0641538597300455</v>
      </c>
      <c r="L22" s="2">
        <f t="shared" si="3"/>
        <v>4.8042781854839385</v>
      </c>
      <c r="M22" s="2">
        <f t="shared" si="2"/>
        <v>4.7789844575930065</v>
      </c>
      <c r="O22" s="1" t="s">
        <v>12</v>
      </c>
      <c r="P22" s="14">
        <v>10.436</v>
      </c>
      <c r="Q22" s="15"/>
      <c r="R22" s="16">
        <f>$Q$20*P22^$S$20</f>
        <v>12.691682200553389</v>
      </c>
      <c r="S22" s="16"/>
    </row>
    <row r="23" spans="1:19" x14ac:dyDescent="0.55000000000000004">
      <c r="A23">
        <v>20</v>
      </c>
      <c r="B23">
        <v>1999</v>
      </c>
      <c r="C23">
        <v>8.93</v>
      </c>
      <c r="D23">
        <v>11.73</v>
      </c>
      <c r="E23">
        <f t="shared" si="0"/>
        <v>8.93</v>
      </c>
      <c r="F23" s="3"/>
      <c r="G23" s="3">
        <v>1.9</v>
      </c>
      <c r="H23" s="2">
        <f t="shared" si="3"/>
        <v>6.3722538659498627</v>
      </c>
      <c r="I23" s="2">
        <f t="shared" si="3"/>
        <v>5.8995607099497285</v>
      </c>
      <c r="J23" s="2">
        <f t="shared" si="3"/>
        <v>5.5185337272761794</v>
      </c>
      <c r="K23" s="2">
        <f t="shared" si="3"/>
        <v>5.2029234943515474</v>
      </c>
      <c r="L23" s="2">
        <f t="shared" si="3"/>
        <v>4.9359266201259295</v>
      </c>
      <c r="M23" s="2">
        <f t="shared" si="2"/>
        <v>4.9445720371090891</v>
      </c>
      <c r="O23" s="1" t="s">
        <v>13</v>
      </c>
      <c r="P23" s="14">
        <v>11.054</v>
      </c>
      <c r="Q23" s="15"/>
      <c r="R23" s="16">
        <f t="shared" ref="R23:R26" si="4">$Q$20*P23^$S$20</f>
        <v>13.011065920994842</v>
      </c>
      <c r="S23" s="16"/>
    </row>
    <row r="24" spans="1:19" x14ac:dyDescent="0.55000000000000004">
      <c r="A24">
        <v>21</v>
      </c>
      <c r="B24">
        <v>2000</v>
      </c>
      <c r="C24">
        <v>6.78</v>
      </c>
      <c r="D24">
        <v>10.41</v>
      </c>
      <c r="E24">
        <f t="shared" si="0"/>
        <v>6.78</v>
      </c>
      <c r="F24" s="3"/>
      <c r="G24" s="3">
        <v>2</v>
      </c>
      <c r="H24" s="2">
        <f t="shared" ref="H24:L33" si="5">SQRT($G24/(9.8/2/PI())/H$2)</f>
        <v>6.5377945204554928</v>
      </c>
      <c r="I24" s="2">
        <f t="shared" si="5"/>
        <v>6.0528215752205439</v>
      </c>
      <c r="J24" s="2">
        <f t="shared" si="5"/>
        <v>5.6618961394371583</v>
      </c>
      <c r="K24" s="2">
        <f t="shared" si="5"/>
        <v>5.3380868727599315</v>
      </c>
      <c r="L24" s="2">
        <f t="shared" si="5"/>
        <v>5.0641538597300455</v>
      </c>
      <c r="M24" s="2">
        <f t="shared" si="2"/>
        <v>5.1069644786898865</v>
      </c>
      <c r="O24" s="1" t="s">
        <v>14</v>
      </c>
      <c r="P24" s="14">
        <v>11.382</v>
      </c>
      <c r="Q24" s="15"/>
      <c r="R24" s="16">
        <f t="shared" si="4"/>
        <v>13.176464537508217</v>
      </c>
      <c r="S24" s="16"/>
    </row>
    <row r="25" spans="1:19" x14ac:dyDescent="0.55000000000000004">
      <c r="A25">
        <v>22</v>
      </c>
      <c r="B25">
        <v>2001</v>
      </c>
      <c r="C25">
        <v>7.98</v>
      </c>
      <c r="D25">
        <v>11.36</v>
      </c>
      <c r="E25">
        <f t="shared" si="0"/>
        <v>7.98</v>
      </c>
      <c r="F25" s="3"/>
      <c r="G25" s="3">
        <v>2.1</v>
      </c>
      <c r="H25" s="2">
        <f t="shared" si="5"/>
        <v>6.6992458569067868</v>
      </c>
      <c r="I25" s="2">
        <f t="shared" si="5"/>
        <v>6.2022964676422934</v>
      </c>
      <c r="J25" s="2">
        <f t="shared" si="5"/>
        <v>5.8017170982789281</v>
      </c>
      <c r="K25" s="2">
        <f t="shared" si="5"/>
        <v>5.4699113369586261</v>
      </c>
      <c r="L25" s="2">
        <f t="shared" si="5"/>
        <v>5.1892135271898043</v>
      </c>
      <c r="M25" s="2">
        <f t="shared" si="2"/>
        <v>5.2663788211118288</v>
      </c>
      <c r="O25" s="1" t="s">
        <v>15</v>
      </c>
      <c r="P25" s="14">
        <v>11.768000000000001</v>
      </c>
      <c r="Q25" s="15"/>
      <c r="R25" s="16">
        <f t="shared" si="4"/>
        <v>13.367679344102186</v>
      </c>
      <c r="S25" s="16"/>
    </row>
    <row r="26" spans="1:19" ht="18.5" thickBot="1" x14ac:dyDescent="0.6">
      <c r="A26">
        <v>23</v>
      </c>
      <c r="B26">
        <v>2002</v>
      </c>
      <c r="C26">
        <v>6.8</v>
      </c>
      <c r="D26">
        <v>11.11</v>
      </c>
      <c r="E26">
        <f t="shared" si="0"/>
        <v>6.8</v>
      </c>
      <c r="F26" s="3"/>
      <c r="G26" s="3">
        <v>2.2000000000000002</v>
      </c>
      <c r="H26" s="2">
        <f t="shared" si="5"/>
        <v>6.8568967405720542</v>
      </c>
      <c r="I26" s="2">
        <f t="shared" si="5"/>
        <v>6.3482528244865009</v>
      </c>
      <c r="J26" s="2">
        <f t="shared" si="5"/>
        <v>5.9382467684621139</v>
      </c>
      <c r="K26" s="2">
        <f t="shared" si="5"/>
        <v>5.5986327444515505</v>
      </c>
      <c r="L26" s="2">
        <f t="shared" si="5"/>
        <v>5.3113293765798959</v>
      </c>
      <c r="M26" s="2">
        <f t="shared" si="2"/>
        <v>5.4230077963435992</v>
      </c>
      <c r="O26" s="5" t="s">
        <v>16</v>
      </c>
      <c r="P26" s="10">
        <v>12.255000000000001</v>
      </c>
      <c r="Q26" s="11"/>
      <c r="R26" s="13">
        <f t="shared" si="4"/>
        <v>13.603912276032037</v>
      </c>
      <c r="S26" s="13"/>
    </row>
    <row r="27" spans="1:19" x14ac:dyDescent="0.55000000000000004">
      <c r="A27">
        <v>24</v>
      </c>
      <c r="B27">
        <v>2003</v>
      </c>
      <c r="C27">
        <v>9.1300000000000008</v>
      </c>
      <c r="D27">
        <v>12.62</v>
      </c>
      <c r="E27">
        <f t="shared" si="0"/>
        <v>9.1300000000000008</v>
      </c>
      <c r="F27" s="3"/>
      <c r="G27" s="3">
        <v>2.2999999999999998</v>
      </c>
      <c r="H27" s="2">
        <f t="shared" si="5"/>
        <v>7.0110035494537115</v>
      </c>
      <c r="I27" s="2">
        <f t="shared" si="5"/>
        <v>6.4909280056609466</v>
      </c>
      <c r="J27" s="2">
        <f t="shared" si="5"/>
        <v>6.071707179849783</v>
      </c>
      <c r="K27" s="2">
        <f t="shared" si="5"/>
        <v>5.7244604270011061</v>
      </c>
      <c r="L27" s="2">
        <f t="shared" si="5"/>
        <v>5.4306999974470624</v>
      </c>
      <c r="M27" s="2">
        <f t="shared" si="2"/>
        <v>5.5770235267029458</v>
      </c>
    </row>
    <row r="28" spans="1:19" ht="18.5" thickBot="1" x14ac:dyDescent="0.6">
      <c r="A28">
        <v>25</v>
      </c>
      <c r="B28">
        <v>2004</v>
      </c>
      <c r="C28">
        <v>11.61</v>
      </c>
      <c r="D28">
        <v>13.06</v>
      </c>
      <c r="E28">
        <f t="shared" si="0"/>
        <v>11.61</v>
      </c>
      <c r="F28" s="3"/>
      <c r="G28" s="3">
        <v>2.4</v>
      </c>
      <c r="H28" s="2">
        <f t="shared" si="5"/>
        <v>7.1617950703742865</v>
      </c>
      <c r="I28" s="2">
        <f t="shared" si="5"/>
        <v>6.6305338266044886</v>
      </c>
      <c r="J28" s="2">
        <f t="shared" si="5"/>
        <v>6.2022964676422934</v>
      </c>
      <c r="K28" s="2">
        <f t="shared" si="5"/>
        <v>5.8475811882656483</v>
      </c>
      <c r="L28" s="2">
        <f t="shared" si="5"/>
        <v>5.5475026073019968</v>
      </c>
      <c r="M28" s="2">
        <f t="shared" si="2"/>
        <v>5.7285805241075156</v>
      </c>
      <c r="O28" s="5" t="s">
        <v>18</v>
      </c>
      <c r="P28" s="6" t="s">
        <v>19</v>
      </c>
      <c r="Q28" s="7">
        <v>3.3</v>
      </c>
      <c r="R28" s="6" t="s">
        <v>20</v>
      </c>
      <c r="S28" s="7">
        <v>0.63</v>
      </c>
    </row>
    <row r="29" spans="1:19" ht="18.5" thickBot="1" x14ac:dyDescent="0.6">
      <c r="A29">
        <v>26</v>
      </c>
      <c r="B29">
        <v>2005</v>
      </c>
      <c r="C29">
        <v>8.94</v>
      </c>
      <c r="D29">
        <v>11.64</v>
      </c>
      <c r="E29">
        <f t="shared" si="0"/>
        <v>8.94</v>
      </c>
      <c r="F29" s="3"/>
      <c r="G29" s="3">
        <v>2.5</v>
      </c>
      <c r="H29" s="2">
        <f t="shared" si="5"/>
        <v>7.3094764853320608</v>
      </c>
      <c r="I29" s="2">
        <f t="shared" si="5"/>
        <v>6.7672602489352469</v>
      </c>
      <c r="J29" s="2">
        <f t="shared" si="5"/>
        <v>6.3301923246625567</v>
      </c>
      <c r="K29" s="2">
        <f t="shared" si="5"/>
        <v>5.9681625586452389</v>
      </c>
      <c r="L29" s="2">
        <f t="shared" si="5"/>
        <v>5.6618961394371583</v>
      </c>
      <c r="M29" s="2">
        <f t="shared" si="2"/>
        <v>5.87781814664182</v>
      </c>
      <c r="O29" s="8" t="s">
        <v>11</v>
      </c>
      <c r="P29" s="17" t="s">
        <v>10</v>
      </c>
      <c r="Q29" s="18"/>
      <c r="R29" s="19" t="s">
        <v>17</v>
      </c>
      <c r="S29" s="20"/>
    </row>
    <row r="30" spans="1:19" x14ac:dyDescent="0.55000000000000004">
      <c r="A30">
        <v>27</v>
      </c>
      <c r="B30">
        <v>2006</v>
      </c>
      <c r="C30">
        <v>7.61</v>
      </c>
      <c r="D30">
        <v>10.98</v>
      </c>
      <c r="E30">
        <f t="shared" si="0"/>
        <v>7.61</v>
      </c>
      <c r="F30" s="3"/>
      <c r="G30" s="3">
        <v>2.6</v>
      </c>
      <c r="H30" s="2">
        <f t="shared" si="5"/>
        <v>7.4542326465711559</v>
      </c>
      <c r="I30" s="2">
        <f t="shared" si="5"/>
        <v>6.9012784125763176</v>
      </c>
      <c r="J30" s="2">
        <f t="shared" si="5"/>
        <v>6.4555548376499301</v>
      </c>
      <c r="K30" s="2">
        <f t="shared" si="5"/>
        <v>6.0863554693651833</v>
      </c>
      <c r="L30" s="2">
        <f t="shared" si="5"/>
        <v>5.7740237797851446</v>
      </c>
      <c r="M30" s="2">
        <f t="shared" si="2"/>
        <v>6.0248626283306592</v>
      </c>
      <c r="O30" s="1" t="s">
        <v>12</v>
      </c>
      <c r="P30" s="14">
        <v>10.436</v>
      </c>
      <c r="Q30" s="15"/>
      <c r="R30" s="16">
        <f>$Q$28*P30^$S$28</f>
        <v>14.46073622252527</v>
      </c>
      <c r="S30" s="16"/>
    </row>
    <row r="31" spans="1:19" x14ac:dyDescent="0.55000000000000004">
      <c r="A31">
        <v>28</v>
      </c>
      <c r="B31">
        <v>2007</v>
      </c>
      <c r="C31">
        <v>10.82</v>
      </c>
      <c r="D31">
        <v>12.61</v>
      </c>
      <c r="E31">
        <f t="shared" si="0"/>
        <v>10.82</v>
      </c>
      <c r="F31" s="3"/>
      <c r="G31" s="3">
        <v>2.7</v>
      </c>
      <c r="H31" s="2">
        <f t="shared" si="5"/>
        <v>7.5962307895950687</v>
      </c>
      <c r="I31" s="2">
        <f t="shared" si="5"/>
        <v>7.0327431475182332</v>
      </c>
      <c r="J31" s="2">
        <f t="shared" si="5"/>
        <v>6.5785288367988546</v>
      </c>
      <c r="K31" s="2">
        <f t="shared" si="5"/>
        <v>6.2022964676422943</v>
      </c>
      <c r="L31" s="2">
        <f t="shared" si="5"/>
        <v>5.8840150684099424</v>
      </c>
      <c r="M31" s="2">
        <f t="shared" si="2"/>
        <v>6.1698287697695147</v>
      </c>
      <c r="O31" s="1" t="s">
        <v>13</v>
      </c>
      <c r="P31" s="14">
        <v>11.054</v>
      </c>
      <c r="Q31" s="15"/>
      <c r="R31" s="16">
        <f t="shared" ref="R31:R34" si="6">$Q$28*P31^$S$28</f>
        <v>14.994472768881014</v>
      </c>
      <c r="S31" s="16"/>
    </row>
    <row r="32" spans="1:19" x14ac:dyDescent="0.55000000000000004">
      <c r="A32">
        <v>29</v>
      </c>
      <c r="B32">
        <v>2008</v>
      </c>
      <c r="C32">
        <v>9.94</v>
      </c>
      <c r="D32">
        <v>12.19</v>
      </c>
      <c r="E32">
        <f t="shared" si="0"/>
        <v>9.94</v>
      </c>
      <c r="F32" s="3"/>
      <c r="G32" s="3">
        <v>2.8</v>
      </c>
      <c r="H32" s="2">
        <f t="shared" si="5"/>
        <v>7.7356227977052372</v>
      </c>
      <c r="I32" s="2">
        <f t="shared" si="5"/>
        <v>7.1617950703742856</v>
      </c>
      <c r="J32" s="2">
        <f t="shared" si="5"/>
        <v>6.6992458569067868</v>
      </c>
      <c r="K32" s="2">
        <f t="shared" si="5"/>
        <v>6.3161095656728969</v>
      </c>
      <c r="L32" s="2">
        <f t="shared" si="5"/>
        <v>5.9919876536109609</v>
      </c>
      <c r="M32" s="2">
        <f t="shared" si="2"/>
        <v>6.3128213566922637</v>
      </c>
      <c r="O32" s="1" t="s">
        <v>14</v>
      </c>
      <c r="P32" s="14">
        <v>11.382</v>
      </c>
      <c r="Q32" s="15"/>
      <c r="R32" s="16">
        <f t="shared" si="6"/>
        <v>15.273256524378841</v>
      </c>
      <c r="S32" s="16"/>
    </row>
    <row r="33" spans="1:19" x14ac:dyDescent="0.55000000000000004">
      <c r="A33">
        <v>30</v>
      </c>
      <c r="B33">
        <v>2009</v>
      </c>
      <c r="C33">
        <v>9.14</v>
      </c>
      <c r="D33">
        <v>11.74</v>
      </c>
      <c r="E33">
        <f t="shared" si="0"/>
        <v>9.14</v>
      </c>
      <c r="F33" s="3"/>
      <c r="G33" s="3">
        <v>2.9</v>
      </c>
      <c r="H33" s="2">
        <f t="shared" si="5"/>
        <v>7.8725471054774827</v>
      </c>
      <c r="I33" s="2">
        <f t="shared" si="5"/>
        <v>7.2885623466572742</v>
      </c>
      <c r="J33" s="2">
        <f t="shared" si="5"/>
        <v>6.8178257858331515</v>
      </c>
      <c r="K33" s="2">
        <f t="shared" si="5"/>
        <v>6.4279077948148311</v>
      </c>
      <c r="L33" s="2">
        <f t="shared" si="5"/>
        <v>6.0980487663495389</v>
      </c>
      <c r="M33" s="2">
        <f t="shared" si="2"/>
        <v>6.4539363583742899</v>
      </c>
      <c r="O33" s="1" t="s">
        <v>15</v>
      </c>
      <c r="P33" s="14">
        <v>11.768000000000001</v>
      </c>
      <c r="Q33" s="15"/>
      <c r="R33" s="16">
        <f t="shared" si="6"/>
        <v>15.597558224766447</v>
      </c>
      <c r="S33" s="16"/>
    </row>
    <row r="34" spans="1:19" ht="18.5" thickBot="1" x14ac:dyDescent="0.6">
      <c r="A34">
        <v>31</v>
      </c>
      <c r="B34">
        <v>2010</v>
      </c>
      <c r="C34">
        <v>9.1199999999999992</v>
      </c>
      <c r="D34">
        <v>11.87</v>
      </c>
      <c r="E34">
        <f t="shared" si="0"/>
        <v>9.1199999999999992</v>
      </c>
      <c r="F34" s="3"/>
      <c r="G34" s="3">
        <v>3</v>
      </c>
      <c r="H34" s="2">
        <f t="shared" ref="H34:L43" si="7">SQRT($G34/(9.8/2/PI())/H$2)</f>
        <v>8.0071303091398978</v>
      </c>
      <c r="I34" s="2">
        <f t="shared" si="7"/>
        <v>7.41316218169972</v>
      </c>
      <c r="J34" s="2">
        <f t="shared" si="7"/>
        <v>6.9343782591274969</v>
      </c>
      <c r="K34" s="2">
        <f t="shared" si="7"/>
        <v>6.5377945204554928</v>
      </c>
      <c r="L34" s="2">
        <f t="shared" si="7"/>
        <v>6.2022964676422934</v>
      </c>
      <c r="M34" s="2">
        <f t="shared" si="2"/>
        <v>6.5932619464265372</v>
      </c>
      <c r="O34" s="5" t="s">
        <v>16</v>
      </c>
      <c r="P34" s="10">
        <v>12.255000000000001</v>
      </c>
      <c r="Q34" s="11"/>
      <c r="R34" s="12">
        <f t="shared" si="6"/>
        <v>16.001154872558697</v>
      </c>
      <c r="S34" s="13"/>
    </row>
    <row r="35" spans="1:19" x14ac:dyDescent="0.55000000000000004">
      <c r="A35">
        <v>32</v>
      </c>
      <c r="B35">
        <v>2011</v>
      </c>
      <c r="C35">
        <v>7.38</v>
      </c>
      <c r="D35">
        <v>10.81</v>
      </c>
      <c r="E35">
        <f t="shared" si="0"/>
        <v>7.38</v>
      </c>
      <c r="F35" s="3"/>
      <c r="G35" s="3">
        <v>3.1</v>
      </c>
      <c r="H35" s="2">
        <f t="shared" si="7"/>
        <v>8.1394885371951773</v>
      </c>
      <c r="I35" s="2">
        <f t="shared" si="7"/>
        <v>7.5357020896035776</v>
      </c>
      <c r="J35" s="2">
        <f t="shared" si="7"/>
        <v>7.049003847023263</v>
      </c>
      <c r="K35" s="2">
        <f t="shared" si="7"/>
        <v>6.6458645611202805</v>
      </c>
      <c r="L35" s="2">
        <f t="shared" si="7"/>
        <v>6.3048207102406186</v>
      </c>
      <c r="M35" s="2">
        <f t="shared" si="2"/>
        <v>6.7308793659669925</v>
      </c>
    </row>
    <row r="36" spans="1:19" x14ac:dyDescent="0.55000000000000004">
      <c r="A36">
        <v>33</v>
      </c>
      <c r="B36">
        <v>2012</v>
      </c>
      <c r="C36">
        <v>10.58</v>
      </c>
      <c r="D36">
        <v>13</v>
      </c>
      <c r="E36">
        <f t="shared" si="0"/>
        <v>10.58</v>
      </c>
      <c r="F36" s="3"/>
      <c r="G36" s="3">
        <v>3.2</v>
      </c>
      <c r="H36" s="2">
        <f t="shared" si="7"/>
        <v>8.2697286235230578</v>
      </c>
      <c r="I36" s="2">
        <f t="shared" si="7"/>
        <v>7.6562809793220428</v>
      </c>
      <c r="J36" s="2">
        <f t="shared" si="7"/>
        <v>7.1617950703742865</v>
      </c>
      <c r="K36" s="2">
        <f t="shared" si="7"/>
        <v>6.7522051463067276</v>
      </c>
      <c r="L36" s="2">
        <f t="shared" si="7"/>
        <v>6.4057042473119177</v>
      </c>
      <c r="M36" s="2">
        <f t="shared" ref="M36:M67" si="8">3.3*$G36^0.63</f>
        <v>6.8668636846147946</v>
      </c>
    </row>
    <row r="37" spans="1:19" x14ac:dyDescent="0.55000000000000004">
      <c r="A37">
        <v>34</v>
      </c>
      <c r="B37">
        <v>2013</v>
      </c>
      <c r="C37">
        <v>9.52</v>
      </c>
      <c r="D37">
        <v>12.61</v>
      </c>
      <c r="E37">
        <f t="shared" si="0"/>
        <v>9.52</v>
      </c>
      <c r="F37" s="3"/>
      <c r="G37" s="3">
        <v>3.3</v>
      </c>
      <c r="H37" s="2">
        <f t="shared" si="7"/>
        <v>8.3979491166773244</v>
      </c>
      <c r="I37" s="2">
        <f t="shared" si="7"/>
        <v>7.7749900890870114</v>
      </c>
      <c r="J37" s="2">
        <f t="shared" si="7"/>
        <v>7.2728372747316508</v>
      </c>
      <c r="K37" s="2">
        <f t="shared" si="7"/>
        <v>6.8568967405720533</v>
      </c>
      <c r="L37" s="2">
        <f t="shared" si="7"/>
        <v>6.505023414237713</v>
      </c>
      <c r="M37" s="2">
        <f t="shared" si="8"/>
        <v>7.001284439710683</v>
      </c>
    </row>
    <row r="38" spans="1:19" x14ac:dyDescent="0.55000000000000004">
      <c r="A38">
        <v>35</v>
      </c>
      <c r="B38">
        <v>2014</v>
      </c>
      <c r="C38">
        <v>9.8699999999999992</v>
      </c>
      <c r="D38">
        <v>12.36</v>
      </c>
      <c r="E38">
        <f t="shared" si="0"/>
        <v>9.8699999999999992</v>
      </c>
      <c r="F38" s="3"/>
      <c r="G38" s="3">
        <v>3.4</v>
      </c>
      <c r="H38" s="2">
        <f t="shared" si="7"/>
        <v>8.5242411524948292</v>
      </c>
      <c r="I38" s="2">
        <f t="shared" si="7"/>
        <v>7.8919137942880511</v>
      </c>
      <c r="J38" s="2">
        <f t="shared" si="7"/>
        <v>7.3822093860452629</v>
      </c>
      <c r="K38" s="2">
        <f t="shared" si="7"/>
        <v>6.9600137560154467</v>
      </c>
      <c r="L38" s="2">
        <f t="shared" si="7"/>
        <v>6.6028488045336777</v>
      </c>
      <c r="M38" s="2">
        <f t="shared" si="8"/>
        <v>7.1342062002469362</v>
      </c>
    </row>
    <row r="39" spans="1:19" x14ac:dyDescent="0.55000000000000004">
      <c r="A39">
        <v>36</v>
      </c>
      <c r="B39">
        <v>2015</v>
      </c>
      <c r="C39">
        <v>9.9700000000000006</v>
      </c>
      <c r="D39">
        <v>12.38</v>
      </c>
      <c r="E39">
        <f t="shared" si="0"/>
        <v>9.9700000000000006</v>
      </c>
      <c r="F39" s="3"/>
      <c r="G39" s="3">
        <v>3.5</v>
      </c>
      <c r="H39" s="2">
        <f t="shared" si="7"/>
        <v>8.6486892119830081</v>
      </c>
      <c r="I39" s="2">
        <f t="shared" si="7"/>
        <v>8.0071303091398978</v>
      </c>
      <c r="J39" s="2">
        <f t="shared" si="7"/>
        <v>7.4899845670137024</v>
      </c>
      <c r="K39" s="2">
        <f t="shared" si="7"/>
        <v>7.0616251710906344</v>
      </c>
      <c r="L39" s="2">
        <f t="shared" si="7"/>
        <v>6.6992458569067868</v>
      </c>
      <c r="M39" s="2">
        <f t="shared" si="8"/>
        <v>7.2656890569156074</v>
      </c>
    </row>
    <row r="40" spans="1:19" x14ac:dyDescent="0.55000000000000004">
      <c r="A40">
        <v>37</v>
      </c>
      <c r="B40">
        <v>2016</v>
      </c>
      <c r="C40">
        <v>10.23</v>
      </c>
      <c r="D40">
        <v>13</v>
      </c>
      <c r="E40">
        <f t="shared" si="0"/>
        <v>10.23</v>
      </c>
      <c r="F40" s="3"/>
      <c r="G40" s="3">
        <v>3.6</v>
      </c>
      <c r="H40" s="2">
        <f t="shared" si="7"/>
        <v>8.7713717823984716</v>
      </c>
      <c r="I40" s="2">
        <f t="shared" si="7"/>
        <v>8.1207122987222959</v>
      </c>
      <c r="J40" s="2">
        <f t="shared" si="7"/>
        <v>7.5962307895950678</v>
      </c>
      <c r="K40" s="2">
        <f t="shared" si="7"/>
        <v>7.1617950703742865</v>
      </c>
      <c r="L40" s="2">
        <f t="shared" si="7"/>
        <v>6.7942753673245901</v>
      </c>
      <c r="M40" s="2">
        <f t="shared" si="8"/>
        <v>7.3957890512541002</v>
      </c>
    </row>
    <row r="41" spans="1:19" x14ac:dyDescent="0.55000000000000004">
      <c r="A41">
        <v>38</v>
      </c>
      <c r="B41">
        <v>2017</v>
      </c>
      <c r="C41">
        <v>7.48</v>
      </c>
      <c r="D41">
        <v>10.97</v>
      </c>
      <c r="E41">
        <f t="shared" si="0"/>
        <v>7.48</v>
      </c>
      <c r="F41" s="3"/>
      <c r="G41" s="3">
        <v>3.7</v>
      </c>
      <c r="H41" s="2">
        <f t="shared" si="7"/>
        <v>8.8923619362147566</v>
      </c>
      <c r="I41" s="2">
        <f t="shared" si="7"/>
        <v>8.2327274149999852</v>
      </c>
      <c r="J41" s="2">
        <f t="shared" si="7"/>
        <v>7.701011336407757</v>
      </c>
      <c r="K41" s="2">
        <f t="shared" si="7"/>
        <v>7.2605831172912021</v>
      </c>
      <c r="L41" s="2">
        <f t="shared" si="7"/>
        <v>6.8879939374816983</v>
      </c>
      <c r="M41" s="2">
        <f t="shared" si="8"/>
        <v>7.5245585529327821</v>
      </c>
    </row>
    <row r="42" spans="1:19" x14ac:dyDescent="0.55000000000000004">
      <c r="A42">
        <v>39</v>
      </c>
      <c r="B42">
        <v>2018</v>
      </c>
      <c r="C42">
        <v>9.44</v>
      </c>
      <c r="D42">
        <v>12.03</v>
      </c>
      <c r="E42">
        <f t="shared" si="0"/>
        <v>9.44</v>
      </c>
      <c r="F42" s="3"/>
      <c r="G42" s="3">
        <v>3.8</v>
      </c>
      <c r="H42" s="2">
        <f t="shared" si="7"/>
        <v>9.011727840110682</v>
      </c>
      <c r="I42" s="2">
        <f t="shared" si="7"/>
        <v>8.3432387680543503</v>
      </c>
      <c r="J42" s="2">
        <f t="shared" si="7"/>
        <v>7.8043852415273198</v>
      </c>
      <c r="K42" s="2">
        <f t="shared" si="7"/>
        <v>7.3580449697015737</v>
      </c>
      <c r="L42" s="2">
        <f t="shared" si="7"/>
        <v>6.9804543690604808</v>
      </c>
      <c r="M42" s="2">
        <f t="shared" si="8"/>
        <v>7.6520465926786088</v>
      </c>
    </row>
    <row r="43" spans="1:19" x14ac:dyDescent="0.55000000000000004">
      <c r="A43">
        <v>40</v>
      </c>
      <c r="B43">
        <v>2019</v>
      </c>
      <c r="C43">
        <v>7.13</v>
      </c>
      <c r="D43">
        <v>10.4</v>
      </c>
      <c r="E43">
        <f t="shared" si="0"/>
        <v>7.13</v>
      </c>
      <c r="F43" s="3"/>
      <c r="G43" s="3">
        <v>3.9</v>
      </c>
      <c r="H43" s="2">
        <f t="shared" si="7"/>
        <v>9.1295332040477746</v>
      </c>
      <c r="I43" s="2">
        <f t="shared" si="7"/>
        <v>8.4523053418483318</v>
      </c>
      <c r="J43" s="2">
        <f t="shared" si="7"/>
        <v>7.9064076793989138</v>
      </c>
      <c r="K43" s="2">
        <f t="shared" si="7"/>
        <v>7.4542326465711559</v>
      </c>
      <c r="L43" s="2">
        <f t="shared" si="7"/>
        <v>7.0717060115849337</v>
      </c>
      <c r="M43" s="2">
        <f t="shared" si="8"/>
        <v>7.7782991570778179</v>
      </c>
    </row>
    <row r="44" spans="1:19" x14ac:dyDescent="0.55000000000000004">
      <c r="F44" s="3"/>
      <c r="G44" s="3">
        <v>4</v>
      </c>
      <c r="H44" s="2">
        <f t="shared" ref="H44:L53" si="9">SQRT($G44/(9.8/2/PI())/H$2)</f>
        <v>9.2458376788366632</v>
      </c>
      <c r="I44" s="2">
        <f t="shared" si="9"/>
        <v>8.5599823623013744</v>
      </c>
      <c r="J44" s="2">
        <f t="shared" si="9"/>
        <v>8.0071303091398978</v>
      </c>
      <c r="K44" s="2">
        <f t="shared" si="9"/>
        <v>7.5491948525828771</v>
      </c>
      <c r="L44" s="2">
        <f t="shared" si="9"/>
        <v>7.1617950703742865</v>
      </c>
      <c r="M44" s="2">
        <f t="shared" si="8"/>
        <v>7.9033594504849285</v>
      </c>
    </row>
    <row r="45" spans="1:19" x14ac:dyDescent="0.55000000000000004">
      <c r="F45" s="3"/>
      <c r="G45" s="3">
        <v>4.0999999999999996</v>
      </c>
      <c r="H45" s="2">
        <f t="shared" si="9"/>
        <v>9.3606972092350365</v>
      </c>
      <c r="I45" s="2">
        <f t="shared" si="9"/>
        <v>8.6663216241946248</v>
      </c>
      <c r="J45" s="2">
        <f t="shared" si="9"/>
        <v>8.10660158033164</v>
      </c>
      <c r="K45" s="2">
        <f t="shared" si="9"/>
        <v>7.6429772664401145</v>
      </c>
      <c r="L45" s="2">
        <f t="shared" si="9"/>
        <v>7.2507648800515083</v>
      </c>
      <c r="M45" s="2">
        <f t="shared" si="8"/>
        <v>8.027268128436301</v>
      </c>
    </row>
    <row r="46" spans="1:19" x14ac:dyDescent="0.55000000000000004">
      <c r="F46" s="3"/>
      <c r="G46" s="3">
        <v>4.2</v>
      </c>
      <c r="H46" s="2">
        <f t="shared" si="9"/>
        <v>9.4741643485093459</v>
      </c>
      <c r="I46" s="2">
        <f t="shared" si="9"/>
        <v>8.7713717823984716</v>
      </c>
      <c r="J46" s="2">
        <f t="shared" si="9"/>
        <v>8.2048670054379382</v>
      </c>
      <c r="K46" s="2">
        <f t="shared" si="9"/>
        <v>7.7356227977052372</v>
      </c>
      <c r="L46" s="2">
        <f t="shared" si="9"/>
        <v>7.3386561482017463</v>
      </c>
      <c r="M46" s="2">
        <f t="shared" si="8"/>
        <v>8.1500635062857079</v>
      </c>
    </row>
    <row r="47" spans="1:19" x14ac:dyDescent="0.55000000000000004">
      <c r="F47" s="3"/>
      <c r="G47" s="3">
        <v>4.3</v>
      </c>
      <c r="H47" s="2">
        <f t="shared" si="9"/>
        <v>9.5862885394792077</v>
      </c>
      <c r="I47" s="2">
        <f t="shared" si="9"/>
        <v>8.8751786120691065</v>
      </c>
      <c r="J47" s="2">
        <f t="shared" si="9"/>
        <v>8.3019694031966171</v>
      </c>
      <c r="K47" s="2">
        <f t="shared" si="9"/>
        <v>7.8271718162714183</v>
      </c>
      <c r="L47" s="2">
        <f t="shared" si="9"/>
        <v>7.4255071730683984</v>
      </c>
      <c r="M47" s="2">
        <f t="shared" si="8"/>
        <v>8.2717817462176964</v>
      </c>
    </row>
    <row r="48" spans="1:19" x14ac:dyDescent="0.55000000000000004">
      <c r="F48" s="3"/>
      <c r="G48" s="3">
        <v>4.4000000000000004</v>
      </c>
      <c r="H48" s="2">
        <f t="shared" si="9"/>
        <v>9.6971163663088689</v>
      </c>
      <c r="I48" s="2">
        <f t="shared" si="9"/>
        <v>8.9777852417621169</v>
      </c>
      <c r="J48" s="2">
        <f t="shared" si="9"/>
        <v>8.3979491166773261</v>
      </c>
      <c r="K48" s="2">
        <f t="shared" si="9"/>
        <v>7.9176623579494851</v>
      </c>
      <c r="L48" s="2">
        <f t="shared" si="9"/>
        <v>7.5113540385899249</v>
      </c>
      <c r="M48" s="2">
        <f t="shared" si="8"/>
        <v>8.3924570253288131</v>
      </c>
    </row>
    <row r="49" spans="6:13" x14ac:dyDescent="0.55000000000000004">
      <c r="F49" s="3"/>
      <c r="G49" s="3">
        <v>4.5</v>
      </c>
      <c r="H49" s="2">
        <f t="shared" si="9"/>
        <v>9.8066917806832397</v>
      </c>
      <c r="I49" s="2">
        <f t="shared" si="9"/>
        <v>9.0792323628308154</v>
      </c>
      <c r="J49" s="2">
        <f t="shared" si="9"/>
        <v>8.4928442091557379</v>
      </c>
      <c r="K49" s="2">
        <f t="shared" si="9"/>
        <v>8.0071303091398978</v>
      </c>
      <c r="L49" s="2">
        <f t="shared" si="9"/>
        <v>7.5962307895950678</v>
      </c>
      <c r="M49" s="2">
        <f t="shared" si="8"/>
        <v>8.5121216870786025</v>
      </c>
    </row>
    <row r="50" spans="6:13" x14ac:dyDescent="0.55000000000000004">
      <c r="F50" s="3"/>
      <c r="G50" s="3">
        <v>4.5999999999999996</v>
      </c>
      <c r="H50" s="2">
        <f t="shared" si="9"/>
        <v>9.9150563054833469</v>
      </c>
      <c r="I50" s="2">
        <f t="shared" si="9"/>
        <v>9.1795584179930572</v>
      </c>
      <c r="J50" s="2">
        <f t="shared" si="9"/>
        <v>8.5866906405016596</v>
      </c>
      <c r="K50" s="2">
        <f t="shared" si="9"/>
        <v>8.0956095731330429</v>
      </c>
      <c r="L50" s="2">
        <f t="shared" si="9"/>
        <v>7.680169589569168</v>
      </c>
      <c r="M50" s="2">
        <f t="shared" si="8"/>
        <v>8.6308063780878008</v>
      </c>
    </row>
    <row r="51" spans="6:13" x14ac:dyDescent="0.55000000000000004">
      <c r="F51" s="3"/>
      <c r="G51" s="3">
        <v>4.7</v>
      </c>
      <c r="H51" s="2">
        <f t="shared" si="9"/>
        <v>10.022249218637999</v>
      </c>
      <c r="I51" s="2">
        <f t="shared" si="9"/>
        <v>9.2787997715448078</v>
      </c>
      <c r="J51" s="2">
        <f t="shared" si="9"/>
        <v>8.679522426399247</v>
      </c>
      <c r="K51" s="2">
        <f t="shared" si="9"/>
        <v>8.1831322202235004</v>
      </c>
      <c r="L51" s="2">
        <f t="shared" si="9"/>
        <v>7.7632008630650526</v>
      </c>
      <c r="M51" s="2">
        <f t="shared" si="8"/>
        <v>8.7485401719880613</v>
      </c>
    </row>
    <row r="52" spans="6:13" x14ac:dyDescent="0.55000000000000004">
      <c r="F52" s="3"/>
      <c r="G52" s="3">
        <v>4.8</v>
      </c>
      <c r="H52" s="2">
        <f t="shared" si="9"/>
        <v>10.128307719460091</v>
      </c>
      <c r="I52" s="2">
        <f t="shared" si="9"/>
        <v>9.3769908633576424</v>
      </c>
      <c r="J52" s="2">
        <f t="shared" si="9"/>
        <v>8.7713717823984716</v>
      </c>
      <c r="K52" s="2">
        <f t="shared" si="9"/>
        <v>8.2697286235230578</v>
      </c>
      <c r="L52" s="2">
        <f t="shared" si="9"/>
        <v>7.8453534245465901</v>
      </c>
      <c r="M52" s="2">
        <f t="shared" si="8"/>
        <v>8.8653506817975103</v>
      </c>
    </row>
    <row r="53" spans="6:13" x14ac:dyDescent="0.55000000000000004">
      <c r="F53" s="3"/>
      <c r="G53" s="3">
        <v>4.9000000000000004</v>
      </c>
      <c r="H53" s="2">
        <f t="shared" si="9"/>
        <v>10.233267079464886</v>
      </c>
      <c r="I53" s="2">
        <f t="shared" si="9"/>
        <v>9.4741643485093459</v>
      </c>
      <c r="J53" s="2">
        <f t="shared" si="9"/>
        <v>8.8622692545275807</v>
      </c>
      <c r="K53" s="2">
        <f t="shared" si="9"/>
        <v>8.355427582103335</v>
      </c>
      <c r="L53" s="2">
        <f t="shared" si="9"/>
        <v>7.926654595212022</v>
      </c>
      <c r="M53" s="2">
        <f t="shared" si="8"/>
        <v>8.9812641621013576</v>
      </c>
    </row>
    <row r="54" spans="6:13" x14ac:dyDescent="0.55000000000000004">
      <c r="F54" s="3"/>
      <c r="G54" s="3">
        <v>5</v>
      </c>
      <c r="H54" s="2">
        <f t="shared" ref="H54:L63" si="10">SQRT($G54/(9.8/2/PI())/H$2)</f>
        <v>10.337160779403824</v>
      </c>
      <c r="I54" s="2">
        <f t="shared" si="10"/>
        <v>9.570351224152553</v>
      </c>
      <c r="J54" s="2">
        <f t="shared" si="10"/>
        <v>8.9522438379678579</v>
      </c>
      <c r="K54" s="2">
        <f t="shared" si="10"/>
        <v>8.4402564328834089</v>
      </c>
      <c r="L54" s="2">
        <f t="shared" si="10"/>
        <v>8.0071303091398978</v>
      </c>
      <c r="M54" s="2">
        <f t="shared" si="8"/>
        <v>9.0963056021510909</v>
      </c>
    </row>
    <row r="55" spans="6:13" x14ac:dyDescent="0.55000000000000004">
      <c r="F55" s="3"/>
      <c r="G55" s="3">
        <v>5.0999999999999996</v>
      </c>
      <c r="H55" s="2">
        <f t="shared" si="10"/>
        <v>10.44002063402317</v>
      </c>
      <c r="I55" s="2">
        <f t="shared" si="10"/>
        <v>9.6655809450188261</v>
      </c>
      <c r="J55" s="2">
        <f t="shared" si="10"/>
        <v>9.0413230850977868</v>
      </c>
      <c r="K55" s="2">
        <f t="shared" si="10"/>
        <v>8.5242411524948292</v>
      </c>
      <c r="L55" s="2">
        <f t="shared" si="10"/>
        <v>8.0868052099267071</v>
      </c>
      <c r="M55" s="2">
        <f t="shared" si="8"/>
        <v>9.2104988108543075</v>
      </c>
    </row>
    <row r="56" spans="6:13" x14ac:dyDescent="0.55000000000000004">
      <c r="F56" s="3"/>
      <c r="G56" s="3">
        <v>5.2</v>
      </c>
      <c r="H56" s="2">
        <f t="shared" si="10"/>
        <v>10.54187690586522</v>
      </c>
      <c r="I56" s="2">
        <f t="shared" si="10"/>
        <v>9.7598815287780933</v>
      </c>
      <c r="J56" s="2">
        <f t="shared" si="10"/>
        <v>9.1295332040477746</v>
      </c>
      <c r="K56" s="2">
        <f t="shared" si="10"/>
        <v>8.6074064501999068</v>
      </c>
      <c r="L56" s="2">
        <f t="shared" si="10"/>
        <v>8.165702738836913</v>
      </c>
      <c r="M56" s="2">
        <f t="shared" si="8"/>
        <v>9.3238664945063228</v>
      </c>
    </row>
    <row r="57" spans="6:13" x14ac:dyDescent="0.55000000000000004">
      <c r="F57" s="3"/>
      <c r="G57" s="3">
        <v>5.3</v>
      </c>
      <c r="H57" s="2">
        <f t="shared" si="10"/>
        <v>10.642758409265866</v>
      </c>
      <c r="I57" s="2">
        <f t="shared" si="10"/>
        <v>9.8532796523216852</v>
      </c>
      <c r="J57" s="2">
        <f t="shared" si="10"/>
        <v>9.2168991487647016</v>
      </c>
      <c r="K57" s="2">
        <f t="shared" si="10"/>
        <v>8.6897758528053846</v>
      </c>
      <c r="L57" s="2">
        <f t="shared" si="10"/>
        <v>8.2438452153591282</v>
      </c>
      <c r="M57" s="2">
        <f t="shared" si="8"/>
        <v>9.4364303280106494</v>
      </c>
    </row>
    <row r="58" spans="6:13" x14ac:dyDescent="0.55000000000000004">
      <c r="F58" s="3"/>
      <c r="G58" s="3">
        <v>5.4</v>
      </c>
      <c r="H58" s="2">
        <f t="shared" si="10"/>
        <v>10.74269260556143</v>
      </c>
      <c r="I58" s="2">
        <f t="shared" si="10"/>
        <v>9.9458007399067334</v>
      </c>
      <c r="J58" s="2">
        <f t="shared" si="10"/>
        <v>9.3034447014634409</v>
      </c>
      <c r="K58" s="2">
        <f t="shared" si="10"/>
        <v>8.7713717823984716</v>
      </c>
      <c r="L58" s="2">
        <f t="shared" si="10"/>
        <v>8.3212539109529953</v>
      </c>
      <c r="M58" s="2">
        <f t="shared" si="8"/>
        <v>9.5482110202460113</v>
      </c>
    </row>
    <row r="59" spans="6:13" x14ac:dyDescent="0.55000000000000004">
      <c r="F59" s="3"/>
      <c r="G59" s="3">
        <v>5.5</v>
      </c>
      <c r="H59" s="2">
        <f t="shared" si="10"/>
        <v>10.841705690396189</v>
      </c>
      <c r="I59" s="2">
        <f t="shared" si="10"/>
        <v>10.037469043987238</v>
      </c>
      <c r="J59" s="2">
        <f t="shared" si="10"/>
        <v>9.3891925482374052</v>
      </c>
      <c r="K59" s="2">
        <f t="shared" si="10"/>
        <v>8.8522156276331607</v>
      </c>
      <c r="L59" s="2">
        <f t="shared" si="10"/>
        <v>8.3979491166773244</v>
      </c>
      <c r="M59" s="2">
        <f t="shared" si="8"/>
        <v>9.6592283741601452</v>
      </c>
    </row>
    <row r="60" spans="6:13" x14ac:dyDescent="0.55000000000000004">
      <c r="F60" s="3"/>
      <c r="G60" s="3">
        <v>5.6</v>
      </c>
      <c r="H60" s="2">
        <f t="shared" si="10"/>
        <v>10.939822673917252</v>
      </c>
      <c r="I60" s="2">
        <f t="shared" si="10"/>
        <v>10.128307719460089</v>
      </c>
      <c r="J60" s="2">
        <f t="shared" si="10"/>
        <v>9.4741643485093441</v>
      </c>
      <c r="K60" s="2">
        <f t="shared" si="10"/>
        <v>8.932327809209049</v>
      </c>
      <c r="L60" s="2">
        <f t="shared" si="10"/>
        <v>8.4739502053087605</v>
      </c>
      <c r="M60" s="2">
        <f t="shared" si="8"/>
        <v>9.7695013421037249</v>
      </c>
    </row>
    <row r="61" spans="6:13" x14ac:dyDescent="0.55000000000000004">
      <c r="F61" s="3"/>
      <c r="G61" s="3">
        <v>5.7</v>
      </c>
      <c r="H61" s="2">
        <f t="shared" si="10"/>
        <v>11.037067454552361</v>
      </c>
      <c r="I61" s="2">
        <f t="shared" si="10"/>
        <v>10.218338891970046</v>
      </c>
      <c r="J61" s="2">
        <f t="shared" si="10"/>
        <v>9.5583807989247944</v>
      </c>
      <c r="K61" s="2">
        <f t="shared" si="10"/>
        <v>9.011727840110682</v>
      </c>
      <c r="L61" s="2">
        <f t="shared" si="10"/>
        <v>8.5492756884898355</v>
      </c>
      <c r="M61" s="2">
        <f t="shared" si="8"/>
        <v>9.8790480768594264</v>
      </c>
    </row>
    <row r="62" spans="6:13" x14ac:dyDescent="0.55000000000000004">
      <c r="F62" s="3"/>
      <c r="G62" s="3">
        <v>5.8</v>
      </c>
      <c r="H62" s="2">
        <f t="shared" si="10"/>
        <v>11.13346288698731</v>
      </c>
      <c r="I62" s="2">
        <f t="shared" si="10"/>
        <v>10.307583720844589</v>
      </c>
      <c r="J62" s="2">
        <f t="shared" si="10"/>
        <v>9.6418616922222462</v>
      </c>
      <c r="K62" s="2">
        <f t="shared" si="10"/>
        <v>9.0904343811108692</v>
      </c>
      <c r="L62" s="2">
        <f t="shared" si="10"/>
        <v>8.6239432693840392</v>
      </c>
      <c r="M62" s="2">
        <f t="shared" si="8"/>
        <v>9.9878859787705032</v>
      </c>
    </row>
    <row r="63" spans="6:13" x14ac:dyDescent="0.55000000000000004">
      <c r="F63" s="3"/>
      <c r="G63" s="3">
        <v>5.9</v>
      </c>
      <c r="H63" s="2">
        <f t="shared" si="10"/>
        <v>11.229030844890787</v>
      </c>
      <c r="I63" s="2">
        <f t="shared" si="10"/>
        <v>10.396062457165845</v>
      </c>
      <c r="J63" s="2">
        <f t="shared" si="10"/>
        <v>9.7246259715544596</v>
      </c>
      <c r="K63" s="2">
        <f t="shared" si="10"/>
        <v>9.1684652919853029</v>
      </c>
      <c r="L63" s="2">
        <f t="shared" si="10"/>
        <v>8.697969891262284</v>
      </c>
      <c r="M63" s="2">
        <f t="shared" si="8"/>
        <v>10.096031739329009</v>
      </c>
    </row>
    <row r="64" spans="6:13" x14ac:dyDescent="0.55000000000000004">
      <c r="F64" s="3"/>
      <c r="G64" s="3">
        <v>6</v>
      </c>
      <c r="H64" s="2">
        <f t="shared" ref="H64:L73" si="11">SQRT($G64/(9.8/2/PI())/H$2)</f>
        <v>11.323792278874317</v>
      </c>
      <c r="I64" s="2">
        <f t="shared" si="11"/>
        <v>10.483794497431067</v>
      </c>
      <c r="J64" s="2">
        <f t="shared" si="11"/>
        <v>9.8066917806832379</v>
      </c>
      <c r="K64" s="2">
        <f t="shared" si="11"/>
        <v>9.2458376788366632</v>
      </c>
      <c r="L64" s="2">
        <f t="shared" si="11"/>
        <v>8.7713717823984716</v>
      </c>
      <c r="M64" s="2">
        <f t="shared" si="8"/>
        <v>10.203501381544868</v>
      </c>
    </row>
    <row r="65" spans="6:13" x14ac:dyDescent="0.55000000000000004">
      <c r="F65" s="3"/>
      <c r="G65" s="3">
        <v>6.1</v>
      </c>
      <c r="H65" s="2">
        <f t="shared" si="11"/>
        <v>11.417767270122406</v>
      </c>
      <c r="I65" s="2">
        <f t="shared" si="11"/>
        <v>10.570798433204498</v>
      </c>
      <c r="J65" s="2">
        <f t="shared" si="11"/>
        <v>9.8880765104245043</v>
      </c>
      <c r="K65" s="2">
        <f t="shared" si="11"/>
        <v>9.3225679378834414</v>
      </c>
      <c r="L65" s="2">
        <f t="shared" si="11"/>
        <v>8.8441644976112403</v>
      </c>
      <c r="M65" s="2">
        <f t="shared" si="8"/>
        <v>10.310310297383225</v>
      </c>
    </row>
    <row r="66" spans="6:13" x14ac:dyDescent="0.55000000000000004">
      <c r="F66" s="3"/>
      <c r="G66" s="3">
        <v>6.2</v>
      </c>
      <c r="H66" s="2">
        <f t="shared" si="11"/>
        <v>11.510975080081765</v>
      </c>
      <c r="I66" s="2">
        <f t="shared" si="11"/>
        <v>10.657092097120652</v>
      </c>
      <c r="J66" s="2">
        <f t="shared" si="11"/>
        <v>9.9687968416804207</v>
      </c>
      <c r="K66" s="2">
        <f t="shared" si="11"/>
        <v>9.3986717960310173</v>
      </c>
      <c r="L66" s="2">
        <f t="shared" si="11"/>
        <v>8.9163629567530513</v>
      </c>
      <c r="M66" s="2">
        <f t="shared" si="8"/>
        <v>10.416473282527313</v>
      </c>
    </row>
    <row r="67" spans="6:13" x14ac:dyDescent="0.55000000000000004">
      <c r="F67" s="3"/>
      <c r="G67" s="3">
        <v>6.3</v>
      </c>
      <c r="H67" s="2">
        <f t="shared" si="11"/>
        <v>11.603434196557856</v>
      </c>
      <c r="I67" s="2">
        <f t="shared" si="11"/>
        <v>10.742692605561428</v>
      </c>
      <c r="J67" s="2">
        <f t="shared" si="11"/>
        <v>10.048868785360181</v>
      </c>
      <c r="K67" s="2">
        <f t="shared" si="11"/>
        <v>9.4741643485093459</v>
      </c>
      <c r="L67" s="2">
        <f t="shared" si="11"/>
        <v>8.9879814804164422</v>
      </c>
      <c r="M67" s="2">
        <f t="shared" si="8"/>
        <v>10.522004568697962</v>
      </c>
    </row>
    <row r="68" spans="6:13" x14ac:dyDescent="0.55000000000000004">
      <c r="F68" s="3"/>
      <c r="G68" s="3">
        <v>6.4</v>
      </c>
      <c r="H68" s="2">
        <f t="shared" si="11"/>
        <v>11.695162376531297</v>
      </c>
      <c r="I68" s="2">
        <f t="shared" si="11"/>
        <v>10.827616398296394</v>
      </c>
      <c r="J68" s="2">
        <f t="shared" si="11"/>
        <v>10.128307719460091</v>
      </c>
      <c r="K68" s="2">
        <f t="shared" si="11"/>
        <v>9.5490600938323826</v>
      </c>
      <c r="L68" s="2">
        <f t="shared" si="11"/>
        <v>9.0590338230994529</v>
      </c>
      <c r="M68" s="2">
        <f t="shared" ref="M68:M99" si="12">3.3*$G68^0.63</f>
        <v>10.626917853737368</v>
      </c>
    </row>
    <row r="69" spans="6:13" x14ac:dyDescent="0.55000000000000004">
      <c r="F69" s="3"/>
      <c r="G69" s="3">
        <v>6.5</v>
      </c>
      <c r="H69" s="2">
        <f t="shared" si="11"/>
        <v>11.78617668597489</v>
      </c>
      <c r="I69" s="2">
        <f t="shared" si="11"/>
        <v>10.911879275346193</v>
      </c>
      <c r="J69" s="2">
        <f t="shared" si="11"/>
        <v>10.207128423546141</v>
      </c>
      <c r="K69" s="2">
        <f t="shared" si="11"/>
        <v>9.6233729663085743</v>
      </c>
      <c r="L69" s="2">
        <f t="shared" si="11"/>
        <v>9.1295332040477746</v>
      </c>
      <c r="M69" s="2">
        <f t="shared" si="12"/>
        <v>10.731226329644267</v>
      </c>
    </row>
    <row r="70" spans="6:13" x14ac:dyDescent="0.55000000000000004">
      <c r="F70" s="3"/>
      <c r="G70" s="3">
        <v>6.6</v>
      </c>
      <c r="H70" s="2">
        <f t="shared" si="11"/>
        <v>11.876493536924226</v>
      </c>
      <c r="I70" s="2">
        <f t="shared" si="11"/>
        <v>10.99549643130325</v>
      </c>
      <c r="J70" s="2">
        <f t="shared" si="11"/>
        <v>10.28534511085808</v>
      </c>
      <c r="K70" s="2">
        <f t="shared" si="11"/>
        <v>9.6971163663088671</v>
      </c>
      <c r="L70" s="2">
        <f t="shared" si="11"/>
        <v>9.1994923359695093</v>
      </c>
      <c r="M70" s="2">
        <f t="shared" si="12"/>
        <v>10.834942708729299</v>
      </c>
    </row>
    <row r="71" spans="6:13" x14ac:dyDescent="0.55000000000000004">
      <c r="F71" s="3"/>
      <c r="G71" s="3">
        <v>6.7</v>
      </c>
      <c r="H71" s="2">
        <f t="shared" si="11"/>
        <v>11.966128722029856</v>
      </c>
      <c r="I71" s="2">
        <f t="shared" si="11"/>
        <v>11.078482487320873</v>
      </c>
      <c r="J71" s="2">
        <f t="shared" si="11"/>
        <v>10.362971458232474</v>
      </c>
      <c r="K71" s="2">
        <f t="shared" si="11"/>
        <v>9.7703031884784366</v>
      </c>
      <c r="L71" s="2">
        <f t="shared" si="11"/>
        <v>9.2689234517991732</v>
      </c>
      <c r="M71" s="2">
        <f t="shared" si="12"/>
        <v>10.938079248043101</v>
      </c>
    </row>
    <row r="72" spans="6:13" x14ac:dyDescent="0.55000000000000004">
      <c r="F72" s="3"/>
      <c r="G72" s="3">
        <v>6.8</v>
      </c>
      <c r="H72" s="2">
        <f t="shared" si="11"/>
        <v>12.055097446797049</v>
      </c>
      <c r="I72" s="2">
        <f t="shared" si="11"/>
        <v>11.160851520961474</v>
      </c>
      <c r="J72" s="2">
        <f t="shared" si="11"/>
        <v>10.44002063402317</v>
      </c>
      <c r="K72" s="2">
        <f t="shared" si="11"/>
        <v>9.8429458480603511</v>
      </c>
      <c r="L72" s="2">
        <f t="shared" si="11"/>
        <v>9.3378383296705039</v>
      </c>
      <c r="M72" s="2">
        <f t="shared" si="12"/>
        <v>11.040647772215229</v>
      </c>
    </row>
    <row r="73" spans="6:13" x14ac:dyDescent="0.55000000000000004">
      <c r="F73" s="3"/>
      <c r="G73" s="3">
        <v>6.9</v>
      </c>
      <c r="H73" s="2">
        <f t="shared" si="11"/>
        <v>12.143414359699566</v>
      </c>
      <c r="I73" s="2">
        <f t="shared" si="11"/>
        <v>11.242617094076486</v>
      </c>
      <c r="J73" s="2">
        <f t="shared" si="11"/>
        <v>10.516505324180567</v>
      </c>
      <c r="K73" s="2">
        <f t="shared" si="11"/>
        <v>9.9150563054833469</v>
      </c>
      <c r="L73" s="2">
        <f t="shared" si="11"/>
        <v>9.4062483162424844</v>
      </c>
      <c r="M73" s="2">
        <f t="shared" si="12"/>
        <v>11.142659694829108</v>
      </c>
    </row>
    <row r="74" spans="6:13" x14ac:dyDescent="0.55000000000000004">
      <c r="F74" s="3"/>
      <c r="G74" s="3">
        <v>7</v>
      </c>
      <c r="H74" s="2">
        <f t="shared" ref="H74:L83" si="13">SQRT($G74/(9.8/2/PI())/H$2)</f>
        <v>12.231093580336244</v>
      </c>
      <c r="I74" s="2">
        <f t="shared" si="13"/>
        <v>11.323792278874317</v>
      </c>
      <c r="J74" s="2">
        <f t="shared" si="13"/>
        <v>10.592437756635952</v>
      </c>
      <c r="K74" s="2">
        <f t="shared" si="13"/>
        <v>9.9866460893516038</v>
      </c>
      <c r="L74" s="2">
        <f t="shared" si="13"/>
        <v>9.4741643485093441</v>
      </c>
      <c r="M74" s="2">
        <f t="shared" si="12"/>
        <v>11.244126038446613</v>
      </c>
    </row>
    <row r="75" spans="6:13" x14ac:dyDescent="0.55000000000000004">
      <c r="F75" s="3"/>
      <c r="G75" s="3">
        <v>7.1</v>
      </c>
      <c r="H75" s="2">
        <f t="shared" si="13"/>
        <v>12.318148725783733</v>
      </c>
      <c r="I75" s="2">
        <f t="shared" si="13"/>
        <v>11.404389682318223</v>
      </c>
      <c r="J75" s="2">
        <f t="shared" si="13"/>
        <v>10.667829724123624</v>
      </c>
      <c r="K75" s="2">
        <f t="shared" si="13"/>
        <v>10.057726317961643</v>
      </c>
      <c r="L75" s="2">
        <f t="shared" si="13"/>
        <v>9.5415969742133004</v>
      </c>
      <c r="M75" s="2">
        <f t="shared" si="12"/>
        <v>11.345057453385671</v>
      </c>
    </row>
    <row r="76" spans="6:13" x14ac:dyDescent="0.55000000000000004">
      <c r="F76" s="3"/>
      <c r="G76" s="3">
        <v>7.2</v>
      </c>
      <c r="H76" s="2">
        <f t="shared" si="13"/>
        <v>12.404592935284589</v>
      </c>
      <c r="I76" s="2">
        <f t="shared" si="13"/>
        <v>11.484421468983063</v>
      </c>
      <c r="J76" s="2">
        <f t="shared" si="13"/>
        <v>10.74269260556143</v>
      </c>
      <c r="K76" s="2">
        <f t="shared" si="13"/>
        <v>10.128307719460091</v>
      </c>
      <c r="L76" s="2">
        <f t="shared" si="13"/>
        <v>9.608556370967877</v>
      </c>
      <c r="M76" s="2">
        <f t="shared" si="12"/>
        <v>11.445464235344932</v>
      </c>
    </row>
    <row r="77" spans="6:13" x14ac:dyDescent="0.55000000000000004">
      <c r="F77" s="3"/>
      <c r="G77" s="3">
        <v>7.3</v>
      </c>
      <c r="H77" s="2">
        <f t="shared" si="13"/>
        <v>12.49043889339751</v>
      </c>
      <c r="I77" s="2">
        <f t="shared" si="13"/>
        <v>11.563899382488239</v>
      </c>
      <c r="J77" s="2">
        <f t="shared" si="13"/>
        <v>10.817037386099434</v>
      </c>
      <c r="K77" s="2">
        <f t="shared" si="13"/>
        <v>10.198400650745755</v>
      </c>
      <c r="L77" s="2">
        <f t="shared" si="13"/>
        <v>9.6750523641899893</v>
      </c>
      <c r="M77" s="2">
        <f t="shared" si="12"/>
        <v>11.545356341961318</v>
      </c>
    </row>
    <row r="78" spans="6:13" x14ac:dyDescent="0.55000000000000004">
      <c r="F78" s="3"/>
      <c r="G78" s="3">
        <v>7.4</v>
      </c>
      <c r="H78" s="2">
        <f t="shared" si="13"/>
        <v>12.575698851725184</v>
      </c>
      <c r="I78" s="2">
        <f t="shared" si="13"/>
        <v>11.64283476561377</v>
      </c>
      <c r="J78" s="2">
        <f t="shared" si="13"/>
        <v>10.890874675936804</v>
      </c>
      <c r="K78" s="2">
        <f t="shared" si="13"/>
        <v>10.268015115210343</v>
      </c>
      <c r="L78" s="2">
        <f t="shared" si="13"/>
        <v>9.7410944439302742</v>
      </c>
      <c r="M78" s="2">
        <f t="shared" si="12"/>
        <v>11.644743408378755</v>
      </c>
    </row>
    <row r="79" spans="6:13" x14ac:dyDescent="0.55000000000000004">
      <c r="F79" s="3"/>
      <c r="G79" s="3">
        <v>7.5</v>
      </c>
      <c r="H79" s="2">
        <f t="shared" si="13"/>
        <v>12.660384649325113</v>
      </c>
      <c r="I79" s="2">
        <f t="shared" si="13"/>
        <v>11.721238579197056</v>
      </c>
      <c r="J79" s="2">
        <f t="shared" si="13"/>
        <v>10.96421472799809</v>
      </c>
      <c r="K79" s="2">
        <f t="shared" si="13"/>
        <v>10.337160779403824</v>
      </c>
      <c r="L79" s="2">
        <f t="shared" si="13"/>
        <v>9.8066917806832379</v>
      </c>
      <c r="M79" s="2">
        <f t="shared" si="12"/>
        <v>11.743634761899656</v>
      </c>
    </row>
    <row r="80" spans="6:13" x14ac:dyDescent="0.55000000000000004">
      <c r="F80" s="3"/>
      <c r="G80" s="3">
        <v>7.6</v>
      </c>
      <c r="H80" s="2">
        <f t="shared" si="13"/>
        <v>12.744507731899725</v>
      </c>
      <c r="I80" s="2">
        <f t="shared" si="13"/>
        <v>11.799121419899457</v>
      </c>
      <c r="J80" s="2">
        <f t="shared" si="13"/>
        <v>11.037067454552359</v>
      </c>
      <c r="K80" s="2">
        <f t="shared" si="13"/>
        <v>10.405846988703095</v>
      </c>
      <c r="L80" s="2">
        <f t="shared" si="13"/>
        <v>9.8718532402518591</v>
      </c>
      <c r="M80" s="2">
        <f t="shared" si="12"/>
        <v>11.842039435784736</v>
      </c>
    </row>
    <row r="81" spans="6:13" x14ac:dyDescent="0.55000000000000004">
      <c r="F81" s="3"/>
      <c r="G81" s="3">
        <v>7.7</v>
      </c>
      <c r="H81" s="2">
        <f t="shared" si="13"/>
        <v>12.828079169853792</v>
      </c>
      <c r="I81" s="2">
        <f t="shared" si="13"/>
        <v>11.876493536924226</v>
      </c>
      <c r="J81" s="2">
        <f t="shared" si="13"/>
        <v>11.109442442851376</v>
      </c>
      <c r="K81" s="2">
        <f t="shared" si="13"/>
        <v>10.474082782055802</v>
      </c>
      <c r="L81" s="2">
        <f t="shared" si="13"/>
        <v>9.9365873977347992</v>
      </c>
      <c r="M81" s="2">
        <f t="shared" si="12"/>
        <v>11.939966182261124</v>
      </c>
    </row>
    <row r="82" spans="6:13" x14ac:dyDescent="0.55000000000000004">
      <c r="F82" s="3"/>
      <c r="G82" s="3">
        <v>7.8</v>
      </c>
      <c r="H82" s="2">
        <f t="shared" si="13"/>
        <v>12.91110967529986</v>
      </c>
      <c r="I82" s="2">
        <f t="shared" si="13"/>
        <v>11.95336484776047</v>
      </c>
      <c r="J82" s="2">
        <f t="shared" si="13"/>
        <v>11.181348969856733</v>
      </c>
      <c r="K82" s="2">
        <f t="shared" si="13"/>
        <v>10.541876905865218</v>
      </c>
      <c r="L82" s="2">
        <f t="shared" si="13"/>
        <v>10.000902550698761</v>
      </c>
      <c r="M82" s="2">
        <f t="shared" si="12"/>
        <v>12.037423484793912</v>
      </c>
    </row>
    <row r="83" spans="6:13" x14ac:dyDescent="0.55000000000000004">
      <c r="F83" s="3"/>
      <c r="G83" s="3">
        <v>7.9</v>
      </c>
      <c r="H83" s="2">
        <f t="shared" si="13"/>
        <v>12.993609618085598</v>
      </c>
      <c r="I83" s="2">
        <f t="shared" si="13"/>
        <v>12.029744953021591</v>
      </c>
      <c r="J83" s="2">
        <f t="shared" si="13"/>
        <v>11.252796016119945</v>
      </c>
      <c r="K83" s="2">
        <f t="shared" si="13"/>
        <v>10.609237827076507</v>
      </c>
      <c r="L83" s="2">
        <f t="shared" si="13"/>
        <v>10.064806731593206</v>
      </c>
      <c r="M83" s="2">
        <f t="shared" si="12"/>
        <v>12.134419569671739</v>
      </c>
    </row>
    <row r="84" spans="6:13" x14ac:dyDescent="0.55000000000000004">
      <c r="F84" s="3"/>
      <c r="G84" s="3">
        <v>8</v>
      </c>
      <c r="H84" s="2">
        <f t="shared" ref="H84:L93" si="14">SQRT($G84/(9.8/2/PI())/H$2)</f>
        <v>13.075589040910986</v>
      </c>
      <c r="I84" s="2">
        <f t="shared" si="14"/>
        <v>12.105643150441088</v>
      </c>
      <c r="J84" s="2">
        <f t="shared" si="14"/>
        <v>11.323792278874317</v>
      </c>
      <c r="K84" s="2">
        <f t="shared" si="14"/>
        <v>10.676173745519863</v>
      </c>
      <c r="L84" s="2">
        <f t="shared" si="14"/>
        <v>10.128307719460091</v>
      </c>
      <c r="M84" s="2">
        <f t="shared" si="12"/>
        <v>12.230962416952893</v>
      </c>
    </row>
    <row r="85" spans="6:13" x14ac:dyDescent="0.55000000000000004">
      <c r="F85" s="3"/>
      <c r="G85" s="3">
        <v>8.1</v>
      </c>
      <c r="H85" s="2">
        <f t="shared" si="14"/>
        <v>13.157057673597707</v>
      </c>
      <c r="I85" s="2">
        <f t="shared" si="14"/>
        <v>12.181068448083442</v>
      </c>
      <c r="J85" s="2">
        <f t="shared" si="14"/>
        <v>11.394346184392603</v>
      </c>
      <c r="K85" s="2">
        <f t="shared" si="14"/>
        <v>10.74269260556143</v>
      </c>
      <c r="L85" s="2">
        <f t="shared" si="14"/>
        <v>10.191413050986885</v>
      </c>
      <c r="M85" s="2">
        <f t="shared" si="12"/>
        <v>12.327059770814849</v>
      </c>
    </row>
    <row r="86" spans="6:13" x14ac:dyDescent="0.55000000000000004">
      <c r="F86" s="3"/>
      <c r="G86" s="3">
        <v>8.1999999999999993</v>
      </c>
      <c r="H86" s="2">
        <f t="shared" si="14"/>
        <v>13.238024946568171</v>
      </c>
      <c r="I86" s="2">
        <f t="shared" si="14"/>
        <v>12.256029576823268</v>
      </c>
      <c r="J86" s="2">
        <f t="shared" si="14"/>
        <v>11.464465899660171</v>
      </c>
      <c r="K86" s="2">
        <f t="shared" si="14"/>
        <v>10.808802107108855</v>
      </c>
      <c r="L86" s="2">
        <f t="shared" si="14"/>
        <v>10.254130030947371</v>
      </c>
      <c r="M86" s="2">
        <f t="shared" si="12"/>
        <v>12.422719149346557</v>
      </c>
    </row>
    <row r="87" spans="6:13" x14ac:dyDescent="0.55000000000000004">
      <c r="F87" s="3"/>
      <c r="G87" s="3">
        <v>8.3000000000000007</v>
      </c>
      <c r="H87" s="2">
        <f t="shared" si="14"/>
        <v>13.318500003586971</v>
      </c>
      <c r="I87" s="2">
        <f t="shared" si="14"/>
        <v>12.330535002141614</v>
      </c>
      <c r="J87" s="2">
        <f t="shared" si="14"/>
        <v>11.534159343409453</v>
      </c>
      <c r="K87" s="2">
        <f t="shared" si="14"/>
        <v>10.874509716014668</v>
      </c>
      <c r="L87" s="2">
        <f t="shared" si="14"/>
        <v>10.316465742071152</v>
      </c>
      <c r="M87" s="2">
        <f t="shared" si="12"/>
        <v>12.517947853820091</v>
      </c>
    </row>
    <row r="88" spans="6:13" x14ac:dyDescent="0.55000000000000004">
      <c r="F88" s="3"/>
      <c r="G88" s="3">
        <v>8.4</v>
      </c>
      <c r="H88" s="2">
        <f t="shared" si="14"/>
        <v>13.398491713813574</v>
      </c>
      <c r="I88" s="2">
        <f t="shared" si="14"/>
        <v>12.404592935284587</v>
      </c>
      <c r="J88" s="2">
        <f t="shared" si="14"/>
        <v>11.603434196557856</v>
      </c>
      <c r="K88" s="2">
        <f t="shared" si="14"/>
        <v>10.939822673917252</v>
      </c>
      <c r="L88" s="2">
        <f t="shared" si="14"/>
        <v>10.378427054379609</v>
      </c>
      <c r="M88" s="2">
        <f t="shared" si="12"/>
        <v>12.612752977475107</v>
      </c>
    </row>
    <row r="89" spans="6:13" x14ac:dyDescent="0.55000000000000004">
      <c r="F89" s="3"/>
      <c r="G89" s="3">
        <v>8.5</v>
      </c>
      <c r="H89" s="2">
        <f t="shared" si="14"/>
        <v>13.478008683211179</v>
      </c>
      <c r="I89" s="2">
        <f t="shared" si="14"/>
        <v>12.478211343825887</v>
      </c>
      <c r="J89" s="2">
        <f t="shared" si="14"/>
        <v>11.672297912088132</v>
      </c>
      <c r="K89" s="2">
        <f t="shared" si="14"/>
        <v>11.004748007556131</v>
      </c>
      <c r="L89" s="2">
        <f t="shared" si="14"/>
        <v>10.44002063402317</v>
      </c>
      <c r="M89" s="2">
        <f t="shared" si="12"/>
        <v>12.707141413847284</v>
      </c>
    </row>
    <row r="90" spans="6:13" x14ac:dyDescent="0.55000000000000004">
      <c r="F90" s="3"/>
      <c r="G90" s="3">
        <v>8.6</v>
      </c>
      <c r="H90" s="2">
        <f t="shared" si="14"/>
        <v>13.557059265353265</v>
      </c>
      <c r="I90" s="2">
        <f t="shared" si="14"/>
        <v>12.551397961671752</v>
      </c>
      <c r="J90" s="2">
        <f t="shared" si="14"/>
        <v>11.740757724407127</v>
      </c>
      <c r="K90" s="2">
        <f t="shared" si="14"/>
        <v>11.069292537595491</v>
      </c>
      <c r="L90" s="2">
        <f t="shared" si="14"/>
        <v>10.501252951652031</v>
      </c>
      <c r="M90" s="2">
        <f t="shared" si="12"/>
        <v>12.801119864669451</v>
      </c>
    </row>
    <row r="91" spans="6:13" x14ac:dyDescent="0.55000000000000004">
      <c r="F91" s="3"/>
      <c r="G91" s="3">
        <v>8.6999999999999993</v>
      </c>
      <c r="H91" s="2">
        <f t="shared" si="14"/>
        <v>13.635651571666303</v>
      </c>
      <c r="I91" s="2">
        <f t="shared" si="14"/>
        <v>12.624160298543844</v>
      </c>
      <c r="J91" s="2">
        <f t="shared" si="14"/>
        <v>11.808820658216225</v>
      </c>
      <c r="K91" s="2">
        <f t="shared" si="14"/>
        <v>11.13346288698731</v>
      </c>
      <c r="L91" s="2">
        <f t="shared" si="14"/>
        <v>10.562130290350115</v>
      </c>
      <c r="M91" s="2">
        <f t="shared" si="12"/>
        <v>12.894694847372083</v>
      </c>
    </row>
    <row r="92" spans="6:13" x14ac:dyDescent="0.55000000000000004">
      <c r="F92" s="3"/>
      <c r="G92" s="3">
        <v>8.8000000000000007</v>
      </c>
      <c r="H92" s="2">
        <f t="shared" si="14"/>
        <v>13.713793481144108</v>
      </c>
      <c r="I92" s="2">
        <f t="shared" si="14"/>
        <v>12.696505648973002</v>
      </c>
      <c r="J92" s="2">
        <f t="shared" si="14"/>
        <v>11.876493536924228</v>
      </c>
      <c r="K92" s="2">
        <f t="shared" si="14"/>
        <v>11.197265488903101</v>
      </c>
      <c r="L92" s="2">
        <f t="shared" si="14"/>
        <v>10.622658753159792</v>
      </c>
      <c r="M92" s="2">
        <f t="shared" si="12"/>
        <v>12.98787270220777</v>
      </c>
    </row>
    <row r="93" spans="6:13" x14ac:dyDescent="0.55000000000000004">
      <c r="F93" s="3"/>
      <c r="G93" s="3">
        <v>8.9</v>
      </c>
      <c r="H93" s="2">
        <f t="shared" si="14"/>
        <v>13.791492649566814</v>
      </c>
      <c r="I93" s="2">
        <f t="shared" si="14"/>
        <v>12.768441100834359</v>
      </c>
      <c r="J93" s="2">
        <f t="shared" si="14"/>
        <v>11.943782990631219</v>
      </c>
      <c r="K93" s="2">
        <f t="shared" si="14"/>
        <v>11.260706594261169</v>
      </c>
      <c r="L93" s="2">
        <f t="shared" si="14"/>
        <v>10.682844270222855</v>
      </c>
      <c r="M93" s="2">
        <f t="shared" si="12"/>
        <v>13.080659599022617</v>
      </c>
    </row>
    <row r="94" spans="6:13" x14ac:dyDescent="0.55000000000000004">
      <c r="F94" s="3"/>
      <c r="G94" s="3">
        <v>9</v>
      </c>
      <c r="H94" s="2">
        <f t="shared" ref="H94:L103" si="15">SQRT($G94/(9.8/2/PI())/H$2)</f>
        <v>13.868756518254994</v>
      </c>
      <c r="I94" s="2">
        <f t="shared" si="15"/>
        <v>12.839973543452061</v>
      </c>
      <c r="J94" s="2">
        <f t="shared" si="15"/>
        <v>12.010695463709846</v>
      </c>
      <c r="K94" s="2">
        <f t="shared" si="15"/>
        <v>11.323792278874317</v>
      </c>
      <c r="L94" s="2">
        <f t="shared" si="15"/>
        <v>10.74269260556143</v>
      </c>
      <c r="M94" s="2">
        <f t="shared" si="12"/>
        <v>13.173061543695834</v>
      </c>
    </row>
    <row r="95" spans="6:13" x14ac:dyDescent="0.55000000000000004">
      <c r="F95" s="3"/>
      <c r="G95" s="3">
        <v>9.1</v>
      </c>
      <c r="H95" s="2">
        <f t="shared" si="15"/>
        <v>13.945592322387215</v>
      </c>
      <c r="I95" s="2">
        <f t="shared" si="15"/>
        <v>12.911109675299858</v>
      </c>
      <c r="J95" s="2">
        <f t="shared" si="15"/>
        <v>12.077237222008556</v>
      </c>
      <c r="K95" s="2">
        <f t="shared" si="15"/>
        <v>11.386528450241109</v>
      </c>
      <c r="L95" s="2">
        <f t="shared" si="15"/>
        <v>10.80220936352074</v>
      </c>
      <c r="M95" s="2">
        <f t="shared" si="12"/>
        <v>13.265084384267233</v>
      </c>
    </row>
    <row r="96" spans="6:13" x14ac:dyDescent="0.55000000000000004">
      <c r="F96" s="3"/>
      <c r="G96" s="3">
        <v>9.1999999999999993</v>
      </c>
      <c r="H96" s="2">
        <f t="shared" si="15"/>
        <v>14.022007098907423</v>
      </c>
      <c r="I96" s="2">
        <f t="shared" si="15"/>
        <v>12.981856011321893</v>
      </c>
      <c r="J96" s="2">
        <f t="shared" si="15"/>
        <v>12.143414359699566</v>
      </c>
      <c r="K96" s="2">
        <f t="shared" si="15"/>
        <v>11.448920854002212</v>
      </c>
      <c r="L96" s="2">
        <f t="shared" si="15"/>
        <v>10.861399994894125</v>
      </c>
      <c r="M96" s="2">
        <f t="shared" si="12"/>
        <v>13.356733816771063</v>
      </c>
    </row>
    <row r="97" spans="6:13" x14ac:dyDescent="0.55000000000000004">
      <c r="F97" s="3"/>
      <c r="G97" s="3">
        <v>9.3000000000000007</v>
      </c>
      <c r="H97" s="2">
        <f t="shared" si="15"/>
        <v>14.098007694046528</v>
      </c>
      <c r="I97" s="2">
        <f t="shared" si="15"/>
        <v>13.052218889896352</v>
      </c>
      <c r="J97" s="2">
        <f t="shared" si="15"/>
        <v>12.209232805792766</v>
      </c>
      <c r="K97" s="2">
        <f t="shared" si="15"/>
        <v>11.510975080081764</v>
      </c>
      <c r="L97" s="2">
        <f t="shared" si="15"/>
        <v>10.920269802749244</v>
      </c>
      <c r="M97" s="2">
        <f t="shared" si="12"/>
        <v>13.448015390793259</v>
      </c>
    </row>
    <row r="98" spans="6:13" x14ac:dyDescent="0.55000000000000004">
      <c r="F98" s="3"/>
      <c r="G98" s="3">
        <v>9.4</v>
      </c>
      <c r="H98" s="2">
        <f t="shared" si="15"/>
        <v>14.173600770481013</v>
      </c>
      <c r="I98" s="2">
        <f t="shared" si="15"/>
        <v>13.122204479463042</v>
      </c>
      <c r="J98" s="2">
        <f t="shared" si="15"/>
        <v>12.274698330335248</v>
      </c>
      <c r="K98" s="2">
        <f t="shared" si="15"/>
        <v>11.572696568532331</v>
      </c>
      <c r="L98" s="2">
        <f t="shared" si="15"/>
        <v>10.978823947973114</v>
      </c>
      <c r="M98" s="2">
        <f t="shared" si="12"/>
        <v>13.538934514768046</v>
      </c>
    </row>
    <row r="99" spans="6:13" x14ac:dyDescent="0.55000000000000004">
      <c r="F99" s="3"/>
      <c r="G99" s="3">
        <v>9.5</v>
      </c>
      <c r="H99" s="2">
        <f t="shared" si="15"/>
        <v>14.248792814149725</v>
      </c>
      <c r="I99" s="2">
        <f t="shared" si="15"/>
        <v>13.191818784834512</v>
      </c>
      <c r="J99" s="2">
        <f t="shared" si="15"/>
        <v>12.339816550314824</v>
      </c>
      <c r="K99" s="2">
        <f t="shared" si="15"/>
        <v>11.634090615100801</v>
      </c>
      <c r="L99" s="2">
        <f t="shared" si="15"/>
        <v>11.037067454552359</v>
      </c>
      <c r="M99" s="2">
        <f t="shared" si="12"/>
        <v>13.629496461028801</v>
      </c>
    </row>
    <row r="100" spans="6:13" x14ac:dyDescent="0.55000000000000004">
      <c r="F100" s="3"/>
      <c r="G100" s="3">
        <v>9.6</v>
      </c>
      <c r="H100" s="2">
        <f t="shared" si="15"/>
        <v>14.323590140748573</v>
      </c>
      <c r="I100" s="2">
        <f t="shared" si="15"/>
        <v>13.261067653208977</v>
      </c>
      <c r="J100" s="2">
        <f t="shared" si="15"/>
        <v>12.404592935284587</v>
      </c>
      <c r="K100" s="2">
        <f t="shared" si="15"/>
        <v>11.695162376531297</v>
      </c>
      <c r="L100" s="2">
        <f t="shared" si="15"/>
        <v>11.095005214603994</v>
      </c>
      <c r="M100" s="2">
        <f t="shared" ref="M100:M131" si="16">3.3*$G100^0.63</f>
        <v>13.719706370626982</v>
      </c>
    </row>
    <row r="101" spans="6:13" x14ac:dyDescent="0.55000000000000004">
      <c r="F101" s="3"/>
      <c r="G101" s="3">
        <v>9.6999999999999993</v>
      </c>
      <c r="H101" s="2">
        <f t="shared" si="15"/>
        <v>14.397998901921566</v>
      </c>
      <c r="I101" s="2">
        <f t="shared" si="15"/>
        <v>13.32995677990211</v>
      </c>
      <c r="J101" s="2">
        <f t="shared" si="15"/>
        <v>12.469032812724528</v>
      </c>
      <c r="K101" s="2">
        <f t="shared" si="15"/>
        <v>11.755916875620112</v>
      </c>
      <c r="L101" s="2">
        <f t="shared" si="15"/>
        <v>11.152641993170979</v>
      </c>
      <c r="M101" s="2">
        <f t="shared" si="16"/>
        <v>13.809569257932113</v>
      </c>
    </row>
    <row r="102" spans="6:13" x14ac:dyDescent="0.55000000000000004">
      <c r="F102" s="3"/>
      <c r="G102" s="3">
        <v>9.8000000000000007</v>
      </c>
      <c r="H102" s="2">
        <f t="shared" si="15"/>
        <v>14.472025091165353</v>
      </c>
      <c r="I102" s="2">
        <f t="shared" si="15"/>
        <v>13.398491713813574</v>
      </c>
      <c r="J102" s="2">
        <f t="shared" si="15"/>
        <v>12.533141373155003</v>
      </c>
      <c r="K102" s="2">
        <f t="shared" si="15"/>
        <v>11.816359006036773</v>
      </c>
      <c r="L102" s="2">
        <f t="shared" si="15"/>
        <v>11.209982432795858</v>
      </c>
      <c r="M102" s="2">
        <f t="shared" si="16"/>
        <v>13.899090015024886</v>
      </c>
    </row>
    <row r="103" spans="6:13" x14ac:dyDescent="0.55000000000000004">
      <c r="F103" s="3"/>
      <c r="G103" s="3">
        <v>9.9</v>
      </c>
      <c r="H103" s="2">
        <f t="shared" si="15"/>
        <v>14.545674549463302</v>
      </c>
      <c r="I103" s="2">
        <f t="shared" si="15"/>
        <v>13.466677862643175</v>
      </c>
      <c r="J103" s="2">
        <f t="shared" si="15"/>
        <v>12.596923675015988</v>
      </c>
      <c r="K103" s="2">
        <f t="shared" si="15"/>
        <v>11.876493536924228</v>
      </c>
      <c r="L103" s="2">
        <f t="shared" si="15"/>
        <v>11.267031057884887</v>
      </c>
      <c r="M103" s="2">
        <f t="shared" si="16"/>
        <v>13.988273415894756</v>
      </c>
    </row>
    <row r="104" spans="6:13" x14ac:dyDescent="0.55000000000000004">
      <c r="F104" s="3"/>
      <c r="G104" s="3">
        <v>10</v>
      </c>
      <c r="H104" s="2">
        <f t="shared" ref="H104:L113" si="17">SQRT($G104/(9.8/2/PI())/H$2)</f>
        <v>14.618952970664122</v>
      </c>
      <c r="I104" s="2">
        <f t="shared" si="17"/>
        <v>13.534520497870494</v>
      </c>
      <c r="J104" s="2">
        <f t="shared" si="17"/>
        <v>12.660384649325113</v>
      </c>
      <c r="K104" s="2">
        <f t="shared" si="17"/>
        <v>11.936325117290478</v>
      </c>
      <c r="L104" s="2">
        <f t="shared" si="17"/>
        <v>11.323792278874317</v>
      </c>
      <c r="M104" s="2">
        <f t="shared" si="16"/>
        <v>14.077124120452558</v>
      </c>
    </row>
    <row r="105" spans="6:13" x14ac:dyDescent="0.55000000000000004">
      <c r="F105" s="3"/>
      <c r="G105" s="3">
        <v>10.1</v>
      </c>
      <c r="H105" s="2">
        <f t="shared" si="17"/>
        <v>14.691865906619016</v>
      </c>
      <c r="I105" s="2">
        <f t="shared" si="17"/>
        <v>13.602024759510964</v>
      </c>
      <c r="J105" s="2">
        <f t="shared" si="17"/>
        <v>12.723529104126561</v>
      </c>
      <c r="K105" s="2">
        <f t="shared" si="17"/>
        <v>11.995858280203052</v>
      </c>
      <c r="L105" s="2">
        <f t="shared" si="17"/>
        <v>11.380270396209596</v>
      </c>
      <c r="M105" s="2">
        <f t="shared" si="16"/>
        <v>14.165646678368088</v>
      </c>
    </row>
    <row r="106" spans="6:13" x14ac:dyDescent="0.55000000000000004">
      <c r="F106" s="3"/>
      <c r="G106" s="3">
        <v>10.199999999999999</v>
      </c>
      <c r="H106" s="2">
        <f t="shared" si="17"/>
        <v>14.764418772090526</v>
      </c>
      <c r="I106" s="2">
        <f t="shared" si="17"/>
        <v>13.669195660660581</v>
      </c>
      <c r="J106" s="2">
        <f t="shared" si="17"/>
        <v>12.786361728742243</v>
      </c>
      <c r="K106" s="2">
        <f t="shared" si="17"/>
        <v>12.055097446797049</v>
      </c>
      <c r="L106" s="2">
        <f t="shared" si="17"/>
        <v>11.436469604147753</v>
      </c>
      <c r="M106" s="2">
        <f t="shared" si="16"/>
        <v>14.253845532741936</v>
      </c>
    </row>
    <row r="107" spans="6:13" x14ac:dyDescent="0.55000000000000004">
      <c r="F107" s="3"/>
      <c r="G107" s="3">
        <v>10.3</v>
      </c>
      <c r="H107" s="2">
        <f t="shared" si="17"/>
        <v>14.836616849445294</v>
      </c>
      <c r="I107" s="2">
        <f t="shared" si="17"/>
        <v>13.736038091840559</v>
      </c>
      <c r="J107" s="2">
        <f t="shared" si="17"/>
        <v>12.848887097835867</v>
      </c>
      <c r="K107" s="2">
        <f t="shared" si="17"/>
        <v>12.114046930106772</v>
      </c>
      <c r="L107" s="2">
        <f t="shared" si="17"/>
        <v>11.492393994392394</v>
      </c>
      <c r="M107" s="2">
        <f t="shared" si="16"/>
        <v>14.34172502362027</v>
      </c>
    </row>
    <row r="108" spans="6:13" x14ac:dyDescent="0.55000000000000004">
      <c r="F108" s="3"/>
      <c r="G108" s="3">
        <v>10.4</v>
      </c>
      <c r="H108" s="2">
        <f t="shared" si="17"/>
        <v>14.908465293142312</v>
      </c>
      <c r="I108" s="2">
        <f t="shared" si="17"/>
        <v>13.802556825152635</v>
      </c>
      <c r="J108" s="2">
        <f t="shared" si="17"/>
        <v>12.91110967529986</v>
      </c>
      <c r="K108" s="2">
        <f t="shared" si="17"/>
        <v>12.172710938730367</v>
      </c>
      <c r="L108" s="2">
        <f t="shared" si="17"/>
        <v>11.548047559570289</v>
      </c>
      <c r="M108" s="2">
        <f t="shared" si="16"/>
        <v>14.429289391360784</v>
      </c>
    </row>
    <row r="109" spans="6:13" x14ac:dyDescent="0.55000000000000004">
      <c r="F109" s="3"/>
      <c r="G109" s="3">
        <v>10.5</v>
      </c>
      <c r="H109" s="2">
        <f t="shared" si="17"/>
        <v>14.979969134027405</v>
      </c>
      <c r="I109" s="2">
        <f t="shared" si="17"/>
        <v>13.868756518254994</v>
      </c>
      <c r="J109" s="2">
        <f t="shared" si="17"/>
        <v>12.97303381797451</v>
      </c>
      <c r="K109" s="2">
        <f t="shared" si="17"/>
        <v>12.231093580336244</v>
      </c>
      <c r="L109" s="2">
        <f t="shared" si="17"/>
        <v>11.603434196557856</v>
      </c>
      <c r="M109" s="2">
        <f t="shared" si="16"/>
        <v>14.51654277985739</v>
      </c>
    </row>
    <row r="110" spans="6:13" x14ac:dyDescent="0.55000000000000004">
      <c r="F110" s="3"/>
      <c r="G110" s="3">
        <v>10.6</v>
      </c>
      <c r="H110" s="2">
        <f t="shared" si="17"/>
        <v>15.051133283444095</v>
      </c>
      <c r="I110" s="2">
        <f t="shared" si="17"/>
        <v>13.934641718168182</v>
      </c>
      <c r="J110" s="2">
        <f t="shared" si="17"/>
        <v>13.034663779208078</v>
      </c>
      <c r="K110" s="2">
        <f t="shared" si="17"/>
        <v>12.289198865019603</v>
      </c>
      <c r="L110" s="2">
        <f t="shared" si="17"/>
        <v>11.658557709665427</v>
      </c>
      <c r="M110" s="2">
        <f t="shared" si="16"/>
        <v>14.603489239631015</v>
      </c>
    </row>
    <row r="111" spans="6:13" x14ac:dyDescent="0.55000000000000004">
      <c r="F111" s="3"/>
      <c r="G111" s="3">
        <v>10.7</v>
      </c>
      <c r="H111" s="2">
        <f t="shared" si="17"/>
        <v>15.121962537170351</v>
      </c>
      <c r="I111" s="2">
        <f t="shared" si="17"/>
        <v>14.000216864919839</v>
      </c>
      <c r="J111" s="2">
        <f t="shared" si="17"/>
        <v>13.096003712266107</v>
      </c>
      <c r="K111" s="2">
        <f t="shared" si="17"/>
        <v>12.347030708516753</v>
      </c>
      <c r="L111" s="2">
        <f t="shared" si="17"/>
        <v>11.713421813686644</v>
      </c>
      <c r="M111" s="2">
        <f t="shared" si="16"/>
        <v>14.690132730793113</v>
      </c>
    </row>
    <row r="112" spans="6:13" x14ac:dyDescent="0.55000000000000004">
      <c r="F112" s="3"/>
      <c r="G112" s="3">
        <v>10.8</v>
      </c>
      <c r="H112" s="2">
        <f t="shared" si="17"/>
        <v>15.192461579190137</v>
      </c>
      <c r="I112" s="2">
        <f t="shared" si="17"/>
        <v>14.065486295036466</v>
      </c>
      <c r="J112" s="2">
        <f t="shared" si="17"/>
        <v>13.157057673597709</v>
      </c>
      <c r="K112" s="2">
        <f t="shared" si="17"/>
        <v>12.404592935284589</v>
      </c>
      <c r="L112" s="2">
        <f t="shared" si="17"/>
        <v>11.768030136819885</v>
      </c>
      <c r="M112" s="2">
        <f t="shared" si="16"/>
        <v>14.776477125888391</v>
      </c>
    </row>
    <row r="113" spans="6:13" x14ac:dyDescent="0.55000000000000004">
      <c r="F113" s="3"/>
      <c r="G113" s="3">
        <v>10.9</v>
      </c>
      <c r="H113" s="2">
        <f t="shared" si="17"/>
        <v>15.262634985308184</v>
      </c>
      <c r="I113" s="2">
        <f t="shared" si="17"/>
        <v>14.130454244890057</v>
      </c>
      <c r="J113" s="2">
        <f t="shared" si="17"/>
        <v>13.217829625966019</v>
      </c>
      <c r="K113" s="2">
        <f t="shared" si="17"/>
        <v>12.461889281452025</v>
      </c>
      <c r="L113" s="2">
        <f t="shared" si="17"/>
        <v>11.822386223468255</v>
      </c>
      <c r="M113" s="2">
        <f t="shared" si="16"/>
        <v>14.862526212622679</v>
      </c>
    </row>
    <row r="114" spans="6:13" x14ac:dyDescent="0.55000000000000004">
      <c r="F114" s="3"/>
      <c r="G114" s="3">
        <v>11</v>
      </c>
      <c r="H114" s="2">
        <f t="shared" ref="H114:L123" si="18">SQRT($G114/(9.8/2/PI())/H$2)</f>
        <v>15.332487226615852</v>
      </c>
      <c r="I114" s="2">
        <f t="shared" si="18"/>
        <v>14.195124853906856</v>
      </c>
      <c r="J114" s="2">
        <f t="shared" si="18"/>
        <v>13.278323441449739</v>
      </c>
      <c r="K114" s="2">
        <f t="shared" si="18"/>
        <v>12.518923397649875</v>
      </c>
      <c r="L114" s="2">
        <f t="shared" si="18"/>
        <v>11.876493536924226</v>
      </c>
      <c r="M114" s="2">
        <f t="shared" si="16"/>
        <v>14.948283696481614</v>
      </c>
    </row>
    <row r="115" spans="6:13" x14ac:dyDescent="0.55000000000000004">
      <c r="F115" s="3"/>
      <c r="G115" s="3">
        <v>11.1</v>
      </c>
      <c r="H115" s="2">
        <f t="shared" si="18"/>
        <v>15.402022672815512</v>
      </c>
      <c r="I115" s="2">
        <f t="shared" si="18"/>
        <v>14.259502167645158</v>
      </c>
      <c r="J115" s="2">
        <f t="shared" si="18"/>
        <v>13.338542904322134</v>
      </c>
      <c r="K115" s="2">
        <f t="shared" si="18"/>
        <v>12.575698851725182</v>
      </c>
      <c r="L115" s="2">
        <f t="shared" si="18"/>
        <v>11.930355461944705</v>
      </c>
      <c r="M115" s="2">
        <f t="shared" si="16"/>
        <v>15.033753203245466</v>
      </c>
    </row>
    <row r="116" spans="6:13" x14ac:dyDescent="0.55000000000000004">
      <c r="F116" s="3"/>
      <c r="G116" s="3">
        <v>11.2</v>
      </c>
      <c r="H116" s="2">
        <f t="shared" si="18"/>
        <v>15.471245595410474</v>
      </c>
      <c r="I116" s="2">
        <f t="shared" si="18"/>
        <v>14.323590140748571</v>
      </c>
      <c r="J116" s="2">
        <f t="shared" si="18"/>
        <v>13.398491713813574</v>
      </c>
      <c r="K116" s="2">
        <f t="shared" si="18"/>
        <v>12.632219131345794</v>
      </c>
      <c r="L116" s="2">
        <f t="shared" si="18"/>
        <v>11.983975307221922</v>
      </c>
      <c r="M116" s="2">
        <f t="shared" si="16"/>
        <v>15.118938281405121</v>
      </c>
    </row>
    <row r="117" spans="6:13" x14ac:dyDescent="0.55000000000000004">
      <c r="F117" s="3"/>
      <c r="G117" s="3">
        <v>11.3</v>
      </c>
      <c r="H117" s="2">
        <f t="shared" si="18"/>
        <v>15.540160170766997</v>
      </c>
      <c r="I117" s="2">
        <f t="shared" si="18"/>
        <v>14.387392639780931</v>
      </c>
      <c r="J117" s="2">
        <f t="shared" si="18"/>
        <v>13.458173486763339</v>
      </c>
      <c r="K117" s="2">
        <f t="shared" si="18"/>
        <v>12.68848764650048</v>
      </c>
      <c r="L117" s="2">
        <f t="shared" si="18"/>
        <v>12.037356307755276</v>
      </c>
      <c r="M117" s="2">
        <f t="shared" si="16"/>
        <v>15.203842404483931</v>
      </c>
    </row>
    <row r="118" spans="6:13" x14ac:dyDescent="0.55000000000000004">
      <c r="F118" s="3"/>
      <c r="G118" s="3">
        <v>11.4</v>
      </c>
      <c r="H118" s="2">
        <f t="shared" si="18"/>
        <v>15.608770483054641</v>
      </c>
      <c r="I118" s="2">
        <f t="shared" si="18"/>
        <v>14.450913445948503</v>
      </c>
      <c r="J118" s="2">
        <f t="shared" si="18"/>
        <v>13.517591760166024</v>
      </c>
      <c r="K118" s="2">
        <f t="shared" si="18"/>
        <v>12.744507731899725</v>
      </c>
      <c r="L118" s="2">
        <f t="shared" si="18"/>
        <v>12.090501627128903</v>
      </c>
      <c r="M118" s="2">
        <f t="shared" si="16"/>
        <v>15.288468973269916</v>
      </c>
    </row>
    <row r="119" spans="6:13" x14ac:dyDescent="0.55000000000000004">
      <c r="F119" s="3"/>
      <c r="G119" s="3">
        <v>11.5</v>
      </c>
      <c r="H119" s="2">
        <f t="shared" si="18"/>
        <v>15.677080527070808</v>
      </c>
      <c r="I119" s="2">
        <f t="shared" si="18"/>
        <v>14.514156257715017</v>
      </c>
      <c r="J119" s="2">
        <f t="shared" si="18"/>
        <v>13.576749993617655</v>
      </c>
      <c r="K119" s="2">
        <f t="shared" si="18"/>
        <v>12.800282649281947</v>
      </c>
      <c r="L119" s="2">
        <f t="shared" si="18"/>
        <v>12.143414359699566</v>
      </c>
      <c r="M119" s="2">
        <f t="shared" si="16"/>
        <v>15.372821317962556</v>
      </c>
    </row>
    <row r="120" spans="6:13" x14ac:dyDescent="0.55000000000000004">
      <c r="F120" s="3"/>
      <c r="G120" s="3">
        <v>11.6</v>
      </c>
      <c r="H120" s="2">
        <f t="shared" si="18"/>
        <v>15.745094210954965</v>
      </c>
      <c r="I120" s="2">
        <f t="shared" si="18"/>
        <v>14.577124693314548</v>
      </c>
      <c r="J120" s="2">
        <f t="shared" si="18"/>
        <v>13.635651571666303</v>
      </c>
      <c r="K120" s="2">
        <f t="shared" si="18"/>
        <v>12.855815589629662</v>
      </c>
      <c r="L120" s="2">
        <f t="shared" si="18"/>
        <v>12.196097532699078</v>
      </c>
      <c r="M120" s="2">
        <f t="shared" si="16"/>
        <v>15.456902700238102</v>
      </c>
    </row>
    <row r="121" spans="6:13" x14ac:dyDescent="0.55000000000000004">
      <c r="F121" s="3"/>
      <c r="G121" s="3">
        <v>11.7</v>
      </c>
      <c r="H121" s="2">
        <f t="shared" si="18"/>
        <v>15.812815358797828</v>
      </c>
      <c r="I121" s="2">
        <f t="shared" si="18"/>
        <v>14.639822293167137</v>
      </c>
      <c r="J121" s="2">
        <f t="shared" si="18"/>
        <v>13.694299806071662</v>
      </c>
      <c r="K121" s="2">
        <f t="shared" si="18"/>
        <v>12.91110967529986</v>
      </c>
      <c r="L121" s="2">
        <f t="shared" si="18"/>
        <v>12.248554108255368</v>
      </c>
      <c r="M121" s="2">
        <f t="shared" si="16"/>
        <v>15.54071631523721</v>
      </c>
    </row>
    <row r="122" spans="6:13" x14ac:dyDescent="0.55000000000000004">
      <c r="F122" s="3"/>
      <c r="G122" s="3">
        <v>11.8</v>
      </c>
      <c r="H122" s="2">
        <f t="shared" si="18"/>
        <v>15.880247713150366</v>
      </c>
      <c r="I122" s="2">
        <f t="shared" si="18"/>
        <v>14.702252522201702</v>
      </c>
      <c r="J122" s="2">
        <f t="shared" si="18"/>
        <v>13.752697937977953</v>
      </c>
      <c r="K122" s="2">
        <f t="shared" si="18"/>
        <v>12.966167962072614</v>
      </c>
      <c r="L122" s="2">
        <f t="shared" si="18"/>
        <v>12.300786985335955</v>
      </c>
      <c r="M122" s="2">
        <f t="shared" si="16"/>
        <v>15.62426529347846</v>
      </c>
    </row>
    <row r="123" spans="6:13" x14ac:dyDescent="0.55000000000000004">
      <c r="F123" s="3"/>
      <c r="G123" s="3">
        <v>11.9</v>
      </c>
      <c r="H123" s="2">
        <f t="shared" si="18"/>
        <v>15.947394937437345</v>
      </c>
      <c r="I123" s="2">
        <f t="shared" si="18"/>
        <v>14.764418772090524</v>
      </c>
      <c r="J123" s="2">
        <f t="shared" si="18"/>
        <v>13.810849140004089</v>
      </c>
      <c r="K123" s="2">
        <f t="shared" si="18"/>
        <v>13.020993441121719</v>
      </c>
      <c r="L123" s="2">
        <f t="shared" si="18"/>
        <v>12.352799001617463</v>
      </c>
      <c r="M123" s="2">
        <f t="shared" si="16"/>
        <v>15.707552702701102</v>
      </c>
    </row>
    <row r="124" spans="6:13" x14ac:dyDescent="0.55000000000000004">
      <c r="F124" s="3"/>
      <c r="G124" s="3">
        <v>12</v>
      </c>
      <c r="H124" s="2">
        <f t="shared" ref="H124:L133" si="19">SQRT($G124/(9.8/2/PI())/H$2)</f>
        <v>16.014260618279796</v>
      </c>
      <c r="I124" s="2">
        <f t="shared" si="19"/>
        <v>14.82632436339944</v>
      </c>
      <c r="J124" s="2">
        <f t="shared" si="19"/>
        <v>13.868756518254994</v>
      </c>
      <c r="K124" s="2">
        <f t="shared" si="19"/>
        <v>13.075589040910986</v>
      </c>
      <c r="L124" s="2">
        <f t="shared" si="19"/>
        <v>12.404592935284587</v>
      </c>
      <c r="M124" s="2">
        <f t="shared" si="16"/>
        <v>15.790581549640255</v>
      </c>
    </row>
    <row r="125" spans="6:13" x14ac:dyDescent="0.55000000000000004">
      <c r="F125" s="3"/>
      <c r="G125" s="3">
        <v>12.1</v>
      </c>
      <c r="H125" s="2">
        <f t="shared" si="19"/>
        <v>16.080848267730534</v>
      </c>
      <c r="I125" s="2">
        <f t="shared" si="19"/>
        <v>14.88797254765754</v>
      </c>
      <c r="J125" s="2">
        <f t="shared" si="19"/>
        <v>13.926423114257625</v>
      </c>
      <c r="K125" s="2">
        <f t="shared" si="19"/>
        <v>13.129957629019525</v>
      </c>
      <c r="L125" s="2">
        <f t="shared" si="19"/>
        <v>12.456171506761747</v>
      </c>
      <c r="M125" s="2">
        <f t="shared" si="16"/>
        <v>15.873354781737504</v>
      </c>
    </row>
    <row r="126" spans="6:13" x14ac:dyDescent="0.55000000000000004">
      <c r="F126" s="3"/>
      <c r="G126" s="3">
        <v>12.2</v>
      </c>
      <c r="H126" s="2">
        <f t="shared" si="19"/>
        <v>16.147161325426737</v>
      </c>
      <c r="I126" s="2">
        <f t="shared" si="19"/>
        <v>14.949366509350064</v>
      </c>
      <c r="J126" s="2">
        <f t="shared" si="19"/>
        <v>13.98385190682516</v>
      </c>
      <c r="K126" s="2">
        <f t="shared" si="19"/>
        <v>13.18410201389934</v>
      </c>
      <c r="L126" s="2">
        <f t="shared" si="19"/>
        <v>12.507537380380446</v>
      </c>
      <c r="M126" s="2">
        <f t="shared" si="16"/>
        <v>15.955875288789905</v>
      </c>
    </row>
    <row r="127" spans="6:13" x14ac:dyDescent="0.55000000000000004">
      <c r="F127" s="3"/>
      <c r="G127" s="3">
        <v>12.3</v>
      </c>
      <c r="H127" s="2">
        <f t="shared" si="19"/>
        <v>16.213203160663284</v>
      </c>
      <c r="I127" s="2">
        <f t="shared" si="19"/>
        <v>15.010509367837926</v>
      </c>
      <c r="J127" s="2">
        <f t="shared" si="19"/>
        <v>14.041045813852556</v>
      </c>
      <c r="K127" s="2">
        <f t="shared" si="19"/>
        <v>13.238024946568171</v>
      </c>
      <c r="L127" s="2">
        <f t="shared" si="19"/>
        <v>12.55869316598527</v>
      </c>
      <c r="M127" s="2">
        <f t="shared" si="16"/>
        <v>16.038145904539892</v>
      </c>
    </row>
    <row r="128" spans="6:13" x14ac:dyDescent="0.55000000000000004">
      <c r="F128" s="3"/>
      <c r="G128" s="3">
        <v>12.4</v>
      </c>
      <c r="H128" s="2">
        <f t="shared" si="19"/>
        <v>16.278977074390355</v>
      </c>
      <c r="I128" s="2">
        <f t="shared" si="19"/>
        <v>15.071404179207155</v>
      </c>
      <c r="J128" s="2">
        <f t="shared" si="19"/>
        <v>14.098007694046526</v>
      </c>
      <c r="K128" s="2">
        <f t="shared" si="19"/>
        <v>13.291729122240561</v>
      </c>
      <c r="L128" s="2">
        <f t="shared" si="19"/>
        <v>12.609641420481237</v>
      </c>
      <c r="M128" s="2">
        <f t="shared" si="16"/>
        <v>16.120169408208856</v>
      </c>
    </row>
    <row r="129" spans="6:13" x14ac:dyDescent="0.55000000000000004">
      <c r="F129" s="3"/>
      <c r="G129" s="3">
        <v>12.5</v>
      </c>
      <c r="H129" s="2">
        <f t="shared" si="19"/>
        <v>16.34448630113873</v>
      </c>
      <c r="I129" s="2">
        <f t="shared" si="19"/>
        <v>15.13205393805136</v>
      </c>
      <c r="J129" s="2">
        <f t="shared" si="19"/>
        <v>14.154740348592895</v>
      </c>
      <c r="K129" s="2">
        <f t="shared" si="19"/>
        <v>13.345217181899828</v>
      </c>
      <c r="L129" s="2">
        <f t="shared" si="19"/>
        <v>12.660384649325113</v>
      </c>
      <c r="M129" s="2">
        <f t="shared" si="16"/>
        <v>16.201948525976768</v>
      </c>
    </row>
    <row r="130" spans="6:13" x14ac:dyDescent="0.55000000000000004">
      <c r="F130" s="3"/>
      <c r="G130" s="3">
        <v>12.6</v>
      </c>
      <c r="H130" s="2">
        <f t="shared" si="19"/>
        <v>16.409734010875876</v>
      </c>
      <c r="I130" s="2">
        <f t="shared" si="19"/>
        <v>15.192461579190136</v>
      </c>
      <c r="J130" s="2">
        <f t="shared" si="19"/>
        <v>14.211246522764018</v>
      </c>
      <c r="K130" s="2">
        <f t="shared" si="19"/>
        <v>13.398491713813574</v>
      </c>
      <c r="L130" s="2">
        <f t="shared" si="19"/>
        <v>12.710925307963141</v>
      </c>
      <c r="M130" s="2">
        <f t="shared" si="16"/>
        <v>16.283485932410056</v>
      </c>
    </row>
    <row r="131" spans="6:13" x14ac:dyDescent="0.55000000000000004">
      <c r="F131" s="3"/>
      <c r="G131" s="3">
        <v>12.7</v>
      </c>
      <c r="H131" s="2">
        <f t="shared" si="19"/>
        <v>16.474723310795888</v>
      </c>
      <c r="I131" s="2">
        <f t="shared" si="19"/>
        <v>15.252629979326226</v>
      </c>
      <c r="J131" s="2">
        <f t="shared" si="19"/>
        <v>14.267528907468911</v>
      </c>
      <c r="K131" s="2">
        <f t="shared" si="19"/>
        <v>13.451555254995148</v>
      </c>
      <c r="L131" s="2">
        <f t="shared" si="19"/>
        <v>12.761265803217517</v>
      </c>
      <c r="M131" s="2">
        <f t="shared" si="16"/>
        <v>16.364784251840156</v>
      </c>
    </row>
    <row r="132" spans="6:13" x14ac:dyDescent="0.55000000000000004">
      <c r="F132" s="3"/>
      <c r="G132" s="3">
        <v>12.8</v>
      </c>
      <c r="H132" s="2">
        <f t="shared" si="19"/>
        <v>16.539457247046116</v>
      </c>
      <c r="I132" s="2">
        <f t="shared" si="19"/>
        <v>15.312561958644086</v>
      </c>
      <c r="J132" s="2">
        <f t="shared" si="19"/>
        <v>14.323590140748573</v>
      </c>
      <c r="K132" s="2">
        <f t="shared" si="19"/>
        <v>13.504410292613455</v>
      </c>
      <c r="L132" s="2">
        <f t="shared" si="19"/>
        <v>12.811408494623835</v>
      </c>
      <c r="M132" s="2">
        <f t="shared" ref="M132:M154" si="20">3.3*$G132^0.63</f>
        <v>16.445846059694574</v>
      </c>
    </row>
    <row r="133" spans="6:13" x14ac:dyDescent="0.55000000000000004">
      <c r="F133" s="3"/>
      <c r="G133" s="3">
        <v>12.9</v>
      </c>
      <c r="H133" s="2">
        <f t="shared" si="19"/>
        <v>16.603938806393238</v>
      </c>
      <c r="I133" s="2">
        <f t="shared" si="19"/>
        <v>15.372260282352324</v>
      </c>
      <c r="J133" s="2">
        <f t="shared" si="19"/>
        <v>14.379432809218811</v>
      </c>
      <c r="K133" s="2">
        <f t="shared" si="19"/>
        <v>13.557059265353265</v>
      </c>
      <c r="L133" s="2">
        <f t="shared" si="19"/>
        <v>12.861355695721612</v>
      </c>
      <c r="M133" s="2">
        <f t="shared" si="20"/>
        <v>16.526673883782667</v>
      </c>
    </row>
    <row r="134" spans="6:13" x14ac:dyDescent="0.55000000000000004">
      <c r="F134" s="3"/>
      <c r="G134" s="3">
        <v>13</v>
      </c>
      <c r="H134" s="2">
        <f t="shared" ref="H134:L143" si="21">SQRT($G134/(9.8/2/PI())/H$2)</f>
        <v>16.668170917831269</v>
      </c>
      <c r="I134" s="2">
        <f t="shared" si="21"/>
        <v>15.431727662172486</v>
      </c>
      <c r="J134" s="2">
        <f t="shared" si="21"/>
        <v>14.435059449462862</v>
      </c>
      <c r="K134" s="2">
        <f t="shared" si="21"/>
        <v>13.609504564728189</v>
      </c>
      <c r="L134" s="2">
        <f t="shared" si="21"/>
        <v>12.91110967529986</v>
      </c>
      <c r="M134" s="2">
        <f t="shared" si="20"/>
        <v>16.607270205537855</v>
      </c>
    </row>
    <row r="135" spans="6:13" x14ac:dyDescent="0.55000000000000004">
      <c r="F135" s="3"/>
      <c r="G135" s="3">
        <v>13.1</v>
      </c>
      <c r="H135" s="2">
        <f t="shared" si="21"/>
        <v>16.732156454134088</v>
      </c>
      <c r="I135" s="2">
        <f t="shared" si="21"/>
        <v>15.490966757776361</v>
      </c>
      <c r="J135" s="2">
        <f t="shared" si="21"/>
        <v>14.490472549375873</v>
      </c>
      <c r="K135" s="2">
        <f t="shared" si="21"/>
        <v>13.661748536348266</v>
      </c>
      <c r="L135" s="2">
        <f t="shared" si="21"/>
        <v>12.960672658599652</v>
      </c>
      <c r="M135" s="2">
        <f t="shared" si="20"/>
        <v>16.68763746121817</v>
      </c>
    </row>
    <row r="136" spans="6:13" x14ac:dyDescent="0.55000000000000004">
      <c r="F136" s="3"/>
      <c r="G136" s="3">
        <v>13.2</v>
      </c>
      <c r="H136" s="2">
        <f t="shared" si="21"/>
        <v>16.795898233354649</v>
      </c>
      <c r="I136" s="2">
        <f t="shared" si="21"/>
        <v>15.549980178174023</v>
      </c>
      <c r="J136" s="2">
        <f t="shared" si="21"/>
        <v>14.545674549463302</v>
      </c>
      <c r="K136" s="2">
        <f t="shared" si="21"/>
        <v>13.713793481144107</v>
      </c>
      <c r="L136" s="2">
        <f t="shared" si="21"/>
        <v>13.010046828475426</v>
      </c>
      <c r="M136" s="2">
        <f t="shared" si="20"/>
        <v>16.767778043066819</v>
      </c>
    </row>
    <row r="137" spans="6:13" x14ac:dyDescent="0.55000000000000004">
      <c r="F137" s="3"/>
      <c r="G137" s="3">
        <v>13.3</v>
      </c>
      <c r="H137" s="2">
        <f t="shared" si="21"/>
        <v>16.859399020273255</v>
      </c>
      <c r="I137" s="2">
        <f t="shared" si="21"/>
        <v>15.608770483054641</v>
      </c>
      <c r="J137" s="2">
        <f t="shared" si="21"/>
        <v>14.600667844095115</v>
      </c>
      <c r="K137" s="2">
        <f t="shared" si="21"/>
        <v>13.765641656549366</v>
      </c>
      <c r="L137" s="2">
        <f t="shared" si="21"/>
        <v>13.059234326516791</v>
      </c>
      <c r="M137" s="2">
        <f t="shared" si="20"/>
        <v>16.847694300434345</v>
      </c>
    </row>
    <row r="138" spans="6:13" x14ac:dyDescent="0.55000000000000004">
      <c r="F138" s="3"/>
      <c r="G138" s="3">
        <v>13.4</v>
      </c>
      <c r="H138" s="2">
        <f t="shared" si="21"/>
        <v>16.922661527796851</v>
      </c>
      <c r="I138" s="2">
        <f t="shared" si="21"/>
        <v>15.667340184081999</v>
      </c>
      <c r="J138" s="2">
        <f t="shared" si="21"/>
        <v>14.655454782717653</v>
      </c>
      <c r="K138" s="2">
        <f t="shared" si="21"/>
        <v>13.817295277643298</v>
      </c>
      <c r="L138" s="2">
        <f t="shared" si="21"/>
        <v>13.108237254132433</v>
      </c>
      <c r="M138" s="2">
        <f t="shared" si="20"/>
        <v>16.927388540863969</v>
      </c>
    </row>
    <row r="139" spans="6:13" x14ac:dyDescent="0.55000000000000004">
      <c r="F139" s="3"/>
      <c r="G139" s="3">
        <v>13.5</v>
      </c>
      <c r="H139" s="2">
        <f t="shared" si="21"/>
        <v>16.985688418311476</v>
      </c>
      <c r="I139" s="2">
        <f t="shared" si="21"/>
        <v>15.725691746146602</v>
      </c>
      <c r="J139" s="2">
        <f t="shared" si="21"/>
        <v>14.710037671024859</v>
      </c>
      <c r="K139" s="2">
        <f t="shared" si="21"/>
        <v>13.868756518254994</v>
      </c>
      <c r="L139" s="2">
        <f t="shared" si="21"/>
        <v>13.157057673597709</v>
      </c>
      <c r="M139" s="2">
        <f t="shared" si="20"/>
        <v>17.006863031141638</v>
      </c>
    </row>
    <row r="140" spans="6:13" x14ac:dyDescent="0.55000000000000004">
      <c r="F140" s="3"/>
      <c r="G140" s="3">
        <v>13.6</v>
      </c>
      <c r="H140" s="2">
        <f t="shared" si="21"/>
        <v>17.048482304989658</v>
      </c>
      <c r="I140" s="2">
        <f t="shared" si="21"/>
        <v>15.783827588576102</v>
      </c>
      <c r="J140" s="2">
        <f t="shared" si="21"/>
        <v>14.764418772090526</v>
      </c>
      <c r="K140" s="2">
        <f t="shared" si="21"/>
        <v>13.920027512030893</v>
      </c>
      <c r="L140" s="2">
        <f t="shared" si="21"/>
        <v>13.205697609067355</v>
      </c>
      <c r="M140" s="2">
        <f t="shared" si="20"/>
        <v>17.086119998312061</v>
      </c>
    </row>
    <row r="141" spans="6:13" x14ac:dyDescent="0.55000000000000004">
      <c r="F141" s="3"/>
      <c r="G141" s="3">
        <v>13.7</v>
      </c>
      <c r="H141" s="2">
        <f t="shared" si="21"/>
        <v>17.111045753054672</v>
      </c>
      <c r="I141" s="2">
        <f t="shared" si="21"/>
        <v>15.841750086305769</v>
      </c>
      <c r="J141" s="2">
        <f t="shared" si="21"/>
        <v>14.818600307463177</v>
      </c>
      <c r="K141" s="2">
        <f t="shared" si="21"/>
        <v>13.971110353467028</v>
      </c>
      <c r="L141" s="2">
        <f t="shared" si="21"/>
        <v>13.254159047554779</v>
      </c>
      <c r="M141" s="2">
        <f t="shared" si="20"/>
        <v>17.165161630662169</v>
      </c>
    </row>
    <row r="142" spans="6:13" x14ac:dyDescent="0.55000000000000004">
      <c r="F142" s="3"/>
      <c r="G142" s="3">
        <v>13.8</v>
      </c>
      <c r="H142" s="2">
        <f t="shared" si="21"/>
        <v>17.173381281003319</v>
      </c>
      <c r="I142" s="2">
        <f t="shared" si="21"/>
        <v>15.89946157101056</v>
      </c>
      <c r="J142" s="2">
        <f t="shared" si="21"/>
        <v>14.87258445822502</v>
      </c>
      <c r="K142" s="2">
        <f t="shared" si="21"/>
        <v>14.022007098907423</v>
      </c>
      <c r="L142" s="2">
        <f t="shared" si="21"/>
        <v>13.302443939879211</v>
      </c>
      <c r="M142" s="2">
        <f t="shared" si="20"/>
        <v>17.243990078673257</v>
      </c>
    </row>
    <row r="143" spans="6:13" x14ac:dyDescent="0.55000000000000004">
      <c r="F143" s="3"/>
      <c r="G143" s="3">
        <v>13.9</v>
      </c>
      <c r="H143" s="2">
        <f t="shared" si="21"/>
        <v>17.23549136178891</v>
      </c>
      <c r="I143" s="2">
        <f t="shared" si="21"/>
        <v>15.956964332200355</v>
      </c>
      <c r="J143" s="2">
        <f t="shared" si="21"/>
        <v>14.926373366016444</v>
      </c>
      <c r="K143" s="2">
        <f t="shared" si="21"/>
        <v>14.072719767510002</v>
      </c>
      <c r="L143" s="2">
        <f t="shared" si="21"/>
        <v>13.350554201582048</v>
      </c>
      <c r="M143" s="2">
        <f t="shared" si="20"/>
        <v>17.322607455942986</v>
      </c>
    </row>
    <row r="144" spans="6:13" x14ac:dyDescent="0.55000000000000004">
      <c r="F144" s="3"/>
      <c r="G144" s="3">
        <v>14</v>
      </c>
      <c r="H144" s="2">
        <f t="shared" ref="H144:L154" si="22">SQRT($G144/(9.8/2/PI())/H$2)</f>
        <v>17.297378423966016</v>
      </c>
      <c r="I144" s="2">
        <f t="shared" si="22"/>
        <v>16.014260618279796</v>
      </c>
      <c r="J144" s="2">
        <f t="shared" si="22"/>
        <v>14.979969134027405</v>
      </c>
      <c r="K144" s="2">
        <f t="shared" si="22"/>
        <v>14.123250342181269</v>
      </c>
      <c r="L144" s="2">
        <f t="shared" si="22"/>
        <v>13.398491713813574</v>
      </c>
      <c r="M144" s="2">
        <f t="shared" si="20"/>
        <v>17.401015840078447</v>
      </c>
    </row>
    <row r="145" spans="6:13" x14ac:dyDescent="0.55000000000000004">
      <c r="F145" s="3"/>
      <c r="G145" s="3">
        <v>14.1</v>
      </c>
      <c r="H145" s="2">
        <f t="shared" si="22"/>
        <v>17.359044852798494</v>
      </c>
      <c r="I145" s="2">
        <f t="shared" si="22"/>
        <v>16.071352637574098</v>
      </c>
      <c r="J145" s="2">
        <f t="shared" si="22"/>
        <v>15.033373827956996</v>
      </c>
      <c r="K145" s="2">
        <f t="shared" si="22"/>
        <v>14.173600770481011</v>
      </c>
      <c r="L145" s="2">
        <f t="shared" si="22"/>
        <v>13.446258324191229</v>
      </c>
      <c r="M145" s="2">
        <f t="shared" si="20"/>
        <v>17.479217273561442</v>
      </c>
    </row>
    <row r="146" spans="6:13" x14ac:dyDescent="0.55000000000000004">
      <c r="F146" s="3"/>
      <c r="G146" s="3">
        <v>14.2</v>
      </c>
      <c r="H146" s="2">
        <f t="shared" si="22"/>
        <v>17.420492991332214</v>
      </c>
      <c r="I146" s="2">
        <f t="shared" si="22"/>
        <v>16.128242559322224</v>
      </c>
      <c r="J146" s="2">
        <f t="shared" si="22"/>
        <v>15.086589476942464</v>
      </c>
      <c r="K146" s="2">
        <f t="shared" si="22"/>
        <v>14.223772965498167</v>
      </c>
      <c r="L146" s="2">
        <f t="shared" si="22"/>
        <v>13.493855847630538</v>
      </c>
      <c r="M146" s="2">
        <f t="shared" si="20"/>
        <v>17.557213764586837</v>
      </c>
    </row>
    <row r="147" spans="6:13" x14ac:dyDescent="0.55000000000000004">
      <c r="F147" s="3"/>
      <c r="G147" s="3">
        <v>14.3</v>
      </c>
      <c r="H147" s="2">
        <f t="shared" si="22"/>
        <v>17.481725141433831</v>
      </c>
      <c r="I147" s="2">
        <f t="shared" si="22"/>
        <v>16.184932514638589</v>
      </c>
      <c r="J147" s="2">
        <f t="shared" si="22"/>
        <v>15.139618074458808</v>
      </c>
      <c r="K147" s="2">
        <f t="shared" si="22"/>
        <v>14.273768806698993</v>
      </c>
      <c r="L147" s="2">
        <f t="shared" si="22"/>
        <v>13.541286067149745</v>
      </c>
      <c r="M147" s="2">
        <f t="shared" si="20"/>
        <v>17.635007287875325</v>
      </c>
    </row>
    <row r="148" spans="6:13" x14ac:dyDescent="0.55000000000000004">
      <c r="F148" s="3"/>
      <c r="G148" s="3">
        <v>14.4</v>
      </c>
      <c r="H148" s="2">
        <f t="shared" si="22"/>
        <v>17.542743564796943</v>
      </c>
      <c r="I148" s="2">
        <f t="shared" si="22"/>
        <v>16.241424597444592</v>
      </c>
      <c r="J148" s="2">
        <f t="shared" si="22"/>
        <v>15.192461579190136</v>
      </c>
      <c r="K148" s="2">
        <f t="shared" si="22"/>
        <v>14.323590140748573</v>
      </c>
      <c r="L148" s="2">
        <f t="shared" si="22"/>
        <v>13.58855073464918</v>
      </c>
      <c r="M148" s="2">
        <f t="shared" si="20"/>
        <v>17.712599785461236</v>
      </c>
    </row>
    <row r="149" spans="6:13" x14ac:dyDescent="0.55000000000000004">
      <c r="F149" s="3"/>
      <c r="G149" s="3">
        <v>14.5</v>
      </c>
      <c r="H149" s="2">
        <f t="shared" si="22"/>
        <v>17.603550483916859</v>
      </c>
      <c r="I149" s="2">
        <f t="shared" si="22"/>
        <v>16.297720865371051</v>
      </c>
      <c r="J149" s="2">
        <f t="shared" si="22"/>
        <v>15.245121915873849</v>
      </c>
      <c r="K149" s="2">
        <f t="shared" si="22"/>
        <v>14.373238782306732</v>
      </c>
      <c r="L149" s="2">
        <f t="shared" si="22"/>
        <v>13.635651571666301</v>
      </c>
      <c r="M149" s="2">
        <f t="shared" si="20"/>
        <v>17.789993167456565</v>
      </c>
    </row>
    <row r="150" spans="6:13" x14ac:dyDescent="0.55000000000000004">
      <c r="F150" s="3"/>
      <c r="G150" s="3">
        <v>14.6</v>
      </c>
      <c r="H150" s="2">
        <f t="shared" si="22"/>
        <v>17.664148083035151</v>
      </c>
      <c r="I150" s="2">
        <f t="shared" si="22"/>
        <v>16.353823340632726</v>
      </c>
      <c r="J150" s="2">
        <f t="shared" si="22"/>
        <v>15.297600976118634</v>
      </c>
      <c r="K150" s="2">
        <f t="shared" si="22"/>
        <v>14.422716514799246</v>
      </c>
      <c r="L150" s="2">
        <f t="shared" si="22"/>
        <v>13.68259027010736</v>
      </c>
      <c r="M150" s="2">
        <f t="shared" si="20"/>
        <v>17.867189312791961</v>
      </c>
    </row>
    <row r="151" spans="6:13" x14ac:dyDescent="0.55000000000000004">
      <c r="F151" s="3"/>
      <c r="G151" s="3">
        <v>14.7</v>
      </c>
      <c r="H151" s="2">
        <f t="shared" si="22"/>
        <v>17.724538509055158</v>
      </c>
      <c r="I151" s="2">
        <f t="shared" si="22"/>
        <v>16.409734010875876</v>
      </c>
      <c r="J151" s="2">
        <f t="shared" si="22"/>
        <v>15.349900619197324</v>
      </c>
      <c r="K151" s="2">
        <f t="shared" si="22"/>
        <v>14.472025091165351</v>
      </c>
      <c r="L151" s="2">
        <f t="shared" si="22"/>
        <v>13.729368492956533</v>
      </c>
      <c r="M151" s="2">
        <f t="shared" si="20"/>
        <v>17.944190069935544</v>
      </c>
    </row>
    <row r="152" spans="6:13" x14ac:dyDescent="0.55000000000000004">
      <c r="F152" s="3"/>
      <c r="G152" s="3">
        <v>14.8</v>
      </c>
      <c r="H152" s="2">
        <f t="shared" si="22"/>
        <v>17.784723872429513</v>
      </c>
      <c r="I152" s="2">
        <f t="shared" si="22"/>
        <v>16.46545482999997</v>
      </c>
      <c r="J152" s="2">
        <f t="shared" si="22"/>
        <v>15.402022672815514</v>
      </c>
      <c r="K152" s="2">
        <f t="shared" si="22"/>
        <v>14.521166234582404</v>
      </c>
      <c r="L152" s="2">
        <f t="shared" si="22"/>
        <v>13.775987874963397</v>
      </c>
      <c r="M152" s="2">
        <f t="shared" si="20"/>
        <v>18.020997257590452</v>
      </c>
    </row>
    <row r="153" spans="6:13" x14ac:dyDescent="0.55000000000000004">
      <c r="F153" s="3"/>
      <c r="G153" s="3">
        <v>14.9</v>
      </c>
      <c r="H153" s="2">
        <f t="shared" si="22"/>
        <v>17.844706248020703</v>
      </c>
      <c r="I153" s="2">
        <f t="shared" si="22"/>
        <v>16.520987718954398</v>
      </c>
      <c r="J153" s="2">
        <f t="shared" si="22"/>
        <v>15.453968933856824</v>
      </c>
      <c r="K153" s="2">
        <f t="shared" si="22"/>
        <v>14.570141639168533</v>
      </c>
      <c r="L153" s="2">
        <f t="shared" si="22"/>
        <v>13.822450023309523</v>
      </c>
      <c r="M153" s="2">
        <f t="shared" si="20"/>
        <v>18.097612665371727</v>
      </c>
    </row>
    <row r="154" spans="6:13" x14ac:dyDescent="0.55000000000000004">
      <c r="F154" s="3"/>
      <c r="G154" s="3">
        <v>15</v>
      </c>
      <c r="H154" s="2">
        <f t="shared" si="22"/>
        <v>17.904487675935716</v>
      </c>
      <c r="I154" s="2">
        <f t="shared" si="22"/>
        <v>16.576334566511225</v>
      </c>
      <c r="J154" s="2">
        <f t="shared" si="22"/>
        <v>15.505741169105734</v>
      </c>
      <c r="K154" s="2">
        <f t="shared" si="22"/>
        <v>14.618952970664122</v>
      </c>
      <c r="L154" s="2">
        <f t="shared" si="22"/>
        <v>13.868756518254994</v>
      </c>
      <c r="M154" s="2">
        <f t="shared" si="20"/>
        <v>18.174038054463427</v>
      </c>
    </row>
    <row r="155" spans="6:13" x14ac:dyDescent="0.55000000000000004">
      <c r="F155" s="3"/>
      <c r="G155" s="3"/>
    </row>
    <row r="156" spans="6:13" x14ac:dyDescent="0.55000000000000004">
      <c r="F156" s="3"/>
      <c r="G156" s="3"/>
    </row>
    <row r="157" spans="6:13" x14ac:dyDescent="0.55000000000000004">
      <c r="F157" s="3"/>
      <c r="G157" s="3"/>
    </row>
    <row r="158" spans="6:13" x14ac:dyDescent="0.55000000000000004">
      <c r="F158" s="3"/>
      <c r="G158" s="3"/>
    </row>
    <row r="159" spans="6:13" x14ac:dyDescent="0.55000000000000004">
      <c r="F159" s="3"/>
      <c r="G159" s="3"/>
    </row>
    <row r="160" spans="6:13" x14ac:dyDescent="0.55000000000000004">
      <c r="F160" s="3"/>
      <c r="G160" s="3"/>
    </row>
    <row r="161" spans="6:7" x14ac:dyDescent="0.55000000000000004">
      <c r="F161" s="3"/>
      <c r="G161" s="3"/>
    </row>
    <row r="162" spans="6:7" x14ac:dyDescent="0.55000000000000004">
      <c r="F162" s="3"/>
      <c r="G162" s="3"/>
    </row>
    <row r="163" spans="6:7" x14ac:dyDescent="0.55000000000000004">
      <c r="F163" s="3"/>
      <c r="G163" s="3"/>
    </row>
    <row r="164" spans="6:7" x14ac:dyDescent="0.55000000000000004">
      <c r="F164" s="3"/>
      <c r="G164" s="3"/>
    </row>
    <row r="165" spans="6:7" x14ac:dyDescent="0.55000000000000004">
      <c r="F165" s="3"/>
      <c r="G165" s="3"/>
    </row>
    <row r="166" spans="6:7" x14ac:dyDescent="0.55000000000000004">
      <c r="F166" s="3"/>
      <c r="G166" s="3"/>
    </row>
    <row r="167" spans="6:7" x14ac:dyDescent="0.55000000000000004">
      <c r="F167" s="3"/>
      <c r="G167" s="3"/>
    </row>
    <row r="168" spans="6:7" x14ac:dyDescent="0.55000000000000004">
      <c r="F168" s="3"/>
      <c r="G168" s="3"/>
    </row>
    <row r="169" spans="6:7" x14ac:dyDescent="0.55000000000000004">
      <c r="F169" s="3"/>
      <c r="G169" s="3"/>
    </row>
    <row r="170" spans="6:7" x14ac:dyDescent="0.55000000000000004">
      <c r="F170" s="3"/>
      <c r="G170" s="3"/>
    </row>
    <row r="171" spans="6:7" x14ac:dyDescent="0.55000000000000004">
      <c r="F171" s="3"/>
      <c r="G171" s="3"/>
    </row>
    <row r="172" spans="6:7" x14ac:dyDescent="0.55000000000000004">
      <c r="F172" s="3"/>
      <c r="G172" s="3"/>
    </row>
    <row r="173" spans="6:7" x14ac:dyDescent="0.55000000000000004">
      <c r="F173" s="3"/>
      <c r="G173" s="3"/>
    </row>
    <row r="174" spans="6:7" x14ac:dyDescent="0.55000000000000004">
      <c r="F174" s="3"/>
      <c r="G174" s="3"/>
    </row>
    <row r="175" spans="6:7" x14ac:dyDescent="0.55000000000000004">
      <c r="F175" s="3"/>
      <c r="G175" s="3"/>
    </row>
    <row r="176" spans="6:7" x14ac:dyDescent="0.55000000000000004">
      <c r="F176" s="3"/>
      <c r="G176" s="3"/>
    </row>
    <row r="177" spans="6:7" x14ac:dyDescent="0.55000000000000004">
      <c r="F177" s="3"/>
      <c r="G177" s="3"/>
    </row>
    <row r="178" spans="6:7" x14ac:dyDescent="0.55000000000000004">
      <c r="F178" s="3"/>
      <c r="G178" s="3"/>
    </row>
    <row r="179" spans="6:7" x14ac:dyDescent="0.55000000000000004">
      <c r="F179" s="3"/>
      <c r="G179" s="3"/>
    </row>
    <row r="180" spans="6:7" x14ac:dyDescent="0.55000000000000004">
      <c r="F180" s="3"/>
      <c r="G180" s="3"/>
    </row>
    <row r="181" spans="6:7" x14ac:dyDescent="0.55000000000000004">
      <c r="F181" s="3"/>
      <c r="G181" s="3"/>
    </row>
    <row r="182" spans="6:7" x14ac:dyDescent="0.55000000000000004">
      <c r="F182" s="3"/>
      <c r="G182" s="3"/>
    </row>
    <row r="183" spans="6:7" x14ac:dyDescent="0.55000000000000004">
      <c r="F183" s="3"/>
      <c r="G183" s="3"/>
    </row>
    <row r="184" spans="6:7" x14ac:dyDescent="0.55000000000000004">
      <c r="F184" s="3"/>
      <c r="G184" s="3"/>
    </row>
    <row r="185" spans="6:7" x14ac:dyDescent="0.55000000000000004">
      <c r="F185" s="3"/>
      <c r="G185" s="3"/>
    </row>
    <row r="186" spans="6:7" x14ac:dyDescent="0.55000000000000004">
      <c r="F186" s="3"/>
      <c r="G186" s="3"/>
    </row>
    <row r="187" spans="6:7" x14ac:dyDescent="0.55000000000000004">
      <c r="F187" s="3"/>
      <c r="G187" s="3"/>
    </row>
    <row r="188" spans="6:7" x14ac:dyDescent="0.55000000000000004">
      <c r="F188" s="3"/>
      <c r="G188" s="3"/>
    </row>
    <row r="189" spans="6:7" x14ac:dyDescent="0.55000000000000004">
      <c r="F189" s="3"/>
      <c r="G189" s="3"/>
    </row>
    <row r="190" spans="6:7" x14ac:dyDescent="0.55000000000000004">
      <c r="F190" s="3"/>
      <c r="G190" s="3"/>
    </row>
    <row r="191" spans="6:7" x14ac:dyDescent="0.55000000000000004">
      <c r="F191" s="3"/>
      <c r="G191" s="3"/>
    </row>
    <row r="192" spans="6:7" x14ac:dyDescent="0.55000000000000004">
      <c r="F192" s="3"/>
      <c r="G192" s="3"/>
    </row>
    <row r="193" spans="6:7" x14ac:dyDescent="0.55000000000000004">
      <c r="F193" s="3"/>
      <c r="G193" s="3"/>
    </row>
    <row r="194" spans="6:7" x14ac:dyDescent="0.55000000000000004">
      <c r="F194" s="3"/>
      <c r="G194" s="3"/>
    </row>
    <row r="195" spans="6:7" x14ac:dyDescent="0.55000000000000004">
      <c r="F195" s="3"/>
      <c r="G195" s="3"/>
    </row>
    <row r="196" spans="6:7" x14ac:dyDescent="0.55000000000000004">
      <c r="F196" s="3"/>
      <c r="G196" s="3"/>
    </row>
    <row r="197" spans="6:7" x14ac:dyDescent="0.55000000000000004">
      <c r="F197" s="3"/>
      <c r="G197" s="3"/>
    </row>
    <row r="198" spans="6:7" x14ac:dyDescent="0.55000000000000004">
      <c r="F198" s="3"/>
      <c r="G198" s="3"/>
    </row>
    <row r="199" spans="6:7" x14ac:dyDescent="0.55000000000000004">
      <c r="F199" s="3"/>
      <c r="G199" s="3"/>
    </row>
    <row r="200" spans="6:7" x14ac:dyDescent="0.55000000000000004">
      <c r="F200" s="3"/>
      <c r="G200" s="3"/>
    </row>
    <row r="201" spans="6:7" x14ac:dyDescent="0.55000000000000004">
      <c r="F201" s="3"/>
      <c r="G201" s="3"/>
    </row>
    <row r="202" spans="6:7" x14ac:dyDescent="0.55000000000000004">
      <c r="F202" s="3"/>
      <c r="G202" s="3"/>
    </row>
    <row r="203" spans="6:7" x14ac:dyDescent="0.55000000000000004">
      <c r="F203" s="3"/>
      <c r="G203" s="3"/>
    </row>
    <row r="204" spans="6:7" x14ac:dyDescent="0.55000000000000004">
      <c r="F204" s="3"/>
      <c r="G204" s="3"/>
    </row>
    <row r="205" spans="6:7" x14ac:dyDescent="0.55000000000000004">
      <c r="F205" s="3"/>
      <c r="G205" s="3"/>
    </row>
    <row r="206" spans="6:7" x14ac:dyDescent="0.55000000000000004">
      <c r="F206" s="3"/>
      <c r="G206" s="3"/>
    </row>
    <row r="207" spans="6:7" x14ac:dyDescent="0.55000000000000004">
      <c r="F207" s="3"/>
      <c r="G207" s="3"/>
    </row>
    <row r="208" spans="6:7" x14ac:dyDescent="0.55000000000000004">
      <c r="F208" s="3"/>
      <c r="G208" s="3"/>
    </row>
    <row r="209" spans="6:7" x14ac:dyDescent="0.55000000000000004">
      <c r="F209" s="3"/>
      <c r="G209" s="3"/>
    </row>
    <row r="210" spans="6:7" x14ac:dyDescent="0.55000000000000004">
      <c r="F210" s="3"/>
      <c r="G210" s="3"/>
    </row>
    <row r="211" spans="6:7" x14ac:dyDescent="0.55000000000000004">
      <c r="F211" s="3"/>
      <c r="G211" s="3"/>
    </row>
    <row r="212" spans="6:7" x14ac:dyDescent="0.55000000000000004">
      <c r="F212" s="3"/>
      <c r="G212" s="3"/>
    </row>
    <row r="213" spans="6:7" x14ac:dyDescent="0.55000000000000004">
      <c r="F213" s="3"/>
      <c r="G213" s="3"/>
    </row>
    <row r="214" spans="6:7" x14ac:dyDescent="0.55000000000000004">
      <c r="F214" s="3"/>
      <c r="G214" s="3"/>
    </row>
    <row r="215" spans="6:7" x14ac:dyDescent="0.55000000000000004">
      <c r="F215" s="3"/>
      <c r="G215" s="3"/>
    </row>
    <row r="216" spans="6:7" x14ac:dyDescent="0.55000000000000004">
      <c r="F216" s="3"/>
      <c r="G216" s="3"/>
    </row>
    <row r="217" spans="6:7" x14ac:dyDescent="0.55000000000000004">
      <c r="F217" s="3"/>
      <c r="G217" s="3"/>
    </row>
    <row r="218" spans="6:7" x14ac:dyDescent="0.55000000000000004">
      <c r="F218" s="3"/>
      <c r="G218" s="3"/>
    </row>
    <row r="219" spans="6:7" x14ac:dyDescent="0.55000000000000004">
      <c r="F219" s="3"/>
      <c r="G219" s="3"/>
    </row>
    <row r="220" spans="6:7" x14ac:dyDescent="0.55000000000000004">
      <c r="F220" s="3"/>
      <c r="G220" s="3"/>
    </row>
    <row r="221" spans="6:7" x14ac:dyDescent="0.55000000000000004">
      <c r="F221" s="3"/>
      <c r="G221" s="3"/>
    </row>
    <row r="222" spans="6:7" x14ac:dyDescent="0.55000000000000004">
      <c r="F222" s="3"/>
      <c r="G222" s="3"/>
    </row>
    <row r="223" spans="6:7" x14ac:dyDescent="0.55000000000000004">
      <c r="F223" s="3"/>
      <c r="G223" s="3"/>
    </row>
    <row r="224" spans="6:7" x14ac:dyDescent="0.55000000000000004">
      <c r="F224" s="3"/>
      <c r="G224" s="3"/>
    </row>
    <row r="225" spans="6:7" x14ac:dyDescent="0.55000000000000004">
      <c r="F225" s="3"/>
      <c r="G225" s="3"/>
    </row>
    <row r="226" spans="6:7" x14ac:dyDescent="0.55000000000000004">
      <c r="F226" s="3"/>
      <c r="G226" s="3"/>
    </row>
    <row r="227" spans="6:7" x14ac:dyDescent="0.55000000000000004">
      <c r="F227" s="3"/>
      <c r="G227" s="3"/>
    </row>
    <row r="228" spans="6:7" x14ac:dyDescent="0.55000000000000004">
      <c r="F228" s="3"/>
      <c r="G228" s="3"/>
    </row>
    <row r="229" spans="6:7" x14ac:dyDescent="0.55000000000000004">
      <c r="F229" s="3"/>
      <c r="G229" s="3"/>
    </row>
    <row r="230" spans="6:7" x14ac:dyDescent="0.55000000000000004">
      <c r="F230" s="3"/>
      <c r="G230" s="3"/>
    </row>
    <row r="231" spans="6:7" x14ac:dyDescent="0.55000000000000004">
      <c r="F231" s="3"/>
      <c r="G231" s="3"/>
    </row>
    <row r="232" spans="6:7" x14ac:dyDescent="0.55000000000000004">
      <c r="F232" s="3"/>
      <c r="G232" s="3"/>
    </row>
    <row r="233" spans="6:7" x14ac:dyDescent="0.55000000000000004">
      <c r="F233" s="3"/>
      <c r="G233" s="3"/>
    </row>
    <row r="234" spans="6:7" x14ac:dyDescent="0.55000000000000004">
      <c r="F234" s="3"/>
      <c r="G234" s="3"/>
    </row>
    <row r="235" spans="6:7" x14ac:dyDescent="0.55000000000000004">
      <c r="F235" s="3"/>
      <c r="G235" s="3"/>
    </row>
    <row r="236" spans="6:7" x14ac:dyDescent="0.55000000000000004">
      <c r="F236" s="3"/>
      <c r="G236" s="3"/>
    </row>
    <row r="237" spans="6:7" x14ac:dyDescent="0.55000000000000004">
      <c r="F237" s="3"/>
      <c r="G237" s="3"/>
    </row>
    <row r="238" spans="6:7" x14ac:dyDescent="0.55000000000000004">
      <c r="F238" s="3"/>
      <c r="G238" s="3"/>
    </row>
    <row r="239" spans="6:7" x14ac:dyDescent="0.55000000000000004">
      <c r="F239" s="3"/>
      <c r="G239" s="3"/>
    </row>
    <row r="240" spans="6:7" x14ac:dyDescent="0.55000000000000004">
      <c r="F240" s="3"/>
      <c r="G240" s="3"/>
    </row>
    <row r="241" spans="6:7" x14ac:dyDescent="0.55000000000000004">
      <c r="F241" s="3"/>
      <c r="G241" s="3"/>
    </row>
    <row r="242" spans="6:7" x14ac:dyDescent="0.55000000000000004">
      <c r="F242" s="3"/>
      <c r="G242" s="3"/>
    </row>
    <row r="243" spans="6:7" x14ac:dyDescent="0.55000000000000004">
      <c r="F243" s="3"/>
      <c r="G243" s="3"/>
    </row>
    <row r="244" spans="6:7" x14ac:dyDescent="0.55000000000000004">
      <c r="F244" s="3"/>
      <c r="G244" s="3"/>
    </row>
    <row r="245" spans="6:7" x14ac:dyDescent="0.55000000000000004">
      <c r="F245" s="3"/>
      <c r="G245" s="3"/>
    </row>
    <row r="246" spans="6:7" x14ac:dyDescent="0.55000000000000004">
      <c r="F246" s="3"/>
      <c r="G246" s="3"/>
    </row>
    <row r="247" spans="6:7" x14ac:dyDescent="0.55000000000000004">
      <c r="F247" s="3"/>
      <c r="G247" s="3"/>
    </row>
    <row r="248" spans="6:7" x14ac:dyDescent="0.55000000000000004">
      <c r="F248" s="3"/>
      <c r="G248" s="3"/>
    </row>
    <row r="249" spans="6:7" x14ac:dyDescent="0.55000000000000004">
      <c r="F249" s="3"/>
      <c r="G249" s="3"/>
    </row>
    <row r="250" spans="6:7" x14ac:dyDescent="0.55000000000000004">
      <c r="F250" s="3"/>
      <c r="G250" s="3"/>
    </row>
    <row r="251" spans="6:7" x14ac:dyDescent="0.55000000000000004">
      <c r="F251" s="3"/>
      <c r="G251" s="3"/>
    </row>
    <row r="252" spans="6:7" x14ac:dyDescent="0.55000000000000004">
      <c r="F252" s="3"/>
      <c r="G252" s="3"/>
    </row>
    <row r="253" spans="6:7" x14ac:dyDescent="0.55000000000000004">
      <c r="F253" s="3"/>
      <c r="G253" s="3"/>
    </row>
    <row r="254" spans="6:7" x14ac:dyDescent="0.55000000000000004">
      <c r="F254" s="3"/>
      <c r="G254" s="3"/>
    </row>
    <row r="255" spans="6:7" x14ac:dyDescent="0.55000000000000004">
      <c r="F255" s="3"/>
      <c r="G255" s="3"/>
    </row>
    <row r="256" spans="6:7" x14ac:dyDescent="0.55000000000000004">
      <c r="F256" s="3"/>
      <c r="G256" s="3"/>
    </row>
    <row r="257" spans="6:7" x14ac:dyDescent="0.55000000000000004">
      <c r="F257" s="3"/>
      <c r="G257" s="3"/>
    </row>
    <row r="258" spans="6:7" x14ac:dyDescent="0.55000000000000004">
      <c r="F258" s="3"/>
      <c r="G258" s="3"/>
    </row>
    <row r="259" spans="6:7" x14ac:dyDescent="0.55000000000000004">
      <c r="F259" s="3"/>
      <c r="G259" s="3"/>
    </row>
    <row r="260" spans="6:7" x14ac:dyDescent="0.55000000000000004">
      <c r="F260" s="3"/>
      <c r="G260" s="3"/>
    </row>
    <row r="261" spans="6:7" x14ac:dyDescent="0.55000000000000004">
      <c r="F261" s="3"/>
      <c r="G261" s="3"/>
    </row>
    <row r="262" spans="6:7" x14ac:dyDescent="0.55000000000000004">
      <c r="F262" s="3"/>
      <c r="G262" s="3"/>
    </row>
    <row r="263" spans="6:7" x14ac:dyDescent="0.55000000000000004">
      <c r="F263" s="3"/>
      <c r="G263" s="3"/>
    </row>
    <row r="264" spans="6:7" x14ac:dyDescent="0.55000000000000004">
      <c r="F264" s="3"/>
      <c r="G264" s="3"/>
    </row>
    <row r="265" spans="6:7" x14ac:dyDescent="0.55000000000000004">
      <c r="F265" s="3"/>
      <c r="G265" s="3"/>
    </row>
    <row r="266" spans="6:7" x14ac:dyDescent="0.55000000000000004">
      <c r="F266" s="3"/>
      <c r="G266" s="3"/>
    </row>
    <row r="267" spans="6:7" x14ac:dyDescent="0.55000000000000004">
      <c r="F267" s="3"/>
      <c r="G267" s="3"/>
    </row>
    <row r="268" spans="6:7" x14ac:dyDescent="0.55000000000000004">
      <c r="F268" s="3"/>
      <c r="G268" s="3"/>
    </row>
    <row r="269" spans="6:7" x14ac:dyDescent="0.55000000000000004">
      <c r="F269" s="3"/>
      <c r="G269" s="3"/>
    </row>
    <row r="270" spans="6:7" x14ac:dyDescent="0.55000000000000004">
      <c r="F270" s="3"/>
      <c r="G270" s="3"/>
    </row>
    <row r="271" spans="6:7" x14ac:dyDescent="0.55000000000000004">
      <c r="F271" s="3"/>
      <c r="G271" s="3"/>
    </row>
    <row r="272" spans="6:7" x14ac:dyDescent="0.55000000000000004">
      <c r="F272" s="3"/>
      <c r="G272" s="3"/>
    </row>
    <row r="273" spans="6:7" x14ac:dyDescent="0.55000000000000004">
      <c r="F273" s="3"/>
      <c r="G273" s="3"/>
    </row>
    <row r="274" spans="6:7" x14ac:dyDescent="0.55000000000000004">
      <c r="F274" s="3"/>
      <c r="G274" s="3"/>
    </row>
    <row r="275" spans="6:7" x14ac:dyDescent="0.55000000000000004">
      <c r="F275" s="3"/>
      <c r="G275" s="3"/>
    </row>
    <row r="276" spans="6:7" x14ac:dyDescent="0.55000000000000004">
      <c r="F276" s="3"/>
      <c r="G276" s="3"/>
    </row>
    <row r="277" spans="6:7" x14ac:dyDescent="0.55000000000000004">
      <c r="F277" s="3"/>
      <c r="G277" s="3"/>
    </row>
    <row r="278" spans="6:7" x14ac:dyDescent="0.55000000000000004">
      <c r="F278" s="3"/>
      <c r="G278" s="3"/>
    </row>
    <row r="279" spans="6:7" x14ac:dyDescent="0.55000000000000004">
      <c r="F279" s="3"/>
      <c r="G279" s="3"/>
    </row>
    <row r="280" spans="6:7" x14ac:dyDescent="0.55000000000000004">
      <c r="F280" s="3"/>
      <c r="G280" s="3"/>
    </row>
    <row r="281" spans="6:7" x14ac:dyDescent="0.55000000000000004">
      <c r="F281" s="3"/>
      <c r="G281" s="3"/>
    </row>
    <row r="282" spans="6:7" x14ac:dyDescent="0.55000000000000004">
      <c r="F282" s="3"/>
      <c r="G282" s="3"/>
    </row>
    <row r="283" spans="6:7" x14ac:dyDescent="0.55000000000000004">
      <c r="F283" s="3"/>
      <c r="G283" s="3"/>
    </row>
    <row r="284" spans="6:7" x14ac:dyDescent="0.55000000000000004">
      <c r="F284" s="3"/>
      <c r="G284" s="3"/>
    </row>
    <row r="285" spans="6:7" x14ac:dyDescent="0.55000000000000004">
      <c r="F285" s="3"/>
      <c r="G285" s="3"/>
    </row>
    <row r="286" spans="6:7" x14ac:dyDescent="0.55000000000000004">
      <c r="F286" s="3"/>
      <c r="G286" s="3"/>
    </row>
    <row r="287" spans="6:7" x14ac:dyDescent="0.55000000000000004">
      <c r="F287" s="3"/>
      <c r="G287" s="3"/>
    </row>
    <row r="288" spans="6:7" x14ac:dyDescent="0.55000000000000004">
      <c r="F288" s="3"/>
      <c r="G288" s="3"/>
    </row>
    <row r="289" spans="6:7" x14ac:dyDescent="0.55000000000000004">
      <c r="F289" s="3"/>
      <c r="G289" s="3"/>
    </row>
    <row r="290" spans="6:7" x14ac:dyDescent="0.55000000000000004">
      <c r="F290" s="3"/>
      <c r="G290" s="3"/>
    </row>
    <row r="291" spans="6:7" x14ac:dyDescent="0.55000000000000004">
      <c r="F291" s="3"/>
      <c r="G291" s="3"/>
    </row>
    <row r="292" spans="6:7" x14ac:dyDescent="0.55000000000000004">
      <c r="F292" s="3"/>
      <c r="G292" s="3"/>
    </row>
    <row r="293" spans="6:7" x14ac:dyDescent="0.55000000000000004">
      <c r="F293" s="3"/>
      <c r="G293" s="3"/>
    </row>
    <row r="294" spans="6:7" x14ac:dyDescent="0.55000000000000004">
      <c r="F294" s="3"/>
      <c r="G294" s="3"/>
    </row>
    <row r="295" spans="6:7" x14ac:dyDescent="0.55000000000000004">
      <c r="F295" s="3"/>
      <c r="G295" s="3"/>
    </row>
    <row r="296" spans="6:7" x14ac:dyDescent="0.55000000000000004">
      <c r="F296" s="3"/>
      <c r="G296" s="3"/>
    </row>
    <row r="297" spans="6:7" x14ac:dyDescent="0.55000000000000004">
      <c r="F297" s="3"/>
      <c r="G297" s="3"/>
    </row>
    <row r="298" spans="6:7" x14ac:dyDescent="0.55000000000000004">
      <c r="F298" s="3"/>
      <c r="G298" s="3"/>
    </row>
    <row r="299" spans="6:7" x14ac:dyDescent="0.55000000000000004">
      <c r="F299" s="3"/>
      <c r="G299" s="3"/>
    </row>
    <row r="300" spans="6:7" x14ac:dyDescent="0.55000000000000004">
      <c r="F300" s="3"/>
      <c r="G300" s="3"/>
    </row>
    <row r="301" spans="6:7" x14ac:dyDescent="0.55000000000000004">
      <c r="F301" s="3"/>
      <c r="G301" s="3"/>
    </row>
    <row r="302" spans="6:7" x14ac:dyDescent="0.55000000000000004">
      <c r="F302" s="3"/>
      <c r="G302" s="3"/>
    </row>
    <row r="303" spans="6:7" x14ac:dyDescent="0.55000000000000004">
      <c r="F303" s="3"/>
      <c r="G303" s="3"/>
    </row>
    <row r="304" spans="6:7" x14ac:dyDescent="0.55000000000000004">
      <c r="F304" s="3"/>
      <c r="G304" s="3"/>
    </row>
    <row r="305" spans="6:7" x14ac:dyDescent="0.55000000000000004">
      <c r="F305" s="3"/>
      <c r="G305" s="3"/>
    </row>
    <row r="306" spans="6:7" x14ac:dyDescent="0.55000000000000004">
      <c r="F306" s="3"/>
      <c r="G306" s="3"/>
    </row>
    <row r="307" spans="6:7" x14ac:dyDescent="0.55000000000000004">
      <c r="F307" s="3"/>
      <c r="G307" s="3"/>
    </row>
    <row r="308" spans="6:7" x14ac:dyDescent="0.55000000000000004">
      <c r="F308" s="3"/>
      <c r="G308" s="3"/>
    </row>
    <row r="309" spans="6:7" x14ac:dyDescent="0.55000000000000004">
      <c r="F309" s="3"/>
      <c r="G309" s="3"/>
    </row>
    <row r="310" spans="6:7" x14ac:dyDescent="0.55000000000000004">
      <c r="F310" s="3"/>
      <c r="G310" s="3"/>
    </row>
    <row r="311" spans="6:7" x14ac:dyDescent="0.55000000000000004">
      <c r="F311" s="3"/>
      <c r="G311" s="3"/>
    </row>
    <row r="312" spans="6:7" x14ac:dyDescent="0.55000000000000004">
      <c r="F312" s="3"/>
      <c r="G312" s="3"/>
    </row>
    <row r="313" spans="6:7" x14ac:dyDescent="0.55000000000000004">
      <c r="F313" s="3"/>
      <c r="G313" s="3"/>
    </row>
    <row r="314" spans="6:7" x14ac:dyDescent="0.55000000000000004">
      <c r="F314" s="3"/>
      <c r="G314" s="3"/>
    </row>
    <row r="315" spans="6:7" x14ac:dyDescent="0.55000000000000004">
      <c r="F315" s="3"/>
      <c r="G315" s="3"/>
    </row>
    <row r="316" spans="6:7" x14ac:dyDescent="0.55000000000000004">
      <c r="F316" s="3"/>
      <c r="G316" s="3"/>
    </row>
    <row r="317" spans="6:7" x14ac:dyDescent="0.55000000000000004">
      <c r="F317" s="3"/>
      <c r="G317" s="3"/>
    </row>
    <row r="318" spans="6:7" x14ac:dyDescent="0.55000000000000004">
      <c r="F318" s="3"/>
      <c r="G318" s="3"/>
    </row>
    <row r="319" spans="6:7" x14ac:dyDescent="0.55000000000000004">
      <c r="F319" s="3"/>
      <c r="G319" s="3"/>
    </row>
    <row r="320" spans="6:7" x14ac:dyDescent="0.55000000000000004">
      <c r="F320" s="3"/>
      <c r="G320" s="3"/>
    </row>
    <row r="321" spans="6:7" x14ac:dyDescent="0.55000000000000004">
      <c r="F321" s="3"/>
      <c r="G321" s="3"/>
    </row>
    <row r="322" spans="6:7" x14ac:dyDescent="0.55000000000000004">
      <c r="F322" s="3"/>
      <c r="G322" s="3"/>
    </row>
    <row r="323" spans="6:7" x14ac:dyDescent="0.55000000000000004">
      <c r="F323" s="3"/>
      <c r="G323" s="3"/>
    </row>
    <row r="324" spans="6:7" x14ac:dyDescent="0.55000000000000004">
      <c r="F324" s="3"/>
      <c r="G324" s="3"/>
    </row>
    <row r="325" spans="6:7" x14ac:dyDescent="0.55000000000000004">
      <c r="F325" s="3"/>
      <c r="G325" s="3"/>
    </row>
    <row r="326" spans="6:7" x14ac:dyDescent="0.55000000000000004">
      <c r="F326" s="3"/>
      <c r="G326" s="3"/>
    </row>
    <row r="327" spans="6:7" x14ac:dyDescent="0.55000000000000004">
      <c r="F327" s="3"/>
      <c r="G327" s="3"/>
    </row>
    <row r="328" spans="6:7" x14ac:dyDescent="0.55000000000000004">
      <c r="F328" s="3"/>
      <c r="G328" s="3"/>
    </row>
    <row r="329" spans="6:7" x14ac:dyDescent="0.55000000000000004">
      <c r="F329" s="3"/>
      <c r="G329" s="3"/>
    </row>
    <row r="330" spans="6:7" x14ac:dyDescent="0.55000000000000004">
      <c r="F330" s="3"/>
      <c r="G330" s="3"/>
    </row>
    <row r="331" spans="6:7" x14ac:dyDescent="0.55000000000000004">
      <c r="F331" s="3"/>
      <c r="G331" s="3"/>
    </row>
    <row r="332" spans="6:7" x14ac:dyDescent="0.55000000000000004">
      <c r="F332" s="3"/>
      <c r="G332" s="3"/>
    </row>
    <row r="333" spans="6:7" x14ac:dyDescent="0.55000000000000004">
      <c r="F333" s="3"/>
      <c r="G333" s="3"/>
    </row>
    <row r="334" spans="6:7" x14ac:dyDescent="0.55000000000000004">
      <c r="F334" s="3"/>
      <c r="G334" s="3"/>
    </row>
    <row r="335" spans="6:7" x14ac:dyDescent="0.55000000000000004">
      <c r="F335" s="3"/>
      <c r="G335" s="3"/>
    </row>
    <row r="336" spans="6:7" x14ac:dyDescent="0.55000000000000004">
      <c r="F336" s="3"/>
      <c r="G336" s="3"/>
    </row>
    <row r="337" spans="6:7" x14ac:dyDescent="0.55000000000000004">
      <c r="F337" s="3"/>
      <c r="G337" s="3"/>
    </row>
    <row r="338" spans="6:7" x14ac:dyDescent="0.55000000000000004">
      <c r="F338" s="3"/>
      <c r="G338" s="3"/>
    </row>
    <row r="339" spans="6:7" x14ac:dyDescent="0.55000000000000004">
      <c r="F339" s="3"/>
      <c r="G339" s="3"/>
    </row>
    <row r="340" spans="6:7" x14ac:dyDescent="0.55000000000000004">
      <c r="F340" s="3"/>
      <c r="G340" s="3"/>
    </row>
    <row r="341" spans="6:7" x14ac:dyDescent="0.55000000000000004">
      <c r="F341" s="3"/>
      <c r="G341" s="3"/>
    </row>
    <row r="342" spans="6:7" x14ac:dyDescent="0.55000000000000004">
      <c r="F342" s="3"/>
      <c r="G342" s="3"/>
    </row>
    <row r="343" spans="6:7" x14ac:dyDescent="0.55000000000000004">
      <c r="F343" s="3"/>
      <c r="G343" s="3"/>
    </row>
    <row r="344" spans="6:7" x14ac:dyDescent="0.55000000000000004">
      <c r="F344" s="3"/>
      <c r="G344" s="3"/>
    </row>
    <row r="345" spans="6:7" x14ac:dyDescent="0.55000000000000004">
      <c r="F345" s="3"/>
      <c r="G345" s="3"/>
    </row>
    <row r="346" spans="6:7" x14ac:dyDescent="0.55000000000000004">
      <c r="F346" s="3"/>
      <c r="G346" s="3"/>
    </row>
    <row r="347" spans="6:7" x14ac:dyDescent="0.55000000000000004">
      <c r="F347" s="3"/>
      <c r="G347" s="3"/>
    </row>
    <row r="348" spans="6:7" x14ac:dyDescent="0.55000000000000004">
      <c r="F348" s="3"/>
      <c r="G348" s="3"/>
    </row>
    <row r="349" spans="6:7" x14ac:dyDescent="0.55000000000000004">
      <c r="F349" s="3"/>
      <c r="G349" s="3"/>
    </row>
    <row r="350" spans="6:7" x14ac:dyDescent="0.55000000000000004">
      <c r="F350" s="3"/>
      <c r="G350" s="3"/>
    </row>
    <row r="351" spans="6:7" x14ac:dyDescent="0.55000000000000004">
      <c r="F351" s="3"/>
      <c r="G351" s="3"/>
    </row>
    <row r="352" spans="6:7" x14ac:dyDescent="0.55000000000000004">
      <c r="F352" s="3"/>
      <c r="G352" s="3"/>
    </row>
    <row r="353" spans="6:7" x14ac:dyDescent="0.55000000000000004">
      <c r="F353" s="3"/>
      <c r="G353" s="3"/>
    </row>
    <row r="354" spans="6:7" x14ac:dyDescent="0.55000000000000004">
      <c r="F354" s="3"/>
      <c r="G354" s="3"/>
    </row>
    <row r="355" spans="6:7" x14ac:dyDescent="0.55000000000000004">
      <c r="F355" s="3"/>
      <c r="G355" s="3"/>
    </row>
    <row r="356" spans="6:7" x14ac:dyDescent="0.55000000000000004">
      <c r="F356" s="3"/>
      <c r="G356" s="3"/>
    </row>
    <row r="357" spans="6:7" x14ac:dyDescent="0.55000000000000004">
      <c r="F357" s="3"/>
      <c r="G357" s="3"/>
    </row>
    <row r="358" spans="6:7" x14ac:dyDescent="0.55000000000000004">
      <c r="F358" s="3"/>
      <c r="G358" s="3"/>
    </row>
    <row r="359" spans="6:7" x14ac:dyDescent="0.55000000000000004">
      <c r="F359" s="3"/>
      <c r="G359" s="3"/>
    </row>
    <row r="360" spans="6:7" x14ac:dyDescent="0.55000000000000004">
      <c r="F360" s="3"/>
      <c r="G360" s="3"/>
    </row>
    <row r="361" spans="6:7" x14ac:dyDescent="0.55000000000000004">
      <c r="F361" s="3"/>
      <c r="G361" s="3"/>
    </row>
    <row r="362" spans="6:7" x14ac:dyDescent="0.55000000000000004">
      <c r="F362" s="3"/>
      <c r="G362" s="3"/>
    </row>
    <row r="363" spans="6:7" x14ac:dyDescent="0.55000000000000004">
      <c r="F363" s="3"/>
      <c r="G363" s="3"/>
    </row>
    <row r="364" spans="6:7" x14ac:dyDescent="0.55000000000000004">
      <c r="F364" s="3"/>
      <c r="G364" s="3"/>
    </row>
    <row r="365" spans="6:7" x14ac:dyDescent="0.55000000000000004">
      <c r="F365" s="3"/>
      <c r="G365" s="3"/>
    </row>
    <row r="366" spans="6:7" x14ac:dyDescent="0.55000000000000004">
      <c r="F366" s="3"/>
      <c r="G366" s="3"/>
    </row>
    <row r="367" spans="6:7" x14ac:dyDescent="0.55000000000000004">
      <c r="F367" s="3"/>
      <c r="G367" s="3"/>
    </row>
    <row r="368" spans="6:7" x14ac:dyDescent="0.55000000000000004">
      <c r="F368" s="3"/>
      <c r="G368" s="3"/>
    </row>
    <row r="369" spans="6:7" x14ac:dyDescent="0.55000000000000004">
      <c r="F369" s="3"/>
      <c r="G369" s="3"/>
    </row>
    <row r="370" spans="6:7" x14ac:dyDescent="0.55000000000000004">
      <c r="F370" s="3"/>
      <c r="G370" s="3"/>
    </row>
    <row r="371" spans="6:7" x14ac:dyDescent="0.55000000000000004">
      <c r="F371" s="3"/>
      <c r="G371" s="3"/>
    </row>
    <row r="372" spans="6:7" x14ac:dyDescent="0.55000000000000004">
      <c r="F372" s="3"/>
      <c r="G372" s="3"/>
    </row>
    <row r="373" spans="6:7" x14ac:dyDescent="0.55000000000000004">
      <c r="F373" s="3"/>
      <c r="G373" s="3"/>
    </row>
    <row r="374" spans="6:7" x14ac:dyDescent="0.55000000000000004">
      <c r="F374" s="3"/>
      <c r="G374" s="3"/>
    </row>
    <row r="375" spans="6:7" x14ac:dyDescent="0.55000000000000004">
      <c r="F375" s="3"/>
      <c r="G375" s="3"/>
    </row>
    <row r="376" spans="6:7" x14ac:dyDescent="0.55000000000000004">
      <c r="F376" s="3"/>
      <c r="G376" s="3"/>
    </row>
    <row r="377" spans="6:7" x14ac:dyDescent="0.55000000000000004">
      <c r="F377" s="3"/>
      <c r="G377" s="3"/>
    </row>
    <row r="378" spans="6:7" x14ac:dyDescent="0.55000000000000004">
      <c r="F378" s="3"/>
      <c r="G378" s="3"/>
    </row>
    <row r="379" spans="6:7" x14ac:dyDescent="0.55000000000000004">
      <c r="F379" s="3"/>
      <c r="G379" s="3"/>
    </row>
    <row r="380" spans="6:7" x14ac:dyDescent="0.55000000000000004">
      <c r="F380" s="3"/>
      <c r="G380" s="3"/>
    </row>
    <row r="381" spans="6:7" x14ac:dyDescent="0.55000000000000004">
      <c r="F381" s="3"/>
      <c r="G381" s="3"/>
    </row>
    <row r="382" spans="6:7" x14ac:dyDescent="0.55000000000000004">
      <c r="F382" s="3"/>
      <c r="G382" s="3"/>
    </row>
    <row r="383" spans="6:7" x14ac:dyDescent="0.55000000000000004">
      <c r="F383" s="3"/>
      <c r="G383" s="3"/>
    </row>
    <row r="384" spans="6:7" x14ac:dyDescent="0.55000000000000004">
      <c r="F384" s="3"/>
      <c r="G384" s="3"/>
    </row>
    <row r="385" spans="6:7" x14ac:dyDescent="0.55000000000000004">
      <c r="F385" s="3"/>
      <c r="G385" s="3"/>
    </row>
    <row r="386" spans="6:7" x14ac:dyDescent="0.55000000000000004">
      <c r="F386" s="3"/>
      <c r="G386" s="3"/>
    </row>
    <row r="387" spans="6:7" x14ac:dyDescent="0.55000000000000004">
      <c r="F387" s="3"/>
      <c r="G387" s="3"/>
    </row>
    <row r="388" spans="6:7" x14ac:dyDescent="0.55000000000000004">
      <c r="F388" s="3"/>
      <c r="G388" s="3"/>
    </row>
    <row r="389" spans="6:7" x14ac:dyDescent="0.55000000000000004">
      <c r="F389" s="3"/>
      <c r="G389" s="3"/>
    </row>
    <row r="390" spans="6:7" x14ac:dyDescent="0.55000000000000004">
      <c r="F390" s="3"/>
      <c r="G390" s="3"/>
    </row>
    <row r="391" spans="6:7" x14ac:dyDescent="0.55000000000000004">
      <c r="F391" s="3"/>
      <c r="G391" s="3"/>
    </row>
    <row r="392" spans="6:7" x14ac:dyDescent="0.55000000000000004">
      <c r="F392" s="3"/>
      <c r="G392" s="3"/>
    </row>
    <row r="393" spans="6:7" x14ac:dyDescent="0.55000000000000004">
      <c r="F393" s="3"/>
      <c r="G393" s="3"/>
    </row>
    <row r="394" spans="6:7" x14ac:dyDescent="0.55000000000000004">
      <c r="F394" s="3"/>
      <c r="G394" s="3"/>
    </row>
    <row r="395" spans="6:7" x14ac:dyDescent="0.55000000000000004">
      <c r="F395" s="3"/>
      <c r="G395" s="3"/>
    </row>
    <row r="396" spans="6:7" x14ac:dyDescent="0.55000000000000004">
      <c r="F396" s="3"/>
      <c r="G396" s="3"/>
    </row>
    <row r="397" spans="6:7" x14ac:dyDescent="0.55000000000000004">
      <c r="F397" s="3"/>
      <c r="G397" s="3"/>
    </row>
    <row r="398" spans="6:7" x14ac:dyDescent="0.55000000000000004">
      <c r="F398" s="3"/>
      <c r="G398" s="3"/>
    </row>
    <row r="399" spans="6:7" x14ac:dyDescent="0.55000000000000004">
      <c r="F399" s="3"/>
      <c r="G399" s="3"/>
    </row>
    <row r="400" spans="6:7" x14ac:dyDescent="0.55000000000000004">
      <c r="F400" s="3"/>
      <c r="G400" s="3"/>
    </row>
    <row r="401" spans="6:7" x14ac:dyDescent="0.55000000000000004">
      <c r="F401" s="3"/>
      <c r="G401" s="3"/>
    </row>
    <row r="402" spans="6:7" x14ac:dyDescent="0.55000000000000004">
      <c r="F402" s="3"/>
      <c r="G402" s="3"/>
    </row>
    <row r="403" spans="6:7" x14ac:dyDescent="0.55000000000000004">
      <c r="F403" s="3"/>
      <c r="G403" s="3"/>
    </row>
    <row r="404" spans="6:7" x14ac:dyDescent="0.55000000000000004">
      <c r="F404" s="3"/>
      <c r="G404" s="3"/>
    </row>
    <row r="405" spans="6:7" x14ac:dyDescent="0.55000000000000004">
      <c r="F405" s="3"/>
      <c r="G405" s="3"/>
    </row>
    <row r="406" spans="6:7" x14ac:dyDescent="0.55000000000000004">
      <c r="F406" s="3"/>
      <c r="G406" s="3"/>
    </row>
    <row r="407" spans="6:7" x14ac:dyDescent="0.55000000000000004">
      <c r="F407" s="3"/>
      <c r="G407" s="3"/>
    </row>
    <row r="408" spans="6:7" x14ac:dyDescent="0.55000000000000004">
      <c r="F408" s="3"/>
      <c r="G408" s="3"/>
    </row>
    <row r="409" spans="6:7" x14ac:dyDescent="0.55000000000000004">
      <c r="F409" s="3"/>
      <c r="G409" s="3"/>
    </row>
    <row r="410" spans="6:7" x14ac:dyDescent="0.55000000000000004">
      <c r="F410" s="3"/>
      <c r="G410" s="3"/>
    </row>
    <row r="411" spans="6:7" x14ac:dyDescent="0.55000000000000004">
      <c r="F411" s="3"/>
      <c r="G411" s="3"/>
    </row>
    <row r="412" spans="6:7" x14ac:dyDescent="0.55000000000000004">
      <c r="F412" s="3"/>
      <c r="G412" s="3"/>
    </row>
    <row r="413" spans="6:7" x14ac:dyDescent="0.55000000000000004">
      <c r="F413" s="3"/>
      <c r="G413" s="3"/>
    </row>
    <row r="414" spans="6:7" x14ac:dyDescent="0.55000000000000004">
      <c r="F414" s="3"/>
      <c r="G414" s="3"/>
    </row>
    <row r="415" spans="6:7" x14ac:dyDescent="0.55000000000000004">
      <c r="F415" s="3"/>
      <c r="G415" s="3"/>
    </row>
    <row r="416" spans="6:7" x14ac:dyDescent="0.55000000000000004">
      <c r="F416" s="3"/>
      <c r="G416" s="3"/>
    </row>
    <row r="417" spans="6:7" x14ac:dyDescent="0.55000000000000004">
      <c r="F417" s="3"/>
      <c r="G417" s="3"/>
    </row>
    <row r="418" spans="6:7" x14ac:dyDescent="0.55000000000000004">
      <c r="F418" s="3"/>
      <c r="G418" s="3"/>
    </row>
    <row r="419" spans="6:7" x14ac:dyDescent="0.55000000000000004">
      <c r="F419" s="3"/>
      <c r="G419" s="3"/>
    </row>
    <row r="420" spans="6:7" x14ac:dyDescent="0.55000000000000004">
      <c r="F420" s="3"/>
      <c r="G420" s="3"/>
    </row>
    <row r="421" spans="6:7" x14ac:dyDescent="0.55000000000000004">
      <c r="F421" s="3"/>
      <c r="G421" s="3"/>
    </row>
    <row r="422" spans="6:7" x14ac:dyDescent="0.55000000000000004">
      <c r="F422" s="3"/>
      <c r="G422" s="3"/>
    </row>
    <row r="423" spans="6:7" x14ac:dyDescent="0.55000000000000004">
      <c r="F423" s="3"/>
      <c r="G423" s="3"/>
    </row>
    <row r="424" spans="6:7" x14ac:dyDescent="0.55000000000000004">
      <c r="F424" s="3"/>
      <c r="G424" s="3"/>
    </row>
    <row r="425" spans="6:7" x14ac:dyDescent="0.55000000000000004">
      <c r="F425" s="3"/>
      <c r="G425" s="3"/>
    </row>
    <row r="426" spans="6:7" x14ac:dyDescent="0.55000000000000004">
      <c r="F426" s="3"/>
      <c r="G426" s="3"/>
    </row>
    <row r="427" spans="6:7" x14ac:dyDescent="0.55000000000000004">
      <c r="F427" s="3"/>
      <c r="G427" s="3"/>
    </row>
    <row r="428" spans="6:7" x14ac:dyDescent="0.55000000000000004">
      <c r="F428" s="3"/>
      <c r="G428" s="3"/>
    </row>
    <row r="429" spans="6:7" x14ac:dyDescent="0.55000000000000004">
      <c r="F429" s="3"/>
      <c r="G429" s="3"/>
    </row>
    <row r="430" spans="6:7" x14ac:dyDescent="0.55000000000000004">
      <c r="F430" s="3"/>
      <c r="G430" s="3"/>
    </row>
    <row r="431" spans="6:7" x14ac:dyDescent="0.55000000000000004">
      <c r="F431" s="3"/>
      <c r="G431" s="3"/>
    </row>
    <row r="432" spans="6:7" x14ac:dyDescent="0.55000000000000004">
      <c r="F432" s="3"/>
      <c r="G432" s="3"/>
    </row>
    <row r="433" spans="6:7" x14ac:dyDescent="0.55000000000000004">
      <c r="F433" s="3"/>
      <c r="G433" s="3"/>
    </row>
    <row r="434" spans="6:7" x14ac:dyDescent="0.55000000000000004">
      <c r="F434" s="3"/>
      <c r="G434" s="3"/>
    </row>
    <row r="435" spans="6:7" x14ac:dyDescent="0.55000000000000004">
      <c r="F435" s="3"/>
      <c r="G435" s="3"/>
    </row>
    <row r="436" spans="6:7" x14ac:dyDescent="0.55000000000000004">
      <c r="F436" s="3"/>
      <c r="G436" s="3"/>
    </row>
    <row r="437" spans="6:7" x14ac:dyDescent="0.55000000000000004">
      <c r="F437" s="3"/>
      <c r="G437" s="3"/>
    </row>
    <row r="438" spans="6:7" x14ac:dyDescent="0.55000000000000004">
      <c r="F438" s="3"/>
      <c r="G438" s="3"/>
    </row>
    <row r="439" spans="6:7" x14ac:dyDescent="0.55000000000000004">
      <c r="F439" s="3"/>
      <c r="G439" s="3"/>
    </row>
    <row r="440" spans="6:7" x14ac:dyDescent="0.55000000000000004">
      <c r="F440" s="3"/>
      <c r="G440" s="3"/>
    </row>
    <row r="441" spans="6:7" x14ac:dyDescent="0.55000000000000004">
      <c r="F441" s="3"/>
      <c r="G441" s="3"/>
    </row>
    <row r="442" spans="6:7" x14ac:dyDescent="0.55000000000000004">
      <c r="F442" s="3"/>
      <c r="G442" s="3"/>
    </row>
    <row r="443" spans="6:7" x14ac:dyDescent="0.55000000000000004">
      <c r="F443" s="3"/>
      <c r="G443" s="3"/>
    </row>
    <row r="444" spans="6:7" x14ac:dyDescent="0.55000000000000004">
      <c r="F444" s="3"/>
      <c r="G444" s="3"/>
    </row>
    <row r="445" spans="6:7" x14ac:dyDescent="0.55000000000000004">
      <c r="F445" s="3"/>
      <c r="G445" s="3"/>
    </row>
    <row r="446" spans="6:7" x14ac:dyDescent="0.55000000000000004">
      <c r="F446" s="3"/>
      <c r="G446" s="3"/>
    </row>
    <row r="447" spans="6:7" x14ac:dyDescent="0.55000000000000004">
      <c r="F447" s="3"/>
      <c r="G447" s="3"/>
    </row>
    <row r="448" spans="6:7" x14ac:dyDescent="0.55000000000000004">
      <c r="F448" s="3"/>
      <c r="G448" s="3"/>
    </row>
    <row r="449" spans="6:7" x14ac:dyDescent="0.55000000000000004">
      <c r="F449" s="3"/>
      <c r="G449" s="3"/>
    </row>
    <row r="450" spans="6:7" x14ac:dyDescent="0.55000000000000004">
      <c r="F450" s="3"/>
      <c r="G450" s="3"/>
    </row>
    <row r="451" spans="6:7" x14ac:dyDescent="0.55000000000000004">
      <c r="F451" s="3"/>
      <c r="G451" s="3"/>
    </row>
    <row r="452" spans="6:7" x14ac:dyDescent="0.55000000000000004">
      <c r="F452" s="3"/>
      <c r="G452" s="3"/>
    </row>
    <row r="453" spans="6:7" x14ac:dyDescent="0.55000000000000004">
      <c r="F453" s="3"/>
      <c r="G453" s="3"/>
    </row>
    <row r="454" spans="6:7" x14ac:dyDescent="0.55000000000000004">
      <c r="F454" s="3"/>
      <c r="G454" s="3"/>
    </row>
    <row r="455" spans="6:7" x14ac:dyDescent="0.55000000000000004">
      <c r="F455" s="3"/>
      <c r="G455" s="3"/>
    </row>
    <row r="456" spans="6:7" x14ac:dyDescent="0.55000000000000004">
      <c r="F456" s="3"/>
      <c r="G456" s="3"/>
    </row>
    <row r="457" spans="6:7" x14ac:dyDescent="0.55000000000000004">
      <c r="F457" s="3"/>
      <c r="G457" s="3"/>
    </row>
    <row r="458" spans="6:7" x14ac:dyDescent="0.55000000000000004">
      <c r="F458" s="3"/>
      <c r="G458" s="3"/>
    </row>
    <row r="459" spans="6:7" x14ac:dyDescent="0.55000000000000004">
      <c r="F459" s="3"/>
      <c r="G459" s="3"/>
    </row>
    <row r="460" spans="6:7" x14ac:dyDescent="0.55000000000000004">
      <c r="F460" s="3"/>
      <c r="G460" s="3"/>
    </row>
    <row r="461" spans="6:7" x14ac:dyDescent="0.55000000000000004">
      <c r="F461" s="3"/>
      <c r="G461" s="3"/>
    </row>
    <row r="462" spans="6:7" x14ac:dyDescent="0.55000000000000004">
      <c r="F462" s="3"/>
      <c r="G462" s="3"/>
    </row>
    <row r="463" spans="6:7" x14ac:dyDescent="0.55000000000000004">
      <c r="F463" s="3"/>
      <c r="G463" s="3"/>
    </row>
    <row r="464" spans="6:7" x14ac:dyDescent="0.55000000000000004">
      <c r="F464" s="3"/>
      <c r="G464" s="3"/>
    </row>
    <row r="465" spans="6:7" x14ac:dyDescent="0.55000000000000004">
      <c r="F465" s="3"/>
      <c r="G465" s="3"/>
    </row>
    <row r="466" spans="6:7" x14ac:dyDescent="0.55000000000000004">
      <c r="F466" s="3"/>
      <c r="G466" s="3"/>
    </row>
    <row r="467" spans="6:7" x14ac:dyDescent="0.55000000000000004">
      <c r="F467" s="3"/>
      <c r="G467" s="3"/>
    </row>
    <row r="468" spans="6:7" x14ac:dyDescent="0.55000000000000004">
      <c r="F468" s="3"/>
      <c r="G468" s="3"/>
    </row>
    <row r="469" spans="6:7" x14ac:dyDescent="0.55000000000000004">
      <c r="F469" s="3"/>
      <c r="G469" s="3"/>
    </row>
    <row r="470" spans="6:7" x14ac:dyDescent="0.55000000000000004">
      <c r="F470" s="3"/>
      <c r="G470" s="3"/>
    </row>
    <row r="471" spans="6:7" x14ac:dyDescent="0.55000000000000004">
      <c r="F471" s="3"/>
      <c r="G471" s="3"/>
    </row>
    <row r="472" spans="6:7" x14ac:dyDescent="0.55000000000000004">
      <c r="F472" s="3"/>
      <c r="G472" s="3"/>
    </row>
    <row r="473" spans="6:7" x14ac:dyDescent="0.55000000000000004">
      <c r="F473" s="3"/>
      <c r="G473" s="3"/>
    </row>
    <row r="474" spans="6:7" x14ac:dyDescent="0.55000000000000004">
      <c r="F474" s="3"/>
      <c r="G474" s="3"/>
    </row>
    <row r="475" spans="6:7" x14ac:dyDescent="0.55000000000000004">
      <c r="F475" s="3"/>
      <c r="G475" s="3"/>
    </row>
    <row r="476" spans="6:7" x14ac:dyDescent="0.55000000000000004">
      <c r="F476" s="3"/>
      <c r="G476" s="3"/>
    </row>
    <row r="477" spans="6:7" x14ac:dyDescent="0.55000000000000004">
      <c r="F477" s="3"/>
      <c r="G477" s="3"/>
    </row>
    <row r="478" spans="6:7" x14ac:dyDescent="0.55000000000000004">
      <c r="F478" s="3"/>
      <c r="G478" s="3"/>
    </row>
    <row r="479" spans="6:7" x14ac:dyDescent="0.55000000000000004">
      <c r="F479" s="3"/>
      <c r="G479" s="3"/>
    </row>
    <row r="480" spans="6:7" x14ac:dyDescent="0.55000000000000004">
      <c r="F480" s="3"/>
      <c r="G480" s="3"/>
    </row>
    <row r="481" spans="6:7" x14ac:dyDescent="0.55000000000000004">
      <c r="F481" s="3"/>
      <c r="G481" s="3"/>
    </row>
    <row r="482" spans="6:7" x14ac:dyDescent="0.55000000000000004">
      <c r="F482" s="3"/>
      <c r="G482" s="3"/>
    </row>
    <row r="483" spans="6:7" x14ac:dyDescent="0.55000000000000004">
      <c r="F483" s="3"/>
      <c r="G483" s="3"/>
    </row>
    <row r="484" spans="6:7" x14ac:dyDescent="0.55000000000000004">
      <c r="F484" s="3"/>
      <c r="G484" s="3"/>
    </row>
    <row r="485" spans="6:7" x14ac:dyDescent="0.55000000000000004">
      <c r="F485" s="3"/>
      <c r="G485" s="3"/>
    </row>
    <row r="486" spans="6:7" x14ac:dyDescent="0.55000000000000004">
      <c r="F486" s="3"/>
      <c r="G486" s="3"/>
    </row>
    <row r="487" spans="6:7" x14ac:dyDescent="0.55000000000000004">
      <c r="F487" s="3"/>
      <c r="G487" s="3"/>
    </row>
    <row r="488" spans="6:7" x14ac:dyDescent="0.55000000000000004">
      <c r="F488" s="3"/>
      <c r="G488" s="3"/>
    </row>
    <row r="489" spans="6:7" x14ac:dyDescent="0.55000000000000004">
      <c r="F489" s="3"/>
      <c r="G489" s="3"/>
    </row>
    <row r="490" spans="6:7" x14ac:dyDescent="0.55000000000000004">
      <c r="F490" s="3"/>
      <c r="G490" s="3"/>
    </row>
    <row r="491" spans="6:7" x14ac:dyDescent="0.55000000000000004">
      <c r="F491" s="3"/>
      <c r="G491" s="3"/>
    </row>
    <row r="492" spans="6:7" x14ac:dyDescent="0.55000000000000004">
      <c r="F492" s="3"/>
      <c r="G492" s="3"/>
    </row>
    <row r="493" spans="6:7" x14ac:dyDescent="0.55000000000000004">
      <c r="F493" s="3"/>
      <c r="G493" s="3"/>
    </row>
    <row r="494" spans="6:7" x14ac:dyDescent="0.55000000000000004">
      <c r="F494" s="3"/>
      <c r="G494" s="3"/>
    </row>
    <row r="495" spans="6:7" x14ac:dyDescent="0.55000000000000004">
      <c r="F495" s="3"/>
      <c r="G495" s="3"/>
    </row>
    <row r="496" spans="6:7" x14ac:dyDescent="0.55000000000000004">
      <c r="F496" s="3"/>
      <c r="G496" s="3"/>
    </row>
    <row r="497" spans="6:7" x14ac:dyDescent="0.55000000000000004">
      <c r="F497" s="3"/>
      <c r="G497" s="3"/>
    </row>
    <row r="498" spans="6:7" x14ac:dyDescent="0.55000000000000004">
      <c r="F498" s="3"/>
      <c r="G498" s="3"/>
    </row>
    <row r="499" spans="6:7" x14ac:dyDescent="0.55000000000000004">
      <c r="F499" s="3"/>
      <c r="G499" s="3"/>
    </row>
    <row r="500" spans="6:7" x14ac:dyDescent="0.55000000000000004">
      <c r="F500" s="3"/>
      <c r="G500" s="3"/>
    </row>
    <row r="501" spans="6:7" x14ac:dyDescent="0.55000000000000004">
      <c r="F501" s="3"/>
      <c r="G501" s="3"/>
    </row>
    <row r="502" spans="6:7" x14ac:dyDescent="0.55000000000000004">
      <c r="F502" s="3"/>
      <c r="G502" s="3"/>
    </row>
    <row r="503" spans="6:7" x14ac:dyDescent="0.55000000000000004">
      <c r="F503" s="3"/>
      <c r="G503" s="3"/>
    </row>
    <row r="504" spans="6:7" x14ac:dyDescent="0.55000000000000004">
      <c r="F504" s="3"/>
      <c r="G504" s="3"/>
    </row>
    <row r="505" spans="6:7" x14ac:dyDescent="0.55000000000000004">
      <c r="F505" s="3"/>
      <c r="G505" s="3"/>
    </row>
    <row r="506" spans="6:7" x14ac:dyDescent="0.55000000000000004">
      <c r="F506" s="3"/>
      <c r="G506" s="3"/>
    </row>
    <row r="507" spans="6:7" x14ac:dyDescent="0.55000000000000004">
      <c r="F507" s="3"/>
      <c r="G507" s="3"/>
    </row>
    <row r="508" spans="6:7" x14ac:dyDescent="0.55000000000000004">
      <c r="F508" s="3"/>
      <c r="G508" s="3"/>
    </row>
    <row r="509" spans="6:7" x14ac:dyDescent="0.55000000000000004">
      <c r="F509" s="3"/>
      <c r="G509" s="3"/>
    </row>
    <row r="510" spans="6:7" x14ac:dyDescent="0.55000000000000004">
      <c r="F510" s="3"/>
      <c r="G510" s="3"/>
    </row>
    <row r="511" spans="6:7" x14ac:dyDescent="0.55000000000000004">
      <c r="F511" s="3"/>
      <c r="G511" s="3"/>
    </row>
    <row r="512" spans="6:7" x14ac:dyDescent="0.55000000000000004">
      <c r="F512" s="3"/>
      <c r="G512" s="3"/>
    </row>
    <row r="513" spans="6:7" x14ac:dyDescent="0.55000000000000004">
      <c r="F513" s="3"/>
      <c r="G513" s="3"/>
    </row>
    <row r="514" spans="6:7" x14ac:dyDescent="0.55000000000000004">
      <c r="F514" s="3"/>
      <c r="G514" s="3"/>
    </row>
    <row r="515" spans="6:7" x14ac:dyDescent="0.55000000000000004">
      <c r="F515" s="3"/>
      <c r="G515" s="3"/>
    </row>
    <row r="516" spans="6:7" x14ac:dyDescent="0.55000000000000004">
      <c r="F516" s="3"/>
      <c r="G516" s="3"/>
    </row>
    <row r="517" spans="6:7" x14ac:dyDescent="0.55000000000000004">
      <c r="F517" s="3"/>
      <c r="G517" s="3"/>
    </row>
    <row r="518" spans="6:7" x14ac:dyDescent="0.55000000000000004">
      <c r="F518" s="3"/>
      <c r="G518" s="3"/>
    </row>
    <row r="519" spans="6:7" x14ac:dyDescent="0.55000000000000004">
      <c r="F519" s="3"/>
      <c r="G519" s="3"/>
    </row>
    <row r="520" spans="6:7" x14ac:dyDescent="0.55000000000000004">
      <c r="F520" s="3"/>
      <c r="G520" s="3"/>
    </row>
    <row r="521" spans="6:7" x14ac:dyDescent="0.55000000000000004">
      <c r="F521" s="3"/>
      <c r="G521" s="3"/>
    </row>
    <row r="522" spans="6:7" x14ac:dyDescent="0.55000000000000004">
      <c r="F522" s="3"/>
      <c r="G522" s="3"/>
    </row>
    <row r="523" spans="6:7" x14ac:dyDescent="0.55000000000000004">
      <c r="F523" s="3"/>
      <c r="G523" s="3"/>
    </row>
  </sheetData>
  <mergeCells count="27">
    <mergeCell ref="R21:S21"/>
    <mergeCell ref="H1:L1"/>
    <mergeCell ref="A2:D2"/>
    <mergeCell ref="H3:L3"/>
    <mergeCell ref="P21:Q21"/>
    <mergeCell ref="P24:Q24"/>
    <mergeCell ref="P25:Q25"/>
    <mergeCell ref="R22:S22"/>
    <mergeCell ref="R23:S23"/>
    <mergeCell ref="R24:S24"/>
    <mergeCell ref="R25:S25"/>
    <mergeCell ref="P22:Q22"/>
    <mergeCell ref="P23:Q23"/>
    <mergeCell ref="P26:Q26"/>
    <mergeCell ref="R26:S26"/>
    <mergeCell ref="P29:Q29"/>
    <mergeCell ref="R29:S29"/>
    <mergeCell ref="P30:Q30"/>
    <mergeCell ref="R30:S30"/>
    <mergeCell ref="P34:Q34"/>
    <mergeCell ref="R34:S34"/>
    <mergeCell ref="P31:Q31"/>
    <mergeCell ref="R31:S31"/>
    <mergeCell ref="P32:Q32"/>
    <mergeCell ref="R32:S32"/>
    <mergeCell ref="P33:Q33"/>
    <mergeCell ref="R33:S33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H-T曲線</vt:lpstr>
      <vt:lpstr>T-H曲線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Head-HarouG</dc:creator>
  <cp:lastModifiedBy>harou33</cp:lastModifiedBy>
  <dcterms:created xsi:type="dcterms:W3CDTF">2022-10-04T13:01:36Z</dcterms:created>
  <dcterms:modified xsi:type="dcterms:W3CDTF">2022-10-08T13:09:25Z</dcterms:modified>
</cp:coreProperties>
</file>