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filterPrivacy="1" codeName="ThisWorkbook"/>
  <xr:revisionPtr revIDLastSave="0" documentId="13_ncr:1_{48CFA508-AAAE-4CC0-AF09-764648E03DA9}" xr6:coauthVersionLast="45" xr6:coauthVersionMax="45" xr10:uidLastSave="{00000000-0000-0000-0000-000000000000}"/>
  <bookViews>
    <workbookView xWindow="-108" yWindow="-108" windowWidth="23256" windowHeight="1257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11" l="1"/>
  <c r="E24" i="11"/>
  <c r="F19" i="11"/>
  <c r="E19" i="11"/>
  <c r="F18" i="11"/>
  <c r="E18" i="11"/>
  <c r="F17" i="11"/>
  <c r="E16" i="11"/>
  <c r="E15" i="11"/>
  <c r="F24" i="11"/>
  <c r="F16" i="11" l="1"/>
  <c r="E17" i="11" s="1"/>
  <c r="F15" i="11"/>
  <c r="F25" i="11" l="1"/>
  <c r="E25" i="11"/>
  <c r="E9" i="11"/>
  <c r="F9" i="11" l="1"/>
  <c r="E21" i="11"/>
  <c r="F21" i="11" s="1"/>
  <c r="E22" i="11" s="1"/>
  <c r="E3" i="11"/>
  <c r="H7" i="11" l="1"/>
  <c r="H22" i="11" l="1"/>
  <c r="E10" i="11"/>
  <c r="I5" i="11"/>
  <c r="H27" i="11"/>
  <c r="H26" i="11"/>
  <c r="H25" i="11"/>
  <c r="H24" i="11"/>
  <c r="H23" i="11"/>
  <c r="H21" i="11"/>
  <c r="H20" i="11"/>
  <c r="H14" i="11"/>
  <c r="H8" i="11"/>
  <c r="F10" i="11" l="1"/>
  <c r="E13" i="11"/>
  <c r="H9" i="11"/>
  <c r="E11" i="11"/>
  <c r="I6" i="11"/>
  <c r="F13" i="11" l="1"/>
  <c r="F11" i="11"/>
  <c r="E12" i="11" s="1"/>
  <c r="H10" i="11"/>
  <c r="H15" i="11"/>
  <c r="H13" i="11"/>
  <c r="J5" i="11"/>
  <c r="K5" i="11" s="1"/>
  <c r="L5" i="11" s="1"/>
  <c r="M5" i="11" s="1"/>
  <c r="N5" i="11" s="1"/>
  <c r="O5" i="11" s="1"/>
  <c r="P5" i="11" s="1"/>
  <c r="I4" i="11"/>
  <c r="F12" i="11" l="1"/>
  <c r="H16" i="11"/>
  <c r="H11" i="11"/>
  <c r="H12" i="11"/>
  <c r="P4" i="11"/>
  <c r="Q5" i="11"/>
  <c r="R5" i="11" s="1"/>
  <c r="S5" i="11" s="1"/>
  <c r="T5" i="11" s="1"/>
  <c r="U5" i="11" s="1"/>
  <c r="V5" i="11" s="1"/>
  <c r="W5" i="11" s="1"/>
  <c r="J6" i="11"/>
  <c r="H18" i="11" l="1"/>
  <c r="H17" i="11"/>
  <c r="W4" i="11"/>
  <c r="X5" i="11"/>
  <c r="Y5" i="11" s="1"/>
  <c r="Z5" i="11" s="1"/>
  <c r="AA5" i="11" s="1"/>
  <c r="AB5" i="11" s="1"/>
  <c r="AC5" i="11" s="1"/>
  <c r="AD5" i="11" s="1"/>
  <c r="K6" i="11"/>
  <c r="H19"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<sst xmlns="http://schemas.openxmlformats.org/spreadsheetml/2006/main" count="58" uniqueCount="50">
  <si>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</si>
  <si>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</si>
  <si>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</si>
  <si>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</si>
  <si>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</si>
  <si>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</si>
  <si>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</si>
  <si>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</si>
  <si>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</si>
  <si>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</si>
  <si>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</si>
  <si>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</si>
  <si>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</si>
  <si>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</si>
  <si>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</si>
  <si>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</si>
  <si>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</si>
  <si>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</si>
  <si>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</si>
  <si>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</si>
  <si>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</si>
  <si>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</si>
  <si>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</si>
  <si>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3: Team Blue Monday</t>
  </si>
  <si>
    <t>Development</t>
  </si>
  <si>
    <t>Quality Assurance</t>
  </si>
  <si>
    <t>Operations</t>
  </si>
  <si>
    <t>Documentation</t>
  </si>
  <si>
    <t>Feature 1: Display Menu</t>
  </si>
  <si>
    <t>Feature 2: Read and load maze from file</t>
  </si>
  <si>
    <t>Feature 4: Play maze game</t>
  </si>
  <si>
    <t>Feature 5: Configure Maze</t>
  </si>
  <si>
    <t>Marcus, Tee Kiat</t>
  </si>
  <si>
    <t>Jun Wu</t>
  </si>
  <si>
    <t>Kevin</t>
  </si>
  <si>
    <t>Tee Kiat</t>
  </si>
  <si>
    <t>Marcus</t>
  </si>
  <si>
    <t>Malcolm</t>
  </si>
  <si>
    <t>QA for Display Menu</t>
  </si>
  <si>
    <t>QA for Read and load maze from file</t>
  </si>
  <si>
    <t>QA for View Maze</t>
  </si>
  <si>
    <t>Feature 3: View Maze</t>
  </si>
  <si>
    <t>QA for Play maze game</t>
  </si>
  <si>
    <t>QA for Configure Maze</t>
  </si>
  <si>
    <t>Create Project Pipeline</t>
  </si>
  <si>
    <t>QA Test Cases</t>
  </si>
  <si>
    <t>Assignment Report</t>
  </si>
  <si>
    <t>Project Timeline: Maze Game</t>
  </si>
  <si>
    <t>Everyone</t>
  </si>
  <si>
    <t>Continous Deployment Of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</si>
</sst>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16"/>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17" fillId="0" borderId="0" xfId="0" applyFont="1" applyAlignment="1">
      <alignment vertical="top"/>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0"/>
  <sheetViews>
    <sheetView showGridLines="0" tabSelected="1" showRuler="0" zoomScale="80" zoomScaleNormal="80" zoomScalePageLayoutView="70" workbookViewId="0">
      <pane ySplit="6" topLeftCell="A19" activePane="bottomLeft" state="frozen"/>
      <selection pane="bottomLeft" activeCell="AT23" sqref="AT23"/>
    </sheetView>
  </sheetViews>
  <sheetFormatPr defaultRowHeight="30" customHeight="1" x14ac:dyDescent="0.3"/>
  <cols>
    <col min="1" max="1" width="2.6640625" style="48" customWidth="1"/>
    <col min="2" max="2" width="32.1093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9" t="s">
        <v>14</v>
      </c>
      <c r="B1" s="53" t="s">
        <v>47</v>
      </c>
      <c r="C1" s="1"/>
      <c r="D1" s="2"/>
      <c r="E1" s="4"/>
      <c r="F1" s="47"/>
      <c r="H1" s="2"/>
      <c r="I1" s="14"/>
    </row>
    <row r="2" spans="1:64" ht="30" customHeight="1" x14ac:dyDescent="0.35">
      <c r="A2" s="48" t="s">
        <v>9</v>
      </c>
      <c r="B2" s="54" t="s">
        <v>23</v>
      </c>
      <c r="I2" s="51"/>
    </row>
    <row r="3" spans="1:64" ht="30" customHeight="1" x14ac:dyDescent="0.3">
      <c r="A3" s="48" t="s">
        <v>15</v>
      </c>
      <c r="B3" s="55"/>
      <c r="C3" s="76" t="s">
        <v>1</v>
      </c>
      <c r="D3" s="77"/>
      <c r="E3" s="82">
        <f>DATE(2020,1,20)</f>
        <v>43850</v>
      </c>
      <c r="F3" s="82"/>
    </row>
    <row r="4" spans="1:64" ht="30" customHeight="1" x14ac:dyDescent="0.3">
      <c r="A4" s="49" t="s">
        <v>16</v>
      </c>
      <c r="B4" s="75"/>
      <c r="C4" s="76" t="s">
        <v>7</v>
      </c>
      <c r="D4" s="77"/>
      <c r="E4" s="7">
        <v>1</v>
      </c>
      <c r="I4" s="79">
        <f>I5</f>
        <v>43850</v>
      </c>
      <c r="J4" s="80"/>
      <c r="K4" s="80"/>
      <c r="L4" s="80"/>
      <c r="M4" s="80"/>
      <c r="N4" s="80"/>
      <c r="O4" s="81"/>
      <c r="P4" s="79">
        <f>P5</f>
        <v>43857</v>
      </c>
      <c r="Q4" s="80"/>
      <c r="R4" s="80"/>
      <c r="S4" s="80"/>
      <c r="T4" s="80"/>
      <c r="U4" s="80"/>
      <c r="V4" s="81"/>
      <c r="W4" s="79">
        <f>W5</f>
        <v>43864</v>
      </c>
      <c r="X4" s="80"/>
      <c r="Y4" s="80"/>
      <c r="Z4" s="80"/>
      <c r="AA4" s="80"/>
      <c r="AB4" s="80"/>
      <c r="AC4" s="81"/>
      <c r="AD4" s="79">
        <f>AD5</f>
        <v>43871</v>
      </c>
      <c r="AE4" s="80"/>
      <c r="AF4" s="80"/>
      <c r="AG4" s="80"/>
      <c r="AH4" s="80"/>
      <c r="AI4" s="80"/>
      <c r="AJ4" s="81"/>
      <c r="AK4" s="79">
        <f>AK5</f>
        <v>43878</v>
      </c>
      <c r="AL4" s="80"/>
      <c r="AM4" s="80"/>
      <c r="AN4" s="80"/>
      <c r="AO4" s="80"/>
      <c r="AP4" s="80"/>
      <c r="AQ4" s="81"/>
      <c r="AR4" s="79">
        <f>AR5</f>
        <v>43885</v>
      </c>
      <c r="AS4" s="80"/>
      <c r="AT4" s="80"/>
      <c r="AU4" s="80"/>
      <c r="AV4" s="80"/>
      <c r="AW4" s="80"/>
      <c r="AX4" s="81"/>
      <c r="AY4" s="79">
        <f>AY5</f>
        <v>43892</v>
      </c>
      <c r="AZ4" s="80"/>
      <c r="BA4" s="80"/>
      <c r="BB4" s="80"/>
      <c r="BC4" s="80"/>
      <c r="BD4" s="80"/>
      <c r="BE4" s="81"/>
      <c r="BF4" s="79">
        <f>BF5</f>
        <v>43899</v>
      </c>
      <c r="BG4" s="80"/>
      <c r="BH4" s="80"/>
      <c r="BI4" s="80"/>
      <c r="BJ4" s="80"/>
      <c r="BK4" s="80"/>
      <c r="BL4" s="81"/>
    </row>
    <row r="5" spans="1:64" ht="15" customHeight="1" x14ac:dyDescent="0.3">
      <c r="A5" s="49" t="s">
        <v>17</v>
      </c>
      <c r="B5" s="78"/>
      <c r="C5" s="78"/>
      <c r="D5" s="78"/>
      <c r="E5" s="78"/>
      <c r="F5" s="78"/>
      <c r="G5" s="78"/>
      <c r="I5" s="11">
        <f>Project_Start-WEEKDAY(Project_Start,1)+2+7*(Display_Week-1)</f>
        <v>43850</v>
      </c>
      <c r="J5" s="10">
        <f>I5+1</f>
        <v>43851</v>
      </c>
      <c r="K5" s="10">
        <f t="shared" ref="K5:AX5" si="0">J5+1</f>
        <v>43852</v>
      </c>
      <c r="L5" s="10">
        <f t="shared" si="0"/>
        <v>43853</v>
      </c>
      <c r="M5" s="10">
        <f t="shared" si="0"/>
        <v>43854</v>
      </c>
      <c r="N5" s="10">
        <f t="shared" si="0"/>
        <v>43855</v>
      </c>
      <c r="O5" s="12">
        <f t="shared" si="0"/>
        <v>43856</v>
      </c>
      <c r="P5" s="11">
        <f>O5+1</f>
        <v>43857</v>
      </c>
      <c r="Q5" s="10">
        <f>P5+1</f>
        <v>43858</v>
      </c>
      <c r="R5" s="10">
        <f t="shared" si="0"/>
        <v>43859</v>
      </c>
      <c r="S5" s="10">
        <f t="shared" si="0"/>
        <v>43860</v>
      </c>
      <c r="T5" s="10">
        <f t="shared" si="0"/>
        <v>43861</v>
      </c>
      <c r="U5" s="10">
        <f t="shared" si="0"/>
        <v>43862</v>
      </c>
      <c r="V5" s="12">
        <f t="shared" si="0"/>
        <v>43863</v>
      </c>
      <c r="W5" s="11">
        <f>V5+1</f>
        <v>43864</v>
      </c>
      <c r="X5" s="10">
        <f>W5+1</f>
        <v>43865</v>
      </c>
      <c r="Y5" s="10">
        <f t="shared" si="0"/>
        <v>43866</v>
      </c>
      <c r="Z5" s="10">
        <f t="shared" si="0"/>
        <v>43867</v>
      </c>
      <c r="AA5" s="10">
        <f t="shared" si="0"/>
        <v>43868</v>
      </c>
      <c r="AB5" s="10">
        <f t="shared" si="0"/>
        <v>43869</v>
      </c>
      <c r="AC5" s="12">
        <f t="shared" si="0"/>
        <v>43870</v>
      </c>
      <c r="AD5" s="11">
        <f>AC5+1</f>
        <v>43871</v>
      </c>
      <c r="AE5" s="10">
        <f>AD5+1</f>
        <v>43872</v>
      </c>
      <c r="AF5" s="10">
        <f t="shared" si="0"/>
        <v>43873</v>
      </c>
      <c r="AG5" s="10">
        <f t="shared" si="0"/>
        <v>43874</v>
      </c>
      <c r="AH5" s="10">
        <f t="shared" si="0"/>
        <v>43875</v>
      </c>
      <c r="AI5" s="10">
        <f t="shared" si="0"/>
        <v>43876</v>
      </c>
      <c r="AJ5" s="12">
        <f t="shared" si="0"/>
        <v>43877</v>
      </c>
      <c r="AK5" s="11">
        <f>AJ5+1</f>
        <v>43878</v>
      </c>
      <c r="AL5" s="10">
        <f>AK5+1</f>
        <v>43879</v>
      </c>
      <c r="AM5" s="10">
        <f t="shared" si="0"/>
        <v>43880</v>
      </c>
      <c r="AN5" s="10">
        <f t="shared" si="0"/>
        <v>43881</v>
      </c>
      <c r="AO5" s="10">
        <f t="shared" si="0"/>
        <v>43882</v>
      </c>
      <c r="AP5" s="10">
        <f t="shared" si="0"/>
        <v>43883</v>
      </c>
      <c r="AQ5" s="12">
        <f t="shared" si="0"/>
        <v>43884</v>
      </c>
      <c r="AR5" s="11">
        <f>AQ5+1</f>
        <v>43885</v>
      </c>
      <c r="AS5" s="10">
        <f>AR5+1</f>
        <v>43886</v>
      </c>
      <c r="AT5" s="10">
        <f t="shared" si="0"/>
        <v>43887</v>
      </c>
      <c r="AU5" s="10">
        <f t="shared" si="0"/>
        <v>43888</v>
      </c>
      <c r="AV5" s="10">
        <f t="shared" si="0"/>
        <v>43889</v>
      </c>
      <c r="AW5" s="10">
        <f t="shared" si="0"/>
        <v>43890</v>
      </c>
      <c r="AX5" s="12">
        <f t="shared" si="0"/>
        <v>43891</v>
      </c>
      <c r="AY5" s="11">
        <f>AX5+1</f>
        <v>43892</v>
      </c>
      <c r="AZ5" s="10">
        <f>AY5+1</f>
        <v>43893</v>
      </c>
      <c r="BA5" s="10">
        <f t="shared" ref="BA5:BE5" si="1">AZ5+1</f>
        <v>43894</v>
      </c>
      <c r="BB5" s="10">
        <f t="shared" si="1"/>
        <v>43895</v>
      </c>
      <c r="BC5" s="10">
        <f t="shared" si="1"/>
        <v>43896</v>
      </c>
      <c r="BD5" s="10">
        <f t="shared" si="1"/>
        <v>43897</v>
      </c>
      <c r="BE5" s="12">
        <f t="shared" si="1"/>
        <v>43898</v>
      </c>
      <c r="BF5" s="11">
        <f>BE5+1</f>
        <v>43899</v>
      </c>
      <c r="BG5" s="10">
        <f>BF5+1</f>
        <v>43900</v>
      </c>
      <c r="BH5" s="10">
        <f t="shared" ref="BH5:BL5" si="2">BG5+1</f>
        <v>43901</v>
      </c>
      <c r="BI5" s="10">
        <f t="shared" si="2"/>
        <v>43902</v>
      </c>
      <c r="BJ5" s="10">
        <f t="shared" si="2"/>
        <v>43903</v>
      </c>
      <c r="BK5" s="10">
        <f t="shared" si="2"/>
        <v>43904</v>
      </c>
      <c r="BL5" s="12">
        <f t="shared" si="2"/>
        <v>43905</v>
      </c>
    </row>
    <row r="6" spans="1:64" ht="30" customHeight="1" thickBot="1" x14ac:dyDescent="0.35">
      <c r="A6" s="49" t="s">
        <v>18</v>
      </c>
      <c r="B6" s="8" t="s">
        <v>8</v>
      </c>
      <c r="C6" s="9" t="s">
        <v>3</v>
      </c>
      <c r="D6" s="9" t="s">
        <v>2</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8" t="s">
        <v>13</v>
      </c>
      <c r="C7" s="5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49" t="s">
        <v>19</v>
      </c>
      <c r="B8" s="18" t="s">
        <v>24</v>
      </c>
      <c r="C8" s="61"/>
      <c r="D8" s="19"/>
      <c r="E8" s="20"/>
      <c r="F8" s="21"/>
      <c r="G8" s="17"/>
      <c r="H8" s="17" t="str">
        <f t="shared" ref="H8:H2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49" t="s">
        <v>20</v>
      </c>
      <c r="B9" s="70" t="s">
        <v>28</v>
      </c>
      <c r="C9" s="62" t="s">
        <v>32</v>
      </c>
      <c r="D9" s="22">
        <v>1</v>
      </c>
      <c r="E9" s="56">
        <f>DATE(2020,1,31)</f>
        <v>43861</v>
      </c>
      <c r="F9" s="56">
        <f>E9</f>
        <v>43861</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49" t="s">
        <v>21</v>
      </c>
      <c r="B10" s="70" t="s">
        <v>29</v>
      </c>
      <c r="C10" s="62" t="s">
        <v>36</v>
      </c>
      <c r="D10" s="22">
        <v>1</v>
      </c>
      <c r="E10" s="56">
        <f>F9</f>
        <v>43861</v>
      </c>
      <c r="F10" s="56">
        <f>E10</f>
        <v>43861</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48"/>
      <c r="B11" s="70" t="s">
        <v>41</v>
      </c>
      <c r="C11" s="62" t="s">
        <v>35</v>
      </c>
      <c r="D11" s="22">
        <v>1</v>
      </c>
      <c r="E11" s="56">
        <f>F10</f>
        <v>43861</v>
      </c>
      <c r="F11" s="56">
        <f>E11</f>
        <v>43861</v>
      </c>
      <c r="G11" s="17"/>
      <c r="H11" s="17">
        <f t="shared"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48"/>
      <c r="B12" s="70" t="s">
        <v>30</v>
      </c>
      <c r="C12" s="62" t="s">
        <v>33</v>
      </c>
      <c r="D12" s="22">
        <v>1</v>
      </c>
      <c r="E12" s="56">
        <f>F11</f>
        <v>43861</v>
      </c>
      <c r="F12" s="56">
        <f>E12+1</f>
        <v>43862</v>
      </c>
      <c r="G12" s="17"/>
      <c r="H12" s="17">
        <f t="shared" si="6"/>
        <v>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48"/>
      <c r="B13" s="70" t="s">
        <v>31</v>
      </c>
      <c r="C13" s="62" t="s">
        <v>34</v>
      </c>
      <c r="D13" s="22">
        <v>1</v>
      </c>
      <c r="E13" s="56">
        <f>E10</f>
        <v>43861</v>
      </c>
      <c r="F13" s="56">
        <f>E13+1</f>
        <v>43862</v>
      </c>
      <c r="G13" s="17"/>
      <c r="H13" s="17">
        <f t="shared" si="6"/>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49" t="s">
        <v>22</v>
      </c>
      <c r="B14" s="23" t="s">
        <v>25</v>
      </c>
      <c r="C14" s="6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49"/>
      <c r="B15" s="71" t="s">
        <v>38</v>
      </c>
      <c r="C15" s="64" t="s">
        <v>37</v>
      </c>
      <c r="D15" s="27">
        <v>1</v>
      </c>
      <c r="E15" s="57">
        <f>DATE(2020,2,1)</f>
        <v>43862</v>
      </c>
      <c r="F15" s="57">
        <f>E15</f>
        <v>43862</v>
      </c>
      <c r="G15" s="17"/>
      <c r="H15" s="17">
        <f t="shared" si="6"/>
        <v>1</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48"/>
      <c r="B16" s="71" t="s">
        <v>39</v>
      </c>
      <c r="C16" s="64" t="s">
        <v>37</v>
      </c>
      <c r="D16" s="27">
        <v>1</v>
      </c>
      <c r="E16" s="57">
        <f>E15</f>
        <v>43862</v>
      </c>
      <c r="F16" s="57">
        <f>E16</f>
        <v>43862</v>
      </c>
      <c r="G16" s="17"/>
      <c r="H16" s="17">
        <f t="shared" si="6"/>
        <v>1</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48"/>
      <c r="B17" s="71" t="s">
        <v>40</v>
      </c>
      <c r="C17" s="64" t="s">
        <v>37</v>
      </c>
      <c r="D17" s="27">
        <v>1</v>
      </c>
      <c r="E17" s="57">
        <f>F16+1</f>
        <v>43863</v>
      </c>
      <c r="F17" s="57">
        <f>E17+1</f>
        <v>43864</v>
      </c>
      <c r="G17" s="17"/>
      <c r="H17" s="17">
        <f t="shared" si="6"/>
        <v>2</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48"/>
      <c r="B18" s="71" t="s">
        <v>42</v>
      </c>
      <c r="C18" s="64" t="s">
        <v>37</v>
      </c>
      <c r="D18" s="27">
        <v>1</v>
      </c>
      <c r="E18" s="57">
        <f>F17</f>
        <v>43864</v>
      </c>
      <c r="F18" s="57">
        <f>E18+1</f>
        <v>43865</v>
      </c>
      <c r="G18" s="17"/>
      <c r="H18" s="17">
        <f t="shared" si="6"/>
        <v>2</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48"/>
      <c r="B19" s="71" t="s">
        <v>43</v>
      </c>
      <c r="C19" s="64" t="s">
        <v>37</v>
      </c>
      <c r="D19" s="27">
        <v>1</v>
      </c>
      <c r="E19" s="57">
        <f>F18</f>
        <v>43865</v>
      </c>
      <c r="F19" s="57">
        <f>E19+1</f>
        <v>43866</v>
      </c>
      <c r="G19" s="17"/>
      <c r="H19" s="17">
        <f t="shared" si="6"/>
        <v>2</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48" t="s">
        <v>10</v>
      </c>
      <c r="B20" s="28" t="s">
        <v>26</v>
      </c>
      <c r="C20" s="6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48"/>
      <c r="B21" s="72" t="s">
        <v>44</v>
      </c>
      <c r="C21" s="66" t="s">
        <v>34</v>
      </c>
      <c r="D21" s="32">
        <v>1</v>
      </c>
      <c r="E21" s="58">
        <f>E9</f>
        <v>43861</v>
      </c>
      <c r="F21" s="58">
        <f>E21+2</f>
        <v>43863</v>
      </c>
      <c r="G21" s="17"/>
      <c r="H21" s="17">
        <f t="shared" si="6"/>
        <v>3</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48"/>
      <c r="B22" s="72" t="s">
        <v>49</v>
      </c>
      <c r="C22" s="66" t="s">
        <v>34</v>
      </c>
      <c r="D22" s="32">
        <v>1</v>
      </c>
      <c r="E22" s="58">
        <f>F21</f>
        <v>43863</v>
      </c>
      <c r="F22" s="58">
        <f>E22+4</f>
        <v>43867</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48" t="s">
        <v>10</v>
      </c>
      <c r="B23" s="33" t="s">
        <v>27</v>
      </c>
      <c r="C23" s="67"/>
      <c r="D23" s="34"/>
      <c r="E23" s="35"/>
      <c r="F23" s="36"/>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48"/>
      <c r="B24" s="73" t="s">
        <v>45</v>
      </c>
      <c r="C24" s="68" t="s">
        <v>37</v>
      </c>
      <c r="D24" s="37">
        <v>1</v>
      </c>
      <c r="E24" s="59">
        <f>DATE(2020,2,1)</f>
        <v>43862</v>
      </c>
      <c r="F24" s="59">
        <f>DATE(2020,2,5)</f>
        <v>43866</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48"/>
      <c r="B25" s="73" t="s">
        <v>46</v>
      </c>
      <c r="C25" s="68" t="s">
        <v>48</v>
      </c>
      <c r="D25" s="37">
        <v>0.1</v>
      </c>
      <c r="E25" s="59">
        <f>DATE(2020,2,3)</f>
        <v>43864</v>
      </c>
      <c r="F25" s="59">
        <f>DATE(2020,2,9)</f>
        <v>43870</v>
      </c>
      <c r="G25" s="17"/>
      <c r="H25" s="17">
        <f t="shared" si="6"/>
        <v>7</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48" t="s">
        <v>12</v>
      </c>
      <c r="B26" s="74"/>
      <c r="C26" s="69"/>
      <c r="D26" s="16"/>
      <c r="E26" s="60"/>
      <c r="F26" s="60"/>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49" t="s">
        <v>11</v>
      </c>
      <c r="B27" s="38" t="s">
        <v>0</v>
      </c>
      <c r="C27" s="39"/>
      <c r="D27" s="40"/>
      <c r="E27" s="41"/>
      <c r="F27" s="42"/>
      <c r="G27" s="43"/>
      <c r="H27" s="43" t="str">
        <f t="shared" si="6"/>
        <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ht="30" customHeight="1" x14ac:dyDescent="0.3">
      <c r="G28" s="6"/>
    </row>
    <row r="29" spans="1:64" ht="30" customHeight="1" x14ac:dyDescent="0.3">
      <c r="C29" s="14"/>
      <c r="F29" s="50"/>
    </row>
    <row r="30" spans="1:64" ht="30" customHeight="1" x14ac:dyDescent="0.3">
      <c r="C30"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2" priority="33">
      <formula>AND(TODAY()&gt;=I$5,TODAY()&lt;J$5)</formula>
    </cfRule>
  </conditionalFormatting>
  <conditionalFormatting sqref="I7:BL2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2020-02-06T14:20:57Z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