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<sst xmlns="http://schemas.openxmlformats.org/spreadsheetml/2006/main" count="353" uniqueCount="152">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</sst>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44781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44778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80283977</v>
      </c>
      <c r="D10" s="11">
        <f>C10/$B10</f>
        <v>0.63392918118970709</v>
      </c>
      <c r="E10" s="21">
        <f>SUM(E11:E57)</f>
        <v>511974</v>
      </c>
      <c r="F10" s="11">
        <f>E10/$B10</f>
        <v>4.0425906978975284E-3</v>
      </c>
      <c r="G10" s="21">
        <f>SUM(G11:G57)</f>
        <v>87990</v>
      </c>
      <c r="H10" s="11">
        <f>G10/$B10</f>
        <v>6.9477660097583759E-4</v>
      </c>
    </row>
    <row r="11" spans="1:8" x14ac:dyDescent="0.45">
      <c r="A11" s="12" t="s">
        <v>13</v>
      </c>
      <c r="B11" s="20">
        <v>5226603</v>
      </c>
      <c r="C11" s="21">
        <v>3428014</v>
      </c>
      <c r="D11" s="11">
        <f t="shared" ref="D11:D57" si="0">C11/$B11</f>
        <v>0.65587801484061448</v>
      </c>
      <c r="E11" s="21">
        <v>18308</v>
      </c>
      <c r="F11" s="11">
        <f t="shared" ref="F11:F57" si="1">E11/$B11</f>
        <v>3.5028487910790241E-3</v>
      </c>
      <c r="G11" s="21">
        <v>2284</v>
      </c>
      <c r="H11" s="11">
        <f t="shared" ref="H11:H57" si="2">G11/$B11</f>
        <v>4.3699511900942159E-4</v>
      </c>
    </row>
    <row r="12" spans="1:8" x14ac:dyDescent="0.45">
      <c r="A12" s="12" t="s">
        <v>14</v>
      </c>
      <c r="B12" s="20">
        <v>1259615</v>
      </c>
      <c r="C12" s="21">
        <v>881912</v>
      </c>
      <c r="D12" s="11">
        <f t="shared" si="0"/>
        <v>0.70014409164705094</v>
      </c>
      <c r="E12" s="21">
        <v>4052</v>
      </c>
      <c r="F12" s="11">
        <f t="shared" si="1"/>
        <v>3.216855944078151E-3</v>
      </c>
      <c r="G12" s="21">
        <v>526</v>
      </c>
      <c r="H12" s="11">
        <f t="shared" si="2"/>
        <v>4.1758791376730192E-4</v>
      </c>
    </row>
    <row r="13" spans="1:8" x14ac:dyDescent="0.45">
      <c r="A13" s="12" t="s">
        <v>15</v>
      </c>
      <c r="B13" s="20">
        <v>1220823</v>
      </c>
      <c r="C13" s="21">
        <v>868823</v>
      </c>
      <c r="D13" s="11">
        <f t="shared" si="0"/>
        <v>0.71166991447572658</v>
      </c>
      <c r="E13" s="21">
        <v>4980</v>
      </c>
      <c r="F13" s="11">
        <f t="shared" si="1"/>
        <v>4.0792154145195495E-3</v>
      </c>
      <c r="G13" s="21">
        <v>967</v>
      </c>
      <c r="H13" s="11">
        <f t="shared" si="2"/>
        <v>7.9208861563060328E-4</v>
      </c>
    </row>
    <row r="14" spans="1:8" x14ac:dyDescent="0.45">
      <c r="A14" s="12" t="s">
        <v>16</v>
      </c>
      <c r="B14" s="20">
        <v>2281989</v>
      </c>
      <c r="C14" s="21">
        <v>1517255</v>
      </c>
      <c r="D14" s="11">
        <f t="shared" si="0"/>
        <v>0.66488269663000132</v>
      </c>
      <c r="E14" s="21">
        <v>10832</v>
      </c>
      <c r="F14" s="11">
        <f t="shared" si="1"/>
        <v>4.7467362901398736E-3</v>
      </c>
      <c r="G14" s="21">
        <v>927</v>
      </c>
      <c r="H14" s="11">
        <f t="shared" si="2"/>
        <v>4.062245698818005E-4</v>
      </c>
    </row>
    <row r="15" spans="1:8" x14ac:dyDescent="0.45">
      <c r="A15" s="12" t="s">
        <v>17</v>
      </c>
      <c r="B15" s="20">
        <v>971288</v>
      </c>
      <c r="C15" s="21">
        <v>718053</v>
      </c>
      <c r="D15" s="11">
        <f t="shared" si="0"/>
        <v>0.73927918392896852</v>
      </c>
      <c r="E15" s="21">
        <v>4096</v>
      </c>
      <c r="F15" s="11">
        <f t="shared" si="1"/>
        <v>4.2170808246369765E-3</v>
      </c>
      <c r="G15" s="21">
        <v>655</v>
      </c>
      <c r="H15" s="11">
        <f t="shared" si="2"/>
        <v>6.7436229007256348E-4</v>
      </c>
    </row>
    <row r="16" spans="1:8" x14ac:dyDescent="0.45">
      <c r="A16" s="12" t="s">
        <v>18</v>
      </c>
      <c r="B16" s="20">
        <v>1069562</v>
      </c>
      <c r="C16" s="21">
        <v>768486</v>
      </c>
      <c r="D16" s="11">
        <f t="shared" si="0"/>
        <v>0.7185053320892103</v>
      </c>
      <c r="E16" s="21">
        <v>2725</v>
      </c>
      <c r="F16" s="11">
        <f t="shared" si="1"/>
        <v>2.5477718916715442E-3</v>
      </c>
      <c r="G16" s="21">
        <v>409</v>
      </c>
      <c r="H16" s="11">
        <f t="shared" si="2"/>
        <v>3.8239952429125192E-4</v>
      </c>
    </row>
    <row r="17" spans="1:8" x14ac:dyDescent="0.45">
      <c r="A17" s="12" t="s">
        <v>19</v>
      </c>
      <c r="B17" s="20">
        <v>1862059.0000000002</v>
      </c>
      <c r="C17" s="21">
        <v>1304347</v>
      </c>
      <c r="D17" s="11">
        <f t="shared" si="0"/>
        <v>0.70048639704756932</v>
      </c>
      <c r="E17" s="21">
        <v>7586</v>
      </c>
      <c r="F17" s="11">
        <f t="shared" si="1"/>
        <v>4.0739847663258787E-3</v>
      </c>
      <c r="G17" s="21">
        <v>1503</v>
      </c>
      <c r="H17" s="11">
        <f t="shared" si="2"/>
        <v>8.0717098652620552E-4</v>
      </c>
    </row>
    <row r="18" spans="1:8" x14ac:dyDescent="0.45">
      <c r="A18" s="12" t="s">
        <v>20</v>
      </c>
      <c r="B18" s="20">
        <v>2907675</v>
      </c>
      <c r="C18" s="21">
        <v>1962851</v>
      </c>
      <c r="D18" s="11">
        <f t="shared" si="0"/>
        <v>0.67505859492549891</v>
      </c>
      <c r="E18" s="21">
        <v>11603</v>
      </c>
      <c r="F18" s="11">
        <f t="shared" si="1"/>
        <v>3.9904734882681182E-3</v>
      </c>
      <c r="G18" s="21">
        <v>1789</v>
      </c>
      <c r="H18" s="11">
        <f t="shared" si="2"/>
        <v>6.1526821257533936E-4</v>
      </c>
    </row>
    <row r="19" spans="1:8" x14ac:dyDescent="0.45">
      <c r="A19" s="12" t="s">
        <v>21</v>
      </c>
      <c r="B19" s="20">
        <v>1955401</v>
      </c>
      <c r="C19" s="21">
        <v>1306973</v>
      </c>
      <c r="D19" s="11">
        <f t="shared" si="0"/>
        <v>0.66839129160719468</v>
      </c>
      <c r="E19" s="21">
        <v>8828</v>
      </c>
      <c r="F19" s="11">
        <f t="shared" si="1"/>
        <v>4.5146749950521654E-3</v>
      </c>
      <c r="G19" s="21">
        <v>1826</v>
      </c>
      <c r="H19" s="11">
        <f t="shared" si="2"/>
        <v>9.3382380391541175E-4</v>
      </c>
    </row>
    <row r="20" spans="1:8" x14ac:dyDescent="0.45">
      <c r="A20" s="12" t="s">
        <v>22</v>
      </c>
      <c r="B20" s="20">
        <v>1958101</v>
      </c>
      <c r="C20" s="21">
        <v>1282645</v>
      </c>
      <c r="D20" s="11">
        <f t="shared" si="0"/>
        <v>0.65504537304255506</v>
      </c>
      <c r="E20" s="21">
        <v>5620</v>
      </c>
      <c r="F20" s="11">
        <f t="shared" si="1"/>
        <v>2.870127741112435E-3</v>
      </c>
      <c r="G20" s="21">
        <v>1264</v>
      </c>
      <c r="H20" s="11">
        <f t="shared" si="2"/>
        <v>6.4552339230713844E-4</v>
      </c>
    </row>
    <row r="21" spans="1:8" x14ac:dyDescent="0.45">
      <c r="A21" s="12" t="s">
        <v>23</v>
      </c>
      <c r="B21" s="20">
        <v>7393799</v>
      </c>
      <c r="C21" s="21">
        <v>4733661</v>
      </c>
      <c r="D21" s="11">
        <f t="shared" si="0"/>
        <v>0.64022040631615762</v>
      </c>
      <c r="E21" s="21">
        <v>40549</v>
      </c>
      <c r="F21" s="11">
        <f t="shared" si="1"/>
        <v>5.4841901977589601E-3</v>
      </c>
      <c r="G21" s="21">
        <v>7577</v>
      </c>
      <c r="H21" s="11">
        <f t="shared" si="2"/>
        <v>1.0247776548970293E-3</v>
      </c>
    </row>
    <row r="22" spans="1:8" x14ac:dyDescent="0.45">
      <c r="A22" s="12" t="s">
        <v>24</v>
      </c>
      <c r="B22" s="20">
        <v>6322892.0000000009</v>
      </c>
      <c r="C22" s="21">
        <v>4128729</v>
      </c>
      <c r="D22" s="11">
        <f t="shared" si="0"/>
        <v>0.65298110421623512</v>
      </c>
      <c r="E22" s="21">
        <v>28866</v>
      </c>
      <c r="F22" s="11">
        <f t="shared" si="1"/>
        <v>4.5653159978060664E-3</v>
      </c>
      <c r="G22" s="21">
        <v>4647</v>
      </c>
      <c r="H22" s="11">
        <f t="shared" si="2"/>
        <v>7.349485014135935E-4</v>
      </c>
    </row>
    <row r="23" spans="1:8" x14ac:dyDescent="0.45">
      <c r="A23" s="12" t="s">
        <v>25</v>
      </c>
      <c r="B23" s="20">
        <v>13843329.000000002</v>
      </c>
      <c r="C23" s="21">
        <v>8596435</v>
      </c>
      <c r="D23" s="11">
        <f t="shared" si="0"/>
        <v>0.62098032922572299</v>
      </c>
      <c r="E23" s="21">
        <v>62511</v>
      </c>
      <c r="F23" s="11">
        <f t="shared" si="1"/>
        <v>4.5156045919301632E-3</v>
      </c>
      <c r="G23" s="21">
        <v>10449</v>
      </c>
      <c r="H23" s="11">
        <f t="shared" si="2"/>
        <v>7.5480399259455577E-4</v>
      </c>
    </row>
    <row r="24" spans="1:8" x14ac:dyDescent="0.45">
      <c r="A24" s="12" t="s">
        <v>26</v>
      </c>
      <c r="B24" s="20">
        <v>9220206</v>
      </c>
      <c r="C24" s="21">
        <v>5849170</v>
      </c>
      <c r="D24" s="11">
        <f t="shared" si="0"/>
        <v>0.63438604300164225</v>
      </c>
      <c r="E24" s="21">
        <v>46268</v>
      </c>
      <c r="F24" s="11">
        <f t="shared" si="1"/>
        <v>5.0181091398608666E-3</v>
      </c>
      <c r="G24" s="21">
        <v>7640</v>
      </c>
      <c r="H24" s="11">
        <f t="shared" si="2"/>
        <v>8.2861489211846241E-4</v>
      </c>
    </row>
    <row r="25" spans="1:8" x14ac:dyDescent="0.45">
      <c r="A25" s="12" t="s">
        <v>27</v>
      </c>
      <c r="B25" s="20">
        <v>2213174</v>
      </c>
      <c r="C25" s="21">
        <v>1583012</v>
      </c>
      <c r="D25" s="11">
        <f t="shared" si="0"/>
        <v>0.71526775572096912</v>
      </c>
      <c r="E25" s="21">
        <v>5430</v>
      </c>
      <c r="F25" s="11">
        <f t="shared" si="1"/>
        <v>2.4534898747229092E-3</v>
      </c>
      <c r="G25" s="21">
        <v>1025</v>
      </c>
      <c r="H25" s="11">
        <f t="shared" si="2"/>
        <v>4.6313574983259336E-4</v>
      </c>
    </row>
    <row r="26" spans="1:8" x14ac:dyDescent="0.45">
      <c r="A26" s="12" t="s">
        <v>28</v>
      </c>
      <c r="B26" s="20">
        <v>1047674</v>
      </c>
      <c r="C26" s="21">
        <v>709666</v>
      </c>
      <c r="D26" s="11">
        <f t="shared" si="0"/>
        <v>0.67737292325666187</v>
      </c>
      <c r="E26" s="21">
        <v>4550</v>
      </c>
      <c r="F26" s="11">
        <f t="shared" si="1"/>
        <v>4.3429540105032671E-3</v>
      </c>
      <c r="G26" s="21">
        <v>779</v>
      </c>
      <c r="H26" s="11">
        <f t="shared" si="2"/>
        <v>7.4355190641363627E-4</v>
      </c>
    </row>
    <row r="27" spans="1:8" x14ac:dyDescent="0.45">
      <c r="A27" s="12" t="s">
        <v>29</v>
      </c>
      <c r="B27" s="20">
        <v>1132656</v>
      </c>
      <c r="C27" s="21">
        <v>729561</v>
      </c>
      <c r="D27" s="11">
        <f t="shared" si="0"/>
        <v>0.64411524770097894</v>
      </c>
      <c r="E27" s="21">
        <v>4620</v>
      </c>
      <c r="F27" s="11">
        <f t="shared" si="1"/>
        <v>4.0789083358053991E-3</v>
      </c>
      <c r="G27" s="21">
        <v>1305</v>
      </c>
      <c r="H27" s="11">
        <f t="shared" si="2"/>
        <v>1.1521591727762003E-3</v>
      </c>
    </row>
    <row r="28" spans="1:8" x14ac:dyDescent="0.45">
      <c r="A28" s="12" t="s">
        <v>30</v>
      </c>
      <c r="B28" s="20">
        <v>774582.99999999988</v>
      </c>
      <c r="C28" s="21">
        <v>510250</v>
      </c>
      <c r="D28" s="11">
        <f t="shared" si="0"/>
        <v>0.65874154222336412</v>
      </c>
      <c r="E28" s="21">
        <v>2700</v>
      </c>
      <c r="F28" s="11">
        <f t="shared" si="1"/>
        <v>3.4857465242588599E-3</v>
      </c>
      <c r="G28" s="21">
        <v>1273</v>
      </c>
      <c r="H28" s="11">
        <f t="shared" si="2"/>
        <v>1.6434649353264921E-3</v>
      </c>
    </row>
    <row r="29" spans="1:8" x14ac:dyDescent="0.45">
      <c r="A29" s="12" t="s">
        <v>31</v>
      </c>
      <c r="B29" s="20">
        <v>820997</v>
      </c>
      <c r="C29" s="21">
        <v>535936</v>
      </c>
      <c r="D29" s="11">
        <f t="shared" si="0"/>
        <v>0.6527867945924285</v>
      </c>
      <c r="E29" s="21">
        <v>2899</v>
      </c>
      <c r="F29" s="11">
        <f t="shared" si="1"/>
        <v>3.5310725861361246E-3</v>
      </c>
      <c r="G29" s="21">
        <v>215</v>
      </c>
      <c r="H29" s="11">
        <f t="shared" si="2"/>
        <v>2.6187671818532834E-4</v>
      </c>
    </row>
    <row r="30" spans="1:8" x14ac:dyDescent="0.45">
      <c r="A30" s="12" t="s">
        <v>32</v>
      </c>
      <c r="B30" s="20">
        <v>2071737</v>
      </c>
      <c r="C30" s="21">
        <v>1412395</v>
      </c>
      <c r="D30" s="11">
        <f t="shared" si="0"/>
        <v>0.68174435268569322</v>
      </c>
      <c r="E30" s="21">
        <v>7276</v>
      </c>
      <c r="F30" s="11">
        <f t="shared" si="1"/>
        <v>3.5120287951607757E-3</v>
      </c>
      <c r="G30" s="21">
        <v>1297</v>
      </c>
      <c r="H30" s="11">
        <f t="shared" si="2"/>
        <v>6.2604471513517403E-4</v>
      </c>
    </row>
    <row r="31" spans="1:8" x14ac:dyDescent="0.45">
      <c r="A31" s="12" t="s">
        <v>33</v>
      </c>
      <c r="B31" s="20">
        <v>2016791</v>
      </c>
      <c r="C31" s="21">
        <v>1326799</v>
      </c>
      <c r="D31" s="11">
        <f t="shared" si="0"/>
        <v>0.65787629952731841</v>
      </c>
      <c r="E31" s="21">
        <v>6288</v>
      </c>
      <c r="F31" s="11">
        <f t="shared" si="1"/>
        <v>3.1178243060386527E-3</v>
      </c>
      <c r="G31" s="21">
        <v>899</v>
      </c>
      <c r="H31" s="11">
        <f t="shared" si="2"/>
        <v>4.4575764171894856E-4</v>
      </c>
    </row>
    <row r="32" spans="1:8" x14ac:dyDescent="0.45">
      <c r="A32" s="12" t="s">
        <v>34</v>
      </c>
      <c r="B32" s="20">
        <v>3686259.9999999995</v>
      </c>
      <c r="C32" s="21">
        <v>2412349</v>
      </c>
      <c r="D32" s="11">
        <f t="shared" si="0"/>
        <v>0.65441640036242699</v>
      </c>
      <c r="E32" s="21">
        <v>15282</v>
      </c>
      <c r="F32" s="11">
        <f t="shared" si="1"/>
        <v>4.1456652542142987E-3</v>
      </c>
      <c r="G32" s="21">
        <v>3031</v>
      </c>
      <c r="H32" s="11">
        <f t="shared" si="2"/>
        <v>8.2224259818895046E-4</v>
      </c>
    </row>
    <row r="33" spans="1:8" x14ac:dyDescent="0.45">
      <c r="A33" s="12" t="s">
        <v>35</v>
      </c>
      <c r="B33" s="20">
        <v>7558801.9999999991</v>
      </c>
      <c r="C33" s="21">
        <v>4550626</v>
      </c>
      <c r="D33" s="11">
        <f t="shared" si="0"/>
        <v>0.60203005714397606</v>
      </c>
      <c r="E33" s="21">
        <v>30298</v>
      </c>
      <c r="F33" s="11">
        <f t="shared" si="1"/>
        <v>4.0083071365012608E-3</v>
      </c>
      <c r="G33" s="21">
        <v>6412</v>
      </c>
      <c r="H33" s="11">
        <f t="shared" si="2"/>
        <v>8.4828257176203334E-4</v>
      </c>
    </row>
    <row r="34" spans="1:8" x14ac:dyDescent="0.45">
      <c r="A34" s="12" t="s">
        <v>36</v>
      </c>
      <c r="B34" s="20">
        <v>1800557</v>
      </c>
      <c r="C34" s="21">
        <v>1147830</v>
      </c>
      <c r="D34" s="11">
        <f t="shared" si="0"/>
        <v>0.63748606681154774</v>
      </c>
      <c r="E34" s="21">
        <v>6176</v>
      </c>
      <c r="F34" s="11">
        <f t="shared" si="1"/>
        <v>3.4300497012868794E-3</v>
      </c>
      <c r="G34" s="21">
        <v>863</v>
      </c>
      <c r="H34" s="11">
        <f t="shared" si="2"/>
        <v>4.792961289201064E-4</v>
      </c>
    </row>
    <row r="35" spans="1:8" x14ac:dyDescent="0.45">
      <c r="A35" s="12" t="s">
        <v>37</v>
      </c>
      <c r="B35" s="20">
        <v>1418843</v>
      </c>
      <c r="C35" s="21">
        <v>880879</v>
      </c>
      <c r="D35" s="11">
        <f t="shared" si="0"/>
        <v>0.62084317997128646</v>
      </c>
      <c r="E35" s="21">
        <v>5605</v>
      </c>
      <c r="F35" s="11">
        <f t="shared" si="1"/>
        <v>3.9504018415004337E-3</v>
      </c>
      <c r="G35" s="21">
        <v>774</v>
      </c>
      <c r="H35" s="11">
        <f t="shared" si="2"/>
        <v>5.4551490193065764E-4</v>
      </c>
    </row>
    <row r="36" spans="1:8" x14ac:dyDescent="0.45">
      <c r="A36" s="12" t="s">
        <v>38</v>
      </c>
      <c r="B36" s="20">
        <v>2530542</v>
      </c>
      <c r="C36" s="21">
        <v>1520968</v>
      </c>
      <c r="D36" s="11">
        <f t="shared" si="0"/>
        <v>0.60104436124751137</v>
      </c>
      <c r="E36" s="21">
        <v>12041</v>
      </c>
      <c r="F36" s="11">
        <f t="shared" si="1"/>
        <v>4.7582691771169972E-3</v>
      </c>
      <c r="G36" s="21">
        <v>1478</v>
      </c>
      <c r="H36" s="11">
        <f t="shared" si="2"/>
        <v>5.8406459959961141E-4</v>
      </c>
    </row>
    <row r="37" spans="1:8" x14ac:dyDescent="0.45">
      <c r="A37" s="12" t="s">
        <v>39</v>
      </c>
      <c r="B37" s="20">
        <v>8839511</v>
      </c>
      <c r="C37" s="21">
        <v>5027006</v>
      </c>
      <c r="D37" s="11">
        <f t="shared" si="0"/>
        <v>0.56869729558569471</v>
      </c>
      <c r="E37" s="21">
        <v>35729</v>
      </c>
      <c r="F37" s="11">
        <f t="shared" si="1"/>
        <v>4.0419656698204237E-3</v>
      </c>
      <c r="G37" s="21">
        <v>6619</v>
      </c>
      <c r="H37" s="11">
        <f t="shared" si="2"/>
        <v>7.487970771233839E-4</v>
      </c>
    </row>
    <row r="38" spans="1:8" x14ac:dyDescent="0.45">
      <c r="A38" s="12" t="s">
        <v>40</v>
      </c>
      <c r="B38" s="20">
        <v>5523625</v>
      </c>
      <c r="C38" s="21">
        <v>3343403</v>
      </c>
      <c r="D38" s="11">
        <f t="shared" si="0"/>
        <v>0.60529145262395623</v>
      </c>
      <c r="E38" s="21">
        <v>20486</v>
      </c>
      <c r="F38" s="11">
        <f t="shared" si="1"/>
        <v>3.7087963067731788E-3</v>
      </c>
      <c r="G38" s="21">
        <v>3598</v>
      </c>
      <c r="H38" s="11">
        <f t="shared" si="2"/>
        <v>6.5138382855461766E-4</v>
      </c>
    </row>
    <row r="39" spans="1:8" x14ac:dyDescent="0.45">
      <c r="A39" s="12" t="s">
        <v>41</v>
      </c>
      <c r="B39" s="20">
        <v>1344738.9999999998</v>
      </c>
      <c r="C39" s="21">
        <v>845835</v>
      </c>
      <c r="D39" s="11">
        <f t="shared" si="0"/>
        <v>0.62899566384257477</v>
      </c>
      <c r="E39" s="21">
        <v>3783</v>
      </c>
      <c r="F39" s="11">
        <f t="shared" si="1"/>
        <v>2.8131853095656485E-3</v>
      </c>
      <c r="G39" s="21">
        <v>474</v>
      </c>
      <c r="H39" s="11">
        <f t="shared" si="2"/>
        <v>3.5248475726516455E-4</v>
      </c>
    </row>
    <row r="40" spans="1:8" x14ac:dyDescent="0.45">
      <c r="A40" s="12" t="s">
        <v>42</v>
      </c>
      <c r="B40" s="20">
        <v>944432</v>
      </c>
      <c r="C40" s="21">
        <v>596211</v>
      </c>
      <c r="D40" s="11">
        <f t="shared" si="0"/>
        <v>0.63129055347552809</v>
      </c>
      <c r="E40" s="21">
        <v>2455</v>
      </c>
      <c r="F40" s="11">
        <f t="shared" si="1"/>
        <v>2.5994460162298608E-3</v>
      </c>
      <c r="G40" s="21">
        <v>558</v>
      </c>
      <c r="H40" s="11">
        <f t="shared" si="2"/>
        <v>5.908313144832026E-4</v>
      </c>
    </row>
    <row r="41" spans="1:8" x14ac:dyDescent="0.45">
      <c r="A41" s="12" t="s">
        <v>43</v>
      </c>
      <c r="B41" s="20">
        <v>556788</v>
      </c>
      <c r="C41" s="21">
        <v>350362</v>
      </c>
      <c r="D41" s="11">
        <f t="shared" si="0"/>
        <v>0.62925565924552973</v>
      </c>
      <c r="E41" s="21">
        <v>1942</v>
      </c>
      <c r="F41" s="11">
        <f t="shared" si="1"/>
        <v>3.4878625257728254E-3</v>
      </c>
      <c r="G41" s="21">
        <v>300</v>
      </c>
      <c r="H41" s="11">
        <f t="shared" si="2"/>
        <v>5.3880471561887106E-4</v>
      </c>
    </row>
    <row r="42" spans="1:8" x14ac:dyDescent="0.45">
      <c r="A42" s="12" t="s">
        <v>44</v>
      </c>
      <c r="B42" s="20">
        <v>672814.99999999988</v>
      </c>
      <c r="C42" s="21">
        <v>451276</v>
      </c>
      <c r="D42" s="11">
        <f t="shared" si="0"/>
        <v>0.67072820909165232</v>
      </c>
      <c r="E42" s="21">
        <v>2195</v>
      </c>
      <c r="F42" s="11">
        <f t="shared" si="1"/>
        <v>3.2624124016260047E-3</v>
      </c>
      <c r="G42" s="21">
        <v>379</v>
      </c>
      <c r="H42" s="11">
        <f t="shared" si="2"/>
        <v>5.6330492037187055E-4</v>
      </c>
    </row>
    <row r="43" spans="1:8" x14ac:dyDescent="0.45">
      <c r="A43" s="12" t="s">
        <v>45</v>
      </c>
      <c r="B43" s="20">
        <v>1893791</v>
      </c>
      <c r="C43" s="21">
        <v>1179432</v>
      </c>
      <c r="D43" s="11">
        <f t="shared" si="0"/>
        <v>0.62278889275532512</v>
      </c>
      <c r="E43" s="21">
        <v>6128</v>
      </c>
      <c r="F43" s="11">
        <f t="shared" si="1"/>
        <v>3.2358375343424909E-3</v>
      </c>
      <c r="G43" s="21">
        <v>1130</v>
      </c>
      <c r="H43" s="11">
        <f t="shared" si="2"/>
        <v>5.966867516003614E-4</v>
      </c>
    </row>
    <row r="44" spans="1:8" x14ac:dyDescent="0.45">
      <c r="A44" s="12" t="s">
        <v>46</v>
      </c>
      <c r="B44" s="20">
        <v>2812432.9999999995</v>
      </c>
      <c r="C44" s="21">
        <v>1721072</v>
      </c>
      <c r="D44" s="11">
        <f t="shared" si="0"/>
        <v>0.61195128915071051</v>
      </c>
      <c r="E44" s="21">
        <v>10696</v>
      </c>
      <c r="F44" s="11">
        <f t="shared" si="1"/>
        <v>3.8031128208209767E-3</v>
      </c>
      <c r="G44" s="21">
        <v>2028</v>
      </c>
      <c r="H44" s="11">
        <f t="shared" si="2"/>
        <v>7.2108384448625097E-4</v>
      </c>
    </row>
    <row r="45" spans="1:8" x14ac:dyDescent="0.45">
      <c r="A45" s="12" t="s">
        <v>47</v>
      </c>
      <c r="B45" s="20">
        <v>1356110</v>
      </c>
      <c r="C45" s="21">
        <v>904921</v>
      </c>
      <c r="D45" s="11">
        <f t="shared" si="0"/>
        <v>0.66729173887074056</v>
      </c>
      <c r="E45" s="21">
        <v>5517</v>
      </c>
      <c r="F45" s="11">
        <f t="shared" si="1"/>
        <v>4.0682540501876694E-3</v>
      </c>
      <c r="G45" s="21">
        <v>763</v>
      </c>
      <c r="H45" s="11">
        <f t="shared" si="2"/>
        <v>5.6263872399731584E-4</v>
      </c>
    </row>
    <row r="46" spans="1:8" x14ac:dyDescent="0.45">
      <c r="A46" s="12" t="s">
        <v>48</v>
      </c>
      <c r="B46" s="20">
        <v>734949</v>
      </c>
      <c r="C46" s="21">
        <v>478611</v>
      </c>
      <c r="D46" s="11">
        <f t="shared" si="0"/>
        <v>0.65121661503043071</v>
      </c>
      <c r="E46" s="21">
        <v>2065</v>
      </c>
      <c r="F46" s="11">
        <f t="shared" si="1"/>
        <v>2.8097187696017002E-3</v>
      </c>
      <c r="G46" s="21">
        <v>316</v>
      </c>
      <c r="H46" s="11">
        <f t="shared" si="2"/>
        <v>4.2996180687367424E-4</v>
      </c>
    </row>
    <row r="47" spans="1:8" x14ac:dyDescent="0.45">
      <c r="A47" s="12" t="s">
        <v>49</v>
      </c>
      <c r="B47" s="20">
        <v>973896</v>
      </c>
      <c r="C47" s="21">
        <v>610726</v>
      </c>
      <c r="D47" s="11">
        <f t="shared" si="0"/>
        <v>0.62709570631771772</v>
      </c>
      <c r="E47" s="21">
        <v>3281</v>
      </c>
      <c r="F47" s="11">
        <f t="shared" si="1"/>
        <v>3.3689428850719174E-3</v>
      </c>
      <c r="G47" s="21">
        <v>269</v>
      </c>
      <c r="H47" s="11">
        <f t="shared" si="2"/>
        <v>2.762101908211965E-4</v>
      </c>
    </row>
    <row r="48" spans="1:8" x14ac:dyDescent="0.45">
      <c r="A48" s="12" t="s">
        <v>50</v>
      </c>
      <c r="B48" s="20">
        <v>1356219</v>
      </c>
      <c r="C48" s="21">
        <v>883393</v>
      </c>
      <c r="D48" s="11">
        <f t="shared" si="0"/>
        <v>0.6513645657522863</v>
      </c>
      <c r="E48" s="21">
        <v>3664</v>
      </c>
      <c r="F48" s="11">
        <f t="shared" si="1"/>
        <v>2.7016285717867097E-3</v>
      </c>
      <c r="G48" s="21">
        <v>219</v>
      </c>
      <c r="H48" s="11">
        <f t="shared" si="2"/>
        <v>1.614783453114873E-4</v>
      </c>
    </row>
    <row r="49" spans="1:8" x14ac:dyDescent="0.45">
      <c r="A49" s="12" t="s">
        <v>51</v>
      </c>
      <c r="B49" s="20">
        <v>701167</v>
      </c>
      <c r="C49" s="21">
        <v>440491</v>
      </c>
      <c r="D49" s="11">
        <f t="shared" si="0"/>
        <v>0.62822551546207961</v>
      </c>
      <c r="E49" s="21">
        <v>1912</v>
      </c>
      <c r="F49" s="11">
        <f t="shared" si="1"/>
        <v>2.7268824687984462E-3</v>
      </c>
      <c r="G49" s="21">
        <v>252</v>
      </c>
      <c r="H49" s="11">
        <f t="shared" si="2"/>
        <v>3.5940082747761947E-4</v>
      </c>
    </row>
    <row r="50" spans="1:8" x14ac:dyDescent="0.45">
      <c r="A50" s="12" t="s">
        <v>52</v>
      </c>
      <c r="B50" s="20">
        <v>5124170</v>
      </c>
      <c r="C50" s="21">
        <v>3084514</v>
      </c>
      <c r="D50" s="11">
        <f t="shared" si="0"/>
        <v>0.60195387740843886</v>
      </c>
      <c r="E50" s="21">
        <v>22585</v>
      </c>
      <c r="F50" s="11">
        <f t="shared" si="1"/>
        <v>4.4075430752687755E-3</v>
      </c>
      <c r="G50" s="21">
        <v>3264</v>
      </c>
      <c r="H50" s="11">
        <f t="shared" si="2"/>
        <v>6.3698120866403733E-4</v>
      </c>
    </row>
    <row r="51" spans="1:8" x14ac:dyDescent="0.45">
      <c r="A51" s="12" t="s">
        <v>53</v>
      </c>
      <c r="B51" s="20">
        <v>818222</v>
      </c>
      <c r="C51" s="21">
        <v>501890</v>
      </c>
      <c r="D51" s="11">
        <f t="shared" si="0"/>
        <v>0.61339098679820392</v>
      </c>
      <c r="E51" s="21">
        <v>2994</v>
      </c>
      <c r="F51" s="11">
        <f t="shared" si="1"/>
        <v>3.6591536282329245E-3</v>
      </c>
      <c r="G51" s="21">
        <v>692</v>
      </c>
      <c r="H51" s="11">
        <f t="shared" si="2"/>
        <v>8.4573624273119033E-4</v>
      </c>
    </row>
    <row r="52" spans="1:8" x14ac:dyDescent="0.45">
      <c r="A52" s="12" t="s">
        <v>54</v>
      </c>
      <c r="B52" s="20">
        <v>1335937.9999999998</v>
      </c>
      <c r="C52" s="21">
        <v>889844</v>
      </c>
      <c r="D52" s="11">
        <f t="shared" si="0"/>
        <v>0.66608180918575577</v>
      </c>
      <c r="E52" s="21">
        <v>4332</v>
      </c>
      <c r="F52" s="11">
        <f t="shared" si="1"/>
        <v>3.2426654530374917E-3</v>
      </c>
      <c r="G52" s="21">
        <v>965</v>
      </c>
      <c r="H52" s="11">
        <f t="shared" si="2"/>
        <v>7.2233891093748375E-4</v>
      </c>
    </row>
    <row r="53" spans="1:8" x14ac:dyDescent="0.45">
      <c r="A53" s="12" t="s">
        <v>55</v>
      </c>
      <c r="B53" s="20">
        <v>1758645</v>
      </c>
      <c r="C53" s="21">
        <v>1154638</v>
      </c>
      <c r="D53" s="11">
        <f t="shared" si="0"/>
        <v>0.65654978690980836</v>
      </c>
      <c r="E53" s="21">
        <v>3874</v>
      </c>
      <c r="F53" s="11">
        <f t="shared" si="1"/>
        <v>2.2028322941810316E-3</v>
      </c>
      <c r="G53" s="21">
        <v>699</v>
      </c>
      <c r="H53" s="11">
        <f t="shared" si="2"/>
        <v>3.9746509386487893E-4</v>
      </c>
    </row>
    <row r="54" spans="1:8" x14ac:dyDescent="0.45">
      <c r="A54" s="12" t="s">
        <v>56</v>
      </c>
      <c r="B54" s="20">
        <v>1141741</v>
      </c>
      <c r="C54" s="21">
        <v>730372</v>
      </c>
      <c r="D54" s="11">
        <f t="shared" si="0"/>
        <v>0.63970024725397445</v>
      </c>
      <c r="E54" s="21">
        <v>4044</v>
      </c>
      <c r="F54" s="11">
        <f t="shared" si="1"/>
        <v>3.5419591658703681E-3</v>
      </c>
      <c r="G54" s="21">
        <v>656</v>
      </c>
      <c r="H54" s="11">
        <f t="shared" si="2"/>
        <v>5.7456113076433276E-4</v>
      </c>
    </row>
    <row r="55" spans="1:8" x14ac:dyDescent="0.45">
      <c r="A55" s="12" t="s">
        <v>57</v>
      </c>
      <c r="B55" s="20">
        <v>1087241</v>
      </c>
      <c r="C55" s="21">
        <v>679323</v>
      </c>
      <c r="D55" s="11">
        <f t="shared" si="0"/>
        <v>0.62481363377576815</v>
      </c>
      <c r="E55" s="21">
        <v>4184</v>
      </c>
      <c r="F55" s="11">
        <f t="shared" si="1"/>
        <v>3.8482728300349234E-3</v>
      </c>
      <c r="G55" s="21">
        <v>734</v>
      </c>
      <c r="H55" s="11">
        <f t="shared" si="2"/>
        <v>6.7510331196119356E-4</v>
      </c>
    </row>
    <row r="56" spans="1:8" x14ac:dyDescent="0.45">
      <c r="A56" s="12" t="s">
        <v>58</v>
      </c>
      <c r="B56" s="20">
        <v>1617517</v>
      </c>
      <c r="C56" s="21">
        <v>1042960</v>
      </c>
      <c r="D56" s="11">
        <f t="shared" si="0"/>
        <v>0.64479075026723054</v>
      </c>
      <c r="E56" s="21">
        <v>5484</v>
      </c>
      <c r="F56" s="11">
        <f t="shared" si="1"/>
        <v>3.3903816775959698E-3</v>
      </c>
      <c r="G56" s="21">
        <v>963</v>
      </c>
      <c r="H56" s="11">
        <f t="shared" si="2"/>
        <v>5.9535695760848265E-4</v>
      </c>
    </row>
    <row r="57" spans="1:8" x14ac:dyDescent="0.45">
      <c r="A57" s="12" t="s">
        <v>59</v>
      </c>
      <c r="B57" s="20">
        <v>1485118</v>
      </c>
      <c r="C57" s="21">
        <v>700072</v>
      </c>
      <c r="D57" s="11">
        <f t="shared" si="0"/>
        <v>0.47139149885732984</v>
      </c>
      <c r="E57" s="21">
        <v>4635</v>
      </c>
      <c r="F57" s="11">
        <f t="shared" si="1"/>
        <v>3.1209641254095633E-3</v>
      </c>
      <c r="G57" s="21">
        <v>1298</v>
      </c>
      <c r="H57" s="11">
        <f t="shared" si="2"/>
        <v>8.7400462454835244E-4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44781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44778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16718833</v>
      </c>
      <c r="D10" s="11">
        <f>C10/$B10</f>
        <v>0.60687551562610265</v>
      </c>
      <c r="E10" s="21">
        <f>SUM(E11:E30)</f>
        <v>131480</v>
      </c>
      <c r="F10" s="11">
        <f>E10/$B10</f>
        <v>4.7725814830807851E-3</v>
      </c>
      <c r="G10" s="21">
        <f>SUM(G11:G30)</f>
        <v>22459</v>
      </c>
      <c r="H10" s="11">
        <f>G10/$B10</f>
        <v>8.1523735570817886E-4</v>
      </c>
    </row>
    <row r="11" spans="1:8" x14ac:dyDescent="0.45">
      <c r="A11" s="12" t="s">
        <v>69</v>
      </c>
      <c r="B11" s="20">
        <v>1961575</v>
      </c>
      <c r="C11" s="21">
        <v>1203024</v>
      </c>
      <c r="D11" s="11">
        <f t="shared" ref="D11:D30" si="0">C11/$B11</f>
        <v>0.6132949288199534</v>
      </c>
      <c r="E11" s="21">
        <v>9116</v>
      </c>
      <c r="F11" s="11">
        <f t="shared" ref="F11:F30" si="1">E11/$B11</f>
        <v>4.6472859819277875E-3</v>
      </c>
      <c r="G11" s="21">
        <v>839</v>
      </c>
      <c r="H11" s="11">
        <f t="shared" ref="H11:H30" si="2">G11/$B11</f>
        <v>4.2771752290888696E-4</v>
      </c>
    </row>
    <row r="12" spans="1:8" x14ac:dyDescent="0.45">
      <c r="A12" s="12" t="s">
        <v>70</v>
      </c>
      <c r="B12" s="20">
        <v>1065932</v>
      </c>
      <c r="C12" s="21">
        <v>672400</v>
      </c>
      <c r="D12" s="11">
        <f t="shared" si="0"/>
        <v>0.630809470022478</v>
      </c>
      <c r="E12" s="21">
        <v>7181</v>
      </c>
      <c r="F12" s="11">
        <f t="shared" si="1"/>
        <v>6.7368274899336916E-3</v>
      </c>
      <c r="G12" s="21">
        <v>507</v>
      </c>
      <c r="H12" s="11">
        <f t="shared" si="2"/>
        <v>4.7564009711688923E-4</v>
      </c>
    </row>
    <row r="13" spans="1:8" x14ac:dyDescent="0.45">
      <c r="A13" s="12" t="s">
        <v>71</v>
      </c>
      <c r="B13" s="20">
        <v>1324589</v>
      </c>
      <c r="C13" s="21">
        <v>843228</v>
      </c>
      <c r="D13" s="11">
        <f t="shared" si="0"/>
        <v>0.63659595542466385</v>
      </c>
      <c r="E13" s="21">
        <v>13869</v>
      </c>
      <c r="F13" s="11">
        <f t="shared" si="1"/>
        <v>1.0470417616332311E-2</v>
      </c>
      <c r="G13" s="21">
        <v>3407</v>
      </c>
      <c r="H13" s="11">
        <f t="shared" si="2"/>
        <v>2.5721185967873808E-3</v>
      </c>
    </row>
    <row r="14" spans="1:8" x14ac:dyDescent="0.45">
      <c r="A14" s="12" t="s">
        <v>72</v>
      </c>
      <c r="B14" s="20">
        <v>974726</v>
      </c>
      <c r="C14" s="21">
        <v>633242</v>
      </c>
      <c r="D14" s="11">
        <f t="shared" si="0"/>
        <v>0.64966154591136382</v>
      </c>
      <c r="E14" s="21">
        <v>4252</v>
      </c>
      <c r="F14" s="11">
        <f t="shared" si="1"/>
        <v>4.3622515455625475E-3</v>
      </c>
      <c r="G14" s="21">
        <v>867</v>
      </c>
      <c r="H14" s="11">
        <f t="shared" si="2"/>
        <v>8.8948073612481865E-4</v>
      </c>
    </row>
    <row r="15" spans="1:8" x14ac:dyDescent="0.45">
      <c r="A15" s="12" t="s">
        <v>73</v>
      </c>
      <c r="B15" s="20">
        <v>3759920</v>
      </c>
      <c r="C15" s="21">
        <v>2397901</v>
      </c>
      <c r="D15" s="11">
        <f t="shared" si="0"/>
        <v>0.63775319687652932</v>
      </c>
      <c r="E15" s="21">
        <v>18338</v>
      </c>
      <c r="F15" s="11">
        <f t="shared" si="1"/>
        <v>4.877231430455967E-3</v>
      </c>
      <c r="G15" s="21">
        <v>3543</v>
      </c>
      <c r="H15" s="11">
        <f t="shared" si="2"/>
        <v>9.4230728313368368E-4</v>
      </c>
    </row>
    <row r="16" spans="1:8" x14ac:dyDescent="0.45">
      <c r="A16" s="12" t="s">
        <v>74</v>
      </c>
      <c r="B16" s="20">
        <v>1521562.0000000002</v>
      </c>
      <c r="C16" s="21">
        <v>925601</v>
      </c>
      <c r="D16" s="11">
        <f t="shared" si="0"/>
        <v>0.60832289449920529</v>
      </c>
      <c r="E16" s="21">
        <v>8565</v>
      </c>
      <c r="F16" s="11">
        <f t="shared" si="1"/>
        <v>5.6290837967825158E-3</v>
      </c>
      <c r="G16" s="21">
        <v>1525</v>
      </c>
      <c r="H16" s="11">
        <f t="shared" si="2"/>
        <v>1.0022595201510025E-3</v>
      </c>
    </row>
    <row r="17" spans="1:8" x14ac:dyDescent="0.45">
      <c r="A17" s="12" t="s">
        <v>75</v>
      </c>
      <c r="B17" s="20">
        <v>718601</v>
      </c>
      <c r="C17" s="21">
        <v>462618</v>
      </c>
      <c r="D17" s="11">
        <f t="shared" si="0"/>
        <v>0.64377589232411314</v>
      </c>
      <c r="E17" s="21">
        <v>3314</v>
      </c>
      <c r="F17" s="11">
        <f t="shared" si="1"/>
        <v>4.6117386421672107E-3</v>
      </c>
      <c r="G17" s="21">
        <v>482</v>
      </c>
      <c r="H17" s="11">
        <f t="shared" si="2"/>
        <v>6.7074774457591901E-4</v>
      </c>
    </row>
    <row r="18" spans="1:8" x14ac:dyDescent="0.45">
      <c r="A18" s="12" t="s">
        <v>76</v>
      </c>
      <c r="B18" s="20">
        <v>784774</v>
      </c>
      <c r="C18" s="21">
        <v>537384</v>
      </c>
      <c r="D18" s="11">
        <f t="shared" si="0"/>
        <v>0.68476274698193362</v>
      </c>
      <c r="E18" s="21">
        <v>2808</v>
      </c>
      <c r="F18" s="11">
        <f t="shared" si="1"/>
        <v>3.5781001919023823E-3</v>
      </c>
      <c r="G18" s="21">
        <v>616</v>
      </c>
      <c r="H18" s="11">
        <f t="shared" si="2"/>
        <v>7.8493935833755962E-4</v>
      </c>
    </row>
    <row r="19" spans="1:8" x14ac:dyDescent="0.45">
      <c r="A19" s="12" t="s">
        <v>77</v>
      </c>
      <c r="B19" s="20">
        <v>694295.99999999988</v>
      </c>
      <c r="C19" s="21">
        <v>454688</v>
      </c>
      <c r="D19" s="11">
        <f t="shared" si="0"/>
        <v>0.65489070943804961</v>
      </c>
      <c r="E19" s="21">
        <v>2971</v>
      </c>
      <c r="F19" s="11">
        <f t="shared" si="1"/>
        <v>4.2791547121112617E-3</v>
      </c>
      <c r="G19" s="21">
        <v>678</v>
      </c>
      <c r="H19" s="11">
        <f t="shared" si="2"/>
        <v>9.7652874278405773E-4</v>
      </c>
    </row>
    <row r="20" spans="1:8" x14ac:dyDescent="0.45">
      <c r="A20" s="12" t="s">
        <v>78</v>
      </c>
      <c r="B20" s="20">
        <v>799966</v>
      </c>
      <c r="C20" s="21">
        <v>511691</v>
      </c>
      <c r="D20" s="11">
        <f t="shared" si="0"/>
        <v>0.63964093473972639</v>
      </c>
      <c r="E20" s="21">
        <v>3125</v>
      </c>
      <c r="F20" s="11">
        <f t="shared" si="1"/>
        <v>3.9064160226809641E-3</v>
      </c>
      <c r="G20" s="21">
        <v>761</v>
      </c>
      <c r="H20" s="11">
        <f t="shared" si="2"/>
        <v>9.5129042984326833E-4</v>
      </c>
    </row>
    <row r="21" spans="1:8" x14ac:dyDescent="0.45">
      <c r="A21" s="12" t="s">
        <v>79</v>
      </c>
      <c r="B21" s="20">
        <v>2300944</v>
      </c>
      <c r="C21" s="21">
        <v>1356176</v>
      </c>
      <c r="D21" s="11">
        <f t="shared" si="0"/>
        <v>0.58939982893977427</v>
      </c>
      <c r="E21" s="21">
        <v>9471</v>
      </c>
      <c r="F21" s="11">
        <f t="shared" si="1"/>
        <v>4.1161366812925478E-3</v>
      </c>
      <c r="G21" s="21">
        <v>1916</v>
      </c>
      <c r="H21" s="11">
        <f t="shared" si="2"/>
        <v>8.327017085161568E-4</v>
      </c>
    </row>
    <row r="22" spans="1:8" x14ac:dyDescent="0.45">
      <c r="A22" s="12" t="s">
        <v>80</v>
      </c>
      <c r="B22" s="20">
        <v>1400720</v>
      </c>
      <c r="C22" s="21">
        <v>815973</v>
      </c>
      <c r="D22" s="11">
        <f t="shared" si="0"/>
        <v>0.58253826603461079</v>
      </c>
      <c r="E22" s="21">
        <v>7599</v>
      </c>
      <c r="F22" s="11">
        <f t="shared" si="1"/>
        <v>5.4250671083442802E-3</v>
      </c>
      <c r="G22" s="21">
        <v>703</v>
      </c>
      <c r="H22" s="11">
        <f t="shared" si="2"/>
        <v>5.0188474498829173E-4</v>
      </c>
    </row>
    <row r="23" spans="1:8" x14ac:dyDescent="0.45">
      <c r="A23" s="12" t="s">
        <v>81</v>
      </c>
      <c r="B23" s="20">
        <v>2739963</v>
      </c>
      <c r="C23" s="21">
        <v>1466173</v>
      </c>
      <c r="D23" s="11">
        <f t="shared" si="0"/>
        <v>0.53510686093206372</v>
      </c>
      <c r="E23" s="21">
        <v>10731</v>
      </c>
      <c r="F23" s="11">
        <f t="shared" si="1"/>
        <v>3.9164762443872417E-3</v>
      </c>
      <c r="G23" s="21">
        <v>2381</v>
      </c>
      <c r="H23" s="11">
        <f t="shared" si="2"/>
        <v>8.6898983672407254E-4</v>
      </c>
    </row>
    <row r="24" spans="1:8" x14ac:dyDescent="0.45">
      <c r="A24" s="12" t="s">
        <v>82</v>
      </c>
      <c r="B24" s="20">
        <v>831479.00000000012</v>
      </c>
      <c r="C24" s="21">
        <v>482087</v>
      </c>
      <c r="D24" s="11">
        <f t="shared" si="0"/>
        <v>0.5797945588523582</v>
      </c>
      <c r="E24" s="21">
        <v>2753</v>
      </c>
      <c r="F24" s="11">
        <f t="shared" si="1"/>
        <v>3.3109675650256948E-3</v>
      </c>
      <c r="G24" s="21">
        <v>354</v>
      </c>
      <c r="H24" s="11">
        <f t="shared" si="2"/>
        <v>4.2574737305452084E-4</v>
      </c>
    </row>
    <row r="25" spans="1:8" x14ac:dyDescent="0.45">
      <c r="A25" s="12" t="s">
        <v>83</v>
      </c>
      <c r="B25" s="20">
        <v>1526835</v>
      </c>
      <c r="C25" s="21">
        <v>887972</v>
      </c>
      <c r="D25" s="11">
        <f t="shared" si="0"/>
        <v>0.58157692219526014</v>
      </c>
      <c r="E25" s="21">
        <v>6019</v>
      </c>
      <c r="F25" s="11">
        <f t="shared" si="1"/>
        <v>3.9421417507458237E-3</v>
      </c>
      <c r="G25" s="21">
        <v>1159</v>
      </c>
      <c r="H25" s="11">
        <f t="shared" si="2"/>
        <v>7.5908660726273626E-4</v>
      </c>
    </row>
    <row r="26" spans="1:8" x14ac:dyDescent="0.45">
      <c r="A26" s="12" t="s">
        <v>84</v>
      </c>
      <c r="B26" s="20">
        <v>708155</v>
      </c>
      <c r="C26" s="21">
        <v>420962</v>
      </c>
      <c r="D26" s="11">
        <f t="shared" si="0"/>
        <v>0.59444895538406139</v>
      </c>
      <c r="E26" s="21">
        <v>2811</v>
      </c>
      <c r="F26" s="11">
        <f t="shared" si="1"/>
        <v>3.969469960672452E-3</v>
      </c>
      <c r="G26" s="21">
        <v>577</v>
      </c>
      <c r="H26" s="11">
        <f t="shared" si="2"/>
        <v>8.1479337150765013E-4</v>
      </c>
    </row>
    <row r="27" spans="1:8" x14ac:dyDescent="0.45">
      <c r="A27" s="12" t="s">
        <v>85</v>
      </c>
      <c r="B27" s="20">
        <v>1194817</v>
      </c>
      <c r="C27" s="21">
        <v>700341</v>
      </c>
      <c r="D27" s="11">
        <f t="shared" si="0"/>
        <v>0.58614917598259819</v>
      </c>
      <c r="E27" s="21">
        <v>5055</v>
      </c>
      <c r="F27" s="11">
        <f t="shared" si="1"/>
        <v>4.2307734155104925E-3</v>
      </c>
      <c r="G27" s="21">
        <v>929</v>
      </c>
      <c r="H27" s="11">
        <f t="shared" si="2"/>
        <v>7.7752492641132496E-4</v>
      </c>
    </row>
    <row r="28" spans="1:8" x14ac:dyDescent="0.45">
      <c r="A28" s="12" t="s">
        <v>86</v>
      </c>
      <c r="B28" s="20">
        <v>944709</v>
      </c>
      <c r="C28" s="21">
        <v>590954</v>
      </c>
      <c r="D28" s="11">
        <f t="shared" si="0"/>
        <v>0.62554077498997041</v>
      </c>
      <c r="E28" s="21">
        <v>4435</v>
      </c>
      <c r="F28" s="11">
        <f t="shared" si="1"/>
        <v>4.6945673217890374E-3</v>
      </c>
      <c r="G28" s="21">
        <v>390</v>
      </c>
      <c r="H28" s="11">
        <f t="shared" si="2"/>
        <v>4.1282553675258733E-4</v>
      </c>
    </row>
    <row r="29" spans="1:8" x14ac:dyDescent="0.45">
      <c r="A29" s="12" t="s">
        <v>87</v>
      </c>
      <c r="B29" s="20">
        <v>1562767</v>
      </c>
      <c r="C29" s="21">
        <v>899520</v>
      </c>
      <c r="D29" s="11">
        <f t="shared" si="0"/>
        <v>0.57559444242167901</v>
      </c>
      <c r="E29" s="21">
        <v>7871</v>
      </c>
      <c r="F29" s="11">
        <f t="shared" si="1"/>
        <v>5.0365793493207878E-3</v>
      </c>
      <c r="G29" s="21">
        <v>763</v>
      </c>
      <c r="H29" s="11">
        <f t="shared" si="2"/>
        <v>4.8823657013489537E-4</v>
      </c>
    </row>
    <row r="30" spans="1:8" x14ac:dyDescent="0.45">
      <c r="A30" s="12" t="s">
        <v>88</v>
      </c>
      <c r="B30" s="20">
        <v>732702</v>
      </c>
      <c r="C30" s="21">
        <v>456898</v>
      </c>
      <c r="D30" s="11">
        <f t="shared" si="0"/>
        <v>0.62357957259568009</v>
      </c>
      <c r="E30" s="21">
        <v>1196</v>
      </c>
      <c r="F30" s="11">
        <f t="shared" si="1"/>
        <v>1.6323143651853003E-3</v>
      </c>
      <c r="G30" s="21">
        <v>62</v>
      </c>
      <c r="H30" s="11">
        <f t="shared" si="2"/>
        <v>8.4618303211947014E-5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44778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5856922</v>
      </c>
      <c r="D39" s="11">
        <f>C39/$B39</f>
        <v>0.61183192355227012</v>
      </c>
      <c r="E39" s="21">
        <v>41862</v>
      </c>
      <c r="F39" s="11">
        <f>E39/$B39</f>
        <v>4.3730321120453936E-3</v>
      </c>
      <c r="G39" s="21">
        <v>6855</v>
      </c>
      <c r="H39" s="11">
        <f>G39/$B39</f>
        <v>7.1609419349460545E-4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44781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接種回数（8月7日まで）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302392734</v>
      </c>
      <c r="C7" s="32">
        <f>SUM(C8:C54)</f>
        <v>103962346</v>
      </c>
      <c r="D7" s="31">
        <f t="shared" ref="D7:D54" si="0">C7/Y7</f>
        <v>0.8208956174946469</v>
      </c>
      <c r="E7" s="32">
        <f>SUM(E8:E54)</f>
        <v>102509074</v>
      </c>
      <c r="F7" s="31">
        <f t="shared" ref="F7:F54" si="1">E7/Y7</f>
        <v>0.8094204569030643</v>
      </c>
      <c r="G7" s="32">
        <f>SUM(G8:G54)</f>
        <v>80283977</v>
      </c>
      <c r="H7" s="31">
        <f>G7/Y7</f>
        <v>0.6339291811897072</v>
      </c>
      <c r="I7" s="32">
        <f>SUM(I8:I54)</f>
        <v>1036124</v>
      </c>
      <c r="J7" s="32">
        <f t="shared" ref="J7" si="2">SUM(J8:J54)</f>
        <v>5296478</v>
      </c>
      <c r="K7" s="32">
        <f t="shared" ref="K7:Q7" si="3">SUM(K8:K54)</f>
        <v>23285900</v>
      </c>
      <c r="L7" s="32">
        <f t="shared" si="3"/>
        <v>25494638</v>
      </c>
      <c r="M7" s="32">
        <f t="shared" si="3"/>
        <v>13745195</v>
      </c>
      <c r="N7" s="32">
        <f t="shared" si="3"/>
        <v>6552899</v>
      </c>
      <c r="O7" s="32">
        <f t="shared" si="3"/>
        <v>2724633</v>
      </c>
      <c r="P7" s="32">
        <f t="shared" ref="P7" si="4">SUM(P8:P54)</f>
        <v>1813914</v>
      </c>
      <c r="Q7" s="32">
        <f t="shared" si="3"/>
        <v>334196</v>
      </c>
      <c r="R7" s="61">
        <f>SUM(R8:R54)</f>
        <v>15637337</v>
      </c>
      <c r="S7" s="62">
        <f>R7/Y7</f>
        <v>0.12347375666750431</v>
      </c>
      <c r="T7" s="61">
        <f>SUM(T8:T54)</f>
        <v>6679</v>
      </c>
      <c r="U7" s="61">
        <f t="shared" ref="U7" si="5">SUM(U8:U54)</f>
        <v>747314</v>
      </c>
      <c r="V7" s="61">
        <f t="shared" ref="V7:W7" si="6">SUM(V8:V54)</f>
        <v>12185364</v>
      </c>
      <c r="W7" s="61">
        <f t="shared" si="6"/>
        <v>2697980</v>
      </c>
      <c r="Y7" s="1">
        <v>126645025</v>
      </c>
    </row>
    <row r="8" spans="1:25" x14ac:dyDescent="0.45">
      <c r="A8" s="33" t="s">
        <v>13</v>
      </c>
      <c r="B8" s="32">
        <f>C8+E8+G8+R8</f>
        <v>12647151</v>
      </c>
      <c r="C8" s="34">
        <f>SUM(一般接種!D7+一般接種!G7+一般接種!J7+一般接種!M7+医療従事者等!C5)</f>
        <v>4327496</v>
      </c>
      <c r="D8" s="30">
        <f t="shared" si="0"/>
        <v>0.82797488158178456</v>
      </c>
      <c r="E8" s="34">
        <f>SUM(一般接種!E7+一般接種!H7+一般接種!K7+一般接種!N7+医療従事者等!D5)</f>
        <v>4263844</v>
      </c>
      <c r="F8" s="31">
        <f t="shared" si="1"/>
        <v>0.81579641690788451</v>
      </c>
      <c r="G8" s="29">
        <f>SUM(I8:Q8)</f>
        <v>3428014</v>
      </c>
      <c r="H8" s="31">
        <f t="shared" ref="H8:H54" si="7">G8/Y8</f>
        <v>0.65587801484061448</v>
      </c>
      <c r="I8" s="35">
        <v>42077</v>
      </c>
      <c r="J8" s="35">
        <v>231398</v>
      </c>
      <c r="K8" s="35">
        <v>923451</v>
      </c>
      <c r="L8" s="35">
        <v>1075510</v>
      </c>
      <c r="M8" s="35">
        <v>656113</v>
      </c>
      <c r="N8" s="35">
        <v>305349</v>
      </c>
      <c r="O8" s="35">
        <v>120264</v>
      </c>
      <c r="P8" s="35">
        <v>67111</v>
      </c>
      <c r="Q8" s="35">
        <v>6741</v>
      </c>
      <c r="R8" s="35">
        <f>SUM(T8:W8)</f>
        <v>627797</v>
      </c>
      <c r="S8" s="63">
        <f t="shared" ref="S8:S54" si="8">R8/Y8</f>
        <v>0.12011568508264354</v>
      </c>
      <c r="T8" s="35">
        <v>156</v>
      </c>
      <c r="U8" s="35">
        <v>25929</v>
      </c>
      <c r="V8" s="35">
        <v>510759</v>
      </c>
      <c r="W8" s="35">
        <v>90953</v>
      </c>
      <c r="Y8" s="1">
        <v>5226603</v>
      </c>
    </row>
    <row r="9" spans="1:25" x14ac:dyDescent="0.45">
      <c r="A9" s="33" t="s">
        <v>14</v>
      </c>
      <c r="B9" s="32">
        <f>C9+E9+G9+R9</f>
        <v>3203055</v>
      </c>
      <c r="C9" s="34">
        <f>SUM(一般接種!D8+一般接種!G8+一般接種!J8+一般接種!M8+医療従事者等!C6)</f>
        <v>1096829</v>
      </c>
      <c r="D9" s="30">
        <f t="shared" si="0"/>
        <v>0.8707652735161141</v>
      </c>
      <c r="E9" s="34">
        <f>SUM(一般接種!E8+一般接種!H8+一般接種!K8+一般接種!N8+医療従事者等!D6)</f>
        <v>1082630</v>
      </c>
      <c r="F9" s="31">
        <f t="shared" si="1"/>
        <v>0.85949278152451347</v>
      </c>
      <c r="G9" s="29">
        <f t="shared" ref="G9:G54" si="9">SUM(I9:Q9)</f>
        <v>881912</v>
      </c>
      <c r="H9" s="31">
        <f t="shared" si="7"/>
        <v>0.70014409164705094</v>
      </c>
      <c r="I9" s="35">
        <v>10708</v>
      </c>
      <c r="J9" s="35">
        <v>43945</v>
      </c>
      <c r="K9" s="35">
        <v>228375</v>
      </c>
      <c r="L9" s="35">
        <v>263770</v>
      </c>
      <c r="M9" s="35">
        <v>181576</v>
      </c>
      <c r="N9" s="35">
        <v>92233</v>
      </c>
      <c r="O9" s="35">
        <v>41237</v>
      </c>
      <c r="P9" s="35">
        <v>18381</v>
      </c>
      <c r="Q9" s="35">
        <v>1687</v>
      </c>
      <c r="R9" s="35">
        <f t="shared" ref="R9:R54" si="10">SUM(T9:W9)</f>
        <v>141684</v>
      </c>
      <c r="S9" s="63">
        <f t="shared" si="8"/>
        <v>0.11248198854411864</v>
      </c>
      <c r="T9" s="35">
        <v>68</v>
      </c>
      <c r="U9" s="35">
        <v>5577</v>
      </c>
      <c r="V9" s="35">
        <v>114608</v>
      </c>
      <c r="W9" s="35">
        <v>21431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3136027</v>
      </c>
      <c r="C10" s="34">
        <f>SUM(一般接種!D9+一般接種!G9+一般接種!J9+一般接種!M9+医療従事者等!C7)</f>
        <v>1062008</v>
      </c>
      <c r="D10" s="30">
        <f t="shared" si="0"/>
        <v>0.86991152689620033</v>
      </c>
      <c r="E10" s="34">
        <f>SUM(一般接種!E9+一般接種!H9+一般接種!K9+一般接種!N9+医療従事者等!D7)</f>
        <v>1046647</v>
      </c>
      <c r="F10" s="31">
        <f t="shared" si="1"/>
        <v>0.85732903131739813</v>
      </c>
      <c r="G10" s="29">
        <f t="shared" si="9"/>
        <v>868823</v>
      </c>
      <c r="H10" s="31">
        <f t="shared" si="7"/>
        <v>0.71166991447572658</v>
      </c>
      <c r="I10" s="35">
        <v>10453</v>
      </c>
      <c r="J10" s="35">
        <v>47660</v>
      </c>
      <c r="K10" s="35">
        <v>221474</v>
      </c>
      <c r="L10" s="35">
        <v>256728</v>
      </c>
      <c r="M10" s="35">
        <v>168572</v>
      </c>
      <c r="N10" s="35">
        <v>106752</v>
      </c>
      <c r="O10" s="35">
        <v>40121</v>
      </c>
      <c r="P10" s="35">
        <v>14388</v>
      </c>
      <c r="Q10" s="35">
        <v>2675</v>
      </c>
      <c r="R10" s="35">
        <f t="shared" si="10"/>
        <v>158549</v>
      </c>
      <c r="S10" s="63">
        <f t="shared" si="8"/>
        <v>0.12987058730053413</v>
      </c>
      <c r="T10" s="35">
        <v>6</v>
      </c>
      <c r="U10" s="35">
        <v>5437</v>
      </c>
      <c r="V10" s="35">
        <v>121757</v>
      </c>
      <c r="W10" s="35">
        <v>31349</v>
      </c>
      <c r="Y10" s="1">
        <v>1220823</v>
      </c>
    </row>
    <row r="11" spans="1:25" x14ac:dyDescent="0.45">
      <c r="A11" s="33" t="s">
        <v>16</v>
      </c>
      <c r="B11" s="32">
        <f t="shared" si="11"/>
        <v>5672429</v>
      </c>
      <c r="C11" s="34">
        <f>SUM(一般接種!D10+一般接種!G10+一般接種!J10+一般接種!M10+医療従事者等!C8)</f>
        <v>1938165</v>
      </c>
      <c r="D11" s="30">
        <f t="shared" si="0"/>
        <v>0.84933143849510229</v>
      </c>
      <c r="E11" s="34">
        <f>SUM(一般接種!E10+一般接種!H10+一般接種!K10+一般接種!N10+医療従事者等!D8)</f>
        <v>1904330</v>
      </c>
      <c r="F11" s="31">
        <f t="shared" si="1"/>
        <v>0.83450446080152008</v>
      </c>
      <c r="G11" s="29">
        <f t="shared" si="9"/>
        <v>1517255</v>
      </c>
      <c r="H11" s="31">
        <f t="shared" si="7"/>
        <v>0.66488269663000132</v>
      </c>
      <c r="I11" s="35">
        <v>18912</v>
      </c>
      <c r="J11" s="35">
        <v>125903</v>
      </c>
      <c r="K11" s="35">
        <v>460471</v>
      </c>
      <c r="L11" s="35">
        <v>394018</v>
      </c>
      <c r="M11" s="35">
        <v>269819</v>
      </c>
      <c r="N11" s="35">
        <v>151188</v>
      </c>
      <c r="O11" s="35">
        <v>60410</v>
      </c>
      <c r="P11" s="35">
        <v>34176</v>
      </c>
      <c r="Q11" s="35">
        <v>2358</v>
      </c>
      <c r="R11" s="35">
        <f t="shared" si="10"/>
        <v>312679</v>
      </c>
      <c r="S11" s="63">
        <f t="shared" si="8"/>
        <v>0.13702038002812458</v>
      </c>
      <c r="T11" s="35">
        <v>26</v>
      </c>
      <c r="U11" s="35">
        <v>24546</v>
      </c>
      <c r="V11" s="35">
        <v>261650</v>
      </c>
      <c r="W11" s="35">
        <v>26457</v>
      </c>
      <c r="Y11" s="1">
        <v>2281989</v>
      </c>
    </row>
    <row r="12" spans="1:25" x14ac:dyDescent="0.45">
      <c r="A12" s="33" t="s">
        <v>17</v>
      </c>
      <c r="B12" s="32">
        <f t="shared" si="11"/>
        <v>2499956</v>
      </c>
      <c r="C12" s="34">
        <f>SUM(一般接種!D11+一般接種!G11+一般接種!J11+一般接種!M11+医療従事者等!C9)</f>
        <v>857648</v>
      </c>
      <c r="D12" s="30">
        <f t="shared" si="0"/>
        <v>0.8830007165742807</v>
      </c>
      <c r="E12" s="34">
        <f>SUM(一般接種!E11+一般接種!H11+一般接種!K11+一般接種!N11+医療従事者等!D9)</f>
        <v>847596</v>
      </c>
      <c r="F12" s="31">
        <f t="shared" si="1"/>
        <v>0.8726515719333503</v>
      </c>
      <c r="G12" s="29">
        <f t="shared" si="9"/>
        <v>718053</v>
      </c>
      <c r="H12" s="31">
        <f t="shared" si="7"/>
        <v>0.73927918392896852</v>
      </c>
      <c r="I12" s="35">
        <v>4884</v>
      </c>
      <c r="J12" s="35">
        <v>29779</v>
      </c>
      <c r="K12" s="35">
        <v>127500</v>
      </c>
      <c r="L12" s="35">
        <v>229261</v>
      </c>
      <c r="M12" s="35">
        <v>189297</v>
      </c>
      <c r="N12" s="35">
        <v>89858</v>
      </c>
      <c r="O12" s="35">
        <v>30787</v>
      </c>
      <c r="P12" s="35">
        <v>13934</v>
      </c>
      <c r="Q12" s="35">
        <v>2753</v>
      </c>
      <c r="R12" s="35">
        <f t="shared" si="10"/>
        <v>76659</v>
      </c>
      <c r="S12" s="63">
        <f t="shared" si="8"/>
        <v>7.8925097396446778E-2</v>
      </c>
      <c r="T12" s="35">
        <v>3</v>
      </c>
      <c r="U12" s="35">
        <v>1514</v>
      </c>
      <c r="V12" s="35">
        <v>55536</v>
      </c>
      <c r="W12" s="35">
        <v>19606</v>
      </c>
      <c r="Y12" s="1">
        <v>971288</v>
      </c>
    </row>
    <row r="13" spans="1:25" x14ac:dyDescent="0.45">
      <c r="A13" s="33" t="s">
        <v>18</v>
      </c>
      <c r="B13" s="32">
        <f t="shared" si="11"/>
        <v>2751694</v>
      </c>
      <c r="C13" s="34">
        <f>SUM(一般接種!D12+一般接種!G12+一般接種!J12+一般接種!M12+医療従事者等!C10)</f>
        <v>935251</v>
      </c>
      <c r="D13" s="30">
        <f t="shared" si="0"/>
        <v>0.8744242970486984</v>
      </c>
      <c r="E13" s="34">
        <f>SUM(一般接種!E12+一般接種!H12+一般接種!K12+一般接種!N12+医療従事者等!D10)</f>
        <v>925873</v>
      </c>
      <c r="F13" s="31">
        <f t="shared" si="1"/>
        <v>0.86565622189269997</v>
      </c>
      <c r="G13" s="29">
        <f t="shared" si="9"/>
        <v>768486</v>
      </c>
      <c r="H13" s="31">
        <f t="shared" si="7"/>
        <v>0.7185053320892103</v>
      </c>
      <c r="I13" s="35">
        <v>9651</v>
      </c>
      <c r="J13" s="35">
        <v>34727</v>
      </c>
      <c r="K13" s="35">
        <v>192846</v>
      </c>
      <c r="L13" s="35">
        <v>270834</v>
      </c>
      <c r="M13" s="35">
        <v>142487</v>
      </c>
      <c r="N13" s="35">
        <v>77131</v>
      </c>
      <c r="O13" s="35">
        <v>25814</v>
      </c>
      <c r="P13" s="35">
        <v>13194</v>
      </c>
      <c r="Q13" s="35">
        <v>1802</v>
      </c>
      <c r="R13" s="35">
        <f t="shared" si="10"/>
        <v>122084</v>
      </c>
      <c r="S13" s="63">
        <f t="shared" si="8"/>
        <v>0.11414392059553349</v>
      </c>
      <c r="T13" s="35">
        <v>2</v>
      </c>
      <c r="U13" s="35">
        <v>3541</v>
      </c>
      <c r="V13" s="35">
        <v>95423</v>
      </c>
      <c r="W13" s="35">
        <v>23118</v>
      </c>
      <c r="Y13" s="1">
        <v>1069562</v>
      </c>
    </row>
    <row r="14" spans="1:25" x14ac:dyDescent="0.45">
      <c r="A14" s="33" t="s">
        <v>19</v>
      </c>
      <c r="B14" s="32">
        <f t="shared" si="11"/>
        <v>4738736</v>
      </c>
      <c r="C14" s="34">
        <f>SUM(一般接種!D13+一般接種!G13+一般接種!J13+一般接種!M13+医療従事者等!C11)</f>
        <v>1599821</v>
      </c>
      <c r="D14" s="30">
        <f t="shared" si="0"/>
        <v>0.85916772776802453</v>
      </c>
      <c r="E14" s="34">
        <f>SUM(一般接種!E13+一般接種!H13+一般接種!K13+一般接種!N13+医療従事者等!D11)</f>
        <v>1580378</v>
      </c>
      <c r="F14" s="31">
        <f t="shared" si="1"/>
        <v>0.84872606077465862</v>
      </c>
      <c r="G14" s="29">
        <f t="shared" si="9"/>
        <v>1304347</v>
      </c>
      <c r="H14" s="31">
        <f t="shared" si="7"/>
        <v>0.70048639704756943</v>
      </c>
      <c r="I14" s="35">
        <v>19101</v>
      </c>
      <c r="J14" s="35">
        <v>75558</v>
      </c>
      <c r="K14" s="35">
        <v>346411</v>
      </c>
      <c r="L14" s="35">
        <v>419543</v>
      </c>
      <c r="M14" s="35">
        <v>237374</v>
      </c>
      <c r="N14" s="35">
        <v>129039</v>
      </c>
      <c r="O14" s="35">
        <v>49679</v>
      </c>
      <c r="P14" s="35">
        <v>22632</v>
      </c>
      <c r="Q14" s="35">
        <v>5010</v>
      </c>
      <c r="R14" s="35">
        <f t="shared" si="10"/>
        <v>254190</v>
      </c>
      <c r="S14" s="63">
        <f t="shared" si="8"/>
        <v>0.13651017502667745</v>
      </c>
      <c r="T14" s="35">
        <v>120</v>
      </c>
      <c r="U14" s="35">
        <v>13029</v>
      </c>
      <c r="V14" s="35">
        <v>193867</v>
      </c>
      <c r="W14" s="35">
        <v>47174</v>
      </c>
      <c r="Y14" s="1">
        <v>1862059</v>
      </c>
    </row>
    <row r="15" spans="1:25" x14ac:dyDescent="0.45">
      <c r="A15" s="33" t="s">
        <v>20</v>
      </c>
      <c r="B15" s="32">
        <f t="shared" si="11"/>
        <v>7331470</v>
      </c>
      <c r="C15" s="34">
        <f>SUM(一般接種!D14+一般接種!G14+一般接種!J14+一般接種!M14+医療従事者等!C12)</f>
        <v>2481346</v>
      </c>
      <c r="D15" s="30">
        <f t="shared" si="0"/>
        <v>0.85337804259416883</v>
      </c>
      <c r="E15" s="34">
        <f>SUM(一般接種!E14+一般接種!H14+一般接種!K14+一般接種!N14+医療従事者等!D12)</f>
        <v>2447030</v>
      </c>
      <c r="F15" s="31">
        <f t="shared" si="1"/>
        <v>0.84157617340314861</v>
      </c>
      <c r="G15" s="29">
        <f t="shared" si="9"/>
        <v>1962851</v>
      </c>
      <c r="H15" s="31">
        <f t="shared" si="7"/>
        <v>0.67505859492549891</v>
      </c>
      <c r="I15" s="35">
        <v>21278</v>
      </c>
      <c r="J15" s="35">
        <v>142054</v>
      </c>
      <c r="K15" s="35">
        <v>555515</v>
      </c>
      <c r="L15" s="35">
        <v>593107</v>
      </c>
      <c r="M15" s="35">
        <v>347102</v>
      </c>
      <c r="N15" s="35">
        <v>181409</v>
      </c>
      <c r="O15" s="35">
        <v>71322</v>
      </c>
      <c r="P15" s="35">
        <v>41630</v>
      </c>
      <c r="Q15" s="35">
        <v>9434</v>
      </c>
      <c r="R15" s="35">
        <f t="shared" si="10"/>
        <v>440243</v>
      </c>
      <c r="S15" s="63">
        <f t="shared" si="8"/>
        <v>0.15140722398479886</v>
      </c>
      <c r="T15" s="35">
        <v>90</v>
      </c>
      <c r="U15" s="35">
        <v>26563</v>
      </c>
      <c r="V15" s="35">
        <v>329633</v>
      </c>
      <c r="W15" s="35">
        <v>83957</v>
      </c>
      <c r="Y15" s="1">
        <v>2907675</v>
      </c>
    </row>
    <row r="16" spans="1:25" x14ac:dyDescent="0.45">
      <c r="A16" s="36" t="s">
        <v>21</v>
      </c>
      <c r="B16" s="32">
        <f t="shared" si="11"/>
        <v>4832686</v>
      </c>
      <c r="C16" s="34">
        <f>SUM(一般接種!D15+一般接種!G15+一般接種!J15+一般接種!M15+医療従事者等!C13)</f>
        <v>1637952</v>
      </c>
      <c r="D16" s="30">
        <f t="shared" si="0"/>
        <v>0.83765529423376583</v>
      </c>
      <c r="E16" s="34">
        <f>SUM(一般接種!E15+一般接種!H15+一般接種!K15+一般接種!N15+医療従事者等!D13)</f>
        <v>1616649</v>
      </c>
      <c r="F16" s="31">
        <f t="shared" si="1"/>
        <v>0.8267608536561043</v>
      </c>
      <c r="G16" s="29">
        <f t="shared" si="9"/>
        <v>1306973</v>
      </c>
      <c r="H16" s="31">
        <f t="shared" si="7"/>
        <v>0.66839129160719468</v>
      </c>
      <c r="I16" s="35">
        <v>14835</v>
      </c>
      <c r="J16" s="35">
        <v>72327</v>
      </c>
      <c r="K16" s="35">
        <v>367204</v>
      </c>
      <c r="L16" s="35">
        <v>348116</v>
      </c>
      <c r="M16" s="35">
        <v>253811</v>
      </c>
      <c r="N16" s="35">
        <v>147988</v>
      </c>
      <c r="O16" s="35">
        <v>63015</v>
      </c>
      <c r="P16" s="35">
        <v>33078</v>
      </c>
      <c r="Q16" s="35">
        <v>6599</v>
      </c>
      <c r="R16" s="35">
        <f t="shared" si="10"/>
        <v>271112</v>
      </c>
      <c r="S16" s="63">
        <f t="shared" si="8"/>
        <v>0.13864777608275744</v>
      </c>
      <c r="T16" s="35">
        <v>250</v>
      </c>
      <c r="U16" s="35">
        <v>8969</v>
      </c>
      <c r="V16" s="35">
        <v>215536</v>
      </c>
      <c r="W16" s="35">
        <v>46357</v>
      </c>
      <c r="Y16" s="1">
        <v>1955401</v>
      </c>
    </row>
    <row r="17" spans="1:25" x14ac:dyDescent="0.45">
      <c r="A17" s="33" t="s">
        <v>22</v>
      </c>
      <c r="B17" s="32">
        <f t="shared" si="11"/>
        <v>4734742</v>
      </c>
      <c r="C17" s="34">
        <f>SUM(一般接種!D16+一般接種!G16+一般接種!J16+一般接種!M16+医療従事者等!C14)</f>
        <v>1616398</v>
      </c>
      <c r="D17" s="30">
        <f t="shared" si="0"/>
        <v>0.82549265844815978</v>
      </c>
      <c r="E17" s="34">
        <f>SUM(一般接種!E16+一般接種!H16+一般接種!K16+一般接種!N16+医療従事者等!D14)</f>
        <v>1590888</v>
      </c>
      <c r="F17" s="31">
        <f t="shared" si="1"/>
        <v>0.81246472985816365</v>
      </c>
      <c r="G17" s="29">
        <f t="shared" si="9"/>
        <v>1282645</v>
      </c>
      <c r="H17" s="31">
        <f t="shared" si="7"/>
        <v>0.65504537304255506</v>
      </c>
      <c r="I17" s="35">
        <v>16361</v>
      </c>
      <c r="J17" s="35">
        <v>72228</v>
      </c>
      <c r="K17" s="35">
        <v>402609</v>
      </c>
      <c r="L17" s="35">
        <v>435643</v>
      </c>
      <c r="M17" s="35">
        <v>217734</v>
      </c>
      <c r="N17" s="35">
        <v>78388</v>
      </c>
      <c r="O17" s="35">
        <v>38066</v>
      </c>
      <c r="P17" s="35">
        <v>16987</v>
      </c>
      <c r="Q17" s="35">
        <v>4629</v>
      </c>
      <c r="R17" s="35">
        <f t="shared" si="10"/>
        <v>244811</v>
      </c>
      <c r="S17" s="63">
        <f t="shared" si="8"/>
        <v>0.12502470505862567</v>
      </c>
      <c r="T17" s="35">
        <v>52</v>
      </c>
      <c r="U17" s="35">
        <v>7018</v>
      </c>
      <c r="V17" s="35">
        <v>190791</v>
      </c>
      <c r="W17" s="35">
        <v>46950</v>
      </c>
      <c r="Y17" s="1">
        <v>1958101</v>
      </c>
    </row>
    <row r="18" spans="1:25" x14ac:dyDescent="0.45">
      <c r="A18" s="33" t="s">
        <v>23</v>
      </c>
      <c r="B18" s="32">
        <f t="shared" si="11"/>
        <v>17822017</v>
      </c>
      <c r="C18" s="34">
        <f>SUM(一般接種!D17+一般接種!G17+一般接種!J17+一般接種!M17+医療従事者等!C15)</f>
        <v>6147780</v>
      </c>
      <c r="D18" s="30">
        <f t="shared" si="0"/>
        <v>0.83147783703614342</v>
      </c>
      <c r="E18" s="34">
        <f>SUM(一般接種!E17+一般接種!H17+一般接種!K17+一般接種!N17+医療従事者等!D15)</f>
        <v>6056354</v>
      </c>
      <c r="F18" s="31">
        <f t="shared" si="1"/>
        <v>0.81911261044559092</v>
      </c>
      <c r="G18" s="29">
        <f t="shared" si="9"/>
        <v>4733661</v>
      </c>
      <c r="H18" s="31">
        <f t="shared" si="7"/>
        <v>0.64022040631615762</v>
      </c>
      <c r="I18" s="35">
        <v>50391</v>
      </c>
      <c r="J18" s="35">
        <v>272139</v>
      </c>
      <c r="K18" s="35">
        <v>1318908</v>
      </c>
      <c r="L18" s="35">
        <v>1418512</v>
      </c>
      <c r="M18" s="35">
        <v>838398</v>
      </c>
      <c r="N18" s="35">
        <v>478239</v>
      </c>
      <c r="O18" s="35">
        <v>202523</v>
      </c>
      <c r="P18" s="35">
        <v>126125</v>
      </c>
      <c r="Q18" s="35">
        <v>28426</v>
      </c>
      <c r="R18" s="35">
        <f t="shared" si="10"/>
        <v>884222</v>
      </c>
      <c r="S18" s="63">
        <f t="shared" si="8"/>
        <v>0.11958967237275452</v>
      </c>
      <c r="T18" s="35">
        <v>232</v>
      </c>
      <c r="U18" s="35">
        <v>44747</v>
      </c>
      <c r="V18" s="35">
        <v>677608</v>
      </c>
      <c r="W18" s="35">
        <v>161635</v>
      </c>
      <c r="Y18" s="1">
        <v>7393799</v>
      </c>
    </row>
    <row r="19" spans="1:25" x14ac:dyDescent="0.45">
      <c r="A19" s="33" t="s">
        <v>24</v>
      </c>
      <c r="B19" s="32">
        <f t="shared" si="11"/>
        <v>15360763</v>
      </c>
      <c r="C19" s="34">
        <f>SUM(一般接種!D18+一般接種!G18+一般接種!J18+一般接種!M18+医療従事者等!C16)</f>
        <v>5249107</v>
      </c>
      <c r="D19" s="30">
        <f t="shared" si="0"/>
        <v>0.83017502117701836</v>
      </c>
      <c r="E19" s="34">
        <f>SUM(一般接種!E18+一般接種!H18+一般接種!K18+一般接種!N18+医療従事者等!D16)</f>
        <v>5181247</v>
      </c>
      <c r="F19" s="31">
        <f t="shared" si="1"/>
        <v>0.81944259051079793</v>
      </c>
      <c r="G19" s="29">
        <f t="shared" si="9"/>
        <v>4128729</v>
      </c>
      <c r="H19" s="31">
        <f t="shared" si="7"/>
        <v>0.65298110421623523</v>
      </c>
      <c r="I19" s="35">
        <v>43282</v>
      </c>
      <c r="J19" s="35">
        <v>214600</v>
      </c>
      <c r="K19" s="35">
        <v>1090152</v>
      </c>
      <c r="L19" s="35">
        <v>1325789</v>
      </c>
      <c r="M19" s="35">
        <v>755910</v>
      </c>
      <c r="N19" s="35">
        <v>394606</v>
      </c>
      <c r="O19" s="35">
        <v>169537</v>
      </c>
      <c r="P19" s="35">
        <v>113366</v>
      </c>
      <c r="Q19" s="35">
        <v>21487</v>
      </c>
      <c r="R19" s="35">
        <f t="shared" si="10"/>
        <v>801680</v>
      </c>
      <c r="S19" s="63">
        <f t="shared" si="8"/>
        <v>0.12679008276592421</v>
      </c>
      <c r="T19" s="35">
        <v>248</v>
      </c>
      <c r="U19" s="35">
        <v>35266</v>
      </c>
      <c r="V19" s="35">
        <v>621226</v>
      </c>
      <c r="W19" s="35">
        <v>144940</v>
      </c>
      <c r="Y19" s="1">
        <v>6322892</v>
      </c>
    </row>
    <row r="20" spans="1:25" x14ac:dyDescent="0.45">
      <c r="A20" s="33" t="s">
        <v>25</v>
      </c>
      <c r="B20" s="32">
        <f t="shared" si="11"/>
        <v>32954012</v>
      </c>
      <c r="C20" s="34">
        <f>SUM(一般接種!D19+一般接種!G19+一般接種!J19+一般接種!M19+医療従事者等!C17)</f>
        <v>11326377</v>
      </c>
      <c r="D20" s="30">
        <f t="shared" si="0"/>
        <v>0.81818303964313788</v>
      </c>
      <c r="E20" s="34">
        <f>SUM(一般接種!E19+一般接種!H19+一般接種!K19+一般接種!N19+医療従事者等!D17)</f>
        <v>11174515</v>
      </c>
      <c r="F20" s="31">
        <f t="shared" si="1"/>
        <v>0.80721299045915906</v>
      </c>
      <c r="G20" s="29">
        <f t="shared" si="9"/>
        <v>8596435</v>
      </c>
      <c r="H20" s="31">
        <f t="shared" si="7"/>
        <v>0.6209803292257231</v>
      </c>
      <c r="I20" s="35">
        <v>104212</v>
      </c>
      <c r="J20" s="35">
        <v>613746</v>
      </c>
      <c r="K20" s="35">
        <v>2641416</v>
      </c>
      <c r="L20" s="35">
        <v>2942607</v>
      </c>
      <c r="M20" s="35">
        <v>1268921</v>
      </c>
      <c r="N20" s="35">
        <v>518426</v>
      </c>
      <c r="O20" s="35">
        <v>236332</v>
      </c>
      <c r="P20" s="35">
        <v>225176</v>
      </c>
      <c r="Q20" s="35">
        <v>45599</v>
      </c>
      <c r="R20" s="35">
        <f t="shared" si="10"/>
        <v>1856685</v>
      </c>
      <c r="S20" s="63">
        <f t="shared" si="8"/>
        <v>0.13412127964306853</v>
      </c>
      <c r="T20" s="35">
        <v>1347</v>
      </c>
      <c r="U20" s="35">
        <v>143751</v>
      </c>
      <c r="V20" s="35">
        <v>1446865</v>
      </c>
      <c r="W20" s="35">
        <v>264722</v>
      </c>
      <c r="Y20" s="1">
        <v>13843329</v>
      </c>
    </row>
    <row r="21" spans="1:25" x14ac:dyDescent="0.45">
      <c r="A21" s="33" t="s">
        <v>26</v>
      </c>
      <c r="B21" s="32">
        <f t="shared" si="11"/>
        <v>22185022</v>
      </c>
      <c r="C21" s="34">
        <f>SUM(一般接種!D20+一般接種!G20+一般接種!J20+一般接種!M20+医療従事者等!C18)</f>
        <v>7630344</v>
      </c>
      <c r="D21" s="30">
        <f t="shared" si="0"/>
        <v>0.82756762701397346</v>
      </c>
      <c r="E21" s="34">
        <f>SUM(一般接種!E20+一般接種!H20+一般接種!K20+一般接種!N20+医療従事者等!D18)</f>
        <v>7534076</v>
      </c>
      <c r="F21" s="31">
        <f t="shared" si="1"/>
        <v>0.81712664554349435</v>
      </c>
      <c r="G21" s="29">
        <f t="shared" si="9"/>
        <v>5849170</v>
      </c>
      <c r="H21" s="31">
        <f t="shared" si="7"/>
        <v>0.63438604300164225</v>
      </c>
      <c r="I21" s="35">
        <v>51722</v>
      </c>
      <c r="J21" s="35">
        <v>307156</v>
      </c>
      <c r="K21" s="35">
        <v>1460062</v>
      </c>
      <c r="L21" s="35">
        <v>2063815</v>
      </c>
      <c r="M21" s="35">
        <v>1102365</v>
      </c>
      <c r="N21" s="35">
        <v>477809</v>
      </c>
      <c r="O21" s="35">
        <v>191372</v>
      </c>
      <c r="P21" s="35">
        <v>161325</v>
      </c>
      <c r="Q21" s="35">
        <v>33544</v>
      </c>
      <c r="R21" s="35">
        <f t="shared" si="10"/>
        <v>1171432</v>
      </c>
      <c r="S21" s="63">
        <f t="shared" si="8"/>
        <v>0.12705052360001501</v>
      </c>
      <c r="T21" s="35">
        <v>646</v>
      </c>
      <c r="U21" s="35">
        <v>47112</v>
      </c>
      <c r="V21" s="35">
        <v>877409</v>
      </c>
      <c r="W21" s="35">
        <v>246265</v>
      </c>
      <c r="Y21" s="1">
        <v>9220206</v>
      </c>
    </row>
    <row r="22" spans="1:25" x14ac:dyDescent="0.45">
      <c r="A22" s="33" t="s">
        <v>27</v>
      </c>
      <c r="B22" s="32">
        <f t="shared" si="11"/>
        <v>5616025</v>
      </c>
      <c r="C22" s="34">
        <f>SUM(一般接種!D21+一般接種!G21+一般接種!J21+一般接種!M21+医療従事者等!C19)</f>
        <v>1908156</v>
      </c>
      <c r="D22" s="30">
        <f t="shared" si="0"/>
        <v>0.86218074132445077</v>
      </c>
      <c r="E22" s="34">
        <f>SUM(一般接種!E21+一般接種!H21+一般接種!K21+一般接種!N21+医療従事者等!D19)</f>
        <v>1876257</v>
      </c>
      <c r="F22" s="31">
        <f t="shared" si="1"/>
        <v>0.84776750494990449</v>
      </c>
      <c r="G22" s="29">
        <f t="shared" si="9"/>
        <v>1583012</v>
      </c>
      <c r="H22" s="31">
        <f t="shared" si="7"/>
        <v>0.71526775572096912</v>
      </c>
      <c r="I22" s="35">
        <v>16820</v>
      </c>
      <c r="J22" s="35">
        <v>65118</v>
      </c>
      <c r="K22" s="35">
        <v>344151</v>
      </c>
      <c r="L22" s="35">
        <v>568106</v>
      </c>
      <c r="M22" s="35">
        <v>356739</v>
      </c>
      <c r="N22" s="35">
        <v>150072</v>
      </c>
      <c r="O22" s="35">
        <v>50144</v>
      </c>
      <c r="P22" s="35">
        <v>28167</v>
      </c>
      <c r="Q22" s="35">
        <v>3695</v>
      </c>
      <c r="R22" s="35">
        <f t="shared" si="10"/>
        <v>248600</v>
      </c>
      <c r="S22" s="63">
        <f t="shared" si="8"/>
        <v>0.11232736332525142</v>
      </c>
      <c r="T22" s="35">
        <v>9</v>
      </c>
      <c r="U22" s="35">
        <v>6113</v>
      </c>
      <c r="V22" s="35">
        <v>185436</v>
      </c>
      <c r="W22" s="35">
        <v>57042</v>
      </c>
      <c r="Y22" s="1">
        <v>2213174</v>
      </c>
    </row>
    <row r="23" spans="1:25" x14ac:dyDescent="0.45">
      <c r="A23" s="33" t="s">
        <v>28</v>
      </c>
      <c r="B23" s="32">
        <f t="shared" si="11"/>
        <v>2651330</v>
      </c>
      <c r="C23" s="34">
        <f>SUM(一般接種!D22+一般接種!G22+一般接種!J22+一般接種!M22+医療従事者等!C20)</f>
        <v>898774</v>
      </c>
      <c r="D23" s="30">
        <f t="shared" si="0"/>
        <v>0.85787563688704693</v>
      </c>
      <c r="E23" s="34">
        <f>SUM(一般接種!E22+一般接種!H22+一般接種!K22+一般接種!N22+医療従事者等!D20)</f>
        <v>890620</v>
      </c>
      <c r="F23" s="31">
        <f t="shared" si="1"/>
        <v>0.85009268150207029</v>
      </c>
      <c r="G23" s="29">
        <f t="shared" si="9"/>
        <v>709666</v>
      </c>
      <c r="H23" s="31">
        <f t="shared" si="7"/>
        <v>0.67737292325666187</v>
      </c>
      <c r="I23" s="35">
        <v>10207</v>
      </c>
      <c r="J23" s="35">
        <v>39292</v>
      </c>
      <c r="K23" s="35">
        <v>213052</v>
      </c>
      <c r="L23" s="35">
        <v>219698</v>
      </c>
      <c r="M23" s="35">
        <v>127798</v>
      </c>
      <c r="N23" s="35">
        <v>63080</v>
      </c>
      <c r="O23" s="35">
        <v>20052</v>
      </c>
      <c r="P23" s="35">
        <v>13524</v>
      </c>
      <c r="Q23" s="35">
        <v>2963</v>
      </c>
      <c r="R23" s="35">
        <f t="shared" si="10"/>
        <v>152270</v>
      </c>
      <c r="S23" s="63">
        <f t="shared" si="8"/>
        <v>0.14534101256688625</v>
      </c>
      <c r="T23" s="35">
        <v>101</v>
      </c>
      <c r="U23" s="35">
        <v>3736</v>
      </c>
      <c r="V23" s="35">
        <v>122809</v>
      </c>
      <c r="W23" s="35">
        <v>25624</v>
      </c>
      <c r="Y23" s="1">
        <v>1047674</v>
      </c>
    </row>
    <row r="24" spans="1:25" x14ac:dyDescent="0.45">
      <c r="A24" s="33" t="s">
        <v>29</v>
      </c>
      <c r="B24" s="32">
        <f t="shared" si="11"/>
        <v>2734558</v>
      </c>
      <c r="C24" s="34">
        <f>SUM(一般接種!D23+一般接種!G23+一般接種!J23+一般接種!M23+医療従事者等!C21)</f>
        <v>939785</v>
      </c>
      <c r="D24" s="30">
        <f t="shared" si="0"/>
        <v>0.82971793730841492</v>
      </c>
      <c r="E24" s="34">
        <f>SUM(一般接種!E23+一般接種!H23+一般接種!K23+一般接種!N23+医療従事者等!D21)</f>
        <v>928542</v>
      </c>
      <c r="F24" s="31">
        <f t="shared" si="1"/>
        <v>0.81979171081069624</v>
      </c>
      <c r="G24" s="29">
        <f t="shared" si="9"/>
        <v>729561</v>
      </c>
      <c r="H24" s="31">
        <f t="shared" si="7"/>
        <v>0.64411524770097894</v>
      </c>
      <c r="I24" s="35">
        <v>9313</v>
      </c>
      <c r="J24" s="35">
        <v>55453</v>
      </c>
      <c r="K24" s="35">
        <v>204777</v>
      </c>
      <c r="L24" s="35">
        <v>216921</v>
      </c>
      <c r="M24" s="35">
        <v>131510</v>
      </c>
      <c r="N24" s="35">
        <v>67752</v>
      </c>
      <c r="O24" s="35">
        <v>26873</v>
      </c>
      <c r="P24" s="35">
        <v>13723</v>
      </c>
      <c r="Q24" s="35">
        <v>3239</v>
      </c>
      <c r="R24" s="35">
        <f t="shared" si="10"/>
        <v>136670</v>
      </c>
      <c r="S24" s="63">
        <f t="shared" si="8"/>
        <v>0.12066329053128222</v>
      </c>
      <c r="T24" s="35">
        <v>38</v>
      </c>
      <c r="U24" s="35">
        <v>6861</v>
      </c>
      <c r="V24" s="35">
        <v>102527</v>
      </c>
      <c r="W24" s="35">
        <v>27244</v>
      </c>
      <c r="Y24" s="1">
        <v>1132656</v>
      </c>
    </row>
    <row r="25" spans="1:25" x14ac:dyDescent="0.45">
      <c r="A25" s="33" t="s">
        <v>30</v>
      </c>
      <c r="B25" s="32">
        <f t="shared" si="11"/>
        <v>1883171</v>
      </c>
      <c r="C25" s="34">
        <f>SUM(一般接種!D24+一般接種!G24+一般接種!J24+一般接種!M24+医療従事者等!C22)</f>
        <v>649343</v>
      </c>
      <c r="D25" s="30">
        <f t="shared" si="0"/>
        <v>0.83831300196363723</v>
      </c>
      <c r="E25" s="34">
        <f>SUM(一般接種!E24+一般接種!H24+一般接種!K24+一般接種!N24+医療従事者等!D22)</f>
        <v>642538</v>
      </c>
      <c r="F25" s="31">
        <f t="shared" si="1"/>
        <v>0.82952762970527372</v>
      </c>
      <c r="G25" s="29">
        <f t="shared" si="9"/>
        <v>510250</v>
      </c>
      <c r="H25" s="31">
        <f t="shared" si="7"/>
        <v>0.65874154222336401</v>
      </c>
      <c r="I25" s="35">
        <v>7672</v>
      </c>
      <c r="J25" s="35">
        <v>32409</v>
      </c>
      <c r="K25" s="35">
        <v>143794</v>
      </c>
      <c r="L25" s="35">
        <v>172159</v>
      </c>
      <c r="M25" s="35">
        <v>92076</v>
      </c>
      <c r="N25" s="35">
        <v>34586</v>
      </c>
      <c r="O25" s="35">
        <v>15964</v>
      </c>
      <c r="P25" s="35">
        <v>10273</v>
      </c>
      <c r="Q25" s="35">
        <v>1317</v>
      </c>
      <c r="R25" s="35">
        <f t="shared" si="10"/>
        <v>81040</v>
      </c>
      <c r="S25" s="63">
        <f t="shared" si="8"/>
        <v>0.10462403641701405</v>
      </c>
      <c r="T25" s="35">
        <v>145</v>
      </c>
      <c r="U25" s="35">
        <v>3800</v>
      </c>
      <c r="V25" s="35">
        <v>64428</v>
      </c>
      <c r="W25" s="35">
        <v>12667</v>
      </c>
      <c r="Y25" s="1">
        <v>774583</v>
      </c>
    </row>
    <row r="26" spans="1:25" x14ac:dyDescent="0.45">
      <c r="A26" s="33" t="s">
        <v>31</v>
      </c>
      <c r="B26" s="32">
        <f t="shared" si="11"/>
        <v>2004473</v>
      </c>
      <c r="C26" s="34">
        <f>SUM(一般接種!D25+一般接種!G25+一般接種!J25+一般接種!M25+医療従事者等!C23)</f>
        <v>683355</v>
      </c>
      <c r="D26" s="30">
        <f t="shared" si="0"/>
        <v>0.83234774304900017</v>
      </c>
      <c r="E26" s="34">
        <f>SUM(一般接種!E25+一般接種!H25+一般接種!K25+一般接種!N25+医療従事者等!D23)</f>
        <v>674871</v>
      </c>
      <c r="F26" s="31">
        <f t="shared" si="1"/>
        <v>0.8220139659462824</v>
      </c>
      <c r="G26" s="29">
        <f t="shared" si="9"/>
        <v>535936</v>
      </c>
      <c r="H26" s="31">
        <f t="shared" si="7"/>
        <v>0.6527867945924285</v>
      </c>
      <c r="I26" s="35">
        <v>6346</v>
      </c>
      <c r="J26" s="35">
        <v>37977</v>
      </c>
      <c r="K26" s="35">
        <v>169187</v>
      </c>
      <c r="L26" s="35">
        <v>165210</v>
      </c>
      <c r="M26" s="35">
        <v>96419</v>
      </c>
      <c r="N26" s="35">
        <v>34651</v>
      </c>
      <c r="O26" s="35">
        <v>12449</v>
      </c>
      <c r="P26" s="35">
        <v>12819</v>
      </c>
      <c r="Q26" s="35">
        <v>878</v>
      </c>
      <c r="R26" s="35">
        <f t="shared" si="10"/>
        <v>110311</v>
      </c>
      <c r="S26" s="63">
        <f t="shared" si="8"/>
        <v>0.1343622449290314</v>
      </c>
      <c r="T26" s="35">
        <v>117</v>
      </c>
      <c r="U26" s="35">
        <v>6392</v>
      </c>
      <c r="V26" s="35">
        <v>87469</v>
      </c>
      <c r="W26" s="35">
        <v>16333</v>
      </c>
      <c r="Y26" s="1">
        <v>820997</v>
      </c>
    </row>
    <row r="27" spans="1:25" x14ac:dyDescent="0.45">
      <c r="A27" s="33" t="s">
        <v>32</v>
      </c>
      <c r="B27" s="32">
        <f t="shared" si="11"/>
        <v>5160386</v>
      </c>
      <c r="C27" s="34">
        <f>SUM(一般接種!D26+一般接種!G26+一般接種!J26+一般接種!M26+医療従事者等!C24)</f>
        <v>1735180</v>
      </c>
      <c r="D27" s="30">
        <f t="shared" si="0"/>
        <v>0.83754839538030168</v>
      </c>
      <c r="E27" s="34">
        <f>SUM(一般接種!E26+一般接種!H26+一般接種!K26+一般接種!N26+医療従事者等!D24)</f>
        <v>1712511</v>
      </c>
      <c r="F27" s="31">
        <f t="shared" si="1"/>
        <v>0.82660636943781962</v>
      </c>
      <c r="G27" s="29">
        <f t="shared" si="9"/>
        <v>1412395</v>
      </c>
      <c r="H27" s="31">
        <f t="shared" si="7"/>
        <v>0.68174435268569322</v>
      </c>
      <c r="I27" s="35">
        <v>14353</v>
      </c>
      <c r="J27" s="35">
        <v>69369</v>
      </c>
      <c r="K27" s="35">
        <v>457663</v>
      </c>
      <c r="L27" s="35">
        <v>433076</v>
      </c>
      <c r="M27" s="35">
        <v>235642</v>
      </c>
      <c r="N27" s="35">
        <v>123248</v>
      </c>
      <c r="O27" s="35">
        <v>48232</v>
      </c>
      <c r="P27" s="35">
        <v>27324</v>
      </c>
      <c r="Q27" s="35">
        <v>3488</v>
      </c>
      <c r="R27" s="35">
        <f t="shared" si="10"/>
        <v>300300</v>
      </c>
      <c r="S27" s="63">
        <f t="shared" si="8"/>
        <v>0.144950831114181</v>
      </c>
      <c r="T27" s="35">
        <v>12</v>
      </c>
      <c r="U27" s="35">
        <v>6512</v>
      </c>
      <c r="V27" s="35">
        <v>249834</v>
      </c>
      <c r="W27" s="35">
        <v>43942</v>
      </c>
      <c r="Y27" s="1">
        <v>2071737</v>
      </c>
    </row>
    <row r="28" spans="1:25" x14ac:dyDescent="0.45">
      <c r="A28" s="33" t="s">
        <v>33</v>
      </c>
      <c r="B28" s="32">
        <f t="shared" si="11"/>
        <v>4976617</v>
      </c>
      <c r="C28" s="34">
        <f>SUM(一般接種!D27+一般接種!G27+一般接種!J27+一般接種!M27+医療従事者等!C25)</f>
        <v>1671811</v>
      </c>
      <c r="D28" s="30">
        <f t="shared" si="0"/>
        <v>0.82894608315884</v>
      </c>
      <c r="E28" s="34">
        <f>SUM(一般接種!E27+一般接種!H27+一般接種!K27+一般接種!N27+医療従事者等!D25)</f>
        <v>1657821</v>
      </c>
      <c r="F28" s="31">
        <f t="shared" si="1"/>
        <v>0.82200932074766297</v>
      </c>
      <c r="G28" s="29">
        <f t="shared" si="9"/>
        <v>1326799</v>
      </c>
      <c r="H28" s="31">
        <f t="shared" si="7"/>
        <v>0.65787629952731841</v>
      </c>
      <c r="I28" s="35">
        <v>15494</v>
      </c>
      <c r="J28" s="35">
        <v>85329</v>
      </c>
      <c r="K28" s="35">
        <v>466838</v>
      </c>
      <c r="L28" s="35">
        <v>403578</v>
      </c>
      <c r="M28" s="35">
        <v>192423</v>
      </c>
      <c r="N28" s="35">
        <v>97859</v>
      </c>
      <c r="O28" s="35">
        <v>37989</v>
      </c>
      <c r="P28" s="35">
        <v>22163</v>
      </c>
      <c r="Q28" s="35">
        <v>5126</v>
      </c>
      <c r="R28" s="35">
        <f t="shared" si="10"/>
        <v>320186</v>
      </c>
      <c r="S28" s="63">
        <f t="shared" si="8"/>
        <v>0.15876012933417494</v>
      </c>
      <c r="T28" s="35">
        <v>42</v>
      </c>
      <c r="U28" s="35">
        <v>9405</v>
      </c>
      <c r="V28" s="35">
        <v>253523</v>
      </c>
      <c r="W28" s="35">
        <v>57216</v>
      </c>
      <c r="Y28" s="1">
        <v>2016791</v>
      </c>
    </row>
    <row r="29" spans="1:25" x14ac:dyDescent="0.45">
      <c r="A29" s="33" t="s">
        <v>34</v>
      </c>
      <c r="B29" s="32">
        <f t="shared" si="11"/>
        <v>9124296</v>
      </c>
      <c r="C29" s="34">
        <f>SUM(一般接種!D28+一般接種!G28+一般接種!J28+一般接種!M28+医療従事者等!C26)</f>
        <v>3146055</v>
      </c>
      <c r="D29" s="30">
        <f t="shared" si="0"/>
        <v>0.85345444976751506</v>
      </c>
      <c r="E29" s="34">
        <f>SUM(一般接種!E28+一般接種!H28+一般接種!K28+一般接種!N28+医療従事者等!D26)</f>
        <v>3109821</v>
      </c>
      <c r="F29" s="31">
        <f t="shared" si="1"/>
        <v>0.84362497490681609</v>
      </c>
      <c r="G29" s="29">
        <f t="shared" si="9"/>
        <v>2412349</v>
      </c>
      <c r="H29" s="31">
        <f t="shared" si="7"/>
        <v>0.65441640036242699</v>
      </c>
      <c r="I29" s="35">
        <v>23579</v>
      </c>
      <c r="J29" s="35">
        <v>115964</v>
      </c>
      <c r="K29" s="35">
        <v>657597</v>
      </c>
      <c r="L29" s="35">
        <v>756837</v>
      </c>
      <c r="M29" s="35">
        <v>453743</v>
      </c>
      <c r="N29" s="35">
        <v>251822</v>
      </c>
      <c r="O29" s="35">
        <v>87968</v>
      </c>
      <c r="P29" s="35">
        <v>52734</v>
      </c>
      <c r="Q29" s="35">
        <v>12105</v>
      </c>
      <c r="R29" s="35">
        <f t="shared" si="10"/>
        <v>456071</v>
      </c>
      <c r="S29" s="63">
        <f t="shared" si="8"/>
        <v>0.12372187528823252</v>
      </c>
      <c r="T29" s="35">
        <v>26</v>
      </c>
      <c r="U29" s="35">
        <v>12118</v>
      </c>
      <c r="V29" s="35">
        <v>349405</v>
      </c>
      <c r="W29" s="35">
        <v>94522</v>
      </c>
      <c r="Y29" s="1">
        <v>3686260</v>
      </c>
    </row>
    <row r="30" spans="1:25" x14ac:dyDescent="0.45">
      <c r="A30" s="33" t="s">
        <v>35</v>
      </c>
      <c r="B30" s="32">
        <f t="shared" si="11"/>
        <v>17385660</v>
      </c>
      <c r="C30" s="34">
        <f>SUM(一般接種!D29+一般接種!G29+一般接種!J29+一般接種!M29+医療従事者等!C27)</f>
        <v>6024801</v>
      </c>
      <c r="D30" s="30">
        <f t="shared" si="0"/>
        <v>0.79705765543269957</v>
      </c>
      <c r="E30" s="34">
        <f>SUM(一般接種!E29+一般接種!H29+一般接種!K29+一般接種!N29+医療従事者等!D27)</f>
        <v>5916930</v>
      </c>
      <c r="F30" s="31">
        <f t="shared" si="1"/>
        <v>0.78278674319025687</v>
      </c>
      <c r="G30" s="29">
        <f t="shared" si="9"/>
        <v>4550626</v>
      </c>
      <c r="H30" s="31">
        <f t="shared" si="7"/>
        <v>0.60203005714397595</v>
      </c>
      <c r="I30" s="35">
        <v>43194</v>
      </c>
      <c r="J30" s="35">
        <v>375446</v>
      </c>
      <c r="K30" s="35">
        <v>1355928</v>
      </c>
      <c r="L30" s="35">
        <v>1361826</v>
      </c>
      <c r="M30" s="35">
        <v>761031</v>
      </c>
      <c r="N30" s="35">
        <v>370342</v>
      </c>
      <c r="O30" s="35">
        <v>150209</v>
      </c>
      <c r="P30" s="35">
        <v>108295</v>
      </c>
      <c r="Q30" s="35">
        <v>24355</v>
      </c>
      <c r="R30" s="35">
        <f t="shared" si="10"/>
        <v>893303</v>
      </c>
      <c r="S30" s="63">
        <f t="shared" si="8"/>
        <v>0.11818050003161877</v>
      </c>
      <c r="T30" s="35">
        <v>67</v>
      </c>
      <c r="U30" s="35">
        <v>45090</v>
      </c>
      <c r="V30" s="35">
        <v>681172</v>
      </c>
      <c r="W30" s="35">
        <v>166974</v>
      </c>
      <c r="Y30" s="1">
        <v>7558802</v>
      </c>
    </row>
    <row r="31" spans="1:25" x14ac:dyDescent="0.45">
      <c r="A31" s="33" t="s">
        <v>36</v>
      </c>
      <c r="B31" s="32">
        <f t="shared" si="11"/>
        <v>4284766</v>
      </c>
      <c r="C31" s="34">
        <f>SUM(一般接種!D30+一般接種!G30+一般接種!J30+一般接種!M30+医療従事者等!C28)</f>
        <v>1482904</v>
      </c>
      <c r="D31" s="30">
        <f t="shared" si="0"/>
        <v>0.82358070308243503</v>
      </c>
      <c r="E31" s="34">
        <f>SUM(一般接種!E30+一般接種!H30+一般接種!K30+一般接種!N30+医療従事者等!D28)</f>
        <v>1467084</v>
      </c>
      <c r="F31" s="31">
        <f t="shared" si="1"/>
        <v>0.81479453302505833</v>
      </c>
      <c r="G31" s="29">
        <f t="shared" si="9"/>
        <v>1147830</v>
      </c>
      <c r="H31" s="31">
        <f t="shared" si="7"/>
        <v>0.63748606681154774</v>
      </c>
      <c r="I31" s="35">
        <v>16828</v>
      </c>
      <c r="J31" s="35">
        <v>67546</v>
      </c>
      <c r="K31" s="35">
        <v>347249</v>
      </c>
      <c r="L31" s="35">
        <v>354022</v>
      </c>
      <c r="M31" s="35">
        <v>196996</v>
      </c>
      <c r="N31" s="35">
        <v>98727</v>
      </c>
      <c r="O31" s="35">
        <v>40804</v>
      </c>
      <c r="P31" s="35">
        <v>23591</v>
      </c>
      <c r="Q31" s="35">
        <v>2067</v>
      </c>
      <c r="R31" s="35">
        <f t="shared" si="10"/>
        <v>186948</v>
      </c>
      <c r="S31" s="63">
        <f t="shared" si="8"/>
        <v>0.10382787104212753</v>
      </c>
      <c r="T31" s="35">
        <v>82</v>
      </c>
      <c r="U31" s="35">
        <v>5465</v>
      </c>
      <c r="V31" s="35">
        <v>155054</v>
      </c>
      <c r="W31" s="35">
        <v>26347</v>
      </c>
      <c r="Y31" s="1">
        <v>1800557</v>
      </c>
    </row>
    <row r="32" spans="1:25" x14ac:dyDescent="0.45">
      <c r="A32" s="33" t="s">
        <v>37</v>
      </c>
      <c r="B32" s="32">
        <f t="shared" si="11"/>
        <v>3352762</v>
      </c>
      <c r="C32" s="34">
        <f>SUM(一般接種!D31+一般接種!G31+一般接種!J31+一般接種!M31+医療従事者等!C29)</f>
        <v>1159864</v>
      </c>
      <c r="D32" s="30">
        <f t="shared" si="0"/>
        <v>0.81747170053346285</v>
      </c>
      <c r="E32" s="34">
        <f>SUM(一般接種!E31+一般接種!H31+一般接種!K31+一般接種!N31+医療従事者等!D29)</f>
        <v>1147407</v>
      </c>
      <c r="F32" s="31">
        <f t="shared" si="1"/>
        <v>0.80869201173068483</v>
      </c>
      <c r="G32" s="29">
        <f t="shared" si="9"/>
        <v>880879</v>
      </c>
      <c r="H32" s="31">
        <f t="shared" si="7"/>
        <v>0.62084317997128646</v>
      </c>
      <c r="I32" s="35">
        <v>8752</v>
      </c>
      <c r="J32" s="35">
        <v>53112</v>
      </c>
      <c r="K32" s="35">
        <v>238916</v>
      </c>
      <c r="L32" s="35">
        <v>286134</v>
      </c>
      <c r="M32" s="35">
        <v>161295</v>
      </c>
      <c r="N32" s="35">
        <v>83245</v>
      </c>
      <c r="O32" s="35">
        <v>25216</v>
      </c>
      <c r="P32" s="35">
        <v>21101</v>
      </c>
      <c r="Q32" s="35">
        <v>3108</v>
      </c>
      <c r="R32" s="35">
        <f t="shared" si="10"/>
        <v>164612</v>
      </c>
      <c r="S32" s="63">
        <f t="shared" si="8"/>
        <v>0.11601847420750569</v>
      </c>
      <c r="T32" s="35">
        <v>9</v>
      </c>
      <c r="U32" s="35">
        <v>6969</v>
      </c>
      <c r="V32" s="35">
        <v>130512</v>
      </c>
      <c r="W32" s="35">
        <v>27122</v>
      </c>
      <c r="Y32" s="1">
        <v>1418843</v>
      </c>
    </row>
    <row r="33" spans="1:25" x14ac:dyDescent="0.45">
      <c r="A33" s="33" t="s">
        <v>38</v>
      </c>
      <c r="B33" s="32">
        <f t="shared" si="11"/>
        <v>5843936</v>
      </c>
      <c r="C33" s="34">
        <f>SUM(一般接種!D32+一般接種!G32+一般接種!J32+一般接種!M32+医療従事者等!C30)</f>
        <v>2033002</v>
      </c>
      <c r="D33" s="30">
        <f t="shared" si="0"/>
        <v>0.80338599398863964</v>
      </c>
      <c r="E33" s="34">
        <f>SUM(一般接種!E32+一般接種!H32+一般接種!K32+一般接種!N32+医療従事者等!D30)</f>
        <v>2000828</v>
      </c>
      <c r="F33" s="31">
        <f t="shared" si="1"/>
        <v>0.79067172171021072</v>
      </c>
      <c r="G33" s="29">
        <f t="shared" si="9"/>
        <v>1520968</v>
      </c>
      <c r="H33" s="31">
        <f t="shared" si="7"/>
        <v>0.60104436124751137</v>
      </c>
      <c r="I33" s="35">
        <v>26150</v>
      </c>
      <c r="J33" s="35">
        <v>97409</v>
      </c>
      <c r="K33" s="35">
        <v>451552</v>
      </c>
      <c r="L33" s="35">
        <v>475751</v>
      </c>
      <c r="M33" s="35">
        <v>252576</v>
      </c>
      <c r="N33" s="35">
        <v>125787</v>
      </c>
      <c r="O33" s="35">
        <v>50950</v>
      </c>
      <c r="P33" s="35">
        <v>34988</v>
      </c>
      <c r="Q33" s="35">
        <v>5805</v>
      </c>
      <c r="R33" s="35">
        <f t="shared" si="10"/>
        <v>289138</v>
      </c>
      <c r="S33" s="63">
        <f t="shared" si="8"/>
        <v>0.11425931677877704</v>
      </c>
      <c r="T33" s="35">
        <v>15</v>
      </c>
      <c r="U33" s="35">
        <v>7968</v>
      </c>
      <c r="V33" s="35">
        <v>229969</v>
      </c>
      <c r="W33" s="35">
        <v>51186</v>
      </c>
      <c r="Y33" s="1">
        <v>2530542</v>
      </c>
    </row>
    <row r="34" spans="1:25" x14ac:dyDescent="0.45">
      <c r="A34" s="33" t="s">
        <v>39</v>
      </c>
      <c r="B34" s="32">
        <f t="shared" si="11"/>
        <v>19706896</v>
      </c>
      <c r="C34" s="34">
        <f>SUM(一般接種!D33+一般接種!G33+一般接種!J33+一般接種!M33+医療従事者等!C31)</f>
        <v>6912969</v>
      </c>
      <c r="D34" s="30">
        <f t="shared" si="0"/>
        <v>0.78205332851557063</v>
      </c>
      <c r="E34" s="34">
        <f>SUM(一般接種!E33+一般接種!H33+一般接種!K33+一般接種!N33+医療従事者等!D31)</f>
        <v>6822800</v>
      </c>
      <c r="F34" s="31">
        <f t="shared" si="1"/>
        <v>0.77185265112515844</v>
      </c>
      <c r="G34" s="29">
        <f t="shared" si="9"/>
        <v>5027006</v>
      </c>
      <c r="H34" s="31">
        <f t="shared" si="7"/>
        <v>0.56869729558569471</v>
      </c>
      <c r="I34" s="35">
        <v>65570</v>
      </c>
      <c r="J34" s="35">
        <v>375580</v>
      </c>
      <c r="K34" s="35">
        <v>1529708</v>
      </c>
      <c r="L34" s="35">
        <v>1561260</v>
      </c>
      <c r="M34" s="35">
        <v>773898</v>
      </c>
      <c r="N34" s="35">
        <v>369623</v>
      </c>
      <c r="O34" s="35">
        <v>197838</v>
      </c>
      <c r="P34" s="35">
        <v>131091</v>
      </c>
      <c r="Q34" s="35">
        <v>22438</v>
      </c>
      <c r="R34" s="35">
        <f t="shared" si="10"/>
        <v>944121</v>
      </c>
      <c r="S34" s="63">
        <f t="shared" si="8"/>
        <v>0.10680692631074276</v>
      </c>
      <c r="T34" s="35">
        <v>441</v>
      </c>
      <c r="U34" s="35">
        <v>48853</v>
      </c>
      <c r="V34" s="35">
        <v>740133</v>
      </c>
      <c r="W34" s="35">
        <v>154694</v>
      </c>
      <c r="Y34" s="1">
        <v>8839511</v>
      </c>
    </row>
    <row r="35" spans="1:25" x14ac:dyDescent="0.45">
      <c r="A35" s="33" t="s">
        <v>40</v>
      </c>
      <c r="B35" s="32">
        <f t="shared" si="11"/>
        <v>12813655</v>
      </c>
      <c r="C35" s="34">
        <f>SUM(一般接種!D34+一般接種!G34+一般接種!J34+一般接種!M34+医療従事者等!C32)</f>
        <v>4439884</v>
      </c>
      <c r="D35" s="30">
        <f t="shared" si="0"/>
        <v>0.80379895449093663</v>
      </c>
      <c r="E35" s="34">
        <f>SUM(一般接種!E34+一般接種!H34+一般接種!K34+一般接種!N34+医療従事者等!D32)</f>
        <v>4387644</v>
      </c>
      <c r="F35" s="31">
        <f t="shared" si="1"/>
        <v>0.79434139718029373</v>
      </c>
      <c r="G35" s="29">
        <f t="shared" si="9"/>
        <v>3343403</v>
      </c>
      <c r="H35" s="31">
        <f t="shared" si="7"/>
        <v>0.60529145262395623</v>
      </c>
      <c r="I35" s="35">
        <v>45645</v>
      </c>
      <c r="J35" s="35">
        <v>243952</v>
      </c>
      <c r="K35" s="35">
        <v>1010612</v>
      </c>
      <c r="L35" s="35">
        <v>1037991</v>
      </c>
      <c r="M35" s="35">
        <v>544986</v>
      </c>
      <c r="N35" s="35">
        <v>253335</v>
      </c>
      <c r="O35" s="35">
        <v>115734</v>
      </c>
      <c r="P35" s="35">
        <v>78675</v>
      </c>
      <c r="Q35" s="35">
        <v>12473</v>
      </c>
      <c r="R35" s="35">
        <f t="shared" si="10"/>
        <v>642724</v>
      </c>
      <c r="S35" s="63">
        <f t="shared" si="8"/>
        <v>0.1163590938921451</v>
      </c>
      <c r="T35" s="35">
        <v>101</v>
      </c>
      <c r="U35" s="35">
        <v>26465</v>
      </c>
      <c r="V35" s="35">
        <v>512440</v>
      </c>
      <c r="W35" s="35">
        <v>103718</v>
      </c>
      <c r="Y35" s="1">
        <v>5523625</v>
      </c>
    </row>
    <row r="36" spans="1:25" x14ac:dyDescent="0.45">
      <c r="A36" s="33" t="s">
        <v>41</v>
      </c>
      <c r="B36" s="32">
        <f t="shared" si="11"/>
        <v>3196507</v>
      </c>
      <c r="C36" s="34">
        <f>SUM(一般接種!D35+一般接種!G35+一般接種!J35+一般接種!M35+医療従事者等!C33)</f>
        <v>1095603</v>
      </c>
      <c r="D36" s="30">
        <f t="shared" si="0"/>
        <v>0.81473282175946415</v>
      </c>
      <c r="E36" s="34">
        <f>SUM(一般接種!E35+一般接種!H35+一般接種!K35+一般接種!N35+医療従事者等!D33)</f>
        <v>1084244</v>
      </c>
      <c r="F36" s="31">
        <f t="shared" si="1"/>
        <v>0.80628582944348304</v>
      </c>
      <c r="G36" s="29">
        <f t="shared" si="9"/>
        <v>845835</v>
      </c>
      <c r="H36" s="31">
        <f t="shared" si="7"/>
        <v>0.62899566384257466</v>
      </c>
      <c r="I36" s="35">
        <v>7593</v>
      </c>
      <c r="J36" s="35">
        <v>54552</v>
      </c>
      <c r="K36" s="35">
        <v>307899</v>
      </c>
      <c r="L36" s="35">
        <v>254428</v>
      </c>
      <c r="M36" s="35">
        <v>131754</v>
      </c>
      <c r="N36" s="35">
        <v>53817</v>
      </c>
      <c r="O36" s="35">
        <v>20313</v>
      </c>
      <c r="P36" s="35">
        <v>13470</v>
      </c>
      <c r="Q36" s="35">
        <v>2009</v>
      </c>
      <c r="R36" s="35">
        <f t="shared" si="10"/>
        <v>170825</v>
      </c>
      <c r="S36" s="63">
        <f t="shared" si="8"/>
        <v>0.1270320857802146</v>
      </c>
      <c r="T36" s="35">
        <v>64</v>
      </c>
      <c r="U36" s="35">
        <v>5698</v>
      </c>
      <c r="V36" s="35">
        <v>140361</v>
      </c>
      <c r="W36" s="35">
        <v>24702</v>
      </c>
      <c r="Y36" s="1">
        <v>1344739</v>
      </c>
    </row>
    <row r="37" spans="1:25" x14ac:dyDescent="0.45">
      <c r="A37" s="33" t="s">
        <v>42</v>
      </c>
      <c r="B37" s="32">
        <f t="shared" si="11"/>
        <v>2203372</v>
      </c>
      <c r="C37" s="34">
        <f>SUM(一般接種!D36+一般接種!G36+一般接種!J36+一般接種!M36+医療従事者等!C34)</f>
        <v>750811</v>
      </c>
      <c r="D37" s="30">
        <f t="shared" si="0"/>
        <v>0.79498682806173449</v>
      </c>
      <c r="E37" s="34">
        <f>SUM(一般接種!E36+一般接種!H36+一般接種!K36+一般接種!N36+医療従事者等!D34)</f>
        <v>741638</v>
      </c>
      <c r="F37" s="31">
        <f t="shared" si="1"/>
        <v>0.78527411184712081</v>
      </c>
      <c r="G37" s="29">
        <f t="shared" si="9"/>
        <v>596211</v>
      </c>
      <c r="H37" s="31">
        <f t="shared" si="7"/>
        <v>0.63129055347552809</v>
      </c>
      <c r="I37" s="35">
        <v>7689</v>
      </c>
      <c r="J37" s="35">
        <v>44836</v>
      </c>
      <c r="K37" s="35">
        <v>212619</v>
      </c>
      <c r="L37" s="35">
        <v>197517</v>
      </c>
      <c r="M37" s="35">
        <v>83443</v>
      </c>
      <c r="N37" s="35">
        <v>29882</v>
      </c>
      <c r="O37" s="35">
        <v>10757</v>
      </c>
      <c r="P37" s="35">
        <v>8122</v>
      </c>
      <c r="Q37" s="35">
        <v>1346</v>
      </c>
      <c r="R37" s="35">
        <f t="shared" si="10"/>
        <v>114712</v>
      </c>
      <c r="S37" s="63">
        <f t="shared" si="8"/>
        <v>0.12146136513798771</v>
      </c>
      <c r="T37" s="35">
        <v>2</v>
      </c>
      <c r="U37" s="35">
        <v>3025</v>
      </c>
      <c r="V37" s="35">
        <v>88574</v>
      </c>
      <c r="W37" s="35">
        <v>23111</v>
      </c>
      <c r="Y37" s="1">
        <v>944432</v>
      </c>
    </row>
    <row r="38" spans="1:25" x14ac:dyDescent="0.45">
      <c r="A38" s="33" t="s">
        <v>43</v>
      </c>
      <c r="B38" s="32">
        <f t="shared" si="11"/>
        <v>1310033</v>
      </c>
      <c r="C38" s="34">
        <f>SUM(一般接種!D37+一般接種!G37+一般接種!J37+一般接種!M37+医療従事者等!C35)</f>
        <v>445083</v>
      </c>
      <c r="D38" s="30">
        <f t="shared" si="0"/>
        <v>0.79937606413931339</v>
      </c>
      <c r="E38" s="34">
        <f>SUM(一般接種!E37+一般接種!H37+一般接種!K37+一般接種!N37+医療従事者等!D35)</f>
        <v>439489</v>
      </c>
      <c r="F38" s="31">
        <f t="shared" si="1"/>
        <v>0.78932915220874011</v>
      </c>
      <c r="G38" s="29">
        <f t="shared" si="9"/>
        <v>350362</v>
      </c>
      <c r="H38" s="31">
        <f t="shared" si="7"/>
        <v>0.62925565924552973</v>
      </c>
      <c r="I38" s="35">
        <v>4916</v>
      </c>
      <c r="J38" s="35">
        <v>23220</v>
      </c>
      <c r="K38" s="35">
        <v>108403</v>
      </c>
      <c r="L38" s="35">
        <v>110736</v>
      </c>
      <c r="M38" s="35">
        <v>59683</v>
      </c>
      <c r="N38" s="35">
        <v>25043</v>
      </c>
      <c r="O38" s="35">
        <v>9445</v>
      </c>
      <c r="P38" s="35">
        <v>7417</v>
      </c>
      <c r="Q38" s="35">
        <v>1499</v>
      </c>
      <c r="R38" s="35">
        <f t="shared" si="10"/>
        <v>75099</v>
      </c>
      <c r="S38" s="63">
        <f t="shared" si="8"/>
        <v>0.13487898446087201</v>
      </c>
      <c r="T38" s="35">
        <v>17</v>
      </c>
      <c r="U38" s="35">
        <v>2691</v>
      </c>
      <c r="V38" s="35">
        <v>57040</v>
      </c>
      <c r="W38" s="35">
        <v>15351</v>
      </c>
      <c r="Y38" s="1">
        <v>556788</v>
      </c>
    </row>
    <row r="39" spans="1:25" x14ac:dyDescent="0.45">
      <c r="A39" s="33" t="s">
        <v>44</v>
      </c>
      <c r="B39" s="32">
        <f t="shared" si="11"/>
        <v>1640837</v>
      </c>
      <c r="C39" s="34">
        <f>SUM(一般接種!D38+一般接種!G38+一般接種!J38+一般接種!M38+医療従事者等!C36)</f>
        <v>566032</v>
      </c>
      <c r="D39" s="30">
        <f t="shared" si="0"/>
        <v>0.84128921025839198</v>
      </c>
      <c r="E39" s="34">
        <f>SUM(一般接種!E38+一般接種!H38+一般接種!K38+一般接種!N38+医療従事者等!D36)</f>
        <v>557098</v>
      </c>
      <c r="F39" s="31">
        <f t="shared" si="1"/>
        <v>0.82801067158134112</v>
      </c>
      <c r="G39" s="29">
        <f t="shared" si="9"/>
        <v>451276</v>
      </c>
      <c r="H39" s="31">
        <f t="shared" si="7"/>
        <v>0.67072820909165221</v>
      </c>
      <c r="I39" s="35">
        <v>4899</v>
      </c>
      <c r="J39" s="35">
        <v>30270</v>
      </c>
      <c r="K39" s="35">
        <v>111462</v>
      </c>
      <c r="L39" s="35">
        <v>142710</v>
      </c>
      <c r="M39" s="35">
        <v>82664</v>
      </c>
      <c r="N39" s="35">
        <v>45555</v>
      </c>
      <c r="O39" s="35">
        <v>20784</v>
      </c>
      <c r="P39" s="35">
        <v>11266</v>
      </c>
      <c r="Q39" s="35">
        <v>1666</v>
      </c>
      <c r="R39" s="35">
        <f t="shared" si="10"/>
        <v>66431</v>
      </c>
      <c r="S39" s="63">
        <f t="shared" si="8"/>
        <v>9.8735908087661542E-2</v>
      </c>
      <c r="T39" s="35">
        <v>25</v>
      </c>
      <c r="U39" s="35">
        <v>2143</v>
      </c>
      <c r="V39" s="35">
        <v>47022</v>
      </c>
      <c r="W39" s="35">
        <v>17241</v>
      </c>
      <c r="Y39" s="1">
        <v>672815</v>
      </c>
    </row>
    <row r="40" spans="1:25" x14ac:dyDescent="0.45">
      <c r="A40" s="33" t="s">
        <v>45</v>
      </c>
      <c r="B40" s="32">
        <f t="shared" si="11"/>
        <v>4383639</v>
      </c>
      <c r="C40" s="34">
        <f>SUM(一般接種!D39+一般接種!G39+一般接種!J39+一般接種!M39+医療従事者等!C37)</f>
        <v>1518651</v>
      </c>
      <c r="D40" s="30">
        <f t="shared" si="0"/>
        <v>0.80191055929614197</v>
      </c>
      <c r="E40" s="34">
        <f>SUM(一般接種!E39+一般接種!H39+一般接種!K39+一般接種!N39+医療従事者等!D37)</f>
        <v>1488509</v>
      </c>
      <c r="F40" s="31">
        <f t="shared" si="1"/>
        <v>0.78599433622823212</v>
      </c>
      <c r="G40" s="29">
        <f t="shared" si="9"/>
        <v>1179432</v>
      </c>
      <c r="H40" s="31">
        <f t="shared" si="7"/>
        <v>0.62278889275532512</v>
      </c>
      <c r="I40" s="35">
        <v>21853</v>
      </c>
      <c r="J40" s="35">
        <v>138134</v>
      </c>
      <c r="K40" s="35">
        <v>363035</v>
      </c>
      <c r="L40" s="35">
        <v>318362</v>
      </c>
      <c r="M40" s="35">
        <v>163958</v>
      </c>
      <c r="N40" s="35">
        <v>92091</v>
      </c>
      <c r="O40" s="35">
        <v>51026</v>
      </c>
      <c r="P40" s="35">
        <v>27051</v>
      </c>
      <c r="Q40" s="35">
        <v>3922</v>
      </c>
      <c r="R40" s="35">
        <f t="shared" si="10"/>
        <v>197047</v>
      </c>
      <c r="S40" s="63">
        <f t="shared" si="8"/>
        <v>0.10404896844477558</v>
      </c>
      <c r="T40" s="35">
        <v>251</v>
      </c>
      <c r="U40" s="35">
        <v>7473</v>
      </c>
      <c r="V40" s="35">
        <v>150317</v>
      </c>
      <c r="W40" s="35">
        <v>39006</v>
      </c>
      <c r="Y40" s="1">
        <v>1893791</v>
      </c>
    </row>
    <row r="41" spans="1:25" x14ac:dyDescent="0.45">
      <c r="A41" s="33" t="s">
        <v>46</v>
      </c>
      <c r="B41" s="32">
        <f t="shared" si="11"/>
        <v>6549547</v>
      </c>
      <c r="C41" s="34">
        <f>SUM(一般接種!D40+一般接種!G40+一般接種!J40+一般接種!M40+医療従事者等!C38)</f>
        <v>2248818</v>
      </c>
      <c r="D41" s="30">
        <f t="shared" si="0"/>
        <v>0.79959878155319608</v>
      </c>
      <c r="E41" s="34">
        <f>SUM(一般接種!E40+一般接種!H40+一般接種!K40+一般接種!N40+医療従事者等!D38)</f>
        <v>2220672</v>
      </c>
      <c r="F41" s="31">
        <f t="shared" si="1"/>
        <v>0.78959107648075533</v>
      </c>
      <c r="G41" s="29">
        <f t="shared" si="9"/>
        <v>1721072</v>
      </c>
      <c r="H41" s="31">
        <f t="shared" si="7"/>
        <v>0.6119512891507104</v>
      </c>
      <c r="I41" s="35">
        <v>22428</v>
      </c>
      <c r="J41" s="35">
        <v>121923</v>
      </c>
      <c r="K41" s="35">
        <v>546274</v>
      </c>
      <c r="L41" s="35">
        <v>532890</v>
      </c>
      <c r="M41" s="35">
        <v>292993</v>
      </c>
      <c r="N41" s="35">
        <v>116631</v>
      </c>
      <c r="O41" s="35">
        <v>46043</v>
      </c>
      <c r="P41" s="35">
        <v>32743</v>
      </c>
      <c r="Q41" s="35">
        <v>9147</v>
      </c>
      <c r="R41" s="35">
        <f t="shared" si="10"/>
        <v>358985</v>
      </c>
      <c r="S41" s="63">
        <f t="shared" si="8"/>
        <v>0.12764215183081695</v>
      </c>
      <c r="T41" s="35">
        <v>55</v>
      </c>
      <c r="U41" s="35">
        <v>15682</v>
      </c>
      <c r="V41" s="35">
        <v>269814</v>
      </c>
      <c r="W41" s="35">
        <v>73434</v>
      </c>
      <c r="Y41" s="1">
        <v>2812433</v>
      </c>
    </row>
    <row r="42" spans="1:25" x14ac:dyDescent="0.45">
      <c r="A42" s="33" t="s">
        <v>47</v>
      </c>
      <c r="B42" s="32">
        <f t="shared" si="11"/>
        <v>3325718</v>
      </c>
      <c r="C42" s="34">
        <f>SUM(一般接種!D41+一般接種!G41+一般接種!J41+一般接種!M41+医療従事者等!C39)</f>
        <v>1124429</v>
      </c>
      <c r="D42" s="30">
        <f t="shared" si="0"/>
        <v>0.82915766420128156</v>
      </c>
      <c r="E42" s="34">
        <f>SUM(一般接種!E41+一般接種!H41+一般接種!K41+一般接種!N41+医療従事者等!D39)</f>
        <v>1100999</v>
      </c>
      <c r="F42" s="31">
        <f t="shared" si="1"/>
        <v>0.81188030469504691</v>
      </c>
      <c r="G42" s="29">
        <f t="shared" si="9"/>
        <v>904921</v>
      </c>
      <c r="H42" s="31">
        <f t="shared" si="7"/>
        <v>0.66729173887074056</v>
      </c>
      <c r="I42" s="35">
        <v>44792</v>
      </c>
      <c r="J42" s="35">
        <v>46965</v>
      </c>
      <c r="K42" s="35">
        <v>287507</v>
      </c>
      <c r="L42" s="35">
        <v>309993</v>
      </c>
      <c r="M42" s="35">
        <v>133836</v>
      </c>
      <c r="N42" s="35">
        <v>42085</v>
      </c>
      <c r="O42" s="35">
        <v>18923</v>
      </c>
      <c r="P42" s="35">
        <v>17280</v>
      </c>
      <c r="Q42" s="35">
        <v>3540</v>
      </c>
      <c r="R42" s="35">
        <f t="shared" si="10"/>
        <v>195369</v>
      </c>
      <c r="S42" s="63">
        <f t="shared" si="8"/>
        <v>0.1440657468789405</v>
      </c>
      <c r="T42" s="35">
        <v>398</v>
      </c>
      <c r="U42" s="35">
        <v>9134</v>
      </c>
      <c r="V42" s="35">
        <v>139968</v>
      </c>
      <c r="W42" s="35">
        <v>45869</v>
      </c>
      <c r="Y42" s="1">
        <v>1356110</v>
      </c>
    </row>
    <row r="43" spans="1:25" x14ac:dyDescent="0.45">
      <c r="A43" s="33" t="s">
        <v>48</v>
      </c>
      <c r="B43" s="32">
        <f t="shared" si="11"/>
        <v>1756152</v>
      </c>
      <c r="C43" s="34">
        <f>SUM(一般接種!D42+一般接種!G42+一般接種!J42+一般接種!M42+医療従事者等!C40)</f>
        <v>600404</v>
      </c>
      <c r="D43" s="30">
        <f t="shared" si="0"/>
        <v>0.81693287561449845</v>
      </c>
      <c r="E43" s="34">
        <f>SUM(一般接種!E42+一般接種!H42+一般接種!K42+一般接種!N42+医療従事者等!D40)</f>
        <v>592781</v>
      </c>
      <c r="F43" s="31">
        <f t="shared" si="1"/>
        <v>0.80656072734298567</v>
      </c>
      <c r="G43" s="29">
        <f t="shared" si="9"/>
        <v>478611</v>
      </c>
      <c r="H43" s="31">
        <f t="shared" si="7"/>
        <v>0.65121661503043071</v>
      </c>
      <c r="I43" s="35">
        <v>7950</v>
      </c>
      <c r="J43" s="35">
        <v>39880</v>
      </c>
      <c r="K43" s="35">
        <v>153277</v>
      </c>
      <c r="L43" s="35">
        <v>160704</v>
      </c>
      <c r="M43" s="35">
        <v>67391</v>
      </c>
      <c r="N43" s="35">
        <v>29062</v>
      </c>
      <c r="O43" s="35">
        <v>11829</v>
      </c>
      <c r="P43" s="35">
        <v>7551</v>
      </c>
      <c r="Q43" s="35">
        <v>967</v>
      </c>
      <c r="R43" s="35">
        <f t="shared" si="10"/>
        <v>84356</v>
      </c>
      <c r="S43" s="63">
        <f t="shared" si="8"/>
        <v>0.11477803221720147</v>
      </c>
      <c r="T43" s="35">
        <v>10</v>
      </c>
      <c r="U43" s="35">
        <v>3455</v>
      </c>
      <c r="V43" s="35">
        <v>69855</v>
      </c>
      <c r="W43" s="35">
        <v>11036</v>
      </c>
      <c r="Y43" s="1">
        <v>734949</v>
      </c>
    </row>
    <row r="44" spans="1:25" x14ac:dyDescent="0.45">
      <c r="A44" s="33" t="s">
        <v>49</v>
      </c>
      <c r="B44" s="32">
        <f t="shared" si="11"/>
        <v>2276374</v>
      </c>
      <c r="C44" s="34">
        <f>SUM(一般接種!D43+一般接種!G43+一般接種!J43+一般接種!M43+医療従事者等!C41)</f>
        <v>781297</v>
      </c>
      <c r="D44" s="30">
        <f t="shared" si="0"/>
        <v>0.8022386373904401</v>
      </c>
      <c r="E44" s="34">
        <f>SUM(一般接種!E43+一般接種!H43+一般接種!K43+一般接種!N43+医療従事者等!D41)</f>
        <v>772814</v>
      </c>
      <c r="F44" s="31">
        <f t="shared" si="1"/>
        <v>0.79352826174458058</v>
      </c>
      <c r="G44" s="29">
        <f t="shared" si="9"/>
        <v>610726</v>
      </c>
      <c r="H44" s="31">
        <f t="shared" si="7"/>
        <v>0.62709570631771772</v>
      </c>
      <c r="I44" s="35">
        <v>9397</v>
      </c>
      <c r="J44" s="35">
        <v>48509</v>
      </c>
      <c r="K44" s="35">
        <v>170741</v>
      </c>
      <c r="L44" s="35">
        <v>187154</v>
      </c>
      <c r="M44" s="35">
        <v>114047</v>
      </c>
      <c r="N44" s="35">
        <v>52787</v>
      </c>
      <c r="O44" s="35">
        <v>16685</v>
      </c>
      <c r="P44" s="35">
        <v>10145</v>
      </c>
      <c r="Q44" s="35">
        <v>1261</v>
      </c>
      <c r="R44" s="35">
        <f t="shared" si="10"/>
        <v>111537</v>
      </c>
      <c r="S44" s="63">
        <f t="shared" si="8"/>
        <v>0.11452660242982823</v>
      </c>
      <c r="T44" s="35">
        <v>148</v>
      </c>
      <c r="U44" s="35">
        <v>7851</v>
      </c>
      <c r="V44" s="35">
        <v>93346</v>
      </c>
      <c r="W44" s="35">
        <v>10192</v>
      </c>
      <c r="Y44" s="1">
        <v>973896</v>
      </c>
    </row>
    <row r="45" spans="1:25" x14ac:dyDescent="0.45">
      <c r="A45" s="33" t="s">
        <v>50</v>
      </c>
      <c r="B45" s="32">
        <f t="shared" si="11"/>
        <v>3293906</v>
      </c>
      <c r="C45" s="34">
        <f>SUM(一般接種!D44+一般接種!G44+一般接種!J44+一般接種!M44+医療従事者等!C42)</f>
        <v>1116254</v>
      </c>
      <c r="D45" s="30">
        <f t="shared" si="0"/>
        <v>0.82306323683711846</v>
      </c>
      <c r="E45" s="34">
        <f>SUM(一般接種!E44+一般接種!H44+一般接種!K44+一般接種!N44+医療従事者等!D42)</f>
        <v>1104457</v>
      </c>
      <c r="F45" s="31">
        <f t="shared" si="1"/>
        <v>0.81436478916753119</v>
      </c>
      <c r="G45" s="29">
        <f t="shared" si="9"/>
        <v>883393</v>
      </c>
      <c r="H45" s="31">
        <f t="shared" si="7"/>
        <v>0.6513645657522863</v>
      </c>
      <c r="I45" s="35">
        <v>12488</v>
      </c>
      <c r="J45" s="35">
        <v>59355</v>
      </c>
      <c r="K45" s="35">
        <v>280162</v>
      </c>
      <c r="L45" s="35">
        <v>272595</v>
      </c>
      <c r="M45" s="35">
        <v>142465</v>
      </c>
      <c r="N45" s="35">
        <v>71752</v>
      </c>
      <c r="O45" s="35">
        <v>28017</v>
      </c>
      <c r="P45" s="35">
        <v>15209</v>
      </c>
      <c r="Q45" s="35">
        <v>1350</v>
      </c>
      <c r="R45" s="35">
        <f t="shared" si="10"/>
        <v>189802</v>
      </c>
      <c r="S45" s="63">
        <f t="shared" si="8"/>
        <v>0.13994937395804069</v>
      </c>
      <c r="T45" s="35">
        <v>212</v>
      </c>
      <c r="U45" s="35">
        <v>5929</v>
      </c>
      <c r="V45" s="35">
        <v>158817</v>
      </c>
      <c r="W45" s="35">
        <v>24844</v>
      </c>
      <c r="Y45" s="1">
        <v>1356219</v>
      </c>
    </row>
    <row r="46" spans="1:25" x14ac:dyDescent="0.45">
      <c r="A46" s="33" t="s">
        <v>51</v>
      </c>
      <c r="B46" s="32">
        <f t="shared" si="11"/>
        <v>1656447</v>
      </c>
      <c r="C46" s="34">
        <f>SUM(一般接種!D45+一般接種!G45+一般接種!J45+一般接種!M45+医療従事者等!C43)</f>
        <v>566778</v>
      </c>
      <c r="D46" s="30">
        <f t="shared" si="0"/>
        <v>0.80833524680996116</v>
      </c>
      <c r="E46" s="34">
        <f>SUM(一般接種!E45+一般接種!H45+一般接種!K45+一般接種!N45+医療従事者等!D43)</f>
        <v>559390</v>
      </c>
      <c r="F46" s="31">
        <f t="shared" si="1"/>
        <v>0.79779852731232359</v>
      </c>
      <c r="G46" s="29">
        <f t="shared" si="9"/>
        <v>440491</v>
      </c>
      <c r="H46" s="31">
        <f t="shared" si="7"/>
        <v>0.62822551546207961</v>
      </c>
      <c r="I46" s="35">
        <v>10605</v>
      </c>
      <c r="J46" s="35">
        <v>33564</v>
      </c>
      <c r="K46" s="35">
        <v>141030</v>
      </c>
      <c r="L46" s="35">
        <v>125458</v>
      </c>
      <c r="M46" s="35">
        <v>73378</v>
      </c>
      <c r="N46" s="35">
        <v>36082</v>
      </c>
      <c r="O46" s="35">
        <v>13280</v>
      </c>
      <c r="P46" s="35">
        <v>6103</v>
      </c>
      <c r="Q46" s="35">
        <v>991</v>
      </c>
      <c r="R46" s="35">
        <f t="shared" si="10"/>
        <v>89788</v>
      </c>
      <c r="S46" s="63">
        <f t="shared" si="8"/>
        <v>0.12805508530777973</v>
      </c>
      <c r="T46" s="35">
        <v>167</v>
      </c>
      <c r="U46" s="35">
        <v>5506</v>
      </c>
      <c r="V46" s="35">
        <v>70636</v>
      </c>
      <c r="W46" s="35">
        <v>13479</v>
      </c>
      <c r="Y46" s="1">
        <v>701167</v>
      </c>
    </row>
    <row r="47" spans="1:25" x14ac:dyDescent="0.45">
      <c r="A47" s="33" t="s">
        <v>52</v>
      </c>
      <c r="B47" s="32">
        <f t="shared" si="11"/>
        <v>11904749</v>
      </c>
      <c r="C47" s="34">
        <f>SUM(一般接種!D46+一般接種!G46+一般接種!J46+一般接種!M46+医療従事者等!C44)</f>
        <v>4142517</v>
      </c>
      <c r="D47" s="30">
        <f t="shared" si="0"/>
        <v>0.80842692572650787</v>
      </c>
      <c r="E47" s="34">
        <f>SUM(一般接種!E46+一般接種!H46+一般接種!K46+一般接種!N46+医療従事者等!D44)</f>
        <v>4060015</v>
      </c>
      <c r="F47" s="31">
        <f t="shared" si="1"/>
        <v>0.79232636700187542</v>
      </c>
      <c r="G47" s="29">
        <f t="shared" si="9"/>
        <v>3084514</v>
      </c>
      <c r="H47" s="31">
        <f t="shared" si="7"/>
        <v>0.60195387740843886</v>
      </c>
      <c r="I47" s="35">
        <v>44039</v>
      </c>
      <c r="J47" s="35">
        <v>230783</v>
      </c>
      <c r="K47" s="35">
        <v>930569</v>
      </c>
      <c r="L47" s="35">
        <v>1025000</v>
      </c>
      <c r="M47" s="35">
        <v>491391</v>
      </c>
      <c r="N47" s="35">
        <v>193558</v>
      </c>
      <c r="O47" s="35">
        <v>85644</v>
      </c>
      <c r="P47" s="35">
        <v>71809</v>
      </c>
      <c r="Q47" s="35">
        <v>11721</v>
      </c>
      <c r="R47" s="35">
        <f t="shared" si="10"/>
        <v>617703</v>
      </c>
      <c r="S47" s="63">
        <f t="shared" si="8"/>
        <v>0.12054693735765988</v>
      </c>
      <c r="T47" s="35">
        <v>87</v>
      </c>
      <c r="U47" s="35">
        <v>39290</v>
      </c>
      <c r="V47" s="35">
        <v>478375</v>
      </c>
      <c r="W47" s="35">
        <v>99951</v>
      </c>
      <c r="Y47" s="1">
        <v>5124170</v>
      </c>
    </row>
    <row r="48" spans="1:25" x14ac:dyDescent="0.45">
      <c r="A48" s="33" t="s">
        <v>53</v>
      </c>
      <c r="B48" s="32">
        <f t="shared" si="11"/>
        <v>1924728</v>
      </c>
      <c r="C48" s="34">
        <f>SUM(一般接種!D47+一般接種!G47+一般接種!J47+一般接種!M47+医療従事者等!C45)</f>
        <v>659419</v>
      </c>
      <c r="D48" s="30">
        <f t="shared" si="0"/>
        <v>0.8059169760773971</v>
      </c>
      <c r="E48" s="34">
        <f>SUM(一般接種!E47+一般接種!H47+一般接種!K47+一般接種!N47+医療従事者等!D45)</f>
        <v>651266</v>
      </c>
      <c r="F48" s="31">
        <f t="shared" si="1"/>
        <v>0.79595268765689509</v>
      </c>
      <c r="G48" s="29">
        <f t="shared" si="9"/>
        <v>501890</v>
      </c>
      <c r="H48" s="31">
        <f t="shared" si="7"/>
        <v>0.61339098679820392</v>
      </c>
      <c r="I48" s="35">
        <v>8410</v>
      </c>
      <c r="J48" s="35">
        <v>56596</v>
      </c>
      <c r="K48" s="35">
        <v>165988</v>
      </c>
      <c r="L48" s="35">
        <v>147263</v>
      </c>
      <c r="M48" s="35">
        <v>63350</v>
      </c>
      <c r="N48" s="35">
        <v>32367</v>
      </c>
      <c r="O48" s="35">
        <v>15356</v>
      </c>
      <c r="P48" s="35">
        <v>10030</v>
      </c>
      <c r="Q48" s="35">
        <v>2530</v>
      </c>
      <c r="R48" s="35">
        <f t="shared" si="10"/>
        <v>112153</v>
      </c>
      <c r="S48" s="63">
        <f t="shared" si="8"/>
        <v>0.13706915727027627</v>
      </c>
      <c r="T48" s="35">
        <v>42</v>
      </c>
      <c r="U48" s="35">
        <v>6120</v>
      </c>
      <c r="V48" s="35">
        <v>82406</v>
      </c>
      <c r="W48" s="35">
        <v>23585</v>
      </c>
      <c r="Y48" s="1">
        <v>818222</v>
      </c>
    </row>
    <row r="49" spans="1:25" x14ac:dyDescent="0.45">
      <c r="A49" s="33" t="s">
        <v>54</v>
      </c>
      <c r="B49" s="32">
        <f t="shared" si="11"/>
        <v>3248992</v>
      </c>
      <c r="C49" s="34">
        <f>SUM(一般接種!D48+一般接種!G48+一般接種!J48+一般接種!M48+医療従事者等!C46)</f>
        <v>1103744</v>
      </c>
      <c r="D49" s="30">
        <f t="shared" si="0"/>
        <v>0.82619402996246827</v>
      </c>
      <c r="E49" s="34">
        <f>SUM(一般接種!E48+一般接種!H48+一般接種!K48+一般接種!N48+医療従事者等!D46)</f>
        <v>1087460</v>
      </c>
      <c r="F49" s="31">
        <f t="shared" si="1"/>
        <v>0.81400484154204766</v>
      </c>
      <c r="G49" s="29">
        <f t="shared" si="9"/>
        <v>889844</v>
      </c>
      <c r="H49" s="31">
        <f t="shared" si="7"/>
        <v>0.66608180918575566</v>
      </c>
      <c r="I49" s="35">
        <v>14895</v>
      </c>
      <c r="J49" s="35">
        <v>65971</v>
      </c>
      <c r="K49" s="35">
        <v>278113</v>
      </c>
      <c r="L49" s="35">
        <v>302497</v>
      </c>
      <c r="M49" s="35">
        <v>132786</v>
      </c>
      <c r="N49" s="35">
        <v>52011</v>
      </c>
      <c r="O49" s="35">
        <v>24994</v>
      </c>
      <c r="P49" s="35">
        <v>16082</v>
      </c>
      <c r="Q49" s="35">
        <v>2495</v>
      </c>
      <c r="R49" s="35">
        <f t="shared" si="10"/>
        <v>167944</v>
      </c>
      <c r="S49" s="63">
        <f t="shared" si="8"/>
        <v>0.12571242078599457</v>
      </c>
      <c r="T49" s="35">
        <v>84</v>
      </c>
      <c r="U49" s="35">
        <v>6568</v>
      </c>
      <c r="V49" s="35">
        <v>134559</v>
      </c>
      <c r="W49" s="35">
        <v>26733</v>
      </c>
      <c r="Y49" s="1">
        <v>1335938</v>
      </c>
    </row>
    <row r="50" spans="1:25" x14ac:dyDescent="0.45">
      <c r="A50" s="33" t="s">
        <v>55</v>
      </c>
      <c r="B50" s="32">
        <f t="shared" si="11"/>
        <v>4279971</v>
      </c>
      <c r="C50" s="34">
        <f>SUM(一般接種!D49+一般接種!G49+一般接種!J49+一般接種!M49+医療従事者等!C47)</f>
        <v>1463550</v>
      </c>
      <c r="D50" s="30">
        <f t="shared" si="0"/>
        <v>0.83220320189691499</v>
      </c>
      <c r="E50" s="34">
        <f>SUM(一般接種!E49+一般接種!H49+一般接種!K49+一般接種!N49+医療従事者等!D47)</f>
        <v>1446809</v>
      </c>
      <c r="F50" s="31">
        <f t="shared" si="1"/>
        <v>0.82268394132983058</v>
      </c>
      <c r="G50" s="29">
        <f t="shared" si="9"/>
        <v>1154638</v>
      </c>
      <c r="H50" s="31">
        <f t="shared" si="7"/>
        <v>0.65654978690980836</v>
      </c>
      <c r="I50" s="35">
        <v>21296</v>
      </c>
      <c r="J50" s="35">
        <v>78137</v>
      </c>
      <c r="K50" s="35">
        <v>344424</v>
      </c>
      <c r="L50" s="35">
        <v>429619</v>
      </c>
      <c r="M50" s="35">
        <v>176701</v>
      </c>
      <c r="N50" s="35">
        <v>65997</v>
      </c>
      <c r="O50" s="35">
        <v>22251</v>
      </c>
      <c r="P50" s="35">
        <v>14246</v>
      </c>
      <c r="Q50" s="35">
        <v>1967</v>
      </c>
      <c r="R50" s="35">
        <f t="shared" si="10"/>
        <v>214974</v>
      </c>
      <c r="S50" s="63">
        <f t="shared" si="8"/>
        <v>0.12223842788055576</v>
      </c>
      <c r="T50" s="35">
        <v>151</v>
      </c>
      <c r="U50" s="35">
        <v>10901</v>
      </c>
      <c r="V50" s="35">
        <v>172076</v>
      </c>
      <c r="W50" s="35">
        <v>31846</v>
      </c>
      <c r="Y50" s="1">
        <v>1758645</v>
      </c>
    </row>
    <row r="51" spans="1:25" x14ac:dyDescent="0.45">
      <c r="A51" s="33" t="s">
        <v>56</v>
      </c>
      <c r="B51" s="32">
        <f t="shared" si="11"/>
        <v>2704515</v>
      </c>
      <c r="C51" s="34">
        <f>SUM(一般接種!D50+一般接種!G50+一般接種!J50+一般接種!M50+医療従事者等!C48)</f>
        <v>927899</v>
      </c>
      <c r="D51" s="30">
        <f t="shared" si="0"/>
        <v>0.81270533334617923</v>
      </c>
      <c r="E51" s="34">
        <f>SUM(一般接種!E50+一般接種!H50+一般接種!K50+一般接種!N50+医療従事者等!D48)</f>
        <v>912252</v>
      </c>
      <c r="F51" s="31">
        <f t="shared" si="1"/>
        <v>0.79900082417991469</v>
      </c>
      <c r="G51" s="29">
        <f t="shared" si="9"/>
        <v>730372</v>
      </c>
      <c r="H51" s="31">
        <f t="shared" si="7"/>
        <v>0.63970024725397445</v>
      </c>
      <c r="I51" s="35">
        <v>19499</v>
      </c>
      <c r="J51" s="35">
        <v>50894</v>
      </c>
      <c r="K51" s="35">
        <v>216592</v>
      </c>
      <c r="L51" s="35">
        <v>218894</v>
      </c>
      <c r="M51" s="35">
        <v>116367</v>
      </c>
      <c r="N51" s="35">
        <v>63406</v>
      </c>
      <c r="O51" s="35">
        <v>24915</v>
      </c>
      <c r="P51" s="35">
        <v>17243</v>
      </c>
      <c r="Q51" s="35">
        <v>2562</v>
      </c>
      <c r="R51" s="35">
        <f t="shared" si="10"/>
        <v>133992</v>
      </c>
      <c r="S51" s="63">
        <f t="shared" si="8"/>
        <v>0.11735761438014401</v>
      </c>
      <c r="T51" s="35">
        <v>244</v>
      </c>
      <c r="U51" s="35">
        <v>8255</v>
      </c>
      <c r="V51" s="35">
        <v>104691</v>
      </c>
      <c r="W51" s="35">
        <v>20802</v>
      </c>
      <c r="Y51" s="1">
        <v>1141741</v>
      </c>
    </row>
    <row r="52" spans="1:25" x14ac:dyDescent="0.45">
      <c r="A52" s="33" t="s">
        <v>57</v>
      </c>
      <c r="B52" s="32">
        <f t="shared" si="11"/>
        <v>2539955</v>
      </c>
      <c r="C52" s="34">
        <f>SUM(一般接種!D51+一般接種!G51+一般接種!J51+一般接種!M51+医療従事者等!C49)</f>
        <v>873184</v>
      </c>
      <c r="D52" s="30">
        <f t="shared" si="0"/>
        <v>0.80311908767237439</v>
      </c>
      <c r="E52" s="34">
        <f>SUM(一般接種!E51+一般接種!H51+一般接種!K51+一般接種!N51+医療従事者等!D49)</f>
        <v>860821</v>
      </c>
      <c r="F52" s="31">
        <f t="shared" si="1"/>
        <v>0.79174810368630322</v>
      </c>
      <c r="G52" s="29">
        <f t="shared" si="9"/>
        <v>679323</v>
      </c>
      <c r="H52" s="31">
        <f t="shared" si="7"/>
        <v>0.62481363377576815</v>
      </c>
      <c r="I52" s="35">
        <v>10943</v>
      </c>
      <c r="J52" s="35">
        <v>46244</v>
      </c>
      <c r="K52" s="35">
        <v>186605</v>
      </c>
      <c r="L52" s="35">
        <v>215467</v>
      </c>
      <c r="M52" s="35">
        <v>122023</v>
      </c>
      <c r="N52" s="35">
        <v>56954</v>
      </c>
      <c r="O52" s="35">
        <v>24027</v>
      </c>
      <c r="P52" s="35">
        <v>13661</v>
      </c>
      <c r="Q52" s="35">
        <v>3399</v>
      </c>
      <c r="R52" s="35">
        <f t="shared" si="10"/>
        <v>126627</v>
      </c>
      <c r="S52" s="63">
        <f t="shared" si="8"/>
        <v>0.11646635842467309</v>
      </c>
      <c r="T52" s="35">
        <v>156</v>
      </c>
      <c r="U52" s="35">
        <v>5609</v>
      </c>
      <c r="V52" s="35">
        <v>91411</v>
      </c>
      <c r="W52" s="35">
        <v>29451</v>
      </c>
      <c r="Y52" s="1">
        <v>1087241</v>
      </c>
    </row>
    <row r="53" spans="1:25" x14ac:dyDescent="0.45">
      <c r="A53" s="33" t="s">
        <v>58</v>
      </c>
      <c r="B53" s="32">
        <f t="shared" si="11"/>
        <v>3865144</v>
      </c>
      <c r="C53" s="34">
        <f>SUM(一般接種!D52+一般接種!G52+一般接種!J52+一般接種!M52+医療従事者等!C50)</f>
        <v>1324263</v>
      </c>
      <c r="D53" s="30">
        <f t="shared" si="0"/>
        <v>0.81870113266197508</v>
      </c>
      <c r="E53" s="34">
        <f>SUM(一般接種!E52+一般接種!H52+一般接種!K52+一般接種!N52+医療従事者等!D50)</f>
        <v>1300621</v>
      </c>
      <c r="F53" s="31">
        <f t="shared" si="1"/>
        <v>0.80408490297165347</v>
      </c>
      <c r="G53" s="29">
        <f t="shared" si="9"/>
        <v>1042960</v>
      </c>
      <c r="H53" s="31">
        <f t="shared" si="7"/>
        <v>0.64479075026723054</v>
      </c>
      <c r="I53" s="35">
        <v>17321</v>
      </c>
      <c r="J53" s="35">
        <v>70726</v>
      </c>
      <c r="K53" s="35">
        <v>342445</v>
      </c>
      <c r="L53" s="35">
        <v>302121</v>
      </c>
      <c r="M53" s="35">
        <v>172155</v>
      </c>
      <c r="N53" s="35">
        <v>82491</v>
      </c>
      <c r="O53" s="35">
        <v>34284</v>
      </c>
      <c r="P53" s="35">
        <v>18618</v>
      </c>
      <c r="Q53" s="35">
        <v>2799</v>
      </c>
      <c r="R53" s="35">
        <f t="shared" si="10"/>
        <v>197300</v>
      </c>
      <c r="S53" s="63">
        <f t="shared" si="8"/>
        <v>0.12197707968447936</v>
      </c>
      <c r="T53" s="35">
        <v>101</v>
      </c>
      <c r="U53" s="35">
        <v>6427</v>
      </c>
      <c r="V53" s="35">
        <v>161197</v>
      </c>
      <c r="W53" s="35">
        <v>29575</v>
      </c>
      <c r="Y53" s="1">
        <v>1617517</v>
      </c>
    </row>
    <row r="54" spans="1:25" x14ac:dyDescent="0.45">
      <c r="A54" s="33" t="s">
        <v>59</v>
      </c>
      <c r="B54" s="32">
        <f t="shared" si="11"/>
        <v>2923857</v>
      </c>
      <c r="C54" s="34">
        <f>SUM(一般接種!D53+一般接種!G53+一般接種!J53+一般接種!M53+医療従事者等!C51)</f>
        <v>1061205</v>
      </c>
      <c r="D54" s="37">
        <f t="shared" si="0"/>
        <v>0.7145593818134317</v>
      </c>
      <c r="E54" s="34">
        <f>SUM(一般接種!E53+一般接種!H53+一般接種!K53+一般接種!N53+医療従事者等!D51)</f>
        <v>1040008</v>
      </c>
      <c r="F54" s="31">
        <f t="shared" si="1"/>
        <v>0.70028644188542599</v>
      </c>
      <c r="G54" s="29">
        <f t="shared" si="9"/>
        <v>700072</v>
      </c>
      <c r="H54" s="31">
        <f t="shared" si="7"/>
        <v>0.47139149885732984</v>
      </c>
      <c r="I54" s="35">
        <v>17321</v>
      </c>
      <c r="J54" s="35">
        <v>58743</v>
      </c>
      <c r="K54" s="35">
        <v>211337</v>
      </c>
      <c r="L54" s="35">
        <v>191408</v>
      </c>
      <c r="M54" s="35">
        <v>118199</v>
      </c>
      <c r="N54" s="35">
        <v>58784</v>
      </c>
      <c r="O54" s="35">
        <v>25159</v>
      </c>
      <c r="P54" s="35">
        <v>15897</v>
      </c>
      <c r="Q54" s="35">
        <v>3224</v>
      </c>
      <c r="R54" s="35">
        <f t="shared" si="10"/>
        <v>122572</v>
      </c>
      <c r="S54" s="63">
        <f t="shared" si="8"/>
        <v>8.2533509121834089E-2</v>
      </c>
      <c r="T54" s="35">
        <v>14</v>
      </c>
      <c r="U54" s="35">
        <v>6811</v>
      </c>
      <c r="V54" s="35">
        <v>97520</v>
      </c>
      <c r="W54" s="35">
        <v>18227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1" sqref="B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44781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（8月7日まで）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（8月7日まで）※4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12</v>
      </c>
      <c r="C4" s="124" t="s">
        <v>119</v>
      </c>
      <c r="D4" s="124"/>
      <c r="E4" s="124"/>
      <c r="F4" s="125" t="s">
        <v>148</v>
      </c>
      <c r="G4" s="126"/>
      <c r="H4" s="127"/>
      <c r="I4" s="125" t="s">
        <v>120</v>
      </c>
      <c r="J4" s="126"/>
      <c r="K4" s="127"/>
      <c r="L4" s="130" t="s">
        <v>121</v>
      </c>
      <c r="M4" s="131"/>
      <c r="N4" s="132"/>
      <c r="P4" s="99" t="s">
        <v>122</v>
      </c>
      <c r="Q4" s="99"/>
      <c r="R4" s="128" t="s">
        <v>149</v>
      </c>
      <c r="S4" s="128"/>
      <c r="T4" s="129" t="s">
        <v>120</v>
      </c>
      <c r="U4" s="129"/>
      <c r="V4" s="115" t="s">
        <v>123</v>
      </c>
      <c r="W4" s="115"/>
    </row>
    <row r="5" spans="1:23" ht="36" x14ac:dyDescent="0.45">
      <c r="A5" s="122"/>
      <c r="B5" s="123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194177305</v>
      </c>
      <c r="C6" s="40">
        <f>SUM(C7:C53)</f>
        <v>161678797</v>
      </c>
      <c r="D6" s="40">
        <f>SUM(D7:D53)</f>
        <v>81126825</v>
      </c>
      <c r="E6" s="41">
        <f>SUM(E7:E53)</f>
        <v>80551972</v>
      </c>
      <c r="F6" s="41">
        <f t="shared" ref="F6:T6" si="0">SUM(F7:F53)</f>
        <v>32352037</v>
      </c>
      <c r="G6" s="41">
        <f>SUM(G7:G53)</f>
        <v>16226384</v>
      </c>
      <c r="H6" s="41">
        <f t="shared" ref="H6:N6" si="1">SUM(H7:H53)</f>
        <v>16125653</v>
      </c>
      <c r="I6" s="41">
        <f>SUM(I7:I53)</f>
        <v>117582</v>
      </c>
      <c r="J6" s="41">
        <f t="shared" si="1"/>
        <v>58693</v>
      </c>
      <c r="K6" s="41">
        <f t="shared" si="1"/>
        <v>58889</v>
      </c>
      <c r="L6" s="67">
        <f>SUM(L7:L53)</f>
        <v>28889</v>
      </c>
      <c r="M6" s="67">
        <f t="shared" si="1"/>
        <v>18280</v>
      </c>
      <c r="N6" s="67">
        <f t="shared" si="1"/>
        <v>10609</v>
      </c>
      <c r="O6" s="42"/>
      <c r="P6" s="41">
        <f>SUM(P7:P53)</f>
        <v>177126180</v>
      </c>
      <c r="Q6" s="43">
        <f>C6/P6</f>
        <v>0.91278882094109404</v>
      </c>
      <c r="R6" s="41">
        <f t="shared" si="0"/>
        <v>34262000</v>
      </c>
      <c r="S6" s="44">
        <f>F6/R6</f>
        <v>0.94425418831358354</v>
      </c>
      <c r="T6" s="41">
        <f t="shared" si="0"/>
        <v>205240</v>
      </c>
      <c r="U6" s="44">
        <f>I6/T6</f>
        <v>0.5729000194893783</v>
      </c>
      <c r="V6" s="41">
        <f t="shared" ref="V6" si="2">SUM(V7:V53)</f>
        <v>424210</v>
      </c>
      <c r="W6" s="44">
        <f>L6/V6</f>
        <v>6.8100704839584164E-2</v>
      </c>
    </row>
    <row r="7" spans="1:23" x14ac:dyDescent="0.45">
      <c r="A7" s="45" t="s">
        <v>13</v>
      </c>
      <c r="B7" s="40">
        <v>7969330</v>
      </c>
      <c r="C7" s="40">
        <v>6469610</v>
      </c>
      <c r="D7" s="40">
        <v>3246389</v>
      </c>
      <c r="E7" s="41">
        <v>3223221</v>
      </c>
      <c r="F7" s="46">
        <v>1498122</v>
      </c>
      <c r="G7" s="41">
        <v>751071</v>
      </c>
      <c r="H7" s="41">
        <v>747051</v>
      </c>
      <c r="I7" s="41">
        <v>873</v>
      </c>
      <c r="J7" s="41">
        <v>429</v>
      </c>
      <c r="K7" s="41">
        <v>444</v>
      </c>
      <c r="L7" s="67">
        <v>725</v>
      </c>
      <c r="M7" s="67">
        <v>486</v>
      </c>
      <c r="N7" s="67">
        <v>239</v>
      </c>
      <c r="O7" s="42"/>
      <c r="P7" s="41">
        <v>7433760</v>
      </c>
      <c r="Q7" s="43">
        <v>0.87030116656981127</v>
      </c>
      <c r="R7" s="47">
        <v>1518500</v>
      </c>
      <c r="S7" s="43">
        <v>0.98658017780704643</v>
      </c>
      <c r="T7" s="41">
        <v>900</v>
      </c>
      <c r="U7" s="44">
        <v>0.97</v>
      </c>
      <c r="V7" s="41">
        <v>10020</v>
      </c>
      <c r="W7" s="44">
        <v>7.2355289421157681E-2</v>
      </c>
    </row>
    <row r="8" spans="1:23" x14ac:dyDescent="0.45">
      <c r="A8" s="45" t="s">
        <v>14</v>
      </c>
      <c r="B8" s="40">
        <v>2051824</v>
      </c>
      <c r="C8" s="40">
        <v>1860607</v>
      </c>
      <c r="D8" s="40">
        <v>933046</v>
      </c>
      <c r="E8" s="41">
        <v>927561</v>
      </c>
      <c r="F8" s="46">
        <v>188564</v>
      </c>
      <c r="G8" s="41">
        <v>94728</v>
      </c>
      <c r="H8" s="41">
        <v>93836</v>
      </c>
      <c r="I8" s="41">
        <v>2422</v>
      </c>
      <c r="J8" s="41">
        <v>1216</v>
      </c>
      <c r="K8" s="41">
        <v>1206</v>
      </c>
      <c r="L8" s="67">
        <v>231</v>
      </c>
      <c r="M8" s="67">
        <v>167</v>
      </c>
      <c r="N8" s="67">
        <v>64</v>
      </c>
      <c r="O8" s="42"/>
      <c r="P8" s="41">
        <v>1921955</v>
      </c>
      <c r="Q8" s="43">
        <v>0.96808041811592882</v>
      </c>
      <c r="R8" s="47">
        <v>186500</v>
      </c>
      <c r="S8" s="43">
        <v>1.0110670241286863</v>
      </c>
      <c r="T8" s="41">
        <v>3900</v>
      </c>
      <c r="U8" s="44">
        <v>0.62102564102564106</v>
      </c>
      <c r="V8" s="41">
        <v>1450</v>
      </c>
      <c r="W8" s="44">
        <v>0.15931034482758621</v>
      </c>
    </row>
    <row r="9" spans="1:23" x14ac:dyDescent="0.45">
      <c r="A9" s="45" t="s">
        <v>15</v>
      </c>
      <c r="B9" s="40">
        <v>1972315</v>
      </c>
      <c r="C9" s="40">
        <v>1727388</v>
      </c>
      <c r="D9" s="40">
        <v>866626</v>
      </c>
      <c r="E9" s="41">
        <v>860762</v>
      </c>
      <c r="F9" s="46">
        <v>244757</v>
      </c>
      <c r="G9" s="41">
        <v>122844</v>
      </c>
      <c r="H9" s="41">
        <v>121913</v>
      </c>
      <c r="I9" s="41">
        <v>99</v>
      </c>
      <c r="J9" s="41">
        <v>50</v>
      </c>
      <c r="K9" s="41">
        <v>49</v>
      </c>
      <c r="L9" s="67">
        <v>71</v>
      </c>
      <c r="M9" s="67">
        <v>50</v>
      </c>
      <c r="N9" s="67">
        <v>21</v>
      </c>
      <c r="O9" s="42"/>
      <c r="P9" s="41">
        <v>1879585</v>
      </c>
      <c r="Q9" s="43">
        <v>0.91902627441695905</v>
      </c>
      <c r="R9" s="47">
        <v>227500</v>
      </c>
      <c r="S9" s="43">
        <v>1.0758549450549451</v>
      </c>
      <c r="T9" s="41">
        <v>360</v>
      </c>
      <c r="U9" s="44">
        <v>0.27500000000000002</v>
      </c>
      <c r="V9" s="41">
        <v>1040</v>
      </c>
      <c r="W9" s="44">
        <v>6.8269230769230763E-2</v>
      </c>
    </row>
    <row r="10" spans="1:23" x14ac:dyDescent="0.45">
      <c r="A10" s="45" t="s">
        <v>16</v>
      </c>
      <c r="B10" s="40">
        <v>3563237</v>
      </c>
      <c r="C10" s="40">
        <v>2820990</v>
      </c>
      <c r="D10" s="40">
        <v>1415122</v>
      </c>
      <c r="E10" s="41">
        <v>1405868</v>
      </c>
      <c r="F10" s="46">
        <v>741700</v>
      </c>
      <c r="G10" s="41">
        <v>371741</v>
      </c>
      <c r="H10" s="41">
        <v>369959</v>
      </c>
      <c r="I10" s="41">
        <v>55</v>
      </c>
      <c r="J10" s="41">
        <v>21</v>
      </c>
      <c r="K10" s="41">
        <v>34</v>
      </c>
      <c r="L10" s="67">
        <v>492</v>
      </c>
      <c r="M10" s="67">
        <v>269</v>
      </c>
      <c r="N10" s="67">
        <v>223</v>
      </c>
      <c r="O10" s="42"/>
      <c r="P10" s="41">
        <v>3171035</v>
      </c>
      <c r="Q10" s="43">
        <v>0.88961175136824411</v>
      </c>
      <c r="R10" s="47">
        <v>854400</v>
      </c>
      <c r="S10" s="43">
        <v>0.86809456928838946</v>
      </c>
      <c r="T10" s="41">
        <v>340</v>
      </c>
      <c r="U10" s="44">
        <v>0.16176470588235295</v>
      </c>
      <c r="V10" s="41">
        <v>12240</v>
      </c>
      <c r="W10" s="44">
        <v>4.0196078431372552E-2</v>
      </c>
    </row>
    <row r="11" spans="1:23" x14ac:dyDescent="0.45">
      <c r="A11" s="45" t="s">
        <v>17</v>
      </c>
      <c r="B11" s="40">
        <v>1595276</v>
      </c>
      <c r="C11" s="40">
        <v>1498875</v>
      </c>
      <c r="D11" s="40">
        <v>751304</v>
      </c>
      <c r="E11" s="41">
        <v>747571</v>
      </c>
      <c r="F11" s="46">
        <v>96195</v>
      </c>
      <c r="G11" s="41">
        <v>48399</v>
      </c>
      <c r="H11" s="41">
        <v>47796</v>
      </c>
      <c r="I11" s="41">
        <v>67</v>
      </c>
      <c r="J11" s="41">
        <v>34</v>
      </c>
      <c r="K11" s="41">
        <v>33</v>
      </c>
      <c r="L11" s="67">
        <v>139</v>
      </c>
      <c r="M11" s="67">
        <v>128</v>
      </c>
      <c r="N11" s="67">
        <v>11</v>
      </c>
      <c r="O11" s="42"/>
      <c r="P11" s="41">
        <v>1523455</v>
      </c>
      <c r="Q11" s="43">
        <v>0.98386562123594068</v>
      </c>
      <c r="R11" s="47">
        <v>87900</v>
      </c>
      <c r="S11" s="43">
        <v>1.0943686006825939</v>
      </c>
      <c r="T11" s="41">
        <v>140</v>
      </c>
      <c r="U11" s="44">
        <v>0.47857142857142859</v>
      </c>
      <c r="V11" s="41">
        <v>1280</v>
      </c>
      <c r="W11" s="44">
        <v>0.10859375</v>
      </c>
    </row>
    <row r="12" spans="1:23" x14ac:dyDescent="0.45">
      <c r="A12" s="45" t="s">
        <v>18</v>
      </c>
      <c r="B12" s="40">
        <v>1746566</v>
      </c>
      <c r="C12" s="40">
        <v>1668206</v>
      </c>
      <c r="D12" s="40">
        <v>836507</v>
      </c>
      <c r="E12" s="41">
        <v>831699</v>
      </c>
      <c r="F12" s="46">
        <v>78009</v>
      </c>
      <c r="G12" s="41">
        <v>39059</v>
      </c>
      <c r="H12" s="41">
        <v>38950</v>
      </c>
      <c r="I12" s="41">
        <v>161</v>
      </c>
      <c r="J12" s="41">
        <v>80</v>
      </c>
      <c r="K12" s="41">
        <v>81</v>
      </c>
      <c r="L12" s="67">
        <v>190</v>
      </c>
      <c r="M12" s="67">
        <v>94</v>
      </c>
      <c r="N12" s="67">
        <v>96</v>
      </c>
      <c r="O12" s="42"/>
      <c r="P12" s="41">
        <v>1736595</v>
      </c>
      <c r="Q12" s="43">
        <v>0.96061891229676466</v>
      </c>
      <c r="R12" s="47">
        <v>61700</v>
      </c>
      <c r="S12" s="43">
        <v>1.2643273905996759</v>
      </c>
      <c r="T12" s="41">
        <v>340</v>
      </c>
      <c r="U12" s="44">
        <v>0.47352941176470587</v>
      </c>
      <c r="V12" s="41">
        <v>570</v>
      </c>
      <c r="W12" s="44">
        <v>0.33333333333333331</v>
      </c>
    </row>
    <row r="13" spans="1:23" x14ac:dyDescent="0.45">
      <c r="A13" s="45" t="s">
        <v>19</v>
      </c>
      <c r="B13" s="40">
        <v>2978076</v>
      </c>
      <c r="C13" s="40">
        <v>2769347</v>
      </c>
      <c r="D13" s="40">
        <v>1389730</v>
      </c>
      <c r="E13" s="41">
        <v>1379617</v>
      </c>
      <c r="F13" s="46">
        <v>208176</v>
      </c>
      <c r="G13" s="41">
        <v>104569</v>
      </c>
      <c r="H13" s="41">
        <v>103607</v>
      </c>
      <c r="I13" s="41">
        <v>253</v>
      </c>
      <c r="J13" s="41">
        <v>126</v>
      </c>
      <c r="K13" s="41">
        <v>127</v>
      </c>
      <c r="L13" s="67">
        <v>300</v>
      </c>
      <c r="M13" s="67">
        <v>182</v>
      </c>
      <c r="N13" s="67">
        <v>118</v>
      </c>
      <c r="O13" s="42"/>
      <c r="P13" s="41">
        <v>2910040</v>
      </c>
      <c r="Q13" s="43">
        <v>0.9516525546040604</v>
      </c>
      <c r="R13" s="47">
        <v>178600</v>
      </c>
      <c r="S13" s="43">
        <v>1.1655991041433371</v>
      </c>
      <c r="T13" s="41">
        <v>660</v>
      </c>
      <c r="U13" s="44">
        <v>0.38333333333333336</v>
      </c>
      <c r="V13" s="41">
        <v>11240</v>
      </c>
      <c r="W13" s="44">
        <v>2.6690391459074734E-2</v>
      </c>
    </row>
    <row r="14" spans="1:23" x14ac:dyDescent="0.45">
      <c r="A14" s="45" t="s">
        <v>20</v>
      </c>
      <c r="B14" s="40">
        <v>4656003</v>
      </c>
      <c r="C14" s="40">
        <v>3783601</v>
      </c>
      <c r="D14" s="40">
        <v>1898555</v>
      </c>
      <c r="E14" s="41">
        <v>1885046</v>
      </c>
      <c r="F14" s="46">
        <v>871227</v>
      </c>
      <c r="G14" s="41">
        <v>437003</v>
      </c>
      <c r="H14" s="41">
        <v>434224</v>
      </c>
      <c r="I14" s="41">
        <v>370</v>
      </c>
      <c r="J14" s="41">
        <v>176</v>
      </c>
      <c r="K14" s="41">
        <v>194</v>
      </c>
      <c r="L14" s="67">
        <v>805</v>
      </c>
      <c r="M14" s="67">
        <v>422</v>
      </c>
      <c r="N14" s="67">
        <v>383</v>
      </c>
      <c r="O14" s="42"/>
      <c r="P14" s="41">
        <v>4064675</v>
      </c>
      <c r="Q14" s="43">
        <v>0.93084957591935391</v>
      </c>
      <c r="R14" s="47">
        <v>892500</v>
      </c>
      <c r="S14" s="43">
        <v>0.97616470588235293</v>
      </c>
      <c r="T14" s="41">
        <v>960</v>
      </c>
      <c r="U14" s="44">
        <v>0.38541666666666669</v>
      </c>
      <c r="V14" s="41">
        <v>6190</v>
      </c>
      <c r="W14" s="44">
        <v>0.13004846526655897</v>
      </c>
    </row>
    <row r="15" spans="1:23" x14ac:dyDescent="0.45">
      <c r="A15" s="48" t="s">
        <v>21</v>
      </c>
      <c r="B15" s="40">
        <v>3093865</v>
      </c>
      <c r="C15" s="40">
        <v>2709922</v>
      </c>
      <c r="D15" s="40">
        <v>1359620</v>
      </c>
      <c r="E15" s="41">
        <v>1350302</v>
      </c>
      <c r="F15" s="46">
        <v>382536</v>
      </c>
      <c r="G15" s="41">
        <v>192358</v>
      </c>
      <c r="H15" s="41">
        <v>190178</v>
      </c>
      <c r="I15" s="41">
        <v>829</v>
      </c>
      <c r="J15" s="41">
        <v>413</v>
      </c>
      <c r="K15" s="41">
        <v>416</v>
      </c>
      <c r="L15" s="67">
        <v>578</v>
      </c>
      <c r="M15" s="67">
        <v>391</v>
      </c>
      <c r="N15" s="67">
        <v>187</v>
      </c>
      <c r="O15" s="42"/>
      <c r="P15" s="41">
        <v>2869350</v>
      </c>
      <c r="Q15" s="43">
        <v>0.94443759039503716</v>
      </c>
      <c r="R15" s="47">
        <v>375900</v>
      </c>
      <c r="S15" s="43">
        <v>1.0176536312849163</v>
      </c>
      <c r="T15" s="41">
        <v>1320</v>
      </c>
      <c r="U15" s="44">
        <v>0.62803030303030305</v>
      </c>
      <c r="V15" s="41">
        <v>4610</v>
      </c>
      <c r="W15" s="44">
        <v>0.12537960954446856</v>
      </c>
    </row>
    <row r="16" spans="1:23" x14ac:dyDescent="0.45">
      <c r="A16" s="45" t="s">
        <v>22</v>
      </c>
      <c r="B16" s="40">
        <v>3013683</v>
      </c>
      <c r="C16" s="40">
        <v>2162123</v>
      </c>
      <c r="D16" s="40">
        <v>1085291</v>
      </c>
      <c r="E16" s="41">
        <v>1076832</v>
      </c>
      <c r="F16" s="46">
        <v>851090</v>
      </c>
      <c r="G16" s="41">
        <v>426755</v>
      </c>
      <c r="H16" s="41">
        <v>424335</v>
      </c>
      <c r="I16" s="41">
        <v>230</v>
      </c>
      <c r="J16" s="41">
        <v>97</v>
      </c>
      <c r="K16" s="41">
        <v>133</v>
      </c>
      <c r="L16" s="67">
        <v>240</v>
      </c>
      <c r="M16" s="67">
        <v>150</v>
      </c>
      <c r="N16" s="67">
        <v>90</v>
      </c>
      <c r="O16" s="42"/>
      <c r="P16" s="41">
        <v>2506095</v>
      </c>
      <c r="Q16" s="43">
        <v>0.86274582567699942</v>
      </c>
      <c r="R16" s="47">
        <v>887500</v>
      </c>
      <c r="S16" s="43">
        <v>0.95897464788732389</v>
      </c>
      <c r="T16" s="41">
        <v>440</v>
      </c>
      <c r="U16" s="44">
        <v>0.52272727272727271</v>
      </c>
      <c r="V16" s="41">
        <v>1390</v>
      </c>
      <c r="W16" s="44">
        <v>0.17266187050359713</v>
      </c>
    </row>
    <row r="17" spans="1:23" x14ac:dyDescent="0.45">
      <c r="A17" s="45" t="s">
        <v>23</v>
      </c>
      <c r="B17" s="40">
        <v>11609949</v>
      </c>
      <c r="C17" s="40">
        <v>9909466</v>
      </c>
      <c r="D17" s="40">
        <v>4979463</v>
      </c>
      <c r="E17" s="41">
        <v>4930003</v>
      </c>
      <c r="F17" s="46">
        <v>1680577</v>
      </c>
      <c r="G17" s="41">
        <v>841584</v>
      </c>
      <c r="H17" s="41">
        <v>838993</v>
      </c>
      <c r="I17" s="41">
        <v>18100</v>
      </c>
      <c r="J17" s="41">
        <v>9064</v>
      </c>
      <c r="K17" s="41">
        <v>9036</v>
      </c>
      <c r="L17" s="67">
        <v>1806</v>
      </c>
      <c r="M17" s="67">
        <v>1040</v>
      </c>
      <c r="N17" s="67">
        <v>766</v>
      </c>
      <c r="O17" s="42"/>
      <c r="P17" s="41">
        <v>10836010</v>
      </c>
      <c r="Q17" s="43">
        <v>0.91449398810078619</v>
      </c>
      <c r="R17" s="47">
        <v>659400</v>
      </c>
      <c r="S17" s="43">
        <v>2.548645738550197</v>
      </c>
      <c r="T17" s="41">
        <v>37920</v>
      </c>
      <c r="U17" s="44">
        <v>0.47732067510548526</v>
      </c>
      <c r="V17" s="41">
        <v>19350</v>
      </c>
      <c r="W17" s="44">
        <v>9.3333333333333338E-2</v>
      </c>
    </row>
    <row r="18" spans="1:23" x14ac:dyDescent="0.45">
      <c r="A18" s="45" t="s">
        <v>24</v>
      </c>
      <c r="B18" s="40">
        <v>9919974</v>
      </c>
      <c r="C18" s="40">
        <v>8211058</v>
      </c>
      <c r="D18" s="40">
        <v>4121973</v>
      </c>
      <c r="E18" s="41">
        <v>4089085</v>
      </c>
      <c r="F18" s="46">
        <v>1706862</v>
      </c>
      <c r="G18" s="41">
        <v>855227</v>
      </c>
      <c r="H18" s="41">
        <v>851635</v>
      </c>
      <c r="I18" s="41">
        <v>827</v>
      </c>
      <c r="J18" s="41">
        <v>373</v>
      </c>
      <c r="K18" s="41">
        <v>454</v>
      </c>
      <c r="L18" s="67">
        <v>1227</v>
      </c>
      <c r="M18" s="67">
        <v>773</v>
      </c>
      <c r="N18" s="67">
        <v>454</v>
      </c>
      <c r="O18" s="42"/>
      <c r="P18" s="41">
        <v>8816645</v>
      </c>
      <c r="Q18" s="43">
        <v>0.93131321494740915</v>
      </c>
      <c r="R18" s="47">
        <v>643300</v>
      </c>
      <c r="S18" s="43">
        <v>2.6532908440851859</v>
      </c>
      <c r="T18" s="41">
        <v>4860</v>
      </c>
      <c r="U18" s="44">
        <v>0.17016460905349795</v>
      </c>
      <c r="V18" s="41">
        <v>14430</v>
      </c>
      <c r="W18" s="44">
        <v>8.5031185031185036E-2</v>
      </c>
    </row>
    <row r="19" spans="1:23" x14ac:dyDescent="0.45">
      <c r="A19" s="45" t="s">
        <v>25</v>
      </c>
      <c r="B19" s="40">
        <v>21344463</v>
      </c>
      <c r="C19" s="40">
        <v>15958191</v>
      </c>
      <c r="D19" s="40">
        <v>8013555</v>
      </c>
      <c r="E19" s="41">
        <v>7944636</v>
      </c>
      <c r="F19" s="46">
        <v>5367367</v>
      </c>
      <c r="G19" s="41">
        <v>2692358</v>
      </c>
      <c r="H19" s="41">
        <v>2675009</v>
      </c>
      <c r="I19" s="41">
        <v>13670</v>
      </c>
      <c r="J19" s="41">
        <v>6786</v>
      </c>
      <c r="K19" s="41">
        <v>6884</v>
      </c>
      <c r="L19" s="67">
        <v>5235</v>
      </c>
      <c r="M19" s="67">
        <v>3194</v>
      </c>
      <c r="N19" s="67">
        <v>2041</v>
      </c>
      <c r="O19" s="42"/>
      <c r="P19" s="41">
        <v>17678890</v>
      </c>
      <c r="Q19" s="43">
        <v>0.90266928523227419</v>
      </c>
      <c r="R19" s="47">
        <v>10135750</v>
      </c>
      <c r="S19" s="43">
        <v>0.52954808474952519</v>
      </c>
      <c r="T19" s="41">
        <v>43840</v>
      </c>
      <c r="U19" s="44">
        <v>0.31181569343065696</v>
      </c>
      <c r="V19" s="41">
        <v>50350</v>
      </c>
      <c r="W19" s="44">
        <v>0.10397219463753724</v>
      </c>
    </row>
    <row r="20" spans="1:23" x14ac:dyDescent="0.45">
      <c r="A20" s="45" t="s">
        <v>26</v>
      </c>
      <c r="B20" s="40">
        <v>14419959</v>
      </c>
      <c r="C20" s="40">
        <v>11071658</v>
      </c>
      <c r="D20" s="40">
        <v>5556240</v>
      </c>
      <c r="E20" s="41">
        <v>5515418</v>
      </c>
      <c r="F20" s="46">
        <v>3339350</v>
      </c>
      <c r="G20" s="41">
        <v>1672954</v>
      </c>
      <c r="H20" s="41">
        <v>1666396</v>
      </c>
      <c r="I20" s="41">
        <v>6098</v>
      </c>
      <c r="J20" s="41">
        <v>3054</v>
      </c>
      <c r="K20" s="41">
        <v>3044</v>
      </c>
      <c r="L20" s="67">
        <v>2853</v>
      </c>
      <c r="M20" s="67">
        <v>1690</v>
      </c>
      <c r="N20" s="67">
        <v>1163</v>
      </c>
      <c r="O20" s="42"/>
      <c r="P20" s="41">
        <v>11882835</v>
      </c>
      <c r="Q20" s="43">
        <v>0.93173539816045581</v>
      </c>
      <c r="R20" s="47">
        <v>1939900</v>
      </c>
      <c r="S20" s="43">
        <v>1.7214031651116037</v>
      </c>
      <c r="T20" s="41">
        <v>11740</v>
      </c>
      <c r="U20" s="44">
        <v>0.51942078364565591</v>
      </c>
      <c r="V20" s="41">
        <v>25060</v>
      </c>
      <c r="W20" s="44">
        <v>0.11384676775738228</v>
      </c>
    </row>
    <row r="21" spans="1:23" x14ac:dyDescent="0.45">
      <c r="A21" s="45" t="s">
        <v>27</v>
      </c>
      <c r="B21" s="40">
        <v>3565036</v>
      </c>
      <c r="C21" s="40">
        <v>2992633</v>
      </c>
      <c r="D21" s="40">
        <v>1500306</v>
      </c>
      <c r="E21" s="41">
        <v>1492327</v>
      </c>
      <c r="F21" s="46">
        <v>571683</v>
      </c>
      <c r="G21" s="41">
        <v>286745</v>
      </c>
      <c r="H21" s="41">
        <v>284938</v>
      </c>
      <c r="I21" s="41">
        <v>77</v>
      </c>
      <c r="J21" s="41">
        <v>35</v>
      </c>
      <c r="K21" s="41">
        <v>42</v>
      </c>
      <c r="L21" s="67">
        <v>643</v>
      </c>
      <c r="M21" s="67">
        <v>405</v>
      </c>
      <c r="N21" s="67">
        <v>238</v>
      </c>
      <c r="O21" s="42"/>
      <c r="P21" s="41">
        <v>3293905</v>
      </c>
      <c r="Q21" s="43">
        <v>0.90853652427741538</v>
      </c>
      <c r="R21" s="47">
        <v>584800</v>
      </c>
      <c r="S21" s="43">
        <v>0.97757010943912448</v>
      </c>
      <c r="T21" s="41">
        <v>440</v>
      </c>
      <c r="U21" s="44">
        <v>0.17499999999999999</v>
      </c>
      <c r="V21" s="41">
        <v>4280</v>
      </c>
      <c r="W21" s="44">
        <v>0.15023364485981308</v>
      </c>
    </row>
    <row r="22" spans="1:23" x14ac:dyDescent="0.45">
      <c r="A22" s="45" t="s">
        <v>28</v>
      </c>
      <c r="B22" s="40">
        <v>1681027</v>
      </c>
      <c r="C22" s="40">
        <v>1494528</v>
      </c>
      <c r="D22" s="40">
        <v>749246</v>
      </c>
      <c r="E22" s="41">
        <v>745282</v>
      </c>
      <c r="F22" s="46">
        <v>186195</v>
      </c>
      <c r="G22" s="41">
        <v>93322</v>
      </c>
      <c r="H22" s="41">
        <v>92873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0.92728761819670913</v>
      </c>
      <c r="R22" s="47">
        <v>176600</v>
      </c>
      <c r="S22" s="43">
        <v>1.0543318233295582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45">
      <c r="A23" s="45" t="s">
        <v>29</v>
      </c>
      <c r="B23" s="40">
        <v>1740484</v>
      </c>
      <c r="C23" s="40">
        <v>1533480</v>
      </c>
      <c r="D23" s="40">
        <v>768871</v>
      </c>
      <c r="E23" s="41">
        <v>764609</v>
      </c>
      <c r="F23" s="46">
        <v>205739</v>
      </c>
      <c r="G23" s="41">
        <v>103225</v>
      </c>
      <c r="H23" s="41">
        <v>102514</v>
      </c>
      <c r="I23" s="41">
        <v>1009</v>
      </c>
      <c r="J23" s="41">
        <v>503</v>
      </c>
      <c r="K23" s="41">
        <v>506</v>
      </c>
      <c r="L23" s="67">
        <v>256</v>
      </c>
      <c r="M23" s="67">
        <v>190</v>
      </c>
      <c r="N23" s="67">
        <v>66</v>
      </c>
      <c r="O23" s="42"/>
      <c r="P23" s="41">
        <v>1620330</v>
      </c>
      <c r="Q23" s="43">
        <v>0.94639980744663121</v>
      </c>
      <c r="R23" s="47">
        <v>220900</v>
      </c>
      <c r="S23" s="43">
        <v>0.93136713444997732</v>
      </c>
      <c r="T23" s="41">
        <v>1280</v>
      </c>
      <c r="U23" s="44">
        <v>0.78828125000000004</v>
      </c>
      <c r="V23" s="41">
        <v>6840</v>
      </c>
      <c r="W23" s="44">
        <v>3.7426900584795322E-2</v>
      </c>
    </row>
    <row r="24" spans="1:23" x14ac:dyDescent="0.45">
      <c r="A24" s="45" t="s">
        <v>30</v>
      </c>
      <c r="B24" s="40">
        <v>1197485</v>
      </c>
      <c r="C24" s="40">
        <v>1054088</v>
      </c>
      <c r="D24" s="40">
        <v>528794</v>
      </c>
      <c r="E24" s="41">
        <v>525294</v>
      </c>
      <c r="F24" s="46">
        <v>142922</v>
      </c>
      <c r="G24" s="41">
        <v>71690</v>
      </c>
      <c r="H24" s="41">
        <v>71232</v>
      </c>
      <c r="I24" s="41">
        <v>63</v>
      </c>
      <c r="J24" s="41">
        <v>21</v>
      </c>
      <c r="K24" s="41">
        <v>42</v>
      </c>
      <c r="L24" s="67">
        <v>412</v>
      </c>
      <c r="M24" s="67">
        <v>273</v>
      </c>
      <c r="N24" s="67">
        <v>139</v>
      </c>
      <c r="O24" s="42"/>
      <c r="P24" s="41">
        <v>1125370</v>
      </c>
      <c r="Q24" s="43">
        <v>0.93665905435545638</v>
      </c>
      <c r="R24" s="47">
        <v>145200</v>
      </c>
      <c r="S24" s="43">
        <v>0.98431129476584023</v>
      </c>
      <c r="T24" s="41">
        <v>240</v>
      </c>
      <c r="U24" s="44">
        <v>0.26250000000000001</v>
      </c>
      <c r="V24" s="41">
        <v>8330</v>
      </c>
      <c r="W24" s="44">
        <v>4.9459783913565425E-2</v>
      </c>
    </row>
    <row r="25" spans="1:23" x14ac:dyDescent="0.45">
      <c r="A25" s="45" t="s">
        <v>31</v>
      </c>
      <c r="B25" s="40">
        <v>1277556</v>
      </c>
      <c r="C25" s="40">
        <v>1127106</v>
      </c>
      <c r="D25" s="40">
        <v>565235</v>
      </c>
      <c r="E25" s="41">
        <v>561871</v>
      </c>
      <c r="F25" s="46">
        <v>150259</v>
      </c>
      <c r="G25" s="41">
        <v>75391</v>
      </c>
      <c r="H25" s="41">
        <v>74868</v>
      </c>
      <c r="I25" s="41">
        <v>32</v>
      </c>
      <c r="J25" s="41">
        <v>12</v>
      </c>
      <c r="K25" s="41">
        <v>20</v>
      </c>
      <c r="L25" s="67">
        <v>159</v>
      </c>
      <c r="M25" s="67">
        <v>128</v>
      </c>
      <c r="N25" s="67">
        <v>31</v>
      </c>
      <c r="O25" s="42"/>
      <c r="P25" s="41">
        <v>1271190</v>
      </c>
      <c r="Q25" s="43">
        <v>0.88665423736813542</v>
      </c>
      <c r="R25" s="47">
        <v>139400</v>
      </c>
      <c r="S25" s="43">
        <v>1.0778981348637016</v>
      </c>
      <c r="T25" s="41">
        <v>480</v>
      </c>
      <c r="U25" s="44">
        <v>6.6666666666666666E-2</v>
      </c>
      <c r="V25" s="41">
        <v>4680</v>
      </c>
      <c r="W25" s="44">
        <v>3.3974358974358972E-2</v>
      </c>
    </row>
    <row r="26" spans="1:23" x14ac:dyDescent="0.45">
      <c r="A26" s="45" t="s">
        <v>32</v>
      </c>
      <c r="B26" s="40">
        <v>3251282</v>
      </c>
      <c r="C26" s="40">
        <v>2959771</v>
      </c>
      <c r="D26" s="40">
        <v>1484045</v>
      </c>
      <c r="E26" s="41">
        <v>1475726</v>
      </c>
      <c r="F26" s="46">
        <v>290565</v>
      </c>
      <c r="G26" s="41">
        <v>145790</v>
      </c>
      <c r="H26" s="41">
        <v>144775</v>
      </c>
      <c r="I26" s="41">
        <v>122</v>
      </c>
      <c r="J26" s="41">
        <v>55</v>
      </c>
      <c r="K26" s="41">
        <v>67</v>
      </c>
      <c r="L26" s="67">
        <v>824</v>
      </c>
      <c r="M26" s="67">
        <v>487</v>
      </c>
      <c r="N26" s="67">
        <v>337</v>
      </c>
      <c r="O26" s="42"/>
      <c r="P26" s="41">
        <v>3174370</v>
      </c>
      <c r="Q26" s="43">
        <v>0.93239634951187167</v>
      </c>
      <c r="R26" s="47">
        <v>268100</v>
      </c>
      <c r="S26" s="43">
        <v>1.083793360686311</v>
      </c>
      <c r="T26" s="41">
        <v>140</v>
      </c>
      <c r="U26" s="44">
        <v>0.87142857142857144</v>
      </c>
      <c r="V26" s="41">
        <v>16310</v>
      </c>
      <c r="W26" s="44">
        <v>5.0521152667075415E-2</v>
      </c>
    </row>
    <row r="27" spans="1:23" x14ac:dyDescent="0.45">
      <c r="A27" s="45" t="s">
        <v>33</v>
      </c>
      <c r="B27" s="40">
        <v>3127505</v>
      </c>
      <c r="C27" s="40">
        <v>2786117</v>
      </c>
      <c r="D27" s="40">
        <v>1395846</v>
      </c>
      <c r="E27" s="41">
        <v>1390271</v>
      </c>
      <c r="F27" s="46">
        <v>339059</v>
      </c>
      <c r="G27" s="41">
        <v>170673</v>
      </c>
      <c r="H27" s="41">
        <v>168386</v>
      </c>
      <c r="I27" s="41">
        <v>2139</v>
      </c>
      <c r="J27" s="41">
        <v>1065</v>
      </c>
      <c r="K27" s="41">
        <v>1074</v>
      </c>
      <c r="L27" s="67">
        <v>190</v>
      </c>
      <c r="M27" s="67">
        <v>151</v>
      </c>
      <c r="N27" s="67">
        <v>39</v>
      </c>
      <c r="O27" s="42"/>
      <c r="P27" s="41">
        <v>3040725</v>
      </c>
      <c r="Q27" s="43">
        <v>0.91626733755929923</v>
      </c>
      <c r="R27" s="47">
        <v>279600</v>
      </c>
      <c r="S27" s="43">
        <v>1.2126573676680972</v>
      </c>
      <c r="T27" s="41">
        <v>2780</v>
      </c>
      <c r="U27" s="44">
        <v>0.76942446043165469</v>
      </c>
      <c r="V27" s="41">
        <v>3010</v>
      </c>
      <c r="W27" s="44">
        <v>6.3122923588039864E-2</v>
      </c>
    </row>
    <row r="28" spans="1:23" x14ac:dyDescent="0.45">
      <c r="A28" s="45" t="s">
        <v>34</v>
      </c>
      <c r="B28" s="40">
        <v>5944848</v>
      </c>
      <c r="C28" s="40">
        <v>5160349</v>
      </c>
      <c r="D28" s="40">
        <v>2588938</v>
      </c>
      <c r="E28" s="41">
        <v>2571411</v>
      </c>
      <c r="F28" s="46">
        <v>782849</v>
      </c>
      <c r="G28" s="41">
        <v>392400</v>
      </c>
      <c r="H28" s="41">
        <v>390449</v>
      </c>
      <c r="I28" s="41">
        <v>202</v>
      </c>
      <c r="J28" s="41">
        <v>93</v>
      </c>
      <c r="K28" s="41">
        <v>109</v>
      </c>
      <c r="L28" s="67">
        <v>1448</v>
      </c>
      <c r="M28" s="67">
        <v>940</v>
      </c>
      <c r="N28" s="67">
        <v>508</v>
      </c>
      <c r="O28" s="42"/>
      <c r="P28" s="41">
        <v>5396620</v>
      </c>
      <c r="Q28" s="43">
        <v>0.95621870726491764</v>
      </c>
      <c r="R28" s="47">
        <v>752600</v>
      </c>
      <c r="S28" s="43">
        <v>1.0401926654265214</v>
      </c>
      <c r="T28" s="41">
        <v>1260</v>
      </c>
      <c r="U28" s="44">
        <v>0.16031746031746033</v>
      </c>
      <c r="V28" s="41">
        <v>58230</v>
      </c>
      <c r="W28" s="44">
        <v>2.4866907092563971E-2</v>
      </c>
    </row>
    <row r="29" spans="1:23" x14ac:dyDescent="0.45">
      <c r="A29" s="45" t="s">
        <v>35</v>
      </c>
      <c r="B29" s="40">
        <v>11258129</v>
      </c>
      <c r="C29" s="40">
        <v>8821829</v>
      </c>
      <c r="D29" s="40">
        <v>4424928</v>
      </c>
      <c r="E29" s="41">
        <v>4396901</v>
      </c>
      <c r="F29" s="46">
        <v>2434693</v>
      </c>
      <c r="G29" s="41">
        <v>1221208</v>
      </c>
      <c r="H29" s="41">
        <v>1213485</v>
      </c>
      <c r="I29" s="41">
        <v>749</v>
      </c>
      <c r="J29" s="41">
        <v>331</v>
      </c>
      <c r="K29" s="41">
        <v>418</v>
      </c>
      <c r="L29" s="67">
        <v>858</v>
      </c>
      <c r="M29" s="67">
        <v>599</v>
      </c>
      <c r="N29" s="67">
        <v>259</v>
      </c>
      <c r="O29" s="42"/>
      <c r="P29" s="41">
        <v>10122810</v>
      </c>
      <c r="Q29" s="43">
        <v>0.87148025103701443</v>
      </c>
      <c r="R29" s="47">
        <v>2709900</v>
      </c>
      <c r="S29" s="43">
        <v>0.89844385401675342</v>
      </c>
      <c r="T29" s="41">
        <v>1740</v>
      </c>
      <c r="U29" s="44">
        <v>0.43045977011494252</v>
      </c>
      <c r="V29" s="41">
        <v>10230</v>
      </c>
      <c r="W29" s="44">
        <v>8.387096774193549E-2</v>
      </c>
    </row>
    <row r="30" spans="1:23" x14ac:dyDescent="0.45">
      <c r="A30" s="45" t="s">
        <v>36</v>
      </c>
      <c r="B30" s="40">
        <v>2779260</v>
      </c>
      <c r="C30" s="40">
        <v>2507032</v>
      </c>
      <c r="D30" s="40">
        <v>1256761</v>
      </c>
      <c r="E30" s="41">
        <v>1250271</v>
      </c>
      <c r="F30" s="46">
        <v>271475</v>
      </c>
      <c r="G30" s="41">
        <v>136352</v>
      </c>
      <c r="H30" s="41">
        <v>135123</v>
      </c>
      <c r="I30" s="41">
        <v>472</v>
      </c>
      <c r="J30" s="41">
        <v>234</v>
      </c>
      <c r="K30" s="41">
        <v>238</v>
      </c>
      <c r="L30" s="67">
        <v>281</v>
      </c>
      <c r="M30" s="67">
        <v>174</v>
      </c>
      <c r="N30" s="67">
        <v>107</v>
      </c>
      <c r="O30" s="42"/>
      <c r="P30" s="41">
        <v>2668985</v>
      </c>
      <c r="Q30" s="43">
        <v>0.9393203783460754</v>
      </c>
      <c r="R30" s="47">
        <v>239550</v>
      </c>
      <c r="S30" s="43">
        <v>1.1332707159256941</v>
      </c>
      <c r="T30" s="41">
        <v>980</v>
      </c>
      <c r="U30" s="44">
        <v>0.48163265306122449</v>
      </c>
      <c r="V30" s="41">
        <v>4020</v>
      </c>
      <c r="W30" s="44">
        <v>6.9900497512437806E-2</v>
      </c>
    </row>
    <row r="31" spans="1:23" x14ac:dyDescent="0.45">
      <c r="A31" s="45" t="s">
        <v>37</v>
      </c>
      <c r="B31" s="40">
        <v>2186117</v>
      </c>
      <c r="C31" s="40">
        <v>1817001</v>
      </c>
      <c r="D31" s="40">
        <v>911787</v>
      </c>
      <c r="E31" s="41">
        <v>905214</v>
      </c>
      <c r="F31" s="46">
        <v>368878</v>
      </c>
      <c r="G31" s="41">
        <v>184811</v>
      </c>
      <c r="H31" s="41">
        <v>184067</v>
      </c>
      <c r="I31" s="41">
        <v>94</v>
      </c>
      <c r="J31" s="41">
        <v>42</v>
      </c>
      <c r="K31" s="41">
        <v>52</v>
      </c>
      <c r="L31" s="67">
        <v>144</v>
      </c>
      <c r="M31" s="67">
        <v>98</v>
      </c>
      <c r="N31" s="67">
        <v>46</v>
      </c>
      <c r="O31" s="42"/>
      <c r="P31" s="41">
        <v>1916090</v>
      </c>
      <c r="Q31" s="43">
        <v>0.94828583208513173</v>
      </c>
      <c r="R31" s="47">
        <v>348300</v>
      </c>
      <c r="S31" s="43">
        <v>1.0590812517944301</v>
      </c>
      <c r="T31" s="41">
        <v>240</v>
      </c>
      <c r="U31" s="44">
        <v>0.39166666666666666</v>
      </c>
      <c r="V31" s="41">
        <v>1820</v>
      </c>
      <c r="W31" s="44">
        <v>7.9120879120879117E-2</v>
      </c>
    </row>
    <row r="32" spans="1:23" x14ac:dyDescent="0.45">
      <c r="A32" s="45" t="s">
        <v>38</v>
      </c>
      <c r="B32" s="40">
        <v>3771016</v>
      </c>
      <c r="C32" s="40">
        <v>3117250</v>
      </c>
      <c r="D32" s="40">
        <v>1563177</v>
      </c>
      <c r="E32" s="41">
        <v>1554073</v>
      </c>
      <c r="F32" s="46">
        <v>652831</v>
      </c>
      <c r="G32" s="41">
        <v>327625</v>
      </c>
      <c r="H32" s="41">
        <v>325206</v>
      </c>
      <c r="I32" s="41">
        <v>499</v>
      </c>
      <c r="J32" s="41">
        <v>250</v>
      </c>
      <c r="K32" s="41">
        <v>249</v>
      </c>
      <c r="L32" s="67">
        <v>436</v>
      </c>
      <c r="M32" s="67">
        <v>287</v>
      </c>
      <c r="N32" s="67">
        <v>149</v>
      </c>
      <c r="O32" s="42"/>
      <c r="P32" s="41">
        <v>3409695</v>
      </c>
      <c r="Q32" s="43">
        <v>0.91423133154138425</v>
      </c>
      <c r="R32" s="47">
        <v>704200</v>
      </c>
      <c r="S32" s="43">
        <v>0.92705339392218122</v>
      </c>
      <c r="T32" s="41">
        <v>1060</v>
      </c>
      <c r="U32" s="44">
        <v>0.47075471698113208</v>
      </c>
      <c r="V32" s="41">
        <v>6840</v>
      </c>
      <c r="W32" s="44">
        <v>6.3742690058479531E-2</v>
      </c>
    </row>
    <row r="33" spans="1:23" x14ac:dyDescent="0.45">
      <c r="A33" s="45" t="s">
        <v>39</v>
      </c>
      <c r="B33" s="40">
        <v>12946920</v>
      </c>
      <c r="C33" s="40">
        <v>10004209</v>
      </c>
      <c r="D33" s="40">
        <v>5017771</v>
      </c>
      <c r="E33" s="41">
        <v>4986438</v>
      </c>
      <c r="F33" s="46">
        <v>2876873</v>
      </c>
      <c r="G33" s="41">
        <v>1441898</v>
      </c>
      <c r="H33" s="41">
        <v>1434975</v>
      </c>
      <c r="I33" s="41">
        <v>63945</v>
      </c>
      <c r="J33" s="41">
        <v>32163</v>
      </c>
      <c r="K33" s="41">
        <v>31782</v>
      </c>
      <c r="L33" s="67">
        <v>1893</v>
      </c>
      <c r="M33" s="67">
        <v>1159</v>
      </c>
      <c r="N33" s="67">
        <v>734</v>
      </c>
      <c r="O33" s="42"/>
      <c r="P33" s="41">
        <v>11521165</v>
      </c>
      <c r="Q33" s="43">
        <v>0.86833310693840426</v>
      </c>
      <c r="R33" s="47">
        <v>3481600</v>
      </c>
      <c r="S33" s="43">
        <v>0.82630773207720587</v>
      </c>
      <c r="T33" s="41">
        <v>72920</v>
      </c>
      <c r="U33" s="44">
        <v>0.8769199122325837</v>
      </c>
      <c r="V33" s="41">
        <v>38640</v>
      </c>
      <c r="W33" s="44">
        <v>4.8990683229813661E-2</v>
      </c>
    </row>
    <row r="34" spans="1:23" x14ac:dyDescent="0.45">
      <c r="A34" s="45" t="s">
        <v>40</v>
      </c>
      <c r="B34" s="40">
        <v>8323703</v>
      </c>
      <c r="C34" s="40">
        <v>6931868</v>
      </c>
      <c r="D34" s="40">
        <v>3475175</v>
      </c>
      <c r="E34" s="41">
        <v>3456693</v>
      </c>
      <c r="F34" s="46">
        <v>1389681</v>
      </c>
      <c r="G34" s="41">
        <v>697842</v>
      </c>
      <c r="H34" s="41">
        <v>691839</v>
      </c>
      <c r="I34" s="41">
        <v>1126</v>
      </c>
      <c r="J34" s="41">
        <v>547</v>
      </c>
      <c r="K34" s="41">
        <v>579</v>
      </c>
      <c r="L34" s="67">
        <v>1028</v>
      </c>
      <c r="M34" s="67">
        <v>607</v>
      </c>
      <c r="N34" s="67">
        <v>421</v>
      </c>
      <c r="O34" s="42"/>
      <c r="P34" s="41">
        <v>7609375</v>
      </c>
      <c r="Q34" s="43">
        <v>0.9109641724845996</v>
      </c>
      <c r="R34" s="47">
        <v>1135400</v>
      </c>
      <c r="S34" s="43">
        <v>1.2239571957019553</v>
      </c>
      <c r="T34" s="41">
        <v>2640</v>
      </c>
      <c r="U34" s="44">
        <v>0.42651515151515151</v>
      </c>
      <c r="V34" s="41">
        <v>5900</v>
      </c>
      <c r="W34" s="44">
        <v>0.17423728813559322</v>
      </c>
    </row>
    <row r="35" spans="1:23" x14ac:dyDescent="0.45">
      <c r="A35" s="45" t="s">
        <v>41</v>
      </c>
      <c r="B35" s="40">
        <v>2041720</v>
      </c>
      <c r="C35" s="40">
        <v>1818845</v>
      </c>
      <c r="D35" s="40">
        <v>911939</v>
      </c>
      <c r="E35" s="41">
        <v>906906</v>
      </c>
      <c r="F35" s="46">
        <v>222343</v>
      </c>
      <c r="G35" s="41">
        <v>111426</v>
      </c>
      <c r="H35" s="41">
        <v>110917</v>
      </c>
      <c r="I35" s="41">
        <v>213</v>
      </c>
      <c r="J35" s="41">
        <v>93</v>
      </c>
      <c r="K35" s="41">
        <v>120</v>
      </c>
      <c r="L35" s="67">
        <v>319</v>
      </c>
      <c r="M35" s="67">
        <v>206</v>
      </c>
      <c r="N35" s="67">
        <v>113</v>
      </c>
      <c r="O35" s="42"/>
      <c r="P35" s="41">
        <v>1964100</v>
      </c>
      <c r="Q35" s="43">
        <v>0.92604500789165523</v>
      </c>
      <c r="R35" s="47">
        <v>127300</v>
      </c>
      <c r="S35" s="43">
        <v>1.7466064414768263</v>
      </c>
      <c r="T35" s="41">
        <v>900</v>
      </c>
      <c r="U35" s="44">
        <v>0.23666666666666666</v>
      </c>
      <c r="V35" s="41">
        <v>3880</v>
      </c>
      <c r="W35" s="44">
        <v>8.2216494845360824E-2</v>
      </c>
    </row>
    <row r="36" spans="1:23" x14ac:dyDescent="0.45">
      <c r="A36" s="45" t="s">
        <v>42</v>
      </c>
      <c r="B36" s="40">
        <v>1390460</v>
      </c>
      <c r="C36" s="40">
        <v>1327813</v>
      </c>
      <c r="D36" s="40">
        <v>665623</v>
      </c>
      <c r="E36" s="41">
        <v>662190</v>
      </c>
      <c r="F36" s="46">
        <v>62411</v>
      </c>
      <c r="G36" s="41">
        <v>31277</v>
      </c>
      <c r="H36" s="41">
        <v>31134</v>
      </c>
      <c r="I36" s="41">
        <v>75</v>
      </c>
      <c r="J36" s="41">
        <v>39</v>
      </c>
      <c r="K36" s="41">
        <v>36</v>
      </c>
      <c r="L36" s="67">
        <v>161</v>
      </c>
      <c r="M36" s="67">
        <v>108</v>
      </c>
      <c r="N36" s="67">
        <v>53</v>
      </c>
      <c r="O36" s="42"/>
      <c r="P36" s="41">
        <v>1398645</v>
      </c>
      <c r="Q36" s="43">
        <v>0.9493566988049148</v>
      </c>
      <c r="R36" s="47">
        <v>48100</v>
      </c>
      <c r="S36" s="43">
        <v>1.2975259875259875</v>
      </c>
      <c r="T36" s="41">
        <v>160</v>
      </c>
      <c r="U36" s="44">
        <v>0.46875</v>
      </c>
      <c r="V36" s="41">
        <v>3580</v>
      </c>
      <c r="W36" s="44">
        <v>4.4972067039106146E-2</v>
      </c>
    </row>
    <row r="37" spans="1:23" x14ac:dyDescent="0.45">
      <c r="A37" s="45" t="s">
        <v>43</v>
      </c>
      <c r="B37" s="40">
        <v>819765</v>
      </c>
      <c r="C37" s="40">
        <v>719496</v>
      </c>
      <c r="D37" s="40">
        <v>361001</v>
      </c>
      <c r="E37" s="41">
        <v>358495</v>
      </c>
      <c r="F37" s="46">
        <v>100097</v>
      </c>
      <c r="G37" s="41">
        <v>50253</v>
      </c>
      <c r="H37" s="41">
        <v>49844</v>
      </c>
      <c r="I37" s="41">
        <v>63</v>
      </c>
      <c r="J37" s="41">
        <v>30</v>
      </c>
      <c r="K37" s="41">
        <v>33</v>
      </c>
      <c r="L37" s="67">
        <v>109</v>
      </c>
      <c r="M37" s="67">
        <v>65</v>
      </c>
      <c r="N37" s="67">
        <v>44</v>
      </c>
      <c r="O37" s="42"/>
      <c r="P37" s="41">
        <v>826860</v>
      </c>
      <c r="Q37" s="43">
        <v>0.87015456062695018</v>
      </c>
      <c r="R37" s="47">
        <v>110800</v>
      </c>
      <c r="S37" s="43">
        <v>0.90340252707581226</v>
      </c>
      <c r="T37" s="41">
        <v>540</v>
      </c>
      <c r="U37" s="44">
        <v>0.11666666666666667</v>
      </c>
      <c r="V37" s="41">
        <v>750</v>
      </c>
      <c r="W37" s="44">
        <v>0.14533333333333334</v>
      </c>
    </row>
    <row r="38" spans="1:23" x14ac:dyDescent="0.45">
      <c r="A38" s="45" t="s">
        <v>44</v>
      </c>
      <c r="B38" s="40">
        <v>1047163</v>
      </c>
      <c r="C38" s="40">
        <v>991497</v>
      </c>
      <c r="D38" s="40">
        <v>497205</v>
      </c>
      <c r="E38" s="41">
        <v>494292</v>
      </c>
      <c r="F38" s="46">
        <v>55453</v>
      </c>
      <c r="G38" s="41">
        <v>27809</v>
      </c>
      <c r="H38" s="41">
        <v>27644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0.92018283062645012</v>
      </c>
      <c r="R38" s="47">
        <v>47400</v>
      </c>
      <c r="S38" s="43">
        <v>1.1698945147679325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2761701</v>
      </c>
      <c r="C39" s="40">
        <v>2427403</v>
      </c>
      <c r="D39" s="40">
        <v>1217890</v>
      </c>
      <c r="E39" s="41">
        <v>1209513</v>
      </c>
      <c r="F39" s="46">
        <v>333601</v>
      </c>
      <c r="G39" s="41">
        <v>167449</v>
      </c>
      <c r="H39" s="41">
        <v>166152</v>
      </c>
      <c r="I39" s="41">
        <v>311</v>
      </c>
      <c r="J39" s="41">
        <v>148</v>
      </c>
      <c r="K39" s="41">
        <v>163</v>
      </c>
      <c r="L39" s="67">
        <v>386</v>
      </c>
      <c r="M39" s="67">
        <v>250</v>
      </c>
      <c r="N39" s="67">
        <v>136</v>
      </c>
      <c r="O39" s="42"/>
      <c r="P39" s="41">
        <v>2837130</v>
      </c>
      <c r="Q39" s="43">
        <v>0.85558398804425595</v>
      </c>
      <c r="R39" s="47">
        <v>385900</v>
      </c>
      <c r="S39" s="43">
        <v>0.86447525265612857</v>
      </c>
      <c r="T39" s="41">
        <v>720</v>
      </c>
      <c r="U39" s="44">
        <v>0.43194444444444446</v>
      </c>
      <c r="V39" s="41">
        <v>6480</v>
      </c>
      <c r="W39" s="44">
        <v>5.9567901234567899E-2</v>
      </c>
    </row>
    <row r="40" spans="1:23" x14ac:dyDescent="0.45">
      <c r="A40" s="45" t="s">
        <v>46</v>
      </c>
      <c r="B40" s="40">
        <v>4152375</v>
      </c>
      <c r="C40" s="40">
        <v>3556350</v>
      </c>
      <c r="D40" s="40">
        <v>1783405</v>
      </c>
      <c r="E40" s="41">
        <v>1772945</v>
      </c>
      <c r="F40" s="46">
        <v>595348</v>
      </c>
      <c r="G40" s="41">
        <v>298716</v>
      </c>
      <c r="H40" s="41">
        <v>296632</v>
      </c>
      <c r="I40" s="41">
        <v>126</v>
      </c>
      <c r="J40" s="41">
        <v>58</v>
      </c>
      <c r="K40" s="41">
        <v>68</v>
      </c>
      <c r="L40" s="67">
        <v>551</v>
      </c>
      <c r="M40" s="67">
        <v>420</v>
      </c>
      <c r="N40" s="67">
        <v>131</v>
      </c>
      <c r="O40" s="42"/>
      <c r="P40" s="41">
        <v>3981430</v>
      </c>
      <c r="Q40" s="43">
        <v>0.89323434042542504</v>
      </c>
      <c r="R40" s="47">
        <v>616200</v>
      </c>
      <c r="S40" s="43">
        <v>0.96616033755274267</v>
      </c>
      <c r="T40" s="41">
        <v>1240</v>
      </c>
      <c r="U40" s="44">
        <v>0.10161290322580645</v>
      </c>
      <c r="V40" s="41">
        <v>9280</v>
      </c>
      <c r="W40" s="44">
        <v>5.9374999999999997E-2</v>
      </c>
    </row>
    <row r="41" spans="1:23" x14ac:dyDescent="0.45">
      <c r="A41" s="45" t="s">
        <v>47</v>
      </c>
      <c r="B41" s="40">
        <v>2039797</v>
      </c>
      <c r="C41" s="40">
        <v>1826344</v>
      </c>
      <c r="D41" s="40">
        <v>915500</v>
      </c>
      <c r="E41" s="41">
        <v>910844</v>
      </c>
      <c r="F41" s="46">
        <v>213115</v>
      </c>
      <c r="G41" s="41">
        <v>107022</v>
      </c>
      <c r="H41" s="41">
        <v>106093</v>
      </c>
      <c r="I41" s="41">
        <v>55</v>
      </c>
      <c r="J41" s="41">
        <v>29</v>
      </c>
      <c r="K41" s="41">
        <v>26</v>
      </c>
      <c r="L41" s="67">
        <v>283</v>
      </c>
      <c r="M41" s="67">
        <v>193</v>
      </c>
      <c r="N41" s="67">
        <v>90</v>
      </c>
      <c r="O41" s="42"/>
      <c r="P41" s="41">
        <v>2024075</v>
      </c>
      <c r="Q41" s="43">
        <v>0.90231043810135492</v>
      </c>
      <c r="R41" s="47">
        <v>210200</v>
      </c>
      <c r="S41" s="43">
        <v>1.0138677450047573</v>
      </c>
      <c r="T41" s="41">
        <v>420</v>
      </c>
      <c r="U41" s="44">
        <v>0.13095238095238096</v>
      </c>
      <c r="V41" s="41">
        <v>6140</v>
      </c>
      <c r="W41" s="44">
        <v>4.6091205211726383E-2</v>
      </c>
    </row>
    <row r="42" spans="1:23" x14ac:dyDescent="0.45">
      <c r="A42" s="45" t="s">
        <v>48</v>
      </c>
      <c r="B42" s="40">
        <v>1094942</v>
      </c>
      <c r="C42" s="40">
        <v>942321</v>
      </c>
      <c r="D42" s="40">
        <v>472502</v>
      </c>
      <c r="E42" s="41">
        <v>469819</v>
      </c>
      <c r="F42" s="46">
        <v>152181</v>
      </c>
      <c r="G42" s="41">
        <v>76304</v>
      </c>
      <c r="H42" s="41">
        <v>75877</v>
      </c>
      <c r="I42" s="41">
        <v>167</v>
      </c>
      <c r="J42" s="41">
        <v>79</v>
      </c>
      <c r="K42" s="41">
        <v>88</v>
      </c>
      <c r="L42" s="67">
        <v>273</v>
      </c>
      <c r="M42" s="67">
        <v>202</v>
      </c>
      <c r="N42" s="67">
        <v>71</v>
      </c>
      <c r="O42" s="42"/>
      <c r="P42" s="41">
        <v>1026575</v>
      </c>
      <c r="Q42" s="43">
        <v>0.91792708764581254</v>
      </c>
      <c r="R42" s="47">
        <v>152900</v>
      </c>
      <c r="S42" s="43">
        <v>0.99529758011772396</v>
      </c>
      <c r="T42" s="41">
        <v>860</v>
      </c>
      <c r="U42" s="44">
        <v>0.19418604651162791</v>
      </c>
      <c r="V42" s="41">
        <v>8000</v>
      </c>
      <c r="W42" s="44">
        <v>3.4125000000000003E-2</v>
      </c>
    </row>
    <row r="43" spans="1:23" x14ac:dyDescent="0.45">
      <c r="A43" s="45" t="s">
        <v>49</v>
      </c>
      <c r="B43" s="40">
        <v>1449274</v>
      </c>
      <c r="C43" s="40">
        <v>1336742</v>
      </c>
      <c r="D43" s="40">
        <v>670228</v>
      </c>
      <c r="E43" s="41">
        <v>666514</v>
      </c>
      <c r="F43" s="46">
        <v>112219</v>
      </c>
      <c r="G43" s="41">
        <v>56199</v>
      </c>
      <c r="H43" s="41">
        <v>56020</v>
      </c>
      <c r="I43" s="41">
        <v>173</v>
      </c>
      <c r="J43" s="41">
        <v>85</v>
      </c>
      <c r="K43" s="41">
        <v>88</v>
      </c>
      <c r="L43" s="67">
        <v>140</v>
      </c>
      <c r="M43" s="67">
        <v>90</v>
      </c>
      <c r="N43" s="67">
        <v>50</v>
      </c>
      <c r="O43" s="42"/>
      <c r="P43" s="41">
        <v>1441310</v>
      </c>
      <c r="Q43" s="43">
        <v>0.92744933428617027</v>
      </c>
      <c r="R43" s="47">
        <v>102300</v>
      </c>
      <c r="S43" s="43">
        <v>1.0969599217986314</v>
      </c>
      <c r="T43" s="41">
        <v>200</v>
      </c>
      <c r="U43" s="44">
        <v>0.86499999999999999</v>
      </c>
      <c r="V43" s="41">
        <v>2240</v>
      </c>
      <c r="W43" s="44">
        <v>6.25E-2</v>
      </c>
    </row>
    <row r="44" spans="1:23" x14ac:dyDescent="0.45">
      <c r="A44" s="45" t="s">
        <v>50</v>
      </c>
      <c r="B44" s="40">
        <v>2061906</v>
      </c>
      <c r="C44" s="40">
        <v>1928454</v>
      </c>
      <c r="D44" s="40">
        <v>967299</v>
      </c>
      <c r="E44" s="41">
        <v>961155</v>
      </c>
      <c r="F44" s="46">
        <v>132987</v>
      </c>
      <c r="G44" s="41">
        <v>66764</v>
      </c>
      <c r="H44" s="41">
        <v>66223</v>
      </c>
      <c r="I44" s="41">
        <v>56</v>
      </c>
      <c r="J44" s="41">
        <v>26</v>
      </c>
      <c r="K44" s="41">
        <v>30</v>
      </c>
      <c r="L44" s="67">
        <v>409</v>
      </c>
      <c r="M44" s="67">
        <v>285</v>
      </c>
      <c r="N44" s="67">
        <v>124</v>
      </c>
      <c r="O44" s="42"/>
      <c r="P44" s="41">
        <v>2095550</v>
      </c>
      <c r="Q44" s="43">
        <v>0.92026150652573313</v>
      </c>
      <c r="R44" s="47">
        <v>128400</v>
      </c>
      <c r="S44" s="43">
        <v>1.0357242990654205</v>
      </c>
      <c r="T44" s="41">
        <v>100</v>
      </c>
      <c r="U44" s="44">
        <v>0.56000000000000005</v>
      </c>
      <c r="V44" s="41">
        <v>17920</v>
      </c>
      <c r="W44" s="44">
        <v>2.2823660714285713E-2</v>
      </c>
    </row>
    <row r="45" spans="1:23" x14ac:dyDescent="0.45">
      <c r="A45" s="45" t="s">
        <v>51</v>
      </c>
      <c r="B45" s="40">
        <v>1040088</v>
      </c>
      <c r="C45" s="40">
        <v>980678</v>
      </c>
      <c r="D45" s="40">
        <v>492540</v>
      </c>
      <c r="E45" s="41">
        <v>488138</v>
      </c>
      <c r="F45" s="46">
        <v>58979</v>
      </c>
      <c r="G45" s="41">
        <v>29677</v>
      </c>
      <c r="H45" s="41">
        <v>29302</v>
      </c>
      <c r="I45" s="41">
        <v>74</v>
      </c>
      <c r="J45" s="41">
        <v>33</v>
      </c>
      <c r="K45" s="41">
        <v>41</v>
      </c>
      <c r="L45" s="67">
        <v>357</v>
      </c>
      <c r="M45" s="67">
        <v>235</v>
      </c>
      <c r="N45" s="67">
        <v>122</v>
      </c>
      <c r="O45" s="42"/>
      <c r="P45" s="41">
        <v>1048795</v>
      </c>
      <c r="Q45" s="43">
        <v>0.9350521312553931</v>
      </c>
      <c r="R45" s="47">
        <v>55600</v>
      </c>
      <c r="S45" s="43">
        <v>1.060773381294964</v>
      </c>
      <c r="T45" s="41">
        <v>140</v>
      </c>
      <c r="U45" s="44">
        <v>0.52857142857142858</v>
      </c>
      <c r="V45" s="41">
        <v>11460</v>
      </c>
      <c r="W45" s="44">
        <v>3.1151832460732984E-2</v>
      </c>
    </row>
    <row r="46" spans="1:23" x14ac:dyDescent="0.45">
      <c r="A46" s="45" t="s">
        <v>52</v>
      </c>
      <c r="B46" s="40">
        <v>7677598</v>
      </c>
      <c r="C46" s="40">
        <v>6696477</v>
      </c>
      <c r="D46" s="40">
        <v>3363876</v>
      </c>
      <c r="E46" s="41">
        <v>3332601</v>
      </c>
      <c r="F46" s="46">
        <v>980430</v>
      </c>
      <c r="G46" s="41">
        <v>493817</v>
      </c>
      <c r="H46" s="41">
        <v>486613</v>
      </c>
      <c r="I46" s="41">
        <v>204</v>
      </c>
      <c r="J46" s="41">
        <v>91</v>
      </c>
      <c r="K46" s="41">
        <v>113</v>
      </c>
      <c r="L46" s="67">
        <v>487</v>
      </c>
      <c r="M46" s="67">
        <v>377</v>
      </c>
      <c r="N46" s="67">
        <v>110</v>
      </c>
      <c r="O46" s="42"/>
      <c r="P46" s="41">
        <v>7070230</v>
      </c>
      <c r="Q46" s="43">
        <v>0.94713708040615374</v>
      </c>
      <c r="R46" s="47">
        <v>1044500</v>
      </c>
      <c r="S46" s="43">
        <v>0.93865964576352323</v>
      </c>
      <c r="T46" s="41">
        <v>920</v>
      </c>
      <c r="U46" s="44">
        <v>0.22173913043478261</v>
      </c>
      <c r="V46" s="41">
        <v>4270</v>
      </c>
      <c r="W46" s="44">
        <v>0.11405152224824355</v>
      </c>
    </row>
    <row r="47" spans="1:23" x14ac:dyDescent="0.45">
      <c r="A47" s="45" t="s">
        <v>53</v>
      </c>
      <c r="B47" s="40">
        <v>1194639</v>
      </c>
      <c r="C47" s="40">
        <v>1110800</v>
      </c>
      <c r="D47" s="40">
        <v>557087</v>
      </c>
      <c r="E47" s="41">
        <v>553713</v>
      </c>
      <c r="F47" s="46">
        <v>83643</v>
      </c>
      <c r="G47" s="41">
        <v>42137</v>
      </c>
      <c r="H47" s="41">
        <v>41506</v>
      </c>
      <c r="I47" s="41">
        <v>16</v>
      </c>
      <c r="J47" s="41">
        <v>5</v>
      </c>
      <c r="K47" s="41">
        <v>11</v>
      </c>
      <c r="L47" s="67">
        <v>180</v>
      </c>
      <c r="M47" s="67">
        <v>105</v>
      </c>
      <c r="N47" s="67">
        <v>75</v>
      </c>
      <c r="O47" s="42"/>
      <c r="P47" s="41">
        <v>1212205</v>
      </c>
      <c r="Q47" s="43">
        <v>0.91634665753729772</v>
      </c>
      <c r="R47" s="47">
        <v>74400</v>
      </c>
      <c r="S47" s="43">
        <v>1.124233870967742</v>
      </c>
      <c r="T47" s="41">
        <v>140</v>
      </c>
      <c r="U47" s="44">
        <v>0.11428571428571428</v>
      </c>
      <c r="V47" s="41">
        <v>1120</v>
      </c>
      <c r="W47" s="44">
        <v>0.16071428571428573</v>
      </c>
    </row>
    <row r="48" spans="1:23" x14ac:dyDescent="0.45">
      <c r="A48" s="45" t="s">
        <v>54</v>
      </c>
      <c r="B48" s="40">
        <v>2040025</v>
      </c>
      <c r="C48" s="40">
        <v>1754901</v>
      </c>
      <c r="D48" s="40">
        <v>880868</v>
      </c>
      <c r="E48" s="41">
        <v>874033</v>
      </c>
      <c r="F48" s="46">
        <v>284929</v>
      </c>
      <c r="G48" s="41">
        <v>142756</v>
      </c>
      <c r="H48" s="41">
        <v>142173</v>
      </c>
      <c r="I48" s="41">
        <v>31</v>
      </c>
      <c r="J48" s="41">
        <v>13</v>
      </c>
      <c r="K48" s="41">
        <v>18</v>
      </c>
      <c r="L48" s="67">
        <v>164</v>
      </c>
      <c r="M48" s="67">
        <v>103</v>
      </c>
      <c r="N48" s="67">
        <v>61</v>
      </c>
      <c r="O48" s="42"/>
      <c r="P48" s="41">
        <v>1909420</v>
      </c>
      <c r="Q48" s="43">
        <v>0.91907542604560544</v>
      </c>
      <c r="R48" s="47">
        <v>288800</v>
      </c>
      <c r="S48" s="43">
        <v>0.98659626038781167</v>
      </c>
      <c r="T48" s="41">
        <v>300</v>
      </c>
      <c r="U48" s="44">
        <v>0.10333333333333333</v>
      </c>
      <c r="V48" s="41">
        <v>2220</v>
      </c>
      <c r="W48" s="44">
        <v>7.3873873873873869E-2</v>
      </c>
    </row>
    <row r="49" spans="1:23" x14ac:dyDescent="0.45">
      <c r="A49" s="45" t="s">
        <v>55</v>
      </c>
      <c r="B49" s="40">
        <v>2676162</v>
      </c>
      <c r="C49" s="40">
        <v>2307304</v>
      </c>
      <c r="D49" s="40">
        <v>1157418</v>
      </c>
      <c r="E49" s="41">
        <v>1149886</v>
      </c>
      <c r="F49" s="46">
        <v>368293</v>
      </c>
      <c r="G49" s="41">
        <v>184788</v>
      </c>
      <c r="H49" s="41">
        <v>183505</v>
      </c>
      <c r="I49" s="41">
        <v>252</v>
      </c>
      <c r="J49" s="41">
        <v>124</v>
      </c>
      <c r="K49" s="41">
        <v>128</v>
      </c>
      <c r="L49" s="67">
        <v>313</v>
      </c>
      <c r="M49" s="67">
        <v>188</v>
      </c>
      <c r="N49" s="67">
        <v>125</v>
      </c>
      <c r="O49" s="42"/>
      <c r="P49" s="41">
        <v>2537755</v>
      </c>
      <c r="Q49" s="43">
        <v>0.9091909975549255</v>
      </c>
      <c r="R49" s="47">
        <v>350000</v>
      </c>
      <c r="S49" s="43">
        <v>1.0522657142857144</v>
      </c>
      <c r="T49" s="41">
        <v>720</v>
      </c>
      <c r="U49" s="44">
        <v>0.35</v>
      </c>
      <c r="V49" s="41">
        <v>1990</v>
      </c>
      <c r="W49" s="44">
        <v>0.15728643216080401</v>
      </c>
    </row>
    <row r="50" spans="1:23" x14ac:dyDescent="0.45">
      <c r="A50" s="45" t="s">
        <v>56</v>
      </c>
      <c r="B50" s="40">
        <v>1701026</v>
      </c>
      <c r="C50" s="40">
        <v>1564775</v>
      </c>
      <c r="D50" s="40">
        <v>785611</v>
      </c>
      <c r="E50" s="41">
        <v>779164</v>
      </c>
      <c r="F50" s="46">
        <v>135799</v>
      </c>
      <c r="G50" s="41">
        <v>68108</v>
      </c>
      <c r="H50" s="41">
        <v>67691</v>
      </c>
      <c r="I50" s="41">
        <v>100</v>
      </c>
      <c r="J50" s="41">
        <v>42</v>
      </c>
      <c r="K50" s="41">
        <v>58</v>
      </c>
      <c r="L50" s="67">
        <v>352</v>
      </c>
      <c r="M50" s="67">
        <v>224</v>
      </c>
      <c r="N50" s="67">
        <v>128</v>
      </c>
      <c r="O50" s="42"/>
      <c r="P50" s="41">
        <v>1676195</v>
      </c>
      <c r="Q50" s="43">
        <v>0.93352802030789972</v>
      </c>
      <c r="R50" s="47">
        <v>125500</v>
      </c>
      <c r="S50" s="43">
        <v>1.0820637450199204</v>
      </c>
      <c r="T50" s="41">
        <v>540</v>
      </c>
      <c r="U50" s="44">
        <v>0.18518518518518517</v>
      </c>
      <c r="V50" s="41">
        <v>1250</v>
      </c>
      <c r="W50" s="44">
        <v>0.28160000000000002</v>
      </c>
    </row>
    <row r="51" spans="1:23" x14ac:dyDescent="0.45">
      <c r="A51" s="45" t="s">
        <v>57</v>
      </c>
      <c r="B51" s="40">
        <v>1616203</v>
      </c>
      <c r="C51" s="40">
        <v>1552736</v>
      </c>
      <c r="D51" s="40">
        <v>779363</v>
      </c>
      <c r="E51" s="41">
        <v>773373</v>
      </c>
      <c r="F51" s="46">
        <v>63123</v>
      </c>
      <c r="G51" s="41">
        <v>31659</v>
      </c>
      <c r="H51" s="41">
        <v>31464</v>
      </c>
      <c r="I51" s="41">
        <v>27</v>
      </c>
      <c r="J51" s="41">
        <v>10</v>
      </c>
      <c r="K51" s="41">
        <v>17</v>
      </c>
      <c r="L51" s="67">
        <v>317</v>
      </c>
      <c r="M51" s="67">
        <v>266</v>
      </c>
      <c r="N51" s="67">
        <v>51</v>
      </c>
      <c r="O51" s="42"/>
      <c r="P51" s="41">
        <v>1622295</v>
      </c>
      <c r="Q51" s="43">
        <v>0.95712308797105339</v>
      </c>
      <c r="R51" s="47">
        <v>55600</v>
      </c>
      <c r="S51" s="43">
        <v>1.1353057553956833</v>
      </c>
      <c r="T51" s="41">
        <v>300</v>
      </c>
      <c r="U51" s="44">
        <v>0.09</v>
      </c>
      <c r="V51" s="41">
        <v>3410</v>
      </c>
      <c r="W51" s="44">
        <v>9.296187683284457E-2</v>
      </c>
    </row>
    <row r="52" spans="1:23" x14ac:dyDescent="0.45">
      <c r="A52" s="45" t="s">
        <v>58</v>
      </c>
      <c r="B52" s="40">
        <v>2420013</v>
      </c>
      <c r="C52" s="40">
        <v>2219988</v>
      </c>
      <c r="D52" s="40">
        <v>1114668</v>
      </c>
      <c r="E52" s="41">
        <v>1105320</v>
      </c>
      <c r="F52" s="46">
        <v>199613</v>
      </c>
      <c r="G52" s="41">
        <v>100222</v>
      </c>
      <c r="H52" s="41">
        <v>99391</v>
      </c>
      <c r="I52" s="41">
        <v>233</v>
      </c>
      <c r="J52" s="41">
        <v>115</v>
      </c>
      <c r="K52" s="41">
        <v>118</v>
      </c>
      <c r="L52" s="67">
        <v>179</v>
      </c>
      <c r="M52" s="67">
        <v>125</v>
      </c>
      <c r="N52" s="67">
        <v>54</v>
      </c>
      <c r="O52" s="42"/>
      <c r="P52" s="41">
        <v>2407410</v>
      </c>
      <c r="Q52" s="43">
        <v>0.92214786845614172</v>
      </c>
      <c r="R52" s="47">
        <v>197100</v>
      </c>
      <c r="S52" s="43">
        <v>1.012749873160832</v>
      </c>
      <c r="T52" s="41">
        <v>340</v>
      </c>
      <c r="U52" s="44">
        <v>0.68529411764705883</v>
      </c>
      <c r="V52" s="41">
        <v>4510</v>
      </c>
      <c r="W52" s="44">
        <v>3.9689578713968957E-2</v>
      </c>
    </row>
    <row r="53" spans="1:23" x14ac:dyDescent="0.45">
      <c r="A53" s="45" t="s">
        <v>59</v>
      </c>
      <c r="B53" s="40">
        <v>1967560</v>
      </c>
      <c r="C53" s="40">
        <v>1687570</v>
      </c>
      <c r="D53" s="40">
        <v>848501</v>
      </c>
      <c r="E53" s="41">
        <v>839069</v>
      </c>
      <c r="F53" s="46">
        <v>279239</v>
      </c>
      <c r="G53" s="41">
        <v>140379</v>
      </c>
      <c r="H53" s="41">
        <v>138860</v>
      </c>
      <c r="I53" s="41">
        <v>489</v>
      </c>
      <c r="J53" s="41">
        <v>242</v>
      </c>
      <c r="K53" s="41">
        <v>247</v>
      </c>
      <c r="L53" s="67">
        <v>262</v>
      </c>
      <c r="M53" s="67">
        <v>210</v>
      </c>
      <c r="N53" s="67">
        <v>52</v>
      </c>
      <c r="O53" s="42"/>
      <c r="P53" s="41">
        <v>1955425</v>
      </c>
      <c r="Q53" s="43">
        <v>0.86301954818006321</v>
      </c>
      <c r="R53" s="47">
        <v>305500</v>
      </c>
      <c r="S53" s="43">
        <v>0.91403927986906708</v>
      </c>
      <c r="T53" s="41">
        <v>1360</v>
      </c>
      <c r="U53" s="44">
        <v>0.35955882352941176</v>
      </c>
      <c r="V53" s="41">
        <v>5840</v>
      </c>
      <c r="W53" s="44">
        <v>4.486301369863014E-2</v>
      </c>
    </row>
    <row r="55" spans="1:23" x14ac:dyDescent="0.45">
      <c r="A55" s="135" t="s">
        <v>131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133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134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135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DIGI-808455956-3944935</_dlc_DocId>
    <_dlc_DocIdUrl xmlns="89559dea-130d-4237-8e78-1ce7f44b9a24">
      <Url>https://digitalgojp.sharepoint.com/sites/digi_portal/_layouts/15/DocIdRedir.aspx?ID=DIGI-808455956-3944935</Url>
      <Description>DIGI-808455956-3944935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2022-08-08T06:11:41Z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ce2a1edd-45fe-4fd5-a329-16dc8fddf67a</vt:lpwstr>
  </property>
  <property fmtid="{D5CDD505-2E9C-101B-9397-08002B2CF9AE}" pid="4" name="MediaServiceImageTags">
    <vt:lpwstr/>
  </property>
</Properties>
</file>