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668" yWindow="7836" windowWidth="28812" windowHeight="16740" tabRatio="525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2" l="1"/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<sst xmlns="http://schemas.openxmlformats.org/spreadsheetml/2006/main" count="350" uniqueCount="150">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</sst>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44748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44747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78143817</v>
      </c>
      <c r="D10" s="11">
        <f>C10/$B10</f>
        <v>0.61703029392587649</v>
      </c>
      <c r="E10" s="21">
        <f>SUM(E11:E57)</f>
        <v>436484</v>
      </c>
      <c r="F10" s="11">
        <f>E10/$B10</f>
        <v>3.4465151710459997E-3</v>
      </c>
      <c r="G10" s="21">
        <f>SUM(G11:G57)</f>
        <v>63425</v>
      </c>
      <c r="H10" s="11">
        <f>G10/$B10</f>
        <v>5.0080925010674506E-4</v>
      </c>
    </row>
    <row r="11" spans="1:8" x14ac:dyDescent="0.45">
      <c r="A11" s="12" t="s">
        <v>13</v>
      </c>
      <c r="B11" s="20">
        <v>5226603</v>
      </c>
      <c r="C11" s="21">
        <v>3351239</v>
      </c>
      <c r="D11" s="11">
        <f t="shared" ref="D11:D57" si="0">C11/$B11</f>
        <v>0.64118874152102234</v>
      </c>
      <c r="E11" s="21">
        <v>18584</v>
      </c>
      <c r="F11" s="11">
        <f t="shared" ref="F11:F57" si="1">E11/$B11</f>
        <v>3.5556555567736827E-3</v>
      </c>
      <c r="G11" s="21">
        <v>3275</v>
      </c>
      <c r="H11" s="11">
        <f t="shared" ref="H11:H57" si="2">G11/$B11</f>
        <v>6.266020204710402E-4</v>
      </c>
    </row>
    <row r="12" spans="1:8" x14ac:dyDescent="0.45">
      <c r="A12" s="12" t="s">
        <v>14</v>
      </c>
      <c r="B12" s="20">
        <v>1259615</v>
      </c>
      <c r="C12" s="21">
        <v>862492</v>
      </c>
      <c r="D12" s="11">
        <f t="shared" si="0"/>
        <v>0.68472668235929235</v>
      </c>
      <c r="E12" s="21">
        <v>6001</v>
      </c>
      <c r="F12" s="11">
        <f t="shared" si="1"/>
        <v>4.764154126459275E-3</v>
      </c>
      <c r="G12" s="21">
        <v>947</v>
      </c>
      <c r="H12" s="11">
        <f t="shared" si="2"/>
        <v>7.5181702345557971E-4</v>
      </c>
    </row>
    <row r="13" spans="1:8" x14ac:dyDescent="0.45">
      <c r="A13" s="12" t="s">
        <v>15</v>
      </c>
      <c r="B13" s="20">
        <v>1220823</v>
      </c>
      <c r="C13" s="21">
        <v>848230</v>
      </c>
      <c r="D13" s="11">
        <f t="shared" si="0"/>
        <v>0.69480178535299553</v>
      </c>
      <c r="E13" s="21">
        <v>7303</v>
      </c>
      <c r="F13" s="11">
        <f t="shared" si="1"/>
        <v>5.9820301550675241E-3</v>
      </c>
      <c r="G13" s="21">
        <v>826</v>
      </c>
      <c r="H13" s="11">
        <f t="shared" si="2"/>
        <v>6.7659275750866425E-4</v>
      </c>
    </row>
    <row r="14" spans="1:8" x14ac:dyDescent="0.45">
      <c r="A14" s="12" t="s">
        <v>16</v>
      </c>
      <c r="B14" s="20">
        <v>2281989</v>
      </c>
      <c r="C14" s="21">
        <v>1480585</v>
      </c>
      <c r="D14" s="11">
        <f t="shared" si="0"/>
        <v>0.64881338165959612</v>
      </c>
      <c r="E14" s="21">
        <v>10536</v>
      </c>
      <c r="F14" s="11">
        <f t="shared" si="1"/>
        <v>4.6170248848701727E-3</v>
      </c>
      <c r="G14" s="21">
        <v>2376</v>
      </c>
      <c r="H14" s="11">
        <f t="shared" si="2"/>
        <v>1.0411969558135469E-3</v>
      </c>
    </row>
    <row r="15" spans="1:8" x14ac:dyDescent="0.45">
      <c r="A15" s="12" t="s">
        <v>17</v>
      </c>
      <c r="B15" s="20">
        <v>971288</v>
      </c>
      <c r="C15" s="21">
        <v>702502</v>
      </c>
      <c r="D15" s="11">
        <f t="shared" si="0"/>
        <v>0.72326848473367322</v>
      </c>
      <c r="E15" s="21">
        <v>3165</v>
      </c>
      <c r="F15" s="11">
        <f t="shared" si="1"/>
        <v>3.2585597680605547E-3</v>
      </c>
      <c r="G15" s="21">
        <v>134</v>
      </c>
      <c r="H15" s="11">
        <f t="shared" si="2"/>
        <v>1.3796114025911986E-4</v>
      </c>
    </row>
    <row r="16" spans="1:8" x14ac:dyDescent="0.45">
      <c r="A16" s="12" t="s">
        <v>18</v>
      </c>
      <c r="B16" s="20">
        <v>1069562</v>
      </c>
      <c r="C16" s="21">
        <v>754626</v>
      </c>
      <c r="D16" s="11">
        <f t="shared" si="0"/>
        <v>0.70554675652276355</v>
      </c>
      <c r="E16" s="21">
        <v>2960</v>
      </c>
      <c r="F16" s="11">
        <f t="shared" si="1"/>
        <v>2.7674879997606496E-3</v>
      </c>
      <c r="G16" s="21">
        <v>472</v>
      </c>
      <c r="H16" s="11">
        <f t="shared" si="2"/>
        <v>4.4130214050237387E-4</v>
      </c>
    </row>
    <row r="17" spans="1:8" x14ac:dyDescent="0.45">
      <c r="A17" s="12" t="s">
        <v>19</v>
      </c>
      <c r="B17" s="20">
        <v>1862059.0000000002</v>
      </c>
      <c r="C17" s="21">
        <v>1275655</v>
      </c>
      <c r="D17" s="11">
        <f t="shared" si="0"/>
        <v>0.68507764791556003</v>
      </c>
      <c r="E17" s="21">
        <v>7423</v>
      </c>
      <c r="F17" s="11">
        <f t="shared" si="1"/>
        <v>3.9864472608010801E-3</v>
      </c>
      <c r="G17" s="21">
        <v>1024</v>
      </c>
      <c r="H17" s="11">
        <f t="shared" si="2"/>
        <v>5.4992886906376213E-4</v>
      </c>
    </row>
    <row r="18" spans="1:8" x14ac:dyDescent="0.45">
      <c r="A18" s="12" t="s">
        <v>20</v>
      </c>
      <c r="B18" s="20">
        <v>2907675</v>
      </c>
      <c r="C18" s="21">
        <v>1915132</v>
      </c>
      <c r="D18" s="11">
        <f t="shared" si="0"/>
        <v>0.65864720094233364</v>
      </c>
      <c r="E18" s="21">
        <v>11617</v>
      </c>
      <c r="F18" s="11">
        <f t="shared" si="1"/>
        <v>3.9952883317427154E-3</v>
      </c>
      <c r="G18" s="21">
        <v>1203</v>
      </c>
      <c r="H18" s="11">
        <f t="shared" si="2"/>
        <v>4.1373262142433385E-4</v>
      </c>
    </row>
    <row r="19" spans="1:8" x14ac:dyDescent="0.45">
      <c r="A19" s="12" t="s">
        <v>21</v>
      </c>
      <c r="B19" s="20">
        <v>1955401</v>
      </c>
      <c r="C19" s="21">
        <v>1270345</v>
      </c>
      <c r="D19" s="11">
        <f t="shared" si="0"/>
        <v>0.64965958389097689</v>
      </c>
      <c r="E19" s="21">
        <v>7733</v>
      </c>
      <c r="F19" s="11">
        <f t="shared" si="1"/>
        <v>3.95468755513575E-3</v>
      </c>
      <c r="G19" s="21">
        <v>839</v>
      </c>
      <c r="H19" s="11">
        <f t="shared" si="2"/>
        <v>4.2906800190855996E-4</v>
      </c>
    </row>
    <row r="20" spans="1:8" x14ac:dyDescent="0.45">
      <c r="A20" s="12" t="s">
        <v>22</v>
      </c>
      <c r="B20" s="20">
        <v>1958101</v>
      </c>
      <c r="C20" s="21">
        <v>1262273</v>
      </c>
      <c r="D20" s="11">
        <f t="shared" si="0"/>
        <v>0.64464141533046559</v>
      </c>
      <c r="E20" s="21">
        <v>4228</v>
      </c>
      <c r="F20" s="11">
        <f t="shared" si="1"/>
        <v>2.1592348913564725E-3</v>
      </c>
      <c r="G20" s="21">
        <v>582</v>
      </c>
      <c r="H20" s="11">
        <f t="shared" si="2"/>
        <v>2.9722675183762226E-4</v>
      </c>
    </row>
    <row r="21" spans="1:8" x14ac:dyDescent="0.45">
      <c r="A21" s="12" t="s">
        <v>23</v>
      </c>
      <c r="B21" s="20">
        <v>7393799</v>
      </c>
      <c r="C21" s="21">
        <v>4577388</v>
      </c>
      <c r="D21" s="11">
        <f t="shared" si="0"/>
        <v>0.61908472221113942</v>
      </c>
      <c r="E21" s="21">
        <v>31747</v>
      </c>
      <c r="F21" s="11">
        <f t="shared" si="1"/>
        <v>4.2937331674826433E-3</v>
      </c>
      <c r="G21" s="21">
        <v>3582</v>
      </c>
      <c r="H21" s="11">
        <f t="shared" si="2"/>
        <v>4.8446001845600618E-4</v>
      </c>
    </row>
    <row r="22" spans="1:8" x14ac:dyDescent="0.45">
      <c r="A22" s="12" t="s">
        <v>24</v>
      </c>
      <c r="B22" s="20">
        <v>6322892.0000000009</v>
      </c>
      <c r="C22" s="21">
        <v>3997673</v>
      </c>
      <c r="D22" s="11">
        <f t="shared" si="0"/>
        <v>0.63225388002831606</v>
      </c>
      <c r="E22" s="21">
        <v>27616</v>
      </c>
      <c r="F22" s="11">
        <f t="shared" si="1"/>
        <v>4.3676216516113191E-3</v>
      </c>
      <c r="G22" s="21">
        <v>4557</v>
      </c>
      <c r="H22" s="11">
        <f t="shared" si="2"/>
        <v>7.2071450848757172E-4</v>
      </c>
    </row>
    <row r="23" spans="1:8" x14ac:dyDescent="0.45">
      <c r="A23" s="12" t="s">
        <v>25</v>
      </c>
      <c r="B23" s="20">
        <v>13843329.000000002</v>
      </c>
      <c r="C23" s="21">
        <v>8321486</v>
      </c>
      <c r="D23" s="11">
        <f t="shared" si="0"/>
        <v>0.60111884937503102</v>
      </c>
      <c r="E23" s="21">
        <v>44486</v>
      </c>
      <c r="F23" s="11">
        <f t="shared" si="1"/>
        <v>3.2135333921486657E-3</v>
      </c>
      <c r="G23" s="21">
        <v>5235</v>
      </c>
      <c r="H23" s="11">
        <f t="shared" si="2"/>
        <v>3.7816048437482047E-4</v>
      </c>
    </row>
    <row r="24" spans="1:8" x14ac:dyDescent="0.45">
      <c r="A24" s="12" t="s">
        <v>26</v>
      </c>
      <c r="B24" s="20">
        <v>9220206</v>
      </c>
      <c r="C24" s="21">
        <v>5648244</v>
      </c>
      <c r="D24" s="11">
        <f t="shared" si="0"/>
        <v>0.61259412208360642</v>
      </c>
      <c r="E24" s="21">
        <v>30655</v>
      </c>
      <c r="F24" s="11">
        <f t="shared" si="1"/>
        <v>3.3247630259020241E-3</v>
      </c>
      <c r="G24" s="21">
        <v>3687</v>
      </c>
      <c r="H24" s="11">
        <f t="shared" si="2"/>
        <v>3.9988260565978676E-4</v>
      </c>
    </row>
    <row r="25" spans="1:8" x14ac:dyDescent="0.45">
      <c r="A25" s="12" t="s">
        <v>27</v>
      </c>
      <c r="B25" s="20">
        <v>2213174</v>
      </c>
      <c r="C25" s="21">
        <v>1553088</v>
      </c>
      <c r="D25" s="11">
        <f t="shared" si="0"/>
        <v>0.7017469028643929</v>
      </c>
      <c r="E25" s="21">
        <v>5216</v>
      </c>
      <c r="F25" s="11">
        <f t="shared" si="1"/>
        <v>2.3567961669529827E-3</v>
      </c>
      <c r="G25" s="21">
        <v>666</v>
      </c>
      <c r="H25" s="11">
        <f t="shared" si="2"/>
        <v>3.0092527745220212E-4</v>
      </c>
    </row>
    <row r="26" spans="1:8" x14ac:dyDescent="0.45">
      <c r="A26" s="12" t="s">
        <v>28</v>
      </c>
      <c r="B26" s="20">
        <v>1047674</v>
      </c>
      <c r="C26" s="21">
        <v>693821</v>
      </c>
      <c r="D26" s="11">
        <f t="shared" si="0"/>
        <v>0.66224894385085442</v>
      </c>
      <c r="E26" s="21">
        <v>2353</v>
      </c>
      <c r="F26" s="11">
        <f t="shared" si="1"/>
        <v>2.2459276454316894E-3</v>
      </c>
      <c r="G26" s="21">
        <v>418</v>
      </c>
      <c r="H26" s="11">
        <f t="shared" si="2"/>
        <v>3.9897907173414634E-4</v>
      </c>
    </row>
    <row r="27" spans="1:8" x14ac:dyDescent="0.45">
      <c r="A27" s="12" t="s">
        <v>29</v>
      </c>
      <c r="B27" s="20">
        <v>1132656</v>
      </c>
      <c r="C27" s="21">
        <v>712137</v>
      </c>
      <c r="D27" s="11">
        <f t="shared" si="0"/>
        <v>0.62873193626308432</v>
      </c>
      <c r="E27" s="21">
        <v>3621</v>
      </c>
      <c r="F27" s="11">
        <f t="shared" si="1"/>
        <v>3.1969106242318939E-3</v>
      </c>
      <c r="G27" s="21">
        <v>278</v>
      </c>
      <c r="H27" s="11">
        <f t="shared" si="2"/>
        <v>2.4544080462205646E-4</v>
      </c>
    </row>
    <row r="28" spans="1:8" x14ac:dyDescent="0.45">
      <c r="A28" s="12" t="s">
        <v>30</v>
      </c>
      <c r="B28" s="20">
        <v>774582.99999999988</v>
      </c>
      <c r="C28" s="21">
        <v>498467</v>
      </c>
      <c r="D28" s="11">
        <f t="shared" si="0"/>
        <v>0.64352948618805228</v>
      </c>
      <c r="E28" s="21">
        <v>1907</v>
      </c>
      <c r="F28" s="11">
        <f t="shared" si="1"/>
        <v>2.4619698599117204E-3</v>
      </c>
      <c r="G28" s="21">
        <v>233</v>
      </c>
      <c r="H28" s="11">
        <f t="shared" si="2"/>
        <v>3.0080701487122751E-4</v>
      </c>
    </row>
    <row r="29" spans="1:8" x14ac:dyDescent="0.45">
      <c r="A29" s="12" t="s">
        <v>31</v>
      </c>
      <c r="B29" s="20">
        <v>820997</v>
      </c>
      <c r="C29" s="21">
        <v>521915</v>
      </c>
      <c r="D29" s="11">
        <f t="shared" si="0"/>
        <v>0.635708778473003</v>
      </c>
      <c r="E29" s="21">
        <v>2576</v>
      </c>
      <c r="F29" s="11">
        <f t="shared" si="1"/>
        <v>3.1376484932344453E-3</v>
      </c>
      <c r="G29" s="21">
        <v>257</v>
      </c>
      <c r="H29" s="11">
        <f t="shared" si="2"/>
        <v>3.1303403057502039E-4</v>
      </c>
    </row>
    <row r="30" spans="1:8" x14ac:dyDescent="0.45">
      <c r="A30" s="12" t="s">
        <v>32</v>
      </c>
      <c r="B30" s="20">
        <v>2071737</v>
      </c>
      <c r="C30" s="21">
        <v>1383081</v>
      </c>
      <c r="D30" s="11">
        <f t="shared" si="0"/>
        <v>0.66759487328748779</v>
      </c>
      <c r="E30" s="21">
        <v>6752</v>
      </c>
      <c r="F30" s="11">
        <f t="shared" si="1"/>
        <v>3.2591009380051618E-3</v>
      </c>
      <c r="G30" s="21">
        <v>1078</v>
      </c>
      <c r="H30" s="11">
        <f t="shared" si="2"/>
        <v>5.203363168201369E-4</v>
      </c>
    </row>
    <row r="31" spans="1:8" x14ac:dyDescent="0.45">
      <c r="A31" s="12" t="s">
        <v>33</v>
      </c>
      <c r="B31" s="20">
        <v>2016791</v>
      </c>
      <c r="C31" s="21">
        <v>1301423</v>
      </c>
      <c r="D31" s="11">
        <f t="shared" si="0"/>
        <v>0.64529393477063313</v>
      </c>
      <c r="E31" s="21">
        <v>4621</v>
      </c>
      <c r="F31" s="11">
        <f t="shared" si="1"/>
        <v>2.2912636956432275E-3</v>
      </c>
      <c r="G31" s="21">
        <v>517</v>
      </c>
      <c r="H31" s="11">
        <f t="shared" si="2"/>
        <v>2.5634783177830523E-4</v>
      </c>
    </row>
    <row r="32" spans="1:8" x14ac:dyDescent="0.45">
      <c r="A32" s="12" t="s">
        <v>34</v>
      </c>
      <c r="B32" s="20">
        <v>3686259.9999999995</v>
      </c>
      <c r="C32" s="21">
        <v>2350641</v>
      </c>
      <c r="D32" s="11">
        <f t="shared" si="0"/>
        <v>0.63767639830071676</v>
      </c>
      <c r="E32" s="21">
        <v>13435</v>
      </c>
      <c r="F32" s="11">
        <f t="shared" si="1"/>
        <v>3.6446154096564003E-3</v>
      </c>
      <c r="G32" s="21">
        <v>1183</v>
      </c>
      <c r="H32" s="11">
        <f t="shared" si="2"/>
        <v>3.2092147596751182E-4</v>
      </c>
    </row>
    <row r="33" spans="1:8" x14ac:dyDescent="0.45">
      <c r="A33" s="12" t="s">
        <v>35</v>
      </c>
      <c r="B33" s="20">
        <v>7558801.9999999991</v>
      </c>
      <c r="C33" s="21">
        <v>4425159</v>
      </c>
      <c r="D33" s="11">
        <f t="shared" si="0"/>
        <v>0.58543126278476409</v>
      </c>
      <c r="E33" s="21">
        <v>21237</v>
      </c>
      <c r="F33" s="11">
        <f t="shared" si="1"/>
        <v>2.8095722046959297E-3</v>
      </c>
      <c r="G33" s="21">
        <v>2087</v>
      </c>
      <c r="H33" s="11">
        <f t="shared" si="2"/>
        <v>2.7610195372229624E-4</v>
      </c>
    </row>
    <row r="34" spans="1:8" x14ac:dyDescent="0.45">
      <c r="A34" s="12" t="s">
        <v>36</v>
      </c>
      <c r="B34" s="20">
        <v>1800557</v>
      </c>
      <c r="C34" s="21">
        <v>1122622</v>
      </c>
      <c r="D34" s="11">
        <f t="shared" si="0"/>
        <v>0.62348595462404133</v>
      </c>
      <c r="E34" s="21">
        <v>7474</v>
      </c>
      <c r="F34" s="11">
        <f t="shared" si="1"/>
        <v>4.1509377376000873E-3</v>
      </c>
      <c r="G34" s="21">
        <v>1128</v>
      </c>
      <c r="H34" s="11">
        <f t="shared" si="2"/>
        <v>6.2647280813659333E-4</v>
      </c>
    </row>
    <row r="35" spans="1:8" x14ac:dyDescent="0.45">
      <c r="A35" s="12" t="s">
        <v>37</v>
      </c>
      <c r="B35" s="20">
        <v>1418843</v>
      </c>
      <c r="C35" s="21">
        <v>857210</v>
      </c>
      <c r="D35" s="11">
        <f t="shared" si="0"/>
        <v>0.60416127788627771</v>
      </c>
      <c r="E35" s="21">
        <v>4075</v>
      </c>
      <c r="F35" s="11">
        <f t="shared" si="1"/>
        <v>2.8720584307072735E-3</v>
      </c>
      <c r="G35" s="21">
        <v>652</v>
      </c>
      <c r="H35" s="11">
        <f t="shared" si="2"/>
        <v>4.5952934891316374E-4</v>
      </c>
    </row>
    <row r="36" spans="1:8" x14ac:dyDescent="0.45">
      <c r="A36" s="12" t="s">
        <v>38</v>
      </c>
      <c r="B36" s="20">
        <v>2530542</v>
      </c>
      <c r="C36" s="21">
        <v>1477717</v>
      </c>
      <c r="D36" s="11">
        <f t="shared" si="0"/>
        <v>0.58395276585016176</v>
      </c>
      <c r="E36" s="21">
        <v>9142</v>
      </c>
      <c r="F36" s="11">
        <f t="shared" si="1"/>
        <v>3.6126647967115347E-3</v>
      </c>
      <c r="G36" s="21">
        <v>2002</v>
      </c>
      <c r="H36" s="11">
        <f t="shared" si="2"/>
        <v>7.9113486359839113E-4</v>
      </c>
    </row>
    <row r="37" spans="1:8" x14ac:dyDescent="0.45">
      <c r="A37" s="12" t="s">
        <v>39</v>
      </c>
      <c r="B37" s="20">
        <v>8839511</v>
      </c>
      <c r="C37" s="21">
        <v>4865578</v>
      </c>
      <c r="D37" s="11">
        <f t="shared" si="0"/>
        <v>0.5504351994131802</v>
      </c>
      <c r="E37" s="21">
        <v>38441</v>
      </c>
      <c r="F37" s="11">
        <f t="shared" si="1"/>
        <v>4.3487699715515941E-3</v>
      </c>
      <c r="G37" s="21">
        <v>9970</v>
      </c>
      <c r="H37" s="11">
        <f t="shared" si="2"/>
        <v>1.1278904455235136E-3</v>
      </c>
    </row>
    <row r="38" spans="1:8" x14ac:dyDescent="0.45">
      <c r="A38" s="12" t="s">
        <v>40</v>
      </c>
      <c r="B38" s="20">
        <v>5523625</v>
      </c>
      <c r="C38" s="21">
        <v>3252512</v>
      </c>
      <c r="D38" s="11">
        <f t="shared" si="0"/>
        <v>0.58883649777093849</v>
      </c>
      <c r="E38" s="21">
        <v>18921</v>
      </c>
      <c r="F38" s="11">
        <f t="shared" si="1"/>
        <v>3.4254678766208785E-3</v>
      </c>
      <c r="G38" s="21">
        <v>2340</v>
      </c>
      <c r="H38" s="11">
        <f t="shared" si="2"/>
        <v>4.2363484125008488E-4</v>
      </c>
    </row>
    <row r="39" spans="1:8" x14ac:dyDescent="0.45">
      <c r="A39" s="12" t="s">
        <v>41</v>
      </c>
      <c r="B39" s="20">
        <v>1344738.9999999998</v>
      </c>
      <c r="C39" s="21">
        <v>829785</v>
      </c>
      <c r="D39" s="11">
        <f t="shared" si="0"/>
        <v>0.61706026225163402</v>
      </c>
      <c r="E39" s="21">
        <v>4394</v>
      </c>
      <c r="F39" s="11">
        <f t="shared" si="1"/>
        <v>3.2675485726226432E-3</v>
      </c>
      <c r="G39" s="21">
        <v>945</v>
      </c>
      <c r="H39" s="11">
        <f t="shared" si="2"/>
        <v>7.0273859834510649E-4</v>
      </c>
    </row>
    <row r="40" spans="1:8" x14ac:dyDescent="0.45">
      <c r="A40" s="12" t="s">
        <v>42</v>
      </c>
      <c r="B40" s="20">
        <v>944432</v>
      </c>
      <c r="C40" s="21">
        <v>586174</v>
      </c>
      <c r="D40" s="11">
        <f t="shared" si="0"/>
        <v>0.62066300167719857</v>
      </c>
      <c r="E40" s="21">
        <v>2478</v>
      </c>
      <c r="F40" s="11">
        <f t="shared" si="1"/>
        <v>2.6237992782963729E-3</v>
      </c>
      <c r="G40" s="21">
        <v>480</v>
      </c>
      <c r="H40" s="11">
        <f t="shared" si="2"/>
        <v>5.0824199095329261E-4</v>
      </c>
    </row>
    <row r="41" spans="1:8" x14ac:dyDescent="0.45">
      <c r="A41" s="12" t="s">
        <v>43</v>
      </c>
      <c r="B41" s="20">
        <v>556788</v>
      </c>
      <c r="C41" s="21">
        <v>342067</v>
      </c>
      <c r="D41" s="11">
        <f t="shared" si="0"/>
        <v>0.61435770885866792</v>
      </c>
      <c r="E41" s="21">
        <v>1525</v>
      </c>
      <c r="F41" s="11">
        <f t="shared" si="1"/>
        <v>2.7389239710625948E-3</v>
      </c>
      <c r="G41" s="21">
        <v>183</v>
      </c>
      <c r="H41" s="11">
        <f t="shared" si="2"/>
        <v>3.2867087652751136E-4</v>
      </c>
    </row>
    <row r="42" spans="1:8" x14ac:dyDescent="0.45">
      <c r="A42" s="12" t="s">
        <v>44</v>
      </c>
      <c r="B42" s="20">
        <v>672814.99999999988</v>
      </c>
      <c r="C42" s="21">
        <v>440057</v>
      </c>
      <c r="D42" s="11">
        <f t="shared" si="0"/>
        <v>0.6540534916730455</v>
      </c>
      <c r="E42" s="21">
        <v>3093</v>
      </c>
      <c r="F42" s="11">
        <f t="shared" si="1"/>
        <v>4.5971032155941831E-3</v>
      </c>
      <c r="G42" s="21">
        <v>445</v>
      </c>
      <c r="H42" s="11">
        <f t="shared" si="2"/>
        <v>6.6140023632053403E-4</v>
      </c>
    </row>
    <row r="43" spans="1:8" x14ac:dyDescent="0.45">
      <c r="A43" s="12" t="s">
        <v>45</v>
      </c>
      <c r="B43" s="20">
        <v>1893791</v>
      </c>
      <c r="C43" s="21">
        <v>1149834</v>
      </c>
      <c r="D43" s="11">
        <f t="shared" si="0"/>
        <v>0.60715992419438047</v>
      </c>
      <c r="E43" s="21">
        <v>8441</v>
      </c>
      <c r="F43" s="11">
        <f t="shared" si="1"/>
        <v>4.4571972303173897E-3</v>
      </c>
      <c r="G43" s="21">
        <v>1233</v>
      </c>
      <c r="H43" s="11">
        <f t="shared" si="2"/>
        <v>6.5107501302942084E-4</v>
      </c>
    </row>
    <row r="44" spans="1:8" x14ac:dyDescent="0.45">
      <c r="A44" s="12" t="s">
        <v>46</v>
      </c>
      <c r="B44" s="20">
        <v>2812432.9999999995</v>
      </c>
      <c r="C44" s="21">
        <v>1679785</v>
      </c>
      <c r="D44" s="11">
        <f t="shared" si="0"/>
        <v>0.59727111721417014</v>
      </c>
      <c r="E44" s="21">
        <v>6307</v>
      </c>
      <c r="F44" s="11">
        <f t="shared" si="1"/>
        <v>2.2425423112301703E-3</v>
      </c>
      <c r="G44" s="21">
        <v>773</v>
      </c>
      <c r="H44" s="11">
        <f t="shared" si="2"/>
        <v>2.7485099200585407E-4</v>
      </c>
    </row>
    <row r="45" spans="1:8" x14ac:dyDescent="0.45">
      <c r="A45" s="12" t="s">
        <v>47</v>
      </c>
      <c r="B45" s="20">
        <v>1356110</v>
      </c>
      <c r="C45" s="21">
        <v>885201</v>
      </c>
      <c r="D45" s="11">
        <f t="shared" si="0"/>
        <v>0.65275014563715328</v>
      </c>
      <c r="E45" s="21">
        <v>3701</v>
      </c>
      <c r="F45" s="11">
        <f t="shared" si="1"/>
        <v>2.7291296428755781E-3</v>
      </c>
      <c r="G45" s="21">
        <v>376</v>
      </c>
      <c r="H45" s="11">
        <f t="shared" si="2"/>
        <v>2.7726364380470608E-4</v>
      </c>
    </row>
    <row r="46" spans="1:8" x14ac:dyDescent="0.45">
      <c r="A46" s="12" t="s">
        <v>48</v>
      </c>
      <c r="B46" s="20">
        <v>734949</v>
      </c>
      <c r="C46" s="21">
        <v>470329</v>
      </c>
      <c r="D46" s="11">
        <f t="shared" si="0"/>
        <v>0.63994780590217826</v>
      </c>
      <c r="E46" s="21">
        <v>2650</v>
      </c>
      <c r="F46" s="11">
        <f t="shared" si="1"/>
        <v>3.6056923677697363E-3</v>
      </c>
      <c r="G46" s="21">
        <v>520</v>
      </c>
      <c r="H46" s="11">
        <f t="shared" si="2"/>
        <v>7.075320872604766E-4</v>
      </c>
    </row>
    <row r="47" spans="1:8" x14ac:dyDescent="0.45">
      <c r="A47" s="12" t="s">
        <v>49</v>
      </c>
      <c r="B47" s="20">
        <v>973896</v>
      </c>
      <c r="C47" s="21">
        <v>599006</v>
      </c>
      <c r="D47" s="11">
        <f t="shared" si="0"/>
        <v>0.61506156714885363</v>
      </c>
      <c r="E47" s="21">
        <v>3282</v>
      </c>
      <c r="F47" s="11">
        <f t="shared" si="1"/>
        <v>3.3699696887552677E-3</v>
      </c>
      <c r="G47" s="21">
        <v>261</v>
      </c>
      <c r="H47" s="11">
        <f t="shared" si="2"/>
        <v>2.6799576135439515E-4</v>
      </c>
    </row>
    <row r="48" spans="1:8" x14ac:dyDescent="0.45">
      <c r="A48" s="12" t="s">
        <v>50</v>
      </c>
      <c r="B48" s="20">
        <v>1356219</v>
      </c>
      <c r="C48" s="21">
        <v>867312</v>
      </c>
      <c r="D48" s="11">
        <f t="shared" si="0"/>
        <v>0.63950733620455102</v>
      </c>
      <c r="E48" s="21">
        <v>4115</v>
      </c>
      <c r="F48" s="11">
        <f t="shared" si="1"/>
        <v>3.0341707349624213E-3</v>
      </c>
      <c r="G48" s="21">
        <v>280</v>
      </c>
      <c r="H48" s="11">
        <f t="shared" si="2"/>
        <v>2.0645633190509793E-4</v>
      </c>
    </row>
    <row r="49" spans="1:8" x14ac:dyDescent="0.45">
      <c r="A49" s="12" t="s">
        <v>51</v>
      </c>
      <c r="B49" s="20">
        <v>701167</v>
      </c>
      <c r="C49" s="21">
        <v>433366</v>
      </c>
      <c r="D49" s="11">
        <f t="shared" si="0"/>
        <v>0.61806388492327791</v>
      </c>
      <c r="E49" s="21">
        <v>1690</v>
      </c>
      <c r="F49" s="11">
        <f t="shared" si="1"/>
        <v>2.4102674541157812E-3</v>
      </c>
      <c r="G49" s="21">
        <v>407</v>
      </c>
      <c r="H49" s="11">
        <f t="shared" si="2"/>
        <v>5.8046086025155205E-4</v>
      </c>
    </row>
    <row r="50" spans="1:8" x14ac:dyDescent="0.45">
      <c r="A50" s="12" t="s">
        <v>52</v>
      </c>
      <c r="B50" s="20">
        <v>5124170</v>
      </c>
      <c r="C50" s="21">
        <v>3002524</v>
      </c>
      <c r="D50" s="11">
        <f t="shared" si="0"/>
        <v>0.58595323730477322</v>
      </c>
      <c r="E50" s="21">
        <v>13483</v>
      </c>
      <c r="F50" s="11">
        <f t="shared" si="1"/>
        <v>2.6312554033140977E-3</v>
      </c>
      <c r="G50" s="21">
        <v>1873</v>
      </c>
      <c r="H50" s="11">
        <f t="shared" si="2"/>
        <v>3.6552261146683269E-4</v>
      </c>
    </row>
    <row r="51" spans="1:8" x14ac:dyDescent="0.45">
      <c r="A51" s="12" t="s">
        <v>53</v>
      </c>
      <c r="B51" s="20">
        <v>818222</v>
      </c>
      <c r="C51" s="21">
        <v>489464</v>
      </c>
      <c r="D51" s="11">
        <f t="shared" si="0"/>
        <v>0.59820439929505687</v>
      </c>
      <c r="E51" s="21">
        <v>2087</v>
      </c>
      <c r="F51" s="11">
        <f t="shared" si="1"/>
        <v>2.5506525123988356E-3</v>
      </c>
      <c r="G51" s="21">
        <v>255</v>
      </c>
      <c r="H51" s="11">
        <f t="shared" si="2"/>
        <v>3.1165136112204267E-4</v>
      </c>
    </row>
    <row r="52" spans="1:8" x14ac:dyDescent="0.45">
      <c r="A52" s="12" t="s">
        <v>54</v>
      </c>
      <c r="B52" s="20">
        <v>1335937.9999999998</v>
      </c>
      <c r="C52" s="21">
        <v>870909</v>
      </c>
      <c r="D52" s="11">
        <f t="shared" si="0"/>
        <v>0.65190824723901875</v>
      </c>
      <c r="E52" s="21">
        <v>4928</v>
      </c>
      <c r="F52" s="11">
        <f t="shared" si="1"/>
        <v>3.6887939410361866E-3</v>
      </c>
      <c r="G52" s="21">
        <v>516</v>
      </c>
      <c r="H52" s="11">
        <f t="shared" si="2"/>
        <v>3.8624546947537992E-4</v>
      </c>
    </row>
    <row r="53" spans="1:8" x14ac:dyDescent="0.45">
      <c r="A53" s="12" t="s">
        <v>55</v>
      </c>
      <c r="B53" s="20">
        <v>1758645</v>
      </c>
      <c r="C53" s="21">
        <v>1137935</v>
      </c>
      <c r="D53" s="11">
        <f t="shared" si="0"/>
        <v>0.64705213388716887</v>
      </c>
      <c r="E53" s="21">
        <v>4112</v>
      </c>
      <c r="F53" s="11">
        <f t="shared" si="1"/>
        <v>2.3381637567559117E-3</v>
      </c>
      <c r="G53" s="21">
        <v>744</v>
      </c>
      <c r="H53" s="11">
        <f t="shared" si="2"/>
        <v>4.2305297544416298E-4</v>
      </c>
    </row>
    <row r="54" spans="1:8" x14ac:dyDescent="0.45">
      <c r="A54" s="12" t="s">
        <v>56</v>
      </c>
      <c r="B54" s="20">
        <v>1141741</v>
      </c>
      <c r="C54" s="21">
        <v>711695</v>
      </c>
      <c r="D54" s="11">
        <f t="shared" si="0"/>
        <v>0.62334189627945391</v>
      </c>
      <c r="E54" s="21">
        <v>3317</v>
      </c>
      <c r="F54" s="11">
        <f t="shared" si="1"/>
        <v>2.9052123029653836E-3</v>
      </c>
      <c r="G54" s="21">
        <v>403</v>
      </c>
      <c r="H54" s="11">
        <f t="shared" si="2"/>
        <v>3.5296971905186901E-4</v>
      </c>
    </row>
    <row r="55" spans="1:8" x14ac:dyDescent="0.45">
      <c r="A55" s="12" t="s">
        <v>57</v>
      </c>
      <c r="B55" s="20">
        <v>1087241</v>
      </c>
      <c r="C55" s="21">
        <v>663784</v>
      </c>
      <c r="D55" s="11">
        <f t="shared" si="0"/>
        <v>0.61052149431450797</v>
      </c>
      <c r="E55" s="21">
        <v>3042</v>
      </c>
      <c r="F55" s="11">
        <f t="shared" si="1"/>
        <v>2.7979077315884887E-3</v>
      </c>
      <c r="G55" s="21">
        <v>506</v>
      </c>
      <c r="H55" s="11">
        <f t="shared" si="2"/>
        <v>4.6539819598414705E-4</v>
      </c>
    </row>
    <row r="56" spans="1:8" x14ac:dyDescent="0.45">
      <c r="A56" s="12" t="s">
        <v>58</v>
      </c>
      <c r="B56" s="20">
        <v>1617517</v>
      </c>
      <c r="C56" s="21">
        <v>1021141</v>
      </c>
      <c r="D56" s="11">
        <f t="shared" si="0"/>
        <v>0.6313015566451543</v>
      </c>
      <c r="E56" s="21">
        <v>6044</v>
      </c>
      <c r="F56" s="11">
        <f t="shared" si="1"/>
        <v>3.7365913310339243E-3</v>
      </c>
      <c r="G56" s="21">
        <v>1240</v>
      </c>
      <c r="H56" s="11">
        <f t="shared" si="2"/>
        <v>7.6660708975547084E-4</v>
      </c>
    </row>
    <row r="57" spans="1:8" x14ac:dyDescent="0.45">
      <c r="A57" s="12" t="s">
        <v>59</v>
      </c>
      <c r="B57" s="20">
        <v>1485118</v>
      </c>
      <c r="C57" s="21">
        <v>680208</v>
      </c>
      <c r="D57" s="11">
        <f t="shared" si="0"/>
        <v>0.45801613070476555</v>
      </c>
      <c r="E57" s="21">
        <v>3970</v>
      </c>
      <c r="F57" s="11">
        <f t="shared" si="1"/>
        <v>2.6731882584414167E-3</v>
      </c>
      <c r="G57" s="21">
        <v>437</v>
      </c>
      <c r="H57" s="11">
        <f t="shared" si="2"/>
        <v>2.942527125790678E-4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44748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44747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16183311</v>
      </c>
      <c r="D10" s="11">
        <f>C10/$B10</f>
        <v>0.58743664750180702</v>
      </c>
      <c r="E10" s="21">
        <f>SUM(E11:E30)</f>
        <v>92854</v>
      </c>
      <c r="F10" s="11">
        <f>E10/$B10</f>
        <v>3.3704995514905935E-3</v>
      </c>
      <c r="G10" s="21">
        <f>SUM(G11:G30)</f>
        <v>13145</v>
      </c>
      <c r="H10" s="11">
        <f>G10/$B10</f>
        <v>4.7714925155990968E-4</v>
      </c>
    </row>
    <row r="11" spans="1:8" x14ac:dyDescent="0.45">
      <c r="A11" s="12" t="s">
        <v>69</v>
      </c>
      <c r="B11" s="20">
        <v>1961575</v>
      </c>
      <c r="C11" s="21">
        <v>1169713</v>
      </c>
      <c r="D11" s="11">
        <f t="shared" ref="D11:D30" si="0">C11/$B11</f>
        <v>0.59631316671552193</v>
      </c>
      <c r="E11" s="21">
        <v>6824</v>
      </c>
      <c r="F11" s="11">
        <f t="shared" ref="F11:F30" si="1">E11/$B11</f>
        <v>3.4788371589156673E-3</v>
      </c>
      <c r="G11" s="21">
        <v>1144</v>
      </c>
      <c r="H11" s="11">
        <f t="shared" ref="H11:H30" si="2">G11/$B11</f>
        <v>5.8320482265526426E-4</v>
      </c>
    </row>
    <row r="12" spans="1:8" x14ac:dyDescent="0.45">
      <c r="A12" s="12" t="s">
        <v>70</v>
      </c>
      <c r="B12" s="20">
        <v>1065932</v>
      </c>
      <c r="C12" s="21">
        <v>649147</v>
      </c>
      <c r="D12" s="11">
        <f t="shared" si="0"/>
        <v>0.60899475763932409</v>
      </c>
      <c r="E12" s="21">
        <v>6139</v>
      </c>
      <c r="F12" s="11">
        <f t="shared" si="1"/>
        <v>5.7592792035514456E-3</v>
      </c>
      <c r="G12" s="21">
        <v>1541</v>
      </c>
      <c r="H12" s="11">
        <f t="shared" si="2"/>
        <v>1.4456832143138587E-3</v>
      </c>
    </row>
    <row r="13" spans="1:8" x14ac:dyDescent="0.45">
      <c r="A13" s="12" t="s">
        <v>71</v>
      </c>
      <c r="B13" s="20">
        <v>1324589</v>
      </c>
      <c r="C13" s="21">
        <v>806363</v>
      </c>
      <c r="D13" s="11">
        <f t="shared" si="0"/>
        <v>0.60876468096896474</v>
      </c>
      <c r="E13" s="21">
        <v>4931</v>
      </c>
      <c r="F13" s="11">
        <f t="shared" si="1"/>
        <v>3.7226641622420237E-3</v>
      </c>
      <c r="G13" s="21">
        <v>559</v>
      </c>
      <c r="H13" s="11">
        <f t="shared" si="2"/>
        <v>4.2201769756505602E-4</v>
      </c>
    </row>
    <row r="14" spans="1:8" x14ac:dyDescent="0.45">
      <c r="A14" s="12" t="s">
        <v>72</v>
      </c>
      <c r="B14" s="20">
        <v>974726</v>
      </c>
      <c r="C14" s="21">
        <v>612945</v>
      </c>
      <c r="D14" s="11">
        <f t="shared" si="0"/>
        <v>0.62883825813613259</v>
      </c>
      <c r="E14" s="21">
        <v>4084</v>
      </c>
      <c r="F14" s="11">
        <f t="shared" si="1"/>
        <v>4.1898954167632748E-3</v>
      </c>
      <c r="G14" s="21">
        <v>394</v>
      </c>
      <c r="H14" s="11">
        <f t="shared" si="2"/>
        <v>4.0421615920781842E-4</v>
      </c>
    </row>
    <row r="15" spans="1:8" x14ac:dyDescent="0.45">
      <c r="A15" s="12" t="s">
        <v>73</v>
      </c>
      <c r="B15" s="20">
        <v>3759920</v>
      </c>
      <c r="C15" s="21">
        <v>2310327</v>
      </c>
      <c r="D15" s="11">
        <f t="shared" si="0"/>
        <v>0.61446174386689079</v>
      </c>
      <c r="E15" s="21">
        <v>11813</v>
      </c>
      <c r="F15" s="11">
        <f t="shared" si="1"/>
        <v>3.1418221664290731E-3</v>
      </c>
      <c r="G15" s="21">
        <v>1538</v>
      </c>
      <c r="H15" s="11">
        <f t="shared" si="2"/>
        <v>4.0905125640971086E-4</v>
      </c>
    </row>
    <row r="16" spans="1:8" x14ac:dyDescent="0.45">
      <c r="A16" s="12" t="s">
        <v>74</v>
      </c>
      <c r="B16" s="20">
        <v>1521562.0000000002</v>
      </c>
      <c r="C16" s="21">
        <v>891969</v>
      </c>
      <c r="D16" s="11">
        <f t="shared" si="0"/>
        <v>0.58621929306857024</v>
      </c>
      <c r="E16" s="21">
        <v>5132</v>
      </c>
      <c r="F16" s="11">
        <f t="shared" si="1"/>
        <v>3.3728497425671773E-3</v>
      </c>
      <c r="G16" s="21">
        <v>562</v>
      </c>
      <c r="H16" s="11">
        <f t="shared" si="2"/>
        <v>3.6935727890154981E-4</v>
      </c>
    </row>
    <row r="17" spans="1:8" x14ac:dyDescent="0.45">
      <c r="A17" s="12" t="s">
        <v>75</v>
      </c>
      <c r="B17" s="20">
        <v>718601</v>
      </c>
      <c r="C17" s="21">
        <v>446496</v>
      </c>
      <c r="D17" s="11">
        <f t="shared" si="0"/>
        <v>0.62134063270159656</v>
      </c>
      <c r="E17" s="21">
        <v>2004</v>
      </c>
      <c r="F17" s="11">
        <f t="shared" si="1"/>
        <v>2.7887520334650244E-3</v>
      </c>
      <c r="G17" s="21">
        <v>144</v>
      </c>
      <c r="H17" s="11">
        <f t="shared" si="2"/>
        <v>2.003893676741335E-4</v>
      </c>
    </row>
    <row r="18" spans="1:8" x14ac:dyDescent="0.45">
      <c r="A18" s="12" t="s">
        <v>76</v>
      </c>
      <c r="B18" s="20">
        <v>784774</v>
      </c>
      <c r="C18" s="21">
        <v>523844</v>
      </c>
      <c r="D18" s="11">
        <f t="shared" si="0"/>
        <v>0.66750937212496841</v>
      </c>
      <c r="E18" s="21">
        <v>1647</v>
      </c>
      <c r="F18" s="11">
        <f t="shared" si="1"/>
        <v>2.0986933817888974E-3</v>
      </c>
      <c r="G18" s="21">
        <v>158</v>
      </c>
      <c r="H18" s="11">
        <f t="shared" si="2"/>
        <v>2.0133184840476367E-4</v>
      </c>
    </row>
    <row r="19" spans="1:8" x14ac:dyDescent="0.45">
      <c r="A19" s="12" t="s">
        <v>77</v>
      </c>
      <c r="B19" s="20">
        <v>694295.99999999988</v>
      </c>
      <c r="C19" s="21">
        <v>441706</v>
      </c>
      <c r="D19" s="11">
        <f t="shared" si="0"/>
        <v>0.63619263253713121</v>
      </c>
      <c r="E19" s="21">
        <v>2609</v>
      </c>
      <c r="F19" s="11">
        <f t="shared" si="1"/>
        <v>3.757763259474346E-3</v>
      </c>
      <c r="G19" s="21">
        <v>153</v>
      </c>
      <c r="H19" s="11">
        <f t="shared" si="2"/>
        <v>2.203671056725086E-4</v>
      </c>
    </row>
    <row r="20" spans="1:8" x14ac:dyDescent="0.45">
      <c r="A20" s="12" t="s">
        <v>78</v>
      </c>
      <c r="B20" s="20">
        <v>799966</v>
      </c>
      <c r="C20" s="21">
        <v>501612</v>
      </c>
      <c r="D20" s="11">
        <f t="shared" si="0"/>
        <v>0.62704164927009398</v>
      </c>
      <c r="E20" s="21">
        <v>2824</v>
      </c>
      <c r="F20" s="11">
        <f t="shared" si="1"/>
        <v>3.5301500313763335E-3</v>
      </c>
      <c r="G20" s="21">
        <v>374</v>
      </c>
      <c r="H20" s="11">
        <f t="shared" si="2"/>
        <v>4.6751986959445776E-4</v>
      </c>
    </row>
    <row r="21" spans="1:8" x14ac:dyDescent="0.45">
      <c r="A21" s="12" t="s">
        <v>79</v>
      </c>
      <c r="B21" s="20">
        <v>2300944</v>
      </c>
      <c r="C21" s="21">
        <v>1311839</v>
      </c>
      <c r="D21" s="11">
        <f t="shared" si="0"/>
        <v>0.57013078110549409</v>
      </c>
      <c r="E21" s="21">
        <v>6750</v>
      </c>
      <c r="F21" s="11">
        <f t="shared" si="1"/>
        <v>2.9335785660146445E-3</v>
      </c>
      <c r="G21" s="21">
        <v>646</v>
      </c>
      <c r="H21" s="11">
        <f t="shared" si="2"/>
        <v>2.807543338734015E-4</v>
      </c>
    </row>
    <row r="22" spans="1:8" x14ac:dyDescent="0.45">
      <c r="A22" s="12" t="s">
        <v>80</v>
      </c>
      <c r="B22" s="20">
        <v>1400720</v>
      </c>
      <c r="C22" s="21">
        <v>791492</v>
      </c>
      <c r="D22" s="11">
        <f t="shared" si="0"/>
        <v>0.56506082586098583</v>
      </c>
      <c r="E22" s="21">
        <v>5066</v>
      </c>
      <c r="F22" s="11">
        <f t="shared" si="1"/>
        <v>3.6167114055628536E-3</v>
      </c>
      <c r="G22" s="21">
        <v>1587</v>
      </c>
      <c r="H22" s="11">
        <f t="shared" si="2"/>
        <v>1.1329887486435548E-3</v>
      </c>
    </row>
    <row r="23" spans="1:8" x14ac:dyDescent="0.45">
      <c r="A23" s="12" t="s">
        <v>81</v>
      </c>
      <c r="B23" s="20">
        <v>2739963</v>
      </c>
      <c r="C23" s="21">
        <v>1412438</v>
      </c>
      <c r="D23" s="11">
        <f t="shared" si="0"/>
        <v>0.51549528223556307</v>
      </c>
      <c r="E23" s="21">
        <v>10102</v>
      </c>
      <c r="F23" s="11">
        <f t="shared" si="1"/>
        <v>3.6869111006243515E-3</v>
      </c>
      <c r="G23" s="21">
        <v>1511</v>
      </c>
      <c r="H23" s="11">
        <f t="shared" si="2"/>
        <v>5.514673008358142E-4</v>
      </c>
    </row>
    <row r="24" spans="1:8" x14ac:dyDescent="0.45">
      <c r="A24" s="12" t="s">
        <v>82</v>
      </c>
      <c r="B24" s="20">
        <v>831479.00000000012</v>
      </c>
      <c r="C24" s="21">
        <v>467961</v>
      </c>
      <c r="D24" s="11">
        <f t="shared" si="0"/>
        <v>0.56280555492080975</v>
      </c>
      <c r="E24" s="21">
        <v>2552</v>
      </c>
      <c r="F24" s="11">
        <f t="shared" si="1"/>
        <v>3.0692296498167717E-3</v>
      </c>
      <c r="G24" s="21">
        <v>666</v>
      </c>
      <c r="H24" s="11">
        <f t="shared" si="2"/>
        <v>8.0098234591613243E-4</v>
      </c>
    </row>
    <row r="25" spans="1:8" x14ac:dyDescent="0.45">
      <c r="A25" s="12" t="s">
        <v>83</v>
      </c>
      <c r="B25" s="20">
        <v>1526835</v>
      </c>
      <c r="C25" s="21">
        <v>859825</v>
      </c>
      <c r="D25" s="11">
        <f t="shared" si="0"/>
        <v>0.56314205529739625</v>
      </c>
      <c r="E25" s="21">
        <v>5394</v>
      </c>
      <c r="F25" s="11">
        <f t="shared" si="1"/>
        <v>3.5327982394954267E-3</v>
      </c>
      <c r="G25" s="21">
        <v>540</v>
      </c>
      <c r="H25" s="11">
        <f t="shared" si="2"/>
        <v>3.5367279372034306E-4</v>
      </c>
    </row>
    <row r="26" spans="1:8" x14ac:dyDescent="0.45">
      <c r="A26" s="12" t="s">
        <v>84</v>
      </c>
      <c r="B26" s="20">
        <v>708155</v>
      </c>
      <c r="C26" s="21">
        <v>407170</v>
      </c>
      <c r="D26" s="11">
        <f t="shared" si="0"/>
        <v>0.5749729932006411</v>
      </c>
      <c r="E26" s="21">
        <v>3296</v>
      </c>
      <c r="F26" s="11">
        <f t="shared" si="1"/>
        <v>4.6543482712118108E-3</v>
      </c>
      <c r="G26" s="21">
        <v>292</v>
      </c>
      <c r="H26" s="11">
        <f t="shared" si="2"/>
        <v>4.1233910655153182E-4</v>
      </c>
    </row>
    <row r="27" spans="1:8" x14ac:dyDescent="0.45">
      <c r="A27" s="12" t="s">
        <v>85</v>
      </c>
      <c r="B27" s="20">
        <v>1194817</v>
      </c>
      <c r="C27" s="21">
        <v>680067</v>
      </c>
      <c r="D27" s="11">
        <f t="shared" si="0"/>
        <v>0.56918088711493053</v>
      </c>
      <c r="E27" s="21">
        <v>3310</v>
      </c>
      <c r="F27" s="11">
        <f t="shared" si="1"/>
        <v>2.7702987152007376E-3</v>
      </c>
      <c r="G27" s="21">
        <v>378</v>
      </c>
      <c r="H27" s="11">
        <f t="shared" si="2"/>
        <v>3.1636643937941962E-4</v>
      </c>
    </row>
    <row r="28" spans="1:8" x14ac:dyDescent="0.45">
      <c r="A28" s="12" t="s">
        <v>86</v>
      </c>
      <c r="B28" s="20">
        <v>944709</v>
      </c>
      <c r="C28" s="21">
        <v>573806</v>
      </c>
      <c r="D28" s="11">
        <f t="shared" si="0"/>
        <v>0.60738915369706437</v>
      </c>
      <c r="E28" s="21">
        <v>2615</v>
      </c>
      <c r="F28" s="11">
        <f t="shared" si="1"/>
        <v>2.7680481502769636E-3</v>
      </c>
      <c r="G28" s="21">
        <v>28</v>
      </c>
      <c r="H28" s="11">
        <f t="shared" si="2"/>
        <v>2.9638756484801138E-5</v>
      </c>
    </row>
    <row r="29" spans="1:8" x14ac:dyDescent="0.45">
      <c r="A29" s="12" t="s">
        <v>87</v>
      </c>
      <c r="B29" s="20">
        <v>1562767</v>
      </c>
      <c r="C29" s="21">
        <v>873748</v>
      </c>
      <c r="D29" s="11">
        <f t="shared" si="0"/>
        <v>0.55910318044852492</v>
      </c>
      <c r="E29" s="21">
        <v>3579</v>
      </c>
      <c r="F29" s="11">
        <f t="shared" si="1"/>
        <v>2.2901686559800663E-3</v>
      </c>
      <c r="G29" s="21">
        <v>507</v>
      </c>
      <c r="H29" s="11">
        <f t="shared" si="2"/>
        <v>3.2442456233078889E-4</v>
      </c>
    </row>
    <row r="30" spans="1:8" x14ac:dyDescent="0.45">
      <c r="A30" s="12" t="s">
        <v>88</v>
      </c>
      <c r="B30" s="20">
        <v>732702</v>
      </c>
      <c r="C30" s="21">
        <v>450843</v>
      </c>
      <c r="D30" s="11">
        <f t="shared" si="0"/>
        <v>0.61531563991909399</v>
      </c>
      <c r="E30" s="21">
        <v>2183</v>
      </c>
      <c r="F30" s="11">
        <f t="shared" si="1"/>
        <v>2.9793831598658119E-3</v>
      </c>
      <c r="G30" s="21">
        <v>423</v>
      </c>
      <c r="H30" s="11">
        <f t="shared" si="2"/>
        <v>5.7731519772021911E-4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44747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5667614</v>
      </c>
      <c r="D39" s="11">
        <f>C39/$B39</f>
        <v>0.59205623287654774</v>
      </c>
      <c r="E39" s="21">
        <v>29889</v>
      </c>
      <c r="F39" s="11">
        <f>E39/$B39</f>
        <v>3.1222960392939844E-3</v>
      </c>
      <c r="G39" s="21">
        <v>3837</v>
      </c>
      <c r="H39" s="11">
        <f>G39/$B39</f>
        <v>4.0082471487072228E-4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44748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接種回数（7月5日まで）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285523754</v>
      </c>
      <c r="C7" s="32">
        <f>SUM(C8:C54)</f>
        <v>103751699</v>
      </c>
      <c r="D7" s="31">
        <f t="shared" ref="D7:D54" si="0">C7/W7</f>
        <v>0.81923233068176182</v>
      </c>
      <c r="E7" s="32">
        <f>SUM(E8:E54)</f>
        <v>102338571</v>
      </c>
      <c r="F7" s="31">
        <f t="shared" ref="F7:F54" si="1">E7/W7</f>
        <v>0.80807415056375087</v>
      </c>
      <c r="G7" s="32">
        <f>SUM(G8:G54)</f>
        <v>78143817</v>
      </c>
      <c r="H7" s="31">
        <f>G7/W7</f>
        <v>0.61703029392587672</v>
      </c>
      <c r="I7" s="32">
        <f>SUM(I8:I54)</f>
        <v>1032303</v>
      </c>
      <c r="J7" s="32">
        <f t="shared" ref="J7" si="2">SUM(J8:J54)</f>
        <v>5277465</v>
      </c>
      <c r="K7" s="32">
        <f t="shared" ref="K7:Q7" si="3">SUM(K8:K54)</f>
        <v>23253806</v>
      </c>
      <c r="L7" s="32">
        <f t="shared" si="3"/>
        <v>25452306</v>
      </c>
      <c r="M7" s="32">
        <f t="shared" si="3"/>
        <v>13720537</v>
      </c>
      <c r="N7" s="32">
        <f t="shared" si="3"/>
        <v>6537263</v>
      </c>
      <c r="O7" s="32">
        <f t="shared" si="3"/>
        <v>2661734</v>
      </c>
      <c r="P7" s="32">
        <f t="shared" si="3"/>
        <v>208403</v>
      </c>
      <c r="Q7" s="61">
        <f t="shared" si="3"/>
        <v>1289667</v>
      </c>
      <c r="R7" s="62">
        <f>Q7/W7</f>
        <v>1.0183321453014045E-2</v>
      </c>
      <c r="S7" s="61">
        <f t="shared" ref="S7:U7" si="4">SUM(S8:S54)</f>
        <v>6334</v>
      </c>
      <c r="T7" s="61">
        <f t="shared" ref="T7" si="5">SUM(T8:T54)</f>
        <v>683100</v>
      </c>
      <c r="U7" s="61">
        <f t="shared" si="4"/>
        <v>600233</v>
      </c>
      <c r="W7" s="1">
        <v>126645025</v>
      </c>
    </row>
    <row r="8" spans="1:23" x14ac:dyDescent="0.45">
      <c r="A8" s="33" t="s">
        <v>13</v>
      </c>
      <c r="B8" s="32">
        <f>C8+E8+G8+Q8</f>
        <v>11966992</v>
      </c>
      <c r="C8" s="34">
        <f>SUM(一般接種!D7+一般接種!G7+一般接種!J7+一般接種!M7+医療従事者等!C5)</f>
        <v>4320606</v>
      </c>
      <c r="D8" s="30">
        <f t="shared" si="0"/>
        <v>0.82665662572803023</v>
      </c>
      <c r="E8" s="34">
        <f>SUM(一般接種!E7+一般接種!H7+一般接種!K7+一般接種!N7+医療従事者等!D5)</f>
        <v>4256463</v>
      </c>
      <c r="F8" s="31">
        <f t="shared" si="1"/>
        <v>0.81438421858327481</v>
      </c>
      <c r="G8" s="29">
        <f>SUM(I8:P8)</f>
        <v>3351239</v>
      </c>
      <c r="H8" s="31">
        <f t="shared" ref="H8:H54" si="6">G8/W8</f>
        <v>0.64118874152102234</v>
      </c>
      <c r="I8" s="35">
        <v>42015</v>
      </c>
      <c r="J8" s="35">
        <v>230774</v>
      </c>
      <c r="K8" s="35">
        <v>922409</v>
      </c>
      <c r="L8" s="35">
        <v>1074447</v>
      </c>
      <c r="M8" s="35">
        <v>653955</v>
      </c>
      <c r="N8" s="35">
        <v>304825</v>
      </c>
      <c r="O8" s="35">
        <v>117107</v>
      </c>
      <c r="P8" s="35">
        <v>5707</v>
      </c>
      <c r="Q8" s="35">
        <f>SUM(S8:U8)</f>
        <v>38684</v>
      </c>
      <c r="R8" s="63">
        <f t="shared" ref="R8:R54" si="7">Q8/W8</f>
        <v>7.4013656671455628E-3</v>
      </c>
      <c r="S8" s="35">
        <v>128</v>
      </c>
      <c r="T8" s="35">
        <v>23303</v>
      </c>
      <c r="U8" s="35">
        <v>15253</v>
      </c>
      <c r="W8" s="1">
        <v>5226603</v>
      </c>
    </row>
    <row r="9" spans="1:23" x14ac:dyDescent="0.45">
      <c r="A9" s="33" t="s">
        <v>14</v>
      </c>
      <c r="B9" s="32">
        <f>C9+E9+G9+Q9</f>
        <v>3046166</v>
      </c>
      <c r="C9" s="34">
        <f>SUM(一般接種!D8+一般接種!G8+一般接種!J8+一般接種!M8+医療従事者等!C6)</f>
        <v>1094479</v>
      </c>
      <c r="D9" s="30">
        <f t="shared" si="0"/>
        <v>0.86889962409148824</v>
      </c>
      <c r="E9" s="34">
        <f>SUM(一般接種!E8+一般接種!H8+一般接種!K8+一般接種!N8+医療従事者等!D6)</f>
        <v>1079540</v>
      </c>
      <c r="F9" s="31">
        <f t="shared" si="1"/>
        <v>0.85703965100447355</v>
      </c>
      <c r="G9" s="29">
        <f t="shared" ref="G9:G54" si="8">SUM(I9:P9)</f>
        <v>862492</v>
      </c>
      <c r="H9" s="31">
        <f t="shared" si="6"/>
        <v>0.68472668235929235</v>
      </c>
      <c r="I9" s="35">
        <v>10705</v>
      </c>
      <c r="J9" s="35">
        <v>43899</v>
      </c>
      <c r="K9" s="35">
        <v>228170</v>
      </c>
      <c r="L9" s="35">
        <v>263659</v>
      </c>
      <c r="M9" s="35">
        <v>181470</v>
      </c>
      <c r="N9" s="35">
        <v>91991</v>
      </c>
      <c r="O9" s="35">
        <v>40345</v>
      </c>
      <c r="P9" s="35">
        <v>2253</v>
      </c>
      <c r="Q9" s="35">
        <f t="shared" ref="Q9:Q54" si="9">SUM(S9:U9)</f>
        <v>9655</v>
      </c>
      <c r="R9" s="63">
        <f t="shared" si="7"/>
        <v>7.6650405084093152E-3</v>
      </c>
      <c r="S9" s="35">
        <v>68</v>
      </c>
      <c r="T9" s="35">
        <v>5273</v>
      </c>
      <c r="U9" s="35">
        <v>4314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2962607</v>
      </c>
      <c r="C10" s="34">
        <f>SUM(一般接種!D9+一般接種!G9+一般接種!J9+一般接種!M9+医療従事者等!C7)</f>
        <v>1059683</v>
      </c>
      <c r="D10" s="30">
        <f t="shared" si="0"/>
        <v>0.86800707391653009</v>
      </c>
      <c r="E10" s="34">
        <f>SUM(一般接種!E9+一般接種!H9+一般接種!K9+一般接種!N9+医療従事者等!D7)</f>
        <v>1044249</v>
      </c>
      <c r="F10" s="31">
        <f t="shared" si="1"/>
        <v>0.85536478260976412</v>
      </c>
      <c r="G10" s="29">
        <f t="shared" si="8"/>
        <v>848230</v>
      </c>
      <c r="H10" s="31">
        <f t="shared" si="6"/>
        <v>0.69480178535299553</v>
      </c>
      <c r="I10" s="35">
        <v>10375</v>
      </c>
      <c r="J10" s="35">
        <v>47626</v>
      </c>
      <c r="K10" s="35">
        <v>220987</v>
      </c>
      <c r="L10" s="35">
        <v>256528</v>
      </c>
      <c r="M10" s="35">
        <v>168487</v>
      </c>
      <c r="N10" s="35">
        <v>106679</v>
      </c>
      <c r="O10" s="35">
        <v>35823</v>
      </c>
      <c r="P10" s="35">
        <v>1725</v>
      </c>
      <c r="Q10" s="35">
        <f t="shared" si="9"/>
        <v>10445</v>
      </c>
      <c r="R10" s="63">
        <f t="shared" si="7"/>
        <v>8.5557038161961241E-3</v>
      </c>
      <c r="S10" s="35">
        <v>6</v>
      </c>
      <c r="T10" s="35">
        <v>4524</v>
      </c>
      <c r="U10" s="35">
        <v>5915</v>
      </c>
      <c r="W10" s="1">
        <v>1220823</v>
      </c>
    </row>
    <row r="11" spans="1:23" x14ac:dyDescent="0.45">
      <c r="A11" s="33" t="s">
        <v>16</v>
      </c>
      <c r="B11" s="32">
        <f t="shared" si="10"/>
        <v>5348739</v>
      </c>
      <c r="C11" s="34">
        <f>SUM(一般接種!D10+一般接種!G10+一般接種!J10+一般接種!M10+医療従事者等!C8)</f>
        <v>1935192</v>
      </c>
      <c r="D11" s="30">
        <f t="shared" si="0"/>
        <v>0.84802862765771436</v>
      </c>
      <c r="E11" s="34">
        <f>SUM(一般接種!E10+一般接種!H10+一般接種!K10+一般接種!N10+医療従事者等!D8)</f>
        <v>1900977</v>
      </c>
      <c r="F11" s="31">
        <f t="shared" si="1"/>
        <v>0.83303512856547512</v>
      </c>
      <c r="G11" s="29">
        <f t="shared" si="8"/>
        <v>1480585</v>
      </c>
      <c r="H11" s="31">
        <f t="shared" si="6"/>
        <v>0.64881338165959612</v>
      </c>
      <c r="I11" s="35">
        <v>18812</v>
      </c>
      <c r="J11" s="35">
        <v>125026</v>
      </c>
      <c r="K11" s="35">
        <v>459890</v>
      </c>
      <c r="L11" s="35">
        <v>393672</v>
      </c>
      <c r="M11" s="35">
        <v>269558</v>
      </c>
      <c r="N11" s="35">
        <v>150884</v>
      </c>
      <c r="O11" s="35">
        <v>58759</v>
      </c>
      <c r="P11" s="35">
        <v>3984</v>
      </c>
      <c r="Q11" s="35">
        <f t="shared" si="9"/>
        <v>31985</v>
      </c>
      <c r="R11" s="63">
        <f t="shared" si="7"/>
        <v>1.401628141064659E-2</v>
      </c>
      <c r="S11" s="35">
        <v>20</v>
      </c>
      <c r="T11" s="35">
        <v>22741</v>
      </c>
      <c r="U11" s="35">
        <v>9224</v>
      </c>
      <c r="W11" s="1">
        <v>2281989</v>
      </c>
    </row>
    <row r="12" spans="1:23" x14ac:dyDescent="0.45">
      <c r="A12" s="33" t="s">
        <v>17</v>
      </c>
      <c r="B12" s="32">
        <f t="shared" si="10"/>
        <v>2406372</v>
      </c>
      <c r="C12" s="34">
        <f>SUM(一般接種!D11+一般接種!G11+一般接種!J11+一般接種!M11+医療従事者等!C9)</f>
        <v>855698</v>
      </c>
      <c r="D12" s="30">
        <f t="shared" si="0"/>
        <v>0.88099307311528607</v>
      </c>
      <c r="E12" s="34">
        <f>SUM(一般接種!E11+一般接種!H11+一般接種!K11+一般接種!N11+医療従事者等!D9)</f>
        <v>845255</v>
      </c>
      <c r="F12" s="31">
        <f t="shared" si="1"/>
        <v>0.87024137022180859</v>
      </c>
      <c r="G12" s="29">
        <f t="shared" si="8"/>
        <v>702502</v>
      </c>
      <c r="H12" s="31">
        <f t="shared" si="6"/>
        <v>0.72326848473367322</v>
      </c>
      <c r="I12" s="35">
        <v>4879</v>
      </c>
      <c r="J12" s="35">
        <v>29631</v>
      </c>
      <c r="K12" s="35">
        <v>127334</v>
      </c>
      <c r="L12" s="35">
        <v>229216</v>
      </c>
      <c r="M12" s="35">
        <v>189184</v>
      </c>
      <c r="N12" s="35">
        <v>89782</v>
      </c>
      <c r="O12" s="35">
        <v>30693</v>
      </c>
      <c r="P12" s="35">
        <v>1783</v>
      </c>
      <c r="Q12" s="35">
        <f t="shared" si="9"/>
        <v>2917</v>
      </c>
      <c r="R12" s="63">
        <f t="shared" si="7"/>
        <v>3.0032287025063627E-3</v>
      </c>
      <c r="S12" s="35">
        <v>3</v>
      </c>
      <c r="T12" s="35">
        <v>1363</v>
      </c>
      <c r="U12" s="35">
        <v>1551</v>
      </c>
      <c r="W12" s="1">
        <v>971288</v>
      </c>
    </row>
    <row r="13" spans="1:23" x14ac:dyDescent="0.45">
      <c r="A13" s="33" t="s">
        <v>18</v>
      </c>
      <c r="B13" s="32">
        <f t="shared" si="10"/>
        <v>2618960</v>
      </c>
      <c r="C13" s="34">
        <f>SUM(一般接種!D12+一般接種!G12+一般接種!J12+一般接種!M12+医療従事者等!C10)</f>
        <v>933809</v>
      </c>
      <c r="D13" s="30">
        <f t="shared" si="0"/>
        <v>0.87307608161097716</v>
      </c>
      <c r="E13" s="34">
        <f>SUM(一般接種!E12+一般接種!H12+一般接種!K12+一般接種!N12+医療従事者等!D10)</f>
        <v>924251</v>
      </c>
      <c r="F13" s="31">
        <f t="shared" si="1"/>
        <v>0.86413971326580419</v>
      </c>
      <c r="G13" s="29">
        <f t="shared" si="8"/>
        <v>754626</v>
      </c>
      <c r="H13" s="31">
        <f t="shared" si="6"/>
        <v>0.70554675652276355</v>
      </c>
      <c r="I13" s="35">
        <v>9650</v>
      </c>
      <c r="J13" s="35">
        <v>34697</v>
      </c>
      <c r="K13" s="35">
        <v>192769</v>
      </c>
      <c r="L13" s="35">
        <v>270777</v>
      </c>
      <c r="M13" s="35">
        <v>142421</v>
      </c>
      <c r="N13" s="35">
        <v>77081</v>
      </c>
      <c r="O13" s="35">
        <v>25522</v>
      </c>
      <c r="P13" s="35">
        <v>1709</v>
      </c>
      <c r="Q13" s="35">
        <f t="shared" si="9"/>
        <v>6274</v>
      </c>
      <c r="R13" s="63">
        <f t="shared" si="7"/>
        <v>5.8659526048980802E-3</v>
      </c>
      <c r="S13" s="35">
        <v>2</v>
      </c>
      <c r="T13" s="35">
        <v>3217</v>
      </c>
      <c r="U13" s="35">
        <v>3055</v>
      </c>
      <c r="W13" s="1">
        <v>1069562</v>
      </c>
    </row>
    <row r="14" spans="1:23" x14ac:dyDescent="0.45">
      <c r="A14" s="33" t="s">
        <v>19</v>
      </c>
      <c r="B14" s="32">
        <f t="shared" si="10"/>
        <v>4470969</v>
      </c>
      <c r="C14" s="34">
        <f>SUM(一般接種!D13+一般接種!G13+一般接種!J13+一般接種!M13+医療従事者等!C11)</f>
        <v>1596350</v>
      </c>
      <c r="D14" s="30">
        <f t="shared" si="0"/>
        <v>0.85730366223626642</v>
      </c>
      <c r="E14" s="34">
        <f>SUM(一般接種!E13+一般接種!H13+一般接種!K13+一般接種!N13+医療従事者等!D11)</f>
        <v>1576290</v>
      </c>
      <c r="F14" s="31">
        <f t="shared" si="1"/>
        <v>0.84653064161769309</v>
      </c>
      <c r="G14" s="29">
        <f t="shared" si="8"/>
        <v>1275655</v>
      </c>
      <c r="H14" s="31">
        <f t="shared" si="6"/>
        <v>0.68507764791556014</v>
      </c>
      <c r="I14" s="35">
        <v>19044</v>
      </c>
      <c r="J14" s="35">
        <v>75342</v>
      </c>
      <c r="K14" s="35">
        <v>345656</v>
      </c>
      <c r="L14" s="35">
        <v>418743</v>
      </c>
      <c r="M14" s="35">
        <v>236605</v>
      </c>
      <c r="N14" s="35">
        <v>128577</v>
      </c>
      <c r="O14" s="35">
        <v>48067</v>
      </c>
      <c r="P14" s="35">
        <v>3621</v>
      </c>
      <c r="Q14" s="35">
        <f t="shared" si="9"/>
        <v>22674</v>
      </c>
      <c r="R14" s="63">
        <f t="shared" si="7"/>
        <v>1.217684294643725E-2</v>
      </c>
      <c r="S14" s="35">
        <v>119</v>
      </c>
      <c r="T14" s="35">
        <v>12484</v>
      </c>
      <c r="U14" s="35">
        <v>10071</v>
      </c>
      <c r="W14" s="1">
        <v>1862059</v>
      </c>
    </row>
    <row r="15" spans="1:23" x14ac:dyDescent="0.45">
      <c r="A15" s="33" t="s">
        <v>20</v>
      </c>
      <c r="B15" s="32">
        <f t="shared" si="10"/>
        <v>6882179</v>
      </c>
      <c r="C15" s="34">
        <f>SUM(一般接種!D14+一般接種!G14+一般接種!J14+一般接種!M14+医療従事者等!C12)</f>
        <v>2474982</v>
      </c>
      <c r="D15" s="30">
        <f t="shared" si="0"/>
        <v>0.85118935231757331</v>
      </c>
      <c r="E15" s="34">
        <f>SUM(一般接種!E14+一般接種!H14+一般接種!K14+一般接種!N14+医療従事者等!D12)</f>
        <v>2441841</v>
      </c>
      <c r="F15" s="31">
        <f t="shared" si="1"/>
        <v>0.83979158606102811</v>
      </c>
      <c r="G15" s="29">
        <f t="shared" si="8"/>
        <v>1915132</v>
      </c>
      <c r="H15" s="31">
        <f t="shared" si="6"/>
        <v>0.65864720094233364</v>
      </c>
      <c r="I15" s="35">
        <v>21239</v>
      </c>
      <c r="J15" s="35">
        <v>141808</v>
      </c>
      <c r="K15" s="35">
        <v>555177</v>
      </c>
      <c r="L15" s="35">
        <v>592797</v>
      </c>
      <c r="M15" s="35">
        <v>346788</v>
      </c>
      <c r="N15" s="35">
        <v>181205</v>
      </c>
      <c r="O15" s="35">
        <v>70845</v>
      </c>
      <c r="P15" s="35">
        <v>5273</v>
      </c>
      <c r="Q15" s="35">
        <f t="shared" si="9"/>
        <v>50224</v>
      </c>
      <c r="R15" s="63">
        <f t="shared" si="7"/>
        <v>1.7272907047727135E-2</v>
      </c>
      <c r="S15" s="35">
        <v>87</v>
      </c>
      <c r="T15" s="35">
        <v>26036</v>
      </c>
      <c r="U15" s="35">
        <v>24101</v>
      </c>
      <c r="W15" s="1">
        <v>2907675</v>
      </c>
    </row>
    <row r="16" spans="1:23" x14ac:dyDescent="0.45">
      <c r="A16" s="36" t="s">
        <v>21</v>
      </c>
      <c r="B16" s="32">
        <f t="shared" si="10"/>
        <v>4536299</v>
      </c>
      <c r="C16" s="34">
        <f>SUM(一般接種!D15+一般接種!G15+一般接種!J15+一般接種!M15+医療従事者等!C13)</f>
        <v>1632954</v>
      </c>
      <c r="D16" s="30">
        <f t="shared" si="0"/>
        <v>0.83509929676828432</v>
      </c>
      <c r="E16" s="34">
        <f>SUM(一般接種!E15+一般接種!H15+一般接種!K15+一般接種!N15+医療従事者等!D13)</f>
        <v>1612504</v>
      </c>
      <c r="F16" s="31">
        <f t="shared" si="1"/>
        <v>0.82464108384929746</v>
      </c>
      <c r="G16" s="29">
        <f t="shared" si="8"/>
        <v>1270345</v>
      </c>
      <c r="H16" s="31">
        <f t="shared" si="6"/>
        <v>0.64965958389097689</v>
      </c>
      <c r="I16" s="35">
        <v>14817</v>
      </c>
      <c r="J16" s="35">
        <v>72232</v>
      </c>
      <c r="K16" s="35">
        <v>366994</v>
      </c>
      <c r="L16" s="35">
        <v>347708</v>
      </c>
      <c r="M16" s="35">
        <v>253685</v>
      </c>
      <c r="N16" s="35">
        <v>147753</v>
      </c>
      <c r="O16" s="35">
        <v>62605</v>
      </c>
      <c r="P16" s="35">
        <v>4551</v>
      </c>
      <c r="Q16" s="35">
        <f t="shared" si="9"/>
        <v>20496</v>
      </c>
      <c r="R16" s="63">
        <f t="shared" si="7"/>
        <v>1.0481737505503986E-2</v>
      </c>
      <c r="S16" s="35">
        <v>228</v>
      </c>
      <c r="T16" s="35">
        <v>8546</v>
      </c>
      <c r="U16" s="35">
        <v>11722</v>
      </c>
      <c r="W16" s="1">
        <v>1955401</v>
      </c>
    </row>
    <row r="17" spans="1:23" x14ac:dyDescent="0.45">
      <c r="A17" s="33" t="s">
        <v>22</v>
      </c>
      <c r="B17" s="32">
        <f t="shared" si="10"/>
        <v>4483306</v>
      </c>
      <c r="C17" s="34">
        <f>SUM(一般接種!D16+一般接種!G16+一般接種!J16+一般接種!M16+医療従事者等!C14)</f>
        <v>1613353</v>
      </c>
      <c r="D17" s="30">
        <f t="shared" si="0"/>
        <v>0.82393758033931852</v>
      </c>
      <c r="E17" s="34">
        <f>SUM(一般接種!E16+一般接種!H16+一般接種!K16+一般接種!N16+医療従事者等!D14)</f>
        <v>1588621</v>
      </c>
      <c r="F17" s="31">
        <f t="shared" si="1"/>
        <v>0.81130697548287856</v>
      </c>
      <c r="G17" s="29">
        <f t="shared" si="8"/>
        <v>1262273</v>
      </c>
      <c r="H17" s="31">
        <f t="shared" si="6"/>
        <v>0.64464141533046559</v>
      </c>
      <c r="I17" s="35">
        <v>16325</v>
      </c>
      <c r="J17" s="35">
        <v>72051</v>
      </c>
      <c r="K17" s="35">
        <v>402388</v>
      </c>
      <c r="L17" s="35">
        <v>435503</v>
      </c>
      <c r="M17" s="35">
        <v>217439</v>
      </c>
      <c r="N17" s="35">
        <v>78335</v>
      </c>
      <c r="O17" s="35">
        <v>37887</v>
      </c>
      <c r="P17" s="35">
        <v>2345</v>
      </c>
      <c r="Q17" s="35">
        <f t="shared" si="9"/>
        <v>19059</v>
      </c>
      <c r="R17" s="63">
        <f t="shared" si="7"/>
        <v>9.7334100743526504E-3</v>
      </c>
      <c r="S17" s="35">
        <v>51</v>
      </c>
      <c r="T17" s="35">
        <v>6442</v>
      </c>
      <c r="U17" s="35">
        <v>12566</v>
      </c>
      <c r="W17" s="1">
        <v>1958101</v>
      </c>
    </row>
    <row r="18" spans="1:23" x14ac:dyDescent="0.45">
      <c r="A18" s="33" t="s">
        <v>23</v>
      </c>
      <c r="B18" s="32">
        <f t="shared" si="10"/>
        <v>16824270</v>
      </c>
      <c r="C18" s="34">
        <f>SUM(一般接種!D17+一般接種!G17+一般接種!J17+一般接種!M17+医療従事者等!C15)</f>
        <v>6130575</v>
      </c>
      <c r="D18" s="30">
        <f t="shared" si="0"/>
        <v>0.82915088711500007</v>
      </c>
      <c r="E18" s="34">
        <f>SUM(一般接種!E17+一般接種!H17+一般接種!K17+一般接種!N17+医療従事者等!D15)</f>
        <v>6043802</v>
      </c>
      <c r="F18" s="31">
        <f t="shared" si="1"/>
        <v>0.8174149716539495</v>
      </c>
      <c r="G18" s="29">
        <f t="shared" si="8"/>
        <v>4577388</v>
      </c>
      <c r="H18" s="31">
        <f t="shared" si="6"/>
        <v>0.61908472221113942</v>
      </c>
      <c r="I18" s="35">
        <v>49561</v>
      </c>
      <c r="J18" s="35">
        <v>270077</v>
      </c>
      <c r="K18" s="35">
        <v>1315357</v>
      </c>
      <c r="L18" s="35">
        <v>1415679</v>
      </c>
      <c r="M18" s="35">
        <v>836880</v>
      </c>
      <c r="N18" s="35">
        <v>477235</v>
      </c>
      <c r="O18" s="35">
        <v>198311</v>
      </c>
      <c r="P18" s="35">
        <v>14288</v>
      </c>
      <c r="Q18" s="35">
        <f t="shared" si="9"/>
        <v>72505</v>
      </c>
      <c r="R18" s="63">
        <f t="shared" si="7"/>
        <v>9.8061902954083551E-3</v>
      </c>
      <c r="S18" s="35">
        <v>217</v>
      </c>
      <c r="T18" s="35">
        <v>39118</v>
      </c>
      <c r="U18" s="35">
        <v>33170</v>
      </c>
      <c r="W18" s="1">
        <v>7393799</v>
      </c>
    </row>
    <row r="19" spans="1:23" x14ac:dyDescent="0.45">
      <c r="A19" s="33" t="s">
        <v>24</v>
      </c>
      <c r="B19" s="32">
        <f t="shared" si="10"/>
        <v>14469908</v>
      </c>
      <c r="C19" s="34">
        <f>SUM(一般接種!D18+一般接種!G18+一般接種!J18+一般接種!M18+医療従事者等!C16)</f>
        <v>5232720</v>
      </c>
      <c r="D19" s="30">
        <f t="shared" si="0"/>
        <v>0.82758332737614371</v>
      </c>
      <c r="E19" s="34">
        <f>SUM(一般接種!E18+一般接種!H18+一般接種!K18+一般接種!N18+医療従事者等!D16)</f>
        <v>5168011</v>
      </c>
      <c r="F19" s="31">
        <f t="shared" si="1"/>
        <v>0.817349244617811</v>
      </c>
      <c r="G19" s="29">
        <f t="shared" si="8"/>
        <v>3997673</v>
      </c>
      <c r="H19" s="31">
        <f t="shared" si="6"/>
        <v>0.63225388002831617</v>
      </c>
      <c r="I19" s="35">
        <v>43114</v>
      </c>
      <c r="J19" s="35">
        <v>213672</v>
      </c>
      <c r="K19" s="35">
        <v>1088607</v>
      </c>
      <c r="L19" s="35">
        <v>1322798</v>
      </c>
      <c r="M19" s="35">
        <v>754242</v>
      </c>
      <c r="N19" s="35">
        <v>393656</v>
      </c>
      <c r="O19" s="35">
        <v>166684</v>
      </c>
      <c r="P19" s="35">
        <v>14900</v>
      </c>
      <c r="Q19" s="35">
        <f t="shared" si="9"/>
        <v>71504</v>
      </c>
      <c r="R19" s="63">
        <f t="shared" si="7"/>
        <v>1.1308749224247386E-2</v>
      </c>
      <c r="S19" s="35">
        <v>210</v>
      </c>
      <c r="T19" s="35">
        <v>33769</v>
      </c>
      <c r="U19" s="35">
        <v>37525</v>
      </c>
      <c r="W19" s="1">
        <v>6322892</v>
      </c>
    </row>
    <row r="20" spans="1:23" x14ac:dyDescent="0.45">
      <c r="A20" s="33" t="s">
        <v>25</v>
      </c>
      <c r="B20" s="32">
        <f t="shared" si="10"/>
        <v>31025325</v>
      </c>
      <c r="C20" s="34">
        <f>SUM(一般接種!D19+一般接種!G19+一般接種!J19+一般接種!M19+医療従事者等!C17)</f>
        <v>11301720</v>
      </c>
      <c r="D20" s="30">
        <f t="shared" si="0"/>
        <v>0.81640189292618848</v>
      </c>
      <c r="E20" s="34">
        <f>SUM(一般接種!E19+一般接種!H19+一般接種!K19+一般接種!N19+医療従事者等!D17)</f>
        <v>11157771</v>
      </c>
      <c r="F20" s="31">
        <f t="shared" si="1"/>
        <v>0.80600345480483782</v>
      </c>
      <c r="G20" s="29">
        <f t="shared" si="8"/>
        <v>8321486</v>
      </c>
      <c r="H20" s="31">
        <f t="shared" si="6"/>
        <v>0.60111884937503113</v>
      </c>
      <c r="I20" s="35">
        <v>103439</v>
      </c>
      <c r="J20" s="35">
        <v>610341</v>
      </c>
      <c r="K20" s="35">
        <v>2636672</v>
      </c>
      <c r="L20" s="35">
        <v>2936179</v>
      </c>
      <c r="M20" s="35">
        <v>1266089</v>
      </c>
      <c r="N20" s="35">
        <v>517127</v>
      </c>
      <c r="O20" s="35">
        <v>229732</v>
      </c>
      <c r="P20" s="35">
        <v>21907</v>
      </c>
      <c r="Q20" s="35">
        <f t="shared" si="9"/>
        <v>244348</v>
      </c>
      <c r="R20" s="63">
        <f t="shared" si="7"/>
        <v>1.7650956644893724E-2</v>
      </c>
      <c r="S20" s="35">
        <v>1319</v>
      </c>
      <c r="T20" s="35">
        <v>130567</v>
      </c>
      <c r="U20" s="35">
        <v>112462</v>
      </c>
      <c r="W20" s="1">
        <v>13843329</v>
      </c>
    </row>
    <row r="21" spans="1:23" x14ac:dyDescent="0.45">
      <c r="A21" s="33" t="s">
        <v>26</v>
      </c>
      <c r="B21" s="32">
        <f t="shared" si="10"/>
        <v>20862753</v>
      </c>
      <c r="C21" s="34">
        <f>SUM(一般接種!D20+一般接種!G20+一般接種!J20+一般接種!M20+医療従事者等!C18)</f>
        <v>7610690</v>
      </c>
      <c r="D21" s="30">
        <f t="shared" si="0"/>
        <v>0.82543600435825404</v>
      </c>
      <c r="E21" s="34">
        <f>SUM(一般接種!E20+一般接種!H20+一般接種!K20+一般接種!N20+医療従事者等!D18)</f>
        <v>7520238</v>
      </c>
      <c r="F21" s="31">
        <f t="shared" si="1"/>
        <v>0.81562581139727242</v>
      </c>
      <c r="G21" s="29">
        <f t="shared" si="8"/>
        <v>5648244</v>
      </c>
      <c r="H21" s="31">
        <f t="shared" si="6"/>
        <v>0.61259412208360642</v>
      </c>
      <c r="I21" s="35">
        <v>51358</v>
      </c>
      <c r="J21" s="35">
        <v>305229</v>
      </c>
      <c r="K21" s="35">
        <v>1456217</v>
      </c>
      <c r="L21" s="35">
        <v>2053359</v>
      </c>
      <c r="M21" s="35">
        <v>1099733</v>
      </c>
      <c r="N21" s="35">
        <v>476159</v>
      </c>
      <c r="O21" s="35">
        <v>187941</v>
      </c>
      <c r="P21" s="35">
        <v>18248</v>
      </c>
      <c r="Q21" s="35">
        <f t="shared" si="9"/>
        <v>83581</v>
      </c>
      <c r="R21" s="63">
        <f t="shared" si="7"/>
        <v>9.0649818453080108E-3</v>
      </c>
      <c r="S21" s="35">
        <v>637</v>
      </c>
      <c r="T21" s="35">
        <v>43947</v>
      </c>
      <c r="U21" s="35">
        <v>38997</v>
      </c>
      <c r="W21" s="1">
        <v>9220206</v>
      </c>
    </row>
    <row r="22" spans="1:23" x14ac:dyDescent="0.45">
      <c r="A22" s="33" t="s">
        <v>27</v>
      </c>
      <c r="B22" s="32">
        <f t="shared" si="10"/>
        <v>5338349</v>
      </c>
      <c r="C22" s="34">
        <f>SUM(一般接種!D21+一般接種!G21+一般接種!J21+一般接種!M21+医療従事者等!C19)</f>
        <v>1902838</v>
      </c>
      <c r="D22" s="30">
        <f t="shared" si="0"/>
        <v>0.85977785750239244</v>
      </c>
      <c r="E22" s="34">
        <f>SUM(一般接種!E21+一般接種!H21+一般接種!K21+一般接種!N21+医療従事者等!D19)</f>
        <v>1870971</v>
      </c>
      <c r="F22" s="31">
        <f t="shared" si="1"/>
        <v>0.84537908000003614</v>
      </c>
      <c r="G22" s="29">
        <f t="shared" si="8"/>
        <v>1553088</v>
      </c>
      <c r="H22" s="31">
        <f t="shared" si="6"/>
        <v>0.7017469028643929</v>
      </c>
      <c r="I22" s="35">
        <v>16811</v>
      </c>
      <c r="J22" s="35">
        <v>65007</v>
      </c>
      <c r="K22" s="35">
        <v>344090</v>
      </c>
      <c r="L22" s="35">
        <v>567997</v>
      </c>
      <c r="M22" s="35">
        <v>356296</v>
      </c>
      <c r="N22" s="35">
        <v>149876</v>
      </c>
      <c r="O22" s="35">
        <v>49873</v>
      </c>
      <c r="P22" s="35">
        <v>3138</v>
      </c>
      <c r="Q22" s="35">
        <f t="shared" si="9"/>
        <v>11452</v>
      </c>
      <c r="R22" s="63">
        <f t="shared" si="7"/>
        <v>5.1744688849588872E-3</v>
      </c>
      <c r="S22" s="35">
        <v>8</v>
      </c>
      <c r="T22" s="35">
        <v>5902</v>
      </c>
      <c r="U22" s="35">
        <v>5542</v>
      </c>
      <c r="W22" s="1">
        <v>2213174</v>
      </c>
    </row>
    <row r="23" spans="1:23" x14ac:dyDescent="0.45">
      <c r="A23" s="33" t="s">
        <v>28</v>
      </c>
      <c r="B23" s="32">
        <f t="shared" si="10"/>
        <v>2492329</v>
      </c>
      <c r="C23" s="34">
        <f>SUM(一般接種!D22+一般接種!G22+一般接種!J22+一般接種!M22+医療従事者等!C20)</f>
        <v>897244</v>
      </c>
      <c r="D23" s="30">
        <f t="shared" si="0"/>
        <v>0.85641525894505355</v>
      </c>
      <c r="E23" s="34">
        <f>SUM(一般接種!E22+一般接種!H22+一般接種!K22+一般接種!N22+医療従事者等!D20)</f>
        <v>889518</v>
      </c>
      <c r="F23" s="31">
        <f t="shared" si="1"/>
        <v>0.84904082758568022</v>
      </c>
      <c r="G23" s="29">
        <f t="shared" si="8"/>
        <v>693821</v>
      </c>
      <c r="H23" s="31">
        <f t="shared" si="6"/>
        <v>0.66224894385085442</v>
      </c>
      <c r="I23" s="35">
        <v>10202</v>
      </c>
      <c r="J23" s="35">
        <v>39163</v>
      </c>
      <c r="K23" s="35">
        <v>212897</v>
      </c>
      <c r="L23" s="35">
        <v>219623</v>
      </c>
      <c r="M23" s="35">
        <v>127730</v>
      </c>
      <c r="N23" s="35">
        <v>63030</v>
      </c>
      <c r="O23" s="35">
        <v>19618</v>
      </c>
      <c r="P23" s="35">
        <v>1558</v>
      </c>
      <c r="Q23" s="35">
        <f t="shared" si="9"/>
        <v>11746</v>
      </c>
      <c r="R23" s="63">
        <f t="shared" si="7"/>
        <v>1.1211502814806895E-2</v>
      </c>
      <c r="S23" s="35">
        <v>91</v>
      </c>
      <c r="T23" s="35">
        <v>3405</v>
      </c>
      <c r="U23" s="35">
        <v>8250</v>
      </c>
      <c r="W23" s="1">
        <v>1047674</v>
      </c>
    </row>
    <row r="24" spans="1:23" x14ac:dyDescent="0.45">
      <c r="A24" s="33" t="s">
        <v>29</v>
      </c>
      <c r="B24" s="32">
        <f t="shared" si="10"/>
        <v>2589524</v>
      </c>
      <c r="C24" s="34">
        <f>SUM(一般接種!D23+一般接種!G23+一般接種!J23+一般接種!M23+医療従事者等!C21)</f>
        <v>938264</v>
      </c>
      <c r="D24" s="30">
        <f t="shared" si="0"/>
        <v>0.82837507592773096</v>
      </c>
      <c r="E24" s="34">
        <f>SUM(一般接種!E23+一般接種!H23+一般接種!K23+一般接種!N23+医療従事者等!D21)</f>
        <v>927147</v>
      </c>
      <c r="F24" s="31">
        <f t="shared" si="1"/>
        <v>0.81856009238462513</v>
      </c>
      <c r="G24" s="29">
        <f t="shared" si="8"/>
        <v>712137</v>
      </c>
      <c r="H24" s="31">
        <f t="shared" si="6"/>
        <v>0.62873193626308432</v>
      </c>
      <c r="I24" s="35">
        <v>9292</v>
      </c>
      <c r="J24" s="35">
        <v>55402</v>
      </c>
      <c r="K24" s="35">
        <v>204657</v>
      </c>
      <c r="L24" s="35">
        <v>215484</v>
      </c>
      <c r="M24" s="35">
        <v>130672</v>
      </c>
      <c r="N24" s="35">
        <v>67677</v>
      </c>
      <c r="O24" s="35">
        <v>26517</v>
      </c>
      <c r="P24" s="35">
        <v>2436</v>
      </c>
      <c r="Q24" s="35">
        <f t="shared" si="9"/>
        <v>11976</v>
      </c>
      <c r="R24" s="63">
        <f t="shared" si="7"/>
        <v>1.0573377971776073E-2</v>
      </c>
      <c r="S24" s="35">
        <v>38</v>
      </c>
      <c r="T24" s="35">
        <v>6446</v>
      </c>
      <c r="U24" s="35">
        <v>5492</v>
      </c>
      <c r="W24" s="1">
        <v>1132656</v>
      </c>
    </row>
    <row r="25" spans="1:23" x14ac:dyDescent="0.45">
      <c r="A25" s="33" t="s">
        <v>30</v>
      </c>
      <c r="B25" s="32">
        <f t="shared" si="10"/>
        <v>1793847</v>
      </c>
      <c r="C25" s="34">
        <f>SUM(一般接種!D24+一般接種!G24+一般接種!J24+一般接種!M24+医療従事者等!C22)</f>
        <v>648166</v>
      </c>
      <c r="D25" s="30">
        <f t="shared" si="0"/>
        <v>0.83679347468250653</v>
      </c>
      <c r="E25" s="34">
        <f>SUM(一般接種!E24+一般接種!H24+一般接種!K24+一般接種!N24+医療従事者等!D22)</f>
        <v>641580</v>
      </c>
      <c r="F25" s="31">
        <f t="shared" si="1"/>
        <v>0.82829083519777735</v>
      </c>
      <c r="G25" s="29">
        <f t="shared" si="8"/>
        <v>498467</v>
      </c>
      <c r="H25" s="31">
        <f t="shared" si="6"/>
        <v>0.64352948618805217</v>
      </c>
      <c r="I25" s="35">
        <v>7670</v>
      </c>
      <c r="J25" s="35">
        <v>32373</v>
      </c>
      <c r="K25" s="35">
        <v>143750</v>
      </c>
      <c r="L25" s="35">
        <v>172130</v>
      </c>
      <c r="M25" s="35">
        <v>92027</v>
      </c>
      <c r="N25" s="35">
        <v>34544</v>
      </c>
      <c r="O25" s="35">
        <v>15068</v>
      </c>
      <c r="P25" s="35">
        <v>905</v>
      </c>
      <c r="Q25" s="35">
        <f t="shared" si="9"/>
        <v>5634</v>
      </c>
      <c r="R25" s="63">
        <f t="shared" si="7"/>
        <v>7.2735910806201532E-3</v>
      </c>
      <c r="S25" s="35">
        <v>145</v>
      </c>
      <c r="T25" s="35">
        <v>3251</v>
      </c>
      <c r="U25" s="35">
        <v>2238</v>
      </c>
      <c r="W25" s="1">
        <v>774583</v>
      </c>
    </row>
    <row r="26" spans="1:23" x14ac:dyDescent="0.45">
      <c r="A26" s="33" t="s">
        <v>31</v>
      </c>
      <c r="B26" s="32">
        <f t="shared" si="10"/>
        <v>1887691</v>
      </c>
      <c r="C26" s="34">
        <f>SUM(一般接種!D25+一般接種!G25+一般接種!J25+一般接種!M25+医療従事者等!C23)</f>
        <v>682002</v>
      </c>
      <c r="D26" s="30">
        <f t="shared" si="0"/>
        <v>0.83069974677130365</v>
      </c>
      <c r="E26" s="34">
        <f>SUM(一般接種!E25+一般接種!H25+一般接種!K25+一般接種!N25+医療従事者等!D23)</f>
        <v>673897</v>
      </c>
      <c r="F26" s="31">
        <f t="shared" si="1"/>
        <v>0.82082760351134043</v>
      </c>
      <c r="G26" s="29">
        <f t="shared" si="8"/>
        <v>521915</v>
      </c>
      <c r="H26" s="31">
        <f t="shared" si="6"/>
        <v>0.635708778473003</v>
      </c>
      <c r="I26" s="35">
        <v>6304</v>
      </c>
      <c r="J26" s="35">
        <v>37904</v>
      </c>
      <c r="K26" s="35">
        <v>168893</v>
      </c>
      <c r="L26" s="35">
        <v>164982</v>
      </c>
      <c r="M26" s="35">
        <v>96322</v>
      </c>
      <c r="N26" s="35">
        <v>34616</v>
      </c>
      <c r="O26" s="35">
        <v>12139</v>
      </c>
      <c r="P26" s="35">
        <v>755</v>
      </c>
      <c r="Q26" s="35">
        <f t="shared" si="9"/>
        <v>9877</v>
      </c>
      <c r="R26" s="63">
        <f t="shared" si="7"/>
        <v>1.2030494630309247E-2</v>
      </c>
      <c r="S26" s="35">
        <v>117</v>
      </c>
      <c r="T26" s="35">
        <v>6127</v>
      </c>
      <c r="U26" s="35">
        <v>3633</v>
      </c>
      <c r="W26" s="1">
        <v>820997</v>
      </c>
    </row>
    <row r="27" spans="1:23" x14ac:dyDescent="0.45">
      <c r="A27" s="33" t="s">
        <v>32</v>
      </c>
      <c r="B27" s="32">
        <f t="shared" si="10"/>
        <v>4835743</v>
      </c>
      <c r="C27" s="34">
        <f>SUM(一般接種!D26+一般接種!G26+一般接種!J26+一般接種!M26+医療従事者等!C24)</f>
        <v>1731748</v>
      </c>
      <c r="D27" s="30">
        <f t="shared" si="0"/>
        <v>0.83589181445328242</v>
      </c>
      <c r="E27" s="34">
        <f>SUM(一般接種!E26+一般接種!H26+一般接種!K26+一般接種!N26+医療従事者等!D24)</f>
        <v>1708694</v>
      </c>
      <c r="F27" s="31">
        <f t="shared" si="1"/>
        <v>0.82476395411193604</v>
      </c>
      <c r="G27" s="29">
        <f t="shared" si="8"/>
        <v>1383081</v>
      </c>
      <c r="H27" s="31">
        <f t="shared" si="6"/>
        <v>0.66759487328748779</v>
      </c>
      <c r="I27" s="35">
        <v>14334</v>
      </c>
      <c r="J27" s="35">
        <v>69305</v>
      </c>
      <c r="K27" s="35">
        <v>457425</v>
      </c>
      <c r="L27" s="35">
        <v>432762</v>
      </c>
      <c r="M27" s="35">
        <v>235433</v>
      </c>
      <c r="N27" s="35">
        <v>123111</v>
      </c>
      <c r="O27" s="35">
        <v>47217</v>
      </c>
      <c r="P27" s="35">
        <v>3494</v>
      </c>
      <c r="Q27" s="35">
        <f t="shared" si="9"/>
        <v>12220</v>
      </c>
      <c r="R27" s="63">
        <f t="shared" si="7"/>
        <v>5.8984320886290107E-3</v>
      </c>
      <c r="S27" s="35">
        <v>12</v>
      </c>
      <c r="T27" s="35">
        <v>5653</v>
      </c>
      <c r="U27" s="35">
        <v>6555</v>
      </c>
      <c r="W27" s="1">
        <v>2071737</v>
      </c>
    </row>
    <row r="28" spans="1:23" x14ac:dyDescent="0.45">
      <c r="A28" s="33" t="s">
        <v>33</v>
      </c>
      <c r="B28" s="32">
        <f t="shared" si="10"/>
        <v>4645164</v>
      </c>
      <c r="C28" s="34">
        <f>SUM(一般接種!D27+一般接種!G27+一般接種!J27+一般接種!M27+医療従事者等!C25)</f>
        <v>1669565</v>
      </c>
      <c r="D28" s="30">
        <f t="shared" si="0"/>
        <v>0.8278324328103408</v>
      </c>
      <c r="E28" s="34">
        <f>SUM(一般接種!E27+一般接種!H27+一般接種!K27+一般接種!N27+医療従事者等!D25)</f>
        <v>1656151</v>
      </c>
      <c r="F28" s="31">
        <f t="shared" si="1"/>
        <v>0.8211812726256712</v>
      </c>
      <c r="G28" s="29">
        <f t="shared" si="8"/>
        <v>1301423</v>
      </c>
      <c r="H28" s="31">
        <f t="shared" si="6"/>
        <v>0.64529393477063313</v>
      </c>
      <c r="I28" s="35">
        <v>15489</v>
      </c>
      <c r="J28" s="35">
        <v>85220</v>
      </c>
      <c r="K28" s="35">
        <v>466744</v>
      </c>
      <c r="L28" s="35">
        <v>403386</v>
      </c>
      <c r="M28" s="35">
        <v>192098</v>
      </c>
      <c r="N28" s="35">
        <v>97723</v>
      </c>
      <c r="O28" s="35">
        <v>37774</v>
      </c>
      <c r="P28" s="35">
        <v>2989</v>
      </c>
      <c r="Q28" s="35">
        <f t="shared" si="9"/>
        <v>18025</v>
      </c>
      <c r="R28" s="63">
        <f t="shared" si="7"/>
        <v>8.9374655083248582E-3</v>
      </c>
      <c r="S28" s="35">
        <v>42</v>
      </c>
      <c r="T28" s="35">
        <v>9190</v>
      </c>
      <c r="U28" s="35">
        <v>8793</v>
      </c>
      <c r="W28" s="1">
        <v>2016791</v>
      </c>
    </row>
    <row r="29" spans="1:23" x14ac:dyDescent="0.45">
      <c r="A29" s="33" t="s">
        <v>34</v>
      </c>
      <c r="B29" s="32">
        <f t="shared" si="10"/>
        <v>8625047</v>
      </c>
      <c r="C29" s="34">
        <f>SUM(一般接種!D28+一般接種!G28+一般接種!J28+一般接種!M28+医療従事者等!C26)</f>
        <v>3139198</v>
      </c>
      <c r="D29" s="30">
        <f t="shared" si="0"/>
        <v>0.85159429882862303</v>
      </c>
      <c r="E29" s="34">
        <f>SUM(一般接種!E28+一般接種!H28+一般接種!K28+一般接種!N28+医療従事者等!D26)</f>
        <v>3104801</v>
      </c>
      <c r="F29" s="31">
        <f t="shared" si="1"/>
        <v>0.84226316103584664</v>
      </c>
      <c r="G29" s="29">
        <f t="shared" si="8"/>
        <v>2350641</v>
      </c>
      <c r="H29" s="31">
        <f t="shared" si="6"/>
        <v>0.63767639830071676</v>
      </c>
      <c r="I29" s="35">
        <v>23550</v>
      </c>
      <c r="J29" s="35">
        <v>115791</v>
      </c>
      <c r="K29" s="35">
        <v>656748</v>
      </c>
      <c r="L29" s="35">
        <v>755830</v>
      </c>
      <c r="M29" s="35">
        <v>453293</v>
      </c>
      <c r="N29" s="35">
        <v>251395</v>
      </c>
      <c r="O29" s="35">
        <v>86730</v>
      </c>
      <c r="P29" s="35">
        <v>7304</v>
      </c>
      <c r="Q29" s="35">
        <f t="shared" si="9"/>
        <v>30407</v>
      </c>
      <c r="R29" s="63">
        <f t="shared" si="7"/>
        <v>8.2487399152528576E-3</v>
      </c>
      <c r="S29" s="35">
        <v>24</v>
      </c>
      <c r="T29" s="35">
        <v>11604</v>
      </c>
      <c r="U29" s="35">
        <v>18779</v>
      </c>
      <c r="W29" s="1">
        <v>3686260</v>
      </c>
    </row>
    <row r="30" spans="1:23" x14ac:dyDescent="0.45">
      <c r="A30" s="33" t="s">
        <v>35</v>
      </c>
      <c r="B30" s="32">
        <f t="shared" si="10"/>
        <v>16432184</v>
      </c>
      <c r="C30" s="34">
        <f>SUM(一般接種!D29+一般接種!G29+一般接種!J29+一般接種!M29+医療従事者等!C27)</f>
        <v>6013068</v>
      </c>
      <c r="D30" s="30">
        <f t="shared" si="0"/>
        <v>0.79550542533062774</v>
      </c>
      <c r="E30" s="34">
        <f>SUM(一般接種!E29+一般接種!H29+一般接種!K29+一般接種!N29+医療従事者等!D27)</f>
        <v>5908672</v>
      </c>
      <c r="F30" s="31">
        <f t="shared" si="1"/>
        <v>0.78169424202406679</v>
      </c>
      <c r="G30" s="29">
        <f t="shared" si="8"/>
        <v>4425159</v>
      </c>
      <c r="H30" s="31">
        <f t="shared" si="6"/>
        <v>0.58543126278476409</v>
      </c>
      <c r="I30" s="35">
        <v>43145</v>
      </c>
      <c r="J30" s="35">
        <v>374830</v>
      </c>
      <c r="K30" s="35">
        <v>1355026</v>
      </c>
      <c r="L30" s="35">
        <v>1360756</v>
      </c>
      <c r="M30" s="35">
        <v>760110</v>
      </c>
      <c r="N30" s="35">
        <v>369597</v>
      </c>
      <c r="O30" s="35">
        <v>148731</v>
      </c>
      <c r="P30" s="35">
        <v>12964</v>
      </c>
      <c r="Q30" s="35">
        <f t="shared" si="9"/>
        <v>85285</v>
      </c>
      <c r="R30" s="63">
        <f t="shared" si="7"/>
        <v>1.1282872603356987E-2</v>
      </c>
      <c r="S30" s="35">
        <v>65</v>
      </c>
      <c r="T30" s="35">
        <v>42728</v>
      </c>
      <c r="U30" s="35">
        <v>42492</v>
      </c>
      <c r="W30" s="1">
        <v>7558802</v>
      </c>
    </row>
    <row r="31" spans="1:23" x14ac:dyDescent="0.45">
      <c r="A31" s="33" t="s">
        <v>36</v>
      </c>
      <c r="B31" s="32">
        <f t="shared" si="10"/>
        <v>4078355</v>
      </c>
      <c r="C31" s="34">
        <f>SUM(一般接種!D30+一般接種!G30+一般接種!J30+一般接種!M30+医療従事者等!C28)</f>
        <v>1481193</v>
      </c>
      <c r="D31" s="30">
        <f t="shared" si="0"/>
        <v>0.82263044158002219</v>
      </c>
      <c r="E31" s="34">
        <f>SUM(一般接種!E30+一般接種!H30+一般接種!K30+一般接種!N30+医療従事者等!D28)</f>
        <v>1465444</v>
      </c>
      <c r="F31" s="31">
        <f t="shared" si="1"/>
        <v>0.81388370376500163</v>
      </c>
      <c r="G31" s="29">
        <f t="shared" si="8"/>
        <v>1122622</v>
      </c>
      <c r="H31" s="31">
        <f t="shared" si="6"/>
        <v>0.62348595462404133</v>
      </c>
      <c r="I31" s="35">
        <v>16826</v>
      </c>
      <c r="J31" s="35">
        <v>67470</v>
      </c>
      <c r="K31" s="35">
        <v>347145</v>
      </c>
      <c r="L31" s="35">
        <v>353783</v>
      </c>
      <c r="M31" s="35">
        <v>196859</v>
      </c>
      <c r="N31" s="35">
        <v>98566</v>
      </c>
      <c r="O31" s="35">
        <v>39982</v>
      </c>
      <c r="P31" s="35">
        <v>1991</v>
      </c>
      <c r="Q31" s="35">
        <f t="shared" si="9"/>
        <v>9096</v>
      </c>
      <c r="R31" s="63">
        <f t="shared" si="7"/>
        <v>5.0517700911440182E-3</v>
      </c>
      <c r="S31" s="35">
        <v>79</v>
      </c>
      <c r="T31" s="35">
        <v>4536</v>
      </c>
      <c r="U31" s="35">
        <v>4481</v>
      </c>
      <c r="W31" s="1">
        <v>1800557</v>
      </c>
    </row>
    <row r="32" spans="1:23" x14ac:dyDescent="0.45">
      <c r="A32" s="33" t="s">
        <v>37</v>
      </c>
      <c r="B32" s="32">
        <f t="shared" si="10"/>
        <v>3174615</v>
      </c>
      <c r="C32" s="34">
        <f>SUM(一般接種!D31+一般接種!G31+一般接種!J31+一般接種!M31+医療従事者等!C29)</f>
        <v>1157942</v>
      </c>
      <c r="D32" s="30">
        <f t="shared" si="0"/>
        <v>0.8161170756736299</v>
      </c>
      <c r="E32" s="34">
        <f>SUM(一般接種!E31+一般接種!H31+一般接種!K31+一般接種!N31+医療従事者等!D29)</f>
        <v>1145943</v>
      </c>
      <c r="F32" s="31">
        <f t="shared" si="1"/>
        <v>0.8076601850944749</v>
      </c>
      <c r="G32" s="29">
        <f t="shared" si="8"/>
        <v>857210</v>
      </c>
      <c r="H32" s="31">
        <f t="shared" si="6"/>
        <v>0.60416127788627771</v>
      </c>
      <c r="I32" s="35">
        <v>8744</v>
      </c>
      <c r="J32" s="35">
        <v>52938</v>
      </c>
      <c r="K32" s="35">
        <v>238701</v>
      </c>
      <c r="L32" s="35">
        <v>286003</v>
      </c>
      <c r="M32" s="35">
        <v>161117</v>
      </c>
      <c r="N32" s="35">
        <v>83148</v>
      </c>
      <c r="O32" s="35">
        <v>24186</v>
      </c>
      <c r="P32" s="35">
        <v>2373</v>
      </c>
      <c r="Q32" s="35">
        <f t="shared" si="9"/>
        <v>13520</v>
      </c>
      <c r="R32" s="63">
        <f t="shared" si="7"/>
        <v>9.5288907934140705E-3</v>
      </c>
      <c r="S32" s="35">
        <v>9</v>
      </c>
      <c r="T32" s="35">
        <v>6412</v>
      </c>
      <c r="U32" s="35">
        <v>7099</v>
      </c>
      <c r="W32" s="1">
        <v>1418843</v>
      </c>
    </row>
    <row r="33" spans="1:23" x14ac:dyDescent="0.45">
      <c r="A33" s="33" t="s">
        <v>38</v>
      </c>
      <c r="B33" s="32">
        <f t="shared" si="10"/>
        <v>5523040</v>
      </c>
      <c r="C33" s="34">
        <f>SUM(一般接種!D32+一般接種!G32+一般接種!J32+一般接種!M32+医療従事者等!C30)</f>
        <v>2030149</v>
      </c>
      <c r="D33" s="30">
        <f t="shared" si="0"/>
        <v>0.80225856753217295</v>
      </c>
      <c r="E33" s="34">
        <f>SUM(一般接種!E32+一般接種!H32+一般接種!K32+一般接種!N32+医療従事者等!D30)</f>
        <v>1998554</v>
      </c>
      <c r="F33" s="31">
        <f t="shared" si="1"/>
        <v>0.7897730999920175</v>
      </c>
      <c r="G33" s="29">
        <f t="shared" si="8"/>
        <v>1477717</v>
      </c>
      <c r="H33" s="31">
        <f t="shared" si="6"/>
        <v>0.58395276585016176</v>
      </c>
      <c r="I33" s="35">
        <v>26008</v>
      </c>
      <c r="J33" s="35">
        <v>96668</v>
      </c>
      <c r="K33" s="35">
        <v>450855</v>
      </c>
      <c r="L33" s="35">
        <v>475198</v>
      </c>
      <c r="M33" s="35">
        <v>251899</v>
      </c>
      <c r="N33" s="35">
        <v>124864</v>
      </c>
      <c r="O33" s="35">
        <v>48556</v>
      </c>
      <c r="P33" s="35">
        <v>3669</v>
      </c>
      <c r="Q33" s="35">
        <f t="shared" si="9"/>
        <v>16620</v>
      </c>
      <c r="R33" s="63">
        <f t="shared" si="7"/>
        <v>6.5677629535490813E-3</v>
      </c>
      <c r="S33" s="35">
        <v>10</v>
      </c>
      <c r="T33" s="35">
        <v>6954</v>
      </c>
      <c r="U33" s="35">
        <v>9656</v>
      </c>
      <c r="W33" s="1">
        <v>2530542</v>
      </c>
    </row>
    <row r="34" spans="1:23" x14ac:dyDescent="0.45">
      <c r="A34" s="33" t="s">
        <v>39</v>
      </c>
      <c r="B34" s="32">
        <f t="shared" si="10"/>
        <v>18655378</v>
      </c>
      <c r="C34" s="34">
        <f>SUM(一般接種!D33+一般接種!G33+一般接種!J33+一般接種!M33+医療従事者等!C31)</f>
        <v>6904203</v>
      </c>
      <c r="D34" s="30">
        <f t="shared" si="0"/>
        <v>0.78106164469957673</v>
      </c>
      <c r="E34" s="34">
        <f>SUM(一般接種!E33+一般接種!H33+一般接種!K33+一般接種!N33+医療従事者等!D31)</f>
        <v>6815516</v>
      </c>
      <c r="F34" s="31">
        <f t="shared" si="1"/>
        <v>0.77102862364219016</v>
      </c>
      <c r="G34" s="29">
        <f t="shared" si="8"/>
        <v>4865578</v>
      </c>
      <c r="H34" s="31">
        <f t="shared" si="6"/>
        <v>0.5504351994131802</v>
      </c>
      <c r="I34" s="35">
        <v>65365</v>
      </c>
      <c r="J34" s="35">
        <v>373649</v>
      </c>
      <c r="K34" s="35">
        <v>1526039</v>
      </c>
      <c r="L34" s="35">
        <v>1557342</v>
      </c>
      <c r="M34" s="35">
        <v>770840</v>
      </c>
      <c r="N34" s="35">
        <v>367874</v>
      </c>
      <c r="O34" s="35">
        <v>189892</v>
      </c>
      <c r="P34" s="35">
        <v>14577</v>
      </c>
      <c r="Q34" s="35">
        <f t="shared" si="9"/>
        <v>70081</v>
      </c>
      <c r="R34" s="63">
        <f t="shared" si="7"/>
        <v>7.9281534917485814E-3</v>
      </c>
      <c r="S34" s="35">
        <v>337</v>
      </c>
      <c r="T34" s="35">
        <v>40593</v>
      </c>
      <c r="U34" s="35">
        <v>29151</v>
      </c>
      <c r="W34" s="1">
        <v>8839511</v>
      </c>
    </row>
    <row r="35" spans="1:23" x14ac:dyDescent="0.45">
      <c r="A35" s="33" t="s">
        <v>40</v>
      </c>
      <c r="B35" s="32">
        <f t="shared" si="10"/>
        <v>12110417</v>
      </c>
      <c r="C35" s="34">
        <f>SUM(一般接種!D34+一般接種!G34+一般接種!J34+一般接種!M34+医療従事者等!C32)</f>
        <v>4434283</v>
      </c>
      <c r="D35" s="30">
        <f t="shared" si="0"/>
        <v>0.80278494647989318</v>
      </c>
      <c r="E35" s="34">
        <f>SUM(一般接種!E34+一般接種!H34+一般接種!K34+一般接種!N34+医療従事者等!D32)</f>
        <v>4383242</v>
      </c>
      <c r="F35" s="31">
        <f t="shared" si="1"/>
        <v>0.79354445676525831</v>
      </c>
      <c r="G35" s="29">
        <f t="shared" si="8"/>
        <v>3252512</v>
      </c>
      <c r="H35" s="31">
        <f t="shared" si="6"/>
        <v>0.58883649777093849</v>
      </c>
      <c r="I35" s="35">
        <v>45456</v>
      </c>
      <c r="J35" s="35">
        <v>243021</v>
      </c>
      <c r="K35" s="35">
        <v>1009022</v>
      </c>
      <c r="L35" s="35">
        <v>1036833</v>
      </c>
      <c r="M35" s="35">
        <v>544146</v>
      </c>
      <c r="N35" s="35">
        <v>252844</v>
      </c>
      <c r="O35" s="35">
        <v>112736</v>
      </c>
      <c r="P35" s="35">
        <v>8454</v>
      </c>
      <c r="Q35" s="35">
        <f t="shared" si="9"/>
        <v>40380</v>
      </c>
      <c r="R35" s="63">
        <f t="shared" si="7"/>
        <v>7.3104166195206953E-3</v>
      </c>
      <c r="S35" s="35">
        <v>100</v>
      </c>
      <c r="T35" s="35">
        <v>23664</v>
      </c>
      <c r="U35" s="35">
        <v>16616</v>
      </c>
      <c r="W35" s="1">
        <v>5523625</v>
      </c>
    </row>
    <row r="36" spans="1:23" x14ac:dyDescent="0.45">
      <c r="A36" s="33" t="s">
        <v>41</v>
      </c>
      <c r="B36" s="32">
        <f t="shared" si="10"/>
        <v>3017686</v>
      </c>
      <c r="C36" s="34">
        <f>SUM(一般接種!D35+一般接種!G35+一般接種!J35+一般接種!M35+医療従事者等!C33)</f>
        <v>1094441</v>
      </c>
      <c r="D36" s="30">
        <f t="shared" si="0"/>
        <v>0.81386871355705459</v>
      </c>
      <c r="E36" s="34">
        <f>SUM(一般接種!E35+一般接種!H35+一般接種!K35+一般接種!N35+医療従事者等!D33)</f>
        <v>1083296</v>
      </c>
      <c r="F36" s="31">
        <f t="shared" si="1"/>
        <v>0.80558085992895279</v>
      </c>
      <c r="G36" s="29">
        <f t="shared" si="8"/>
        <v>829785</v>
      </c>
      <c r="H36" s="31">
        <f t="shared" si="6"/>
        <v>0.61706026225163391</v>
      </c>
      <c r="I36" s="35">
        <v>7551</v>
      </c>
      <c r="J36" s="35">
        <v>54427</v>
      </c>
      <c r="K36" s="35">
        <v>307662</v>
      </c>
      <c r="L36" s="35">
        <v>254161</v>
      </c>
      <c r="M36" s="35">
        <v>131618</v>
      </c>
      <c r="N36" s="35">
        <v>53590</v>
      </c>
      <c r="O36" s="35">
        <v>19291</v>
      </c>
      <c r="P36" s="35">
        <v>1485</v>
      </c>
      <c r="Q36" s="35">
        <f t="shared" si="9"/>
        <v>10164</v>
      </c>
      <c r="R36" s="63">
        <f t="shared" si="7"/>
        <v>7.558344035534033E-3</v>
      </c>
      <c r="S36" s="35">
        <v>64</v>
      </c>
      <c r="T36" s="35">
        <v>5075</v>
      </c>
      <c r="U36" s="35">
        <v>5025</v>
      </c>
      <c r="W36" s="1">
        <v>1344739</v>
      </c>
    </row>
    <row r="37" spans="1:23" x14ac:dyDescent="0.45">
      <c r="A37" s="33" t="s">
        <v>42</v>
      </c>
      <c r="B37" s="32">
        <f t="shared" si="10"/>
        <v>2082873</v>
      </c>
      <c r="C37" s="34">
        <f>SUM(一般接種!D36+一般接種!G36+一般接種!J36+一般接種!M36+医療従事者等!C34)</f>
        <v>750047</v>
      </c>
      <c r="D37" s="30">
        <f t="shared" si="0"/>
        <v>0.79417787622613378</v>
      </c>
      <c r="E37" s="34">
        <f>SUM(一般接種!E36+一般接種!H36+一般接種!K36+一般接種!N36+医療従事者等!D34)</f>
        <v>741058</v>
      </c>
      <c r="F37" s="31">
        <f t="shared" si="1"/>
        <v>0.78465998610805221</v>
      </c>
      <c r="G37" s="29">
        <f t="shared" si="8"/>
        <v>586174</v>
      </c>
      <c r="H37" s="31">
        <f t="shared" si="6"/>
        <v>0.62066300167719857</v>
      </c>
      <c r="I37" s="35">
        <v>7683</v>
      </c>
      <c r="J37" s="35">
        <v>44747</v>
      </c>
      <c r="K37" s="35">
        <v>212491</v>
      </c>
      <c r="L37" s="35">
        <v>196733</v>
      </c>
      <c r="M37" s="35">
        <v>83418</v>
      </c>
      <c r="N37" s="35">
        <v>29820</v>
      </c>
      <c r="O37" s="35">
        <v>10416</v>
      </c>
      <c r="P37" s="35">
        <v>866</v>
      </c>
      <c r="Q37" s="35">
        <f t="shared" si="9"/>
        <v>5594</v>
      </c>
      <c r="R37" s="63">
        <f t="shared" si="7"/>
        <v>5.9231368695681639E-3</v>
      </c>
      <c r="S37" s="35">
        <v>2</v>
      </c>
      <c r="T37" s="35">
        <v>2876</v>
      </c>
      <c r="U37" s="35">
        <v>2716</v>
      </c>
      <c r="W37" s="1">
        <v>944432</v>
      </c>
    </row>
    <row r="38" spans="1:23" x14ac:dyDescent="0.45">
      <c r="A38" s="33" t="s">
        <v>43</v>
      </c>
      <c r="B38" s="32">
        <f t="shared" si="10"/>
        <v>1230114</v>
      </c>
      <c r="C38" s="34">
        <f>SUM(一般接種!D37+一般接種!G37+一般接種!J37+一般接種!M37+医療従事者等!C35)</f>
        <v>444013</v>
      </c>
      <c r="D38" s="30">
        <f t="shared" si="0"/>
        <v>0.79745432732027266</v>
      </c>
      <c r="E38" s="34">
        <f>SUM(一般接種!E37+一般接種!H37+一般接種!K37+一般接種!N37+医療従事者等!D35)</f>
        <v>438734</v>
      </c>
      <c r="F38" s="31">
        <f t="shared" si="1"/>
        <v>0.78797316034109932</v>
      </c>
      <c r="G38" s="29">
        <f t="shared" si="8"/>
        <v>342067</v>
      </c>
      <c r="H38" s="31">
        <f t="shared" si="6"/>
        <v>0.61435770885866792</v>
      </c>
      <c r="I38" s="35">
        <v>4916</v>
      </c>
      <c r="J38" s="35">
        <v>23215</v>
      </c>
      <c r="K38" s="35">
        <v>108387</v>
      </c>
      <c r="L38" s="35">
        <v>110531</v>
      </c>
      <c r="M38" s="35">
        <v>59648</v>
      </c>
      <c r="N38" s="35">
        <v>25026</v>
      </c>
      <c r="O38" s="35">
        <v>9401</v>
      </c>
      <c r="P38" s="35">
        <v>943</v>
      </c>
      <c r="Q38" s="35">
        <f t="shared" si="9"/>
        <v>5300</v>
      </c>
      <c r="R38" s="63">
        <f t="shared" si="7"/>
        <v>9.5188833092667222E-3</v>
      </c>
      <c r="S38" s="35">
        <v>16</v>
      </c>
      <c r="T38" s="35">
        <v>2667</v>
      </c>
      <c r="U38" s="35">
        <v>2617</v>
      </c>
      <c r="W38" s="1">
        <v>556788</v>
      </c>
    </row>
    <row r="39" spans="1:23" x14ac:dyDescent="0.45">
      <c r="A39" s="33" t="s">
        <v>44</v>
      </c>
      <c r="B39" s="32">
        <f t="shared" si="10"/>
        <v>1565074</v>
      </c>
      <c r="C39" s="34">
        <f>SUM(一般接種!D38+一般接種!G38+一般接種!J38+一般接種!M38+医療従事者等!C36)</f>
        <v>564861</v>
      </c>
      <c r="D39" s="30">
        <f t="shared" si="0"/>
        <v>0.83954876154663616</v>
      </c>
      <c r="E39" s="34">
        <f>SUM(一般接種!E38+一般接種!H38+一般接種!K38+一般接種!N38+医療従事者等!D36)</f>
        <v>555835</v>
      </c>
      <c r="F39" s="31">
        <f t="shared" si="1"/>
        <v>0.82613348394432351</v>
      </c>
      <c r="G39" s="29">
        <f t="shared" si="8"/>
        <v>440057</v>
      </c>
      <c r="H39" s="31">
        <f t="shared" si="6"/>
        <v>0.65405349167304538</v>
      </c>
      <c r="I39" s="35">
        <v>4900</v>
      </c>
      <c r="J39" s="35">
        <v>30260</v>
      </c>
      <c r="K39" s="35">
        <v>111391</v>
      </c>
      <c r="L39" s="35">
        <v>142633</v>
      </c>
      <c r="M39" s="35">
        <v>82607</v>
      </c>
      <c r="N39" s="35">
        <v>45524</v>
      </c>
      <c r="O39" s="35">
        <v>20763</v>
      </c>
      <c r="P39" s="35">
        <v>1979</v>
      </c>
      <c r="Q39" s="35">
        <f t="shared" si="9"/>
        <v>4321</v>
      </c>
      <c r="R39" s="63">
        <f t="shared" si="7"/>
        <v>6.4222706093056787E-3</v>
      </c>
      <c r="S39" s="35">
        <v>25</v>
      </c>
      <c r="T39" s="35">
        <v>2077</v>
      </c>
      <c r="U39" s="35">
        <v>2219</v>
      </c>
      <c r="W39" s="1">
        <v>672815</v>
      </c>
    </row>
    <row r="40" spans="1:23" x14ac:dyDescent="0.45">
      <c r="A40" s="33" t="s">
        <v>45</v>
      </c>
      <c r="B40" s="32">
        <f t="shared" si="10"/>
        <v>4163782</v>
      </c>
      <c r="C40" s="34">
        <f>SUM(一般接種!D39+一般接種!G39+一般接種!J39+一般接種!M39+医療従事者等!C37)</f>
        <v>1515457</v>
      </c>
      <c r="D40" s="30">
        <f t="shared" si="0"/>
        <v>0.80022399515046805</v>
      </c>
      <c r="E40" s="34">
        <f>SUM(一般接種!E39+一般接種!H39+一般接種!K39+一般接種!N39+医療従事者等!D37)</f>
        <v>1486106</v>
      </c>
      <c r="F40" s="31">
        <f t="shared" si="1"/>
        <v>0.78472545280867845</v>
      </c>
      <c r="G40" s="29">
        <f t="shared" si="8"/>
        <v>1149834</v>
      </c>
      <c r="H40" s="31">
        <f t="shared" si="6"/>
        <v>0.60715992419438047</v>
      </c>
      <c r="I40" s="35">
        <v>21846</v>
      </c>
      <c r="J40" s="35">
        <v>137999</v>
      </c>
      <c r="K40" s="35">
        <v>362808</v>
      </c>
      <c r="L40" s="35">
        <v>318189</v>
      </c>
      <c r="M40" s="35">
        <v>163499</v>
      </c>
      <c r="N40" s="35">
        <v>92053</v>
      </c>
      <c r="O40" s="35">
        <v>50432</v>
      </c>
      <c r="P40" s="35">
        <v>3008</v>
      </c>
      <c r="Q40" s="35">
        <f t="shared" si="9"/>
        <v>12385</v>
      </c>
      <c r="R40" s="63">
        <f t="shared" si="7"/>
        <v>6.5397924058145807E-3</v>
      </c>
      <c r="S40" s="35">
        <v>249</v>
      </c>
      <c r="T40" s="35">
        <v>6762</v>
      </c>
      <c r="U40" s="35">
        <v>5374</v>
      </c>
      <c r="W40" s="1">
        <v>1893791</v>
      </c>
    </row>
    <row r="41" spans="1:23" x14ac:dyDescent="0.45">
      <c r="A41" s="33" t="s">
        <v>46</v>
      </c>
      <c r="B41" s="32">
        <f t="shared" si="10"/>
        <v>6169955</v>
      </c>
      <c r="C41" s="34">
        <f>SUM(一般接種!D40+一般接種!G40+一般接種!J40+一般接種!M40+医療従事者等!C38)</f>
        <v>2244630</v>
      </c>
      <c r="D41" s="30">
        <f t="shared" si="0"/>
        <v>0.7981096794128073</v>
      </c>
      <c r="E41" s="34">
        <f>SUM(一般接種!E40+一般接種!H40+一般接種!K40+一般接種!N40+医療従事者等!D38)</f>
        <v>2217568</v>
      </c>
      <c r="F41" s="31">
        <f t="shared" si="1"/>
        <v>0.78848740574442133</v>
      </c>
      <c r="G41" s="29">
        <f t="shared" si="8"/>
        <v>1679785</v>
      </c>
      <c r="H41" s="31">
        <f t="shared" si="6"/>
        <v>0.59727111721417003</v>
      </c>
      <c r="I41" s="35">
        <v>22404</v>
      </c>
      <c r="J41" s="35">
        <v>121458</v>
      </c>
      <c r="K41" s="35">
        <v>545100</v>
      </c>
      <c r="L41" s="35">
        <v>532179</v>
      </c>
      <c r="M41" s="35">
        <v>292538</v>
      </c>
      <c r="N41" s="35">
        <v>116516</v>
      </c>
      <c r="O41" s="35">
        <v>45610</v>
      </c>
      <c r="P41" s="35">
        <v>3980</v>
      </c>
      <c r="Q41" s="35">
        <f t="shared" si="9"/>
        <v>27972</v>
      </c>
      <c r="R41" s="63">
        <f t="shared" si="7"/>
        <v>9.9458369319375788E-3</v>
      </c>
      <c r="S41" s="35">
        <v>55</v>
      </c>
      <c r="T41" s="35">
        <v>14853</v>
      </c>
      <c r="U41" s="35">
        <v>13064</v>
      </c>
      <c r="W41" s="1">
        <v>2812433</v>
      </c>
    </row>
    <row r="42" spans="1:23" x14ac:dyDescent="0.45">
      <c r="A42" s="33" t="s">
        <v>47</v>
      </c>
      <c r="B42" s="32">
        <f t="shared" si="10"/>
        <v>3120859</v>
      </c>
      <c r="C42" s="34">
        <f>SUM(一般接種!D41+一般接種!G41+一般接種!J41+一般接種!M41+医療従事者等!C39)</f>
        <v>1122042</v>
      </c>
      <c r="D42" s="30">
        <f t="shared" si="0"/>
        <v>0.82739748250510647</v>
      </c>
      <c r="E42" s="34">
        <f>SUM(一般接種!E41+一般接種!H41+一般接種!K41+一般接種!N41+医療従事者等!D39)</f>
        <v>1098885</v>
      </c>
      <c r="F42" s="31">
        <f t="shared" si="1"/>
        <v>0.81032143410195334</v>
      </c>
      <c r="G42" s="29">
        <f t="shared" si="8"/>
        <v>885201</v>
      </c>
      <c r="H42" s="31">
        <f t="shared" si="6"/>
        <v>0.65275014563715328</v>
      </c>
      <c r="I42" s="35">
        <v>44776</v>
      </c>
      <c r="J42" s="35">
        <v>46752</v>
      </c>
      <c r="K42" s="35">
        <v>287076</v>
      </c>
      <c r="L42" s="35">
        <v>309808</v>
      </c>
      <c r="M42" s="35">
        <v>133768</v>
      </c>
      <c r="N42" s="35">
        <v>41893</v>
      </c>
      <c r="O42" s="35">
        <v>18760</v>
      </c>
      <c r="P42" s="35">
        <v>2368</v>
      </c>
      <c r="Q42" s="35">
        <f t="shared" si="9"/>
        <v>14731</v>
      </c>
      <c r="R42" s="63">
        <f t="shared" si="7"/>
        <v>1.0862688130018951E-2</v>
      </c>
      <c r="S42" s="35">
        <v>396</v>
      </c>
      <c r="T42" s="35">
        <v>8979</v>
      </c>
      <c r="U42" s="35">
        <v>5356</v>
      </c>
      <c r="W42" s="1">
        <v>1356110</v>
      </c>
    </row>
    <row r="43" spans="1:23" x14ac:dyDescent="0.45">
      <c r="A43" s="33" t="s">
        <v>48</v>
      </c>
      <c r="B43" s="32">
        <f t="shared" si="10"/>
        <v>1667661</v>
      </c>
      <c r="C43" s="34">
        <f>SUM(一般接種!D42+一般接種!G42+一般接種!J42+一般接種!M42+医療従事者等!C40)</f>
        <v>599672</v>
      </c>
      <c r="D43" s="30">
        <f t="shared" si="0"/>
        <v>0.8159368881378164</v>
      </c>
      <c r="E43" s="34">
        <f>SUM(一般接種!E42+一般接種!H42+一般接種!K42+一般接種!N42+医療従事者等!D40)</f>
        <v>592359</v>
      </c>
      <c r="F43" s="31">
        <f t="shared" si="1"/>
        <v>0.80598653784140128</v>
      </c>
      <c r="G43" s="29">
        <f t="shared" si="8"/>
        <v>470329</v>
      </c>
      <c r="H43" s="31">
        <f t="shared" si="6"/>
        <v>0.63994780590217826</v>
      </c>
      <c r="I43" s="35">
        <v>7927</v>
      </c>
      <c r="J43" s="35">
        <v>39812</v>
      </c>
      <c r="K43" s="35">
        <v>153061</v>
      </c>
      <c r="L43" s="35">
        <v>160605</v>
      </c>
      <c r="M43" s="35">
        <v>67357</v>
      </c>
      <c r="N43" s="35">
        <v>29032</v>
      </c>
      <c r="O43" s="35">
        <v>11539</v>
      </c>
      <c r="P43" s="35">
        <v>996</v>
      </c>
      <c r="Q43" s="35">
        <f t="shared" si="9"/>
        <v>5301</v>
      </c>
      <c r="R43" s="63">
        <f t="shared" si="7"/>
        <v>7.2127453741688196E-3</v>
      </c>
      <c r="S43" s="35">
        <v>8</v>
      </c>
      <c r="T43" s="35">
        <v>2987</v>
      </c>
      <c r="U43" s="35">
        <v>2306</v>
      </c>
      <c r="W43" s="1">
        <v>734949</v>
      </c>
    </row>
    <row r="44" spans="1:23" x14ac:dyDescent="0.45">
      <c r="A44" s="33" t="s">
        <v>49</v>
      </c>
      <c r="B44" s="32">
        <f t="shared" si="10"/>
        <v>2160648</v>
      </c>
      <c r="C44" s="34">
        <f>SUM(一般接種!D43+一般接種!G43+一般接種!J43+一般接種!M43+医療従事者等!C41)</f>
        <v>780073</v>
      </c>
      <c r="D44" s="30">
        <f t="shared" si="0"/>
        <v>0.80098182968201947</v>
      </c>
      <c r="E44" s="34">
        <f>SUM(一般接種!E43+一般接種!H43+一般接種!K43+一般接種!N43+医療従事者等!D41)</f>
        <v>771708</v>
      </c>
      <c r="F44" s="31">
        <f t="shared" si="1"/>
        <v>0.79239261687079521</v>
      </c>
      <c r="G44" s="29">
        <f t="shared" si="8"/>
        <v>599006</v>
      </c>
      <c r="H44" s="31">
        <f t="shared" si="6"/>
        <v>0.61506156714885363</v>
      </c>
      <c r="I44" s="35">
        <v>9392</v>
      </c>
      <c r="J44" s="35">
        <v>48476</v>
      </c>
      <c r="K44" s="35">
        <v>170709</v>
      </c>
      <c r="L44" s="35">
        <v>187060</v>
      </c>
      <c r="M44" s="35">
        <v>113970</v>
      </c>
      <c r="N44" s="35">
        <v>52769</v>
      </c>
      <c r="O44" s="35">
        <v>15902</v>
      </c>
      <c r="P44" s="35">
        <v>728</v>
      </c>
      <c r="Q44" s="35">
        <f t="shared" si="9"/>
        <v>9861</v>
      </c>
      <c r="R44" s="63">
        <f t="shared" si="7"/>
        <v>1.0125311121516056E-2</v>
      </c>
      <c r="S44" s="35">
        <v>148</v>
      </c>
      <c r="T44" s="35">
        <v>6353</v>
      </c>
      <c r="U44" s="35">
        <v>3360</v>
      </c>
      <c r="W44" s="1">
        <v>973896</v>
      </c>
    </row>
    <row r="45" spans="1:23" x14ac:dyDescent="0.45">
      <c r="A45" s="33" t="s">
        <v>50</v>
      </c>
      <c r="B45" s="32">
        <f t="shared" si="10"/>
        <v>3096402</v>
      </c>
      <c r="C45" s="34">
        <f>SUM(一般接種!D44+一般接種!G44+一般接種!J44+一般接種!M44+医療従事者等!C42)</f>
        <v>1114244</v>
      </c>
      <c r="D45" s="30">
        <f t="shared" si="0"/>
        <v>0.82158117531165686</v>
      </c>
      <c r="E45" s="34">
        <f>SUM(一般接種!E44+一般接種!H44+一般接種!K44+一般接種!N44+医療従事者等!D42)</f>
        <v>1103120</v>
      </c>
      <c r="F45" s="31">
        <f t="shared" si="1"/>
        <v>0.81337896018268441</v>
      </c>
      <c r="G45" s="29">
        <f t="shared" si="8"/>
        <v>867312</v>
      </c>
      <c r="H45" s="31">
        <f t="shared" si="6"/>
        <v>0.63950733620455102</v>
      </c>
      <c r="I45" s="35">
        <v>12481</v>
      </c>
      <c r="J45" s="35">
        <v>59195</v>
      </c>
      <c r="K45" s="35">
        <v>279974</v>
      </c>
      <c r="L45" s="35">
        <v>271694</v>
      </c>
      <c r="M45" s="35">
        <v>142419</v>
      </c>
      <c r="N45" s="35">
        <v>71624</v>
      </c>
      <c r="O45" s="35">
        <v>27582</v>
      </c>
      <c r="P45" s="35">
        <v>2343</v>
      </c>
      <c r="Q45" s="35">
        <f t="shared" si="9"/>
        <v>11726</v>
      </c>
      <c r="R45" s="63">
        <f t="shared" si="7"/>
        <v>8.6460962425684938E-3</v>
      </c>
      <c r="S45" s="35">
        <v>211</v>
      </c>
      <c r="T45" s="35">
        <v>4800</v>
      </c>
      <c r="U45" s="35">
        <v>6715</v>
      </c>
      <c r="W45" s="1">
        <v>1356219</v>
      </c>
    </row>
    <row r="46" spans="1:23" x14ac:dyDescent="0.45">
      <c r="A46" s="33" t="s">
        <v>51</v>
      </c>
      <c r="B46" s="32">
        <f t="shared" si="10"/>
        <v>1567045</v>
      </c>
      <c r="C46" s="34">
        <f>SUM(一般接種!D45+一般接種!G45+一般接種!J45+一般接種!M45+医療従事者等!C43)</f>
        <v>566021</v>
      </c>
      <c r="D46" s="30">
        <f t="shared" si="0"/>
        <v>0.80725561813376845</v>
      </c>
      <c r="E46" s="34">
        <f>SUM(一般接種!E45+一般接種!H45+一般接種!K45+一般接種!N45+医療従事者等!D43)</f>
        <v>558553</v>
      </c>
      <c r="F46" s="31">
        <f t="shared" si="1"/>
        <v>0.79660480313534432</v>
      </c>
      <c r="G46" s="29">
        <f t="shared" si="8"/>
        <v>433366</v>
      </c>
      <c r="H46" s="31">
        <f t="shared" si="6"/>
        <v>0.61806388492327791</v>
      </c>
      <c r="I46" s="35">
        <v>10598</v>
      </c>
      <c r="J46" s="35">
        <v>33515</v>
      </c>
      <c r="K46" s="35">
        <v>140997</v>
      </c>
      <c r="L46" s="35">
        <v>125422</v>
      </c>
      <c r="M46" s="35">
        <v>73287</v>
      </c>
      <c r="N46" s="35">
        <v>36043</v>
      </c>
      <c r="O46" s="35">
        <v>12925</v>
      </c>
      <c r="P46" s="35">
        <v>579</v>
      </c>
      <c r="Q46" s="35">
        <f t="shared" si="9"/>
        <v>9105</v>
      </c>
      <c r="R46" s="63">
        <f t="shared" si="7"/>
        <v>1.2985494183268751E-2</v>
      </c>
      <c r="S46" s="35">
        <v>167</v>
      </c>
      <c r="T46" s="35">
        <v>5211</v>
      </c>
      <c r="U46" s="35">
        <v>3727</v>
      </c>
      <c r="W46" s="1">
        <v>701167</v>
      </c>
    </row>
    <row r="47" spans="1:23" x14ac:dyDescent="0.45">
      <c r="A47" s="33" t="s">
        <v>52</v>
      </c>
      <c r="B47" s="32">
        <f t="shared" si="10"/>
        <v>11252234</v>
      </c>
      <c r="C47" s="34">
        <f>SUM(一般接種!D46+一般接種!G46+一般接種!J46+一般接種!M46+医療従事者等!C44)</f>
        <v>4134764</v>
      </c>
      <c r="D47" s="30">
        <f t="shared" si="0"/>
        <v>0.80691390020237419</v>
      </c>
      <c r="E47" s="34">
        <f>SUM(一般接種!E46+一般接種!H46+一般接種!K46+一般接種!N46+医療従事者等!D44)</f>
        <v>4054108</v>
      </c>
      <c r="F47" s="31">
        <f t="shared" si="1"/>
        <v>0.79117359494318107</v>
      </c>
      <c r="G47" s="29">
        <f t="shared" si="8"/>
        <v>3002524</v>
      </c>
      <c r="H47" s="31">
        <f t="shared" si="6"/>
        <v>0.58595323730477322</v>
      </c>
      <c r="I47" s="35">
        <v>43824</v>
      </c>
      <c r="J47" s="35">
        <v>229862</v>
      </c>
      <c r="K47" s="35">
        <v>929434</v>
      </c>
      <c r="L47" s="35">
        <v>1024083</v>
      </c>
      <c r="M47" s="35">
        <v>490535</v>
      </c>
      <c r="N47" s="35">
        <v>192436</v>
      </c>
      <c r="O47" s="35">
        <v>84093</v>
      </c>
      <c r="P47" s="35">
        <v>8257</v>
      </c>
      <c r="Q47" s="35">
        <f t="shared" si="9"/>
        <v>60838</v>
      </c>
      <c r="R47" s="63">
        <f t="shared" si="7"/>
        <v>1.187275207497019E-2</v>
      </c>
      <c r="S47" s="35">
        <v>76</v>
      </c>
      <c r="T47" s="35">
        <v>37082</v>
      </c>
      <c r="U47" s="35">
        <v>23680</v>
      </c>
      <c r="W47" s="1">
        <v>5124170</v>
      </c>
    </row>
    <row r="48" spans="1:23" x14ac:dyDescent="0.45">
      <c r="A48" s="33" t="s">
        <v>53</v>
      </c>
      <c r="B48" s="32">
        <f t="shared" si="10"/>
        <v>1808641</v>
      </c>
      <c r="C48" s="34">
        <f>SUM(一般接種!D47+一般接種!G47+一般接種!J47+一般接種!M47+医療従事者等!C45)</f>
        <v>658179</v>
      </c>
      <c r="D48" s="30">
        <f t="shared" si="0"/>
        <v>0.80440149494880364</v>
      </c>
      <c r="E48" s="34">
        <f>SUM(一般接種!E47+一般接種!H47+一般接種!K47+一般接種!N47+医療従事者等!D45)</f>
        <v>650234</v>
      </c>
      <c r="F48" s="31">
        <f t="shared" si="1"/>
        <v>0.79469141626600115</v>
      </c>
      <c r="G48" s="29">
        <f t="shared" si="8"/>
        <v>489464</v>
      </c>
      <c r="H48" s="31">
        <f t="shared" si="6"/>
        <v>0.59820439929505687</v>
      </c>
      <c r="I48" s="35">
        <v>8399</v>
      </c>
      <c r="J48" s="35">
        <v>56465</v>
      </c>
      <c r="K48" s="35">
        <v>165700</v>
      </c>
      <c r="L48" s="35">
        <v>147044</v>
      </c>
      <c r="M48" s="35">
        <v>63235</v>
      </c>
      <c r="N48" s="35">
        <v>32295</v>
      </c>
      <c r="O48" s="35">
        <v>15240</v>
      </c>
      <c r="P48" s="35">
        <v>1086</v>
      </c>
      <c r="Q48" s="35">
        <f t="shared" si="9"/>
        <v>10764</v>
      </c>
      <c r="R48" s="63">
        <f t="shared" si="7"/>
        <v>1.3155353925951636E-2</v>
      </c>
      <c r="S48" s="35">
        <v>41</v>
      </c>
      <c r="T48" s="35">
        <v>6030</v>
      </c>
      <c r="U48" s="35">
        <v>4693</v>
      </c>
      <c r="W48" s="1">
        <v>818222</v>
      </c>
    </row>
    <row r="49" spans="1:23" x14ac:dyDescent="0.45">
      <c r="A49" s="33" t="s">
        <v>54</v>
      </c>
      <c r="B49" s="32">
        <f t="shared" si="10"/>
        <v>3065283</v>
      </c>
      <c r="C49" s="34">
        <f>SUM(一般接種!D48+一般接種!G48+一般接種!J48+一般接種!M48+医療従事者等!C46)</f>
        <v>1101319</v>
      </c>
      <c r="D49" s="30">
        <f t="shared" si="0"/>
        <v>0.82437882596348033</v>
      </c>
      <c r="E49" s="34">
        <f>SUM(一般接種!E48+一般接種!H48+一般接種!K48+一般接種!N48+医療従事者等!D46)</f>
        <v>1085070</v>
      </c>
      <c r="F49" s="31">
        <f t="shared" si="1"/>
        <v>0.81221583636366357</v>
      </c>
      <c r="G49" s="29">
        <f t="shared" si="8"/>
        <v>870909</v>
      </c>
      <c r="H49" s="31">
        <f t="shared" si="6"/>
        <v>0.65190824723901852</v>
      </c>
      <c r="I49" s="35">
        <v>14889</v>
      </c>
      <c r="J49" s="35">
        <v>65889</v>
      </c>
      <c r="K49" s="35">
        <v>277893</v>
      </c>
      <c r="L49" s="35">
        <v>302287</v>
      </c>
      <c r="M49" s="35">
        <v>132587</v>
      </c>
      <c r="N49" s="35">
        <v>51834</v>
      </c>
      <c r="O49" s="35">
        <v>23907</v>
      </c>
      <c r="P49" s="35">
        <v>1623</v>
      </c>
      <c r="Q49" s="35">
        <f t="shared" si="9"/>
        <v>7985</v>
      </c>
      <c r="R49" s="63">
        <f t="shared" si="7"/>
        <v>5.9770737863583494E-3</v>
      </c>
      <c r="S49" s="35">
        <v>81</v>
      </c>
      <c r="T49" s="35">
        <v>4888</v>
      </c>
      <c r="U49" s="35">
        <v>3016</v>
      </c>
      <c r="W49" s="1">
        <v>1335938</v>
      </c>
    </row>
    <row r="50" spans="1:23" x14ac:dyDescent="0.45">
      <c r="A50" s="33" t="s">
        <v>55</v>
      </c>
      <c r="B50" s="32">
        <f t="shared" si="10"/>
        <v>4061213</v>
      </c>
      <c r="C50" s="34">
        <f>SUM(一般接種!D49+一般接種!G49+一般接種!J49+一般接種!M49+医療従事者等!C47)</f>
        <v>1461185</v>
      </c>
      <c r="D50" s="30">
        <f t="shared" si="0"/>
        <v>0.8308584165650259</v>
      </c>
      <c r="E50" s="34">
        <f>SUM(一般接種!E49+一般接種!H49+一般接種!K49+一般接種!N49+医療従事者等!D47)</f>
        <v>1444867</v>
      </c>
      <c r="F50" s="31">
        <f t="shared" si="1"/>
        <v>0.82157968208478682</v>
      </c>
      <c r="G50" s="29">
        <f t="shared" si="8"/>
        <v>1137935</v>
      </c>
      <c r="H50" s="31">
        <f t="shared" si="6"/>
        <v>0.64705213388716887</v>
      </c>
      <c r="I50" s="35">
        <v>21255</v>
      </c>
      <c r="J50" s="35">
        <v>78062</v>
      </c>
      <c r="K50" s="35">
        <v>344211</v>
      </c>
      <c r="L50" s="35">
        <v>429494</v>
      </c>
      <c r="M50" s="35">
        <v>176588</v>
      </c>
      <c r="N50" s="35">
        <v>65873</v>
      </c>
      <c r="O50" s="35">
        <v>21000</v>
      </c>
      <c r="P50" s="35">
        <v>1452</v>
      </c>
      <c r="Q50" s="35">
        <f t="shared" si="9"/>
        <v>17226</v>
      </c>
      <c r="R50" s="63">
        <f t="shared" si="7"/>
        <v>9.7950410685499339E-3</v>
      </c>
      <c r="S50" s="35">
        <v>109</v>
      </c>
      <c r="T50" s="35">
        <v>9670</v>
      </c>
      <c r="U50" s="35">
        <v>7447</v>
      </c>
      <c r="W50" s="1">
        <v>1758645</v>
      </c>
    </row>
    <row r="51" spans="1:23" x14ac:dyDescent="0.45">
      <c r="A51" s="33" t="s">
        <v>56</v>
      </c>
      <c r="B51" s="32">
        <f t="shared" si="10"/>
        <v>2560503</v>
      </c>
      <c r="C51" s="34">
        <f>SUM(一般接種!D50+一般接種!G50+一般接種!J50+一般接種!M50+医療従事者等!C48)</f>
        <v>926124</v>
      </c>
      <c r="D51" s="30">
        <f t="shared" si="0"/>
        <v>0.81115069004266294</v>
      </c>
      <c r="E51" s="34">
        <f>SUM(一般接種!E50+一般接種!H50+一般接種!K50+一般接種!N50+医療従事者等!D48)</f>
        <v>910932</v>
      </c>
      <c r="F51" s="31">
        <f t="shared" si="1"/>
        <v>0.79784469507532796</v>
      </c>
      <c r="G51" s="29">
        <f t="shared" si="8"/>
        <v>711695</v>
      </c>
      <c r="H51" s="31">
        <f t="shared" si="6"/>
        <v>0.62334189627945391</v>
      </c>
      <c r="I51" s="35">
        <v>19405</v>
      </c>
      <c r="J51" s="35">
        <v>50865</v>
      </c>
      <c r="K51" s="35">
        <v>216540</v>
      </c>
      <c r="L51" s="35">
        <v>218826</v>
      </c>
      <c r="M51" s="35">
        <v>116325</v>
      </c>
      <c r="N51" s="35">
        <v>63325</v>
      </c>
      <c r="O51" s="35">
        <v>24327</v>
      </c>
      <c r="P51" s="35">
        <v>2082</v>
      </c>
      <c r="Q51" s="35">
        <f t="shared" si="9"/>
        <v>11752</v>
      </c>
      <c r="R51" s="63">
        <f t="shared" si="7"/>
        <v>1.0293052452351278E-2</v>
      </c>
      <c r="S51" s="35">
        <v>243</v>
      </c>
      <c r="T51" s="35">
        <v>7435</v>
      </c>
      <c r="U51" s="35">
        <v>4074</v>
      </c>
      <c r="W51" s="1">
        <v>1141741</v>
      </c>
    </row>
    <row r="52" spans="1:23" x14ac:dyDescent="0.45">
      <c r="A52" s="33" t="s">
        <v>57</v>
      </c>
      <c r="B52" s="32">
        <f t="shared" si="10"/>
        <v>2405335</v>
      </c>
      <c r="C52" s="34">
        <f>SUM(一般接種!D51+一般接種!G51+一般接種!J51+一般接種!M51+医療従事者等!C49)</f>
        <v>871096</v>
      </c>
      <c r="D52" s="30">
        <f t="shared" si="0"/>
        <v>0.80119863029447935</v>
      </c>
      <c r="E52" s="34">
        <f>SUM(一般接種!E51+一般接種!H51+一般接種!K51+一般接種!N51+医療従事者等!D49)</f>
        <v>859427</v>
      </c>
      <c r="F52" s="31">
        <f t="shared" si="1"/>
        <v>0.79046595924914531</v>
      </c>
      <c r="G52" s="29">
        <f t="shared" si="8"/>
        <v>663784</v>
      </c>
      <c r="H52" s="31">
        <f t="shared" si="6"/>
        <v>0.61052149431450797</v>
      </c>
      <c r="I52" s="35">
        <v>10939</v>
      </c>
      <c r="J52" s="35">
        <v>46232</v>
      </c>
      <c r="K52" s="35">
        <v>186571</v>
      </c>
      <c r="L52" s="35">
        <v>215434</v>
      </c>
      <c r="M52" s="35">
        <v>121963</v>
      </c>
      <c r="N52" s="35">
        <v>56860</v>
      </c>
      <c r="O52" s="35">
        <v>23842</v>
      </c>
      <c r="P52" s="35">
        <v>1943</v>
      </c>
      <c r="Q52" s="35">
        <f t="shared" si="9"/>
        <v>11028</v>
      </c>
      <c r="R52" s="63">
        <f t="shared" si="7"/>
        <v>1.0143105346468723E-2</v>
      </c>
      <c r="S52" s="35">
        <v>156</v>
      </c>
      <c r="T52" s="35">
        <v>5555</v>
      </c>
      <c r="U52" s="35">
        <v>5317</v>
      </c>
      <c r="W52" s="1">
        <v>1087241</v>
      </c>
    </row>
    <row r="53" spans="1:23" x14ac:dyDescent="0.45">
      <c r="A53" s="33" t="s">
        <v>58</v>
      </c>
      <c r="B53" s="32">
        <f t="shared" si="10"/>
        <v>3652797</v>
      </c>
      <c r="C53" s="34">
        <f>SUM(一般接種!D52+一般接種!G52+一般接種!J52+一般接種!M52+医療従事者等!C50)</f>
        <v>1321428</v>
      </c>
      <c r="D53" s="30">
        <f t="shared" si="0"/>
        <v>0.81694844629144547</v>
      </c>
      <c r="E53" s="34">
        <f>SUM(一般接種!E52+一般接種!H52+一般接種!K52+一般接種!N52+医療従事者等!D50)</f>
        <v>1298478</v>
      </c>
      <c r="F53" s="31">
        <f t="shared" si="1"/>
        <v>0.80276003281572927</v>
      </c>
      <c r="G53" s="29">
        <f t="shared" si="8"/>
        <v>1021141</v>
      </c>
      <c r="H53" s="31">
        <f t="shared" si="6"/>
        <v>0.6313015566451543</v>
      </c>
      <c r="I53" s="35">
        <v>17307</v>
      </c>
      <c r="J53" s="35">
        <v>70635</v>
      </c>
      <c r="K53" s="35">
        <v>342224</v>
      </c>
      <c r="L53" s="35">
        <v>301892</v>
      </c>
      <c r="M53" s="35">
        <v>172030</v>
      </c>
      <c r="N53" s="35">
        <v>82306</v>
      </c>
      <c r="O53" s="35">
        <v>32693</v>
      </c>
      <c r="P53" s="35">
        <v>2054</v>
      </c>
      <c r="Q53" s="35">
        <f t="shared" si="9"/>
        <v>11750</v>
      </c>
      <c r="R53" s="63">
        <f t="shared" si="7"/>
        <v>7.2642204069570827E-3</v>
      </c>
      <c r="S53" s="35">
        <v>101</v>
      </c>
      <c r="T53" s="35">
        <v>5663</v>
      </c>
      <c r="U53" s="35">
        <v>5986</v>
      </c>
      <c r="W53" s="1">
        <v>1617517</v>
      </c>
    </row>
    <row r="54" spans="1:23" x14ac:dyDescent="0.45">
      <c r="A54" s="33" t="s">
        <v>59</v>
      </c>
      <c r="B54" s="32">
        <f t="shared" si="10"/>
        <v>2789121</v>
      </c>
      <c r="C54" s="34">
        <f>SUM(一般接種!D53+一般接種!G53+一般接種!J53+一般接種!M53+医療従事者等!C51)</f>
        <v>1059429</v>
      </c>
      <c r="D54" s="37">
        <f t="shared" si="0"/>
        <v>0.71336351724240099</v>
      </c>
      <c r="E54" s="34">
        <f>SUM(一般接種!E53+一般接種!H53+一般接種!K53+一般接種!N53+医療従事者等!D51)</f>
        <v>1038290</v>
      </c>
      <c r="F54" s="31">
        <f t="shared" si="1"/>
        <v>0.69912963145016083</v>
      </c>
      <c r="G54" s="29">
        <f t="shared" si="8"/>
        <v>680208</v>
      </c>
      <c r="H54" s="31">
        <f t="shared" si="6"/>
        <v>0.45801613070476555</v>
      </c>
      <c r="I54" s="35">
        <v>17282</v>
      </c>
      <c r="J54" s="35">
        <v>58453</v>
      </c>
      <c r="K54" s="35">
        <v>210958</v>
      </c>
      <c r="L54" s="35">
        <v>191057</v>
      </c>
      <c r="M54" s="35">
        <v>117767</v>
      </c>
      <c r="N54" s="35">
        <v>58290</v>
      </c>
      <c r="O54" s="35">
        <v>24671</v>
      </c>
      <c r="P54" s="35">
        <v>1730</v>
      </c>
      <c r="Q54" s="35">
        <f t="shared" si="9"/>
        <v>11194</v>
      </c>
      <c r="R54" s="63">
        <f t="shared" si="7"/>
        <v>7.5374482027690728E-3</v>
      </c>
      <c r="S54" s="35">
        <v>14</v>
      </c>
      <c r="T54" s="35">
        <v>6342</v>
      </c>
      <c r="U54" s="35">
        <v>4838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7" sqref="B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44748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（7月5日まで）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（7月5日まで）※4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193796155</v>
      </c>
      <c r="C6" s="40">
        <f>SUM(C7:C53)</f>
        <v>161334367</v>
      </c>
      <c r="D6" s="40">
        <f>SUM(D7:D53)</f>
        <v>80936434</v>
      </c>
      <c r="E6" s="41">
        <f>SUM(E7:E53)</f>
        <v>80397933</v>
      </c>
      <c r="F6" s="41">
        <f t="shared" ref="F6:T6" si="0">SUM(F7:F53)</f>
        <v>32333096</v>
      </c>
      <c r="G6" s="41">
        <f>SUM(G7:G53)</f>
        <v>16216567</v>
      </c>
      <c r="H6" s="41">
        <f t="shared" ref="H6:N6" si="1">SUM(H7:H53)</f>
        <v>16116529</v>
      </c>
      <c r="I6" s="41">
        <f>SUM(I7:I53)</f>
        <v>117553</v>
      </c>
      <c r="J6" s="41">
        <f t="shared" si="1"/>
        <v>58714</v>
      </c>
      <c r="K6" s="41">
        <f t="shared" si="1"/>
        <v>58839</v>
      </c>
      <c r="L6" s="67">
        <f>SUM(L7:L53)</f>
        <v>11139</v>
      </c>
      <c r="M6" s="67">
        <f t="shared" si="1"/>
        <v>7820</v>
      </c>
      <c r="N6" s="67">
        <f t="shared" si="1"/>
        <v>3319</v>
      </c>
      <c r="O6" s="42"/>
      <c r="P6" s="41">
        <f>SUM(P7:P53)</f>
        <v>177125010</v>
      </c>
      <c r="Q6" s="43">
        <f>C6/P6</f>
        <v>0.91085029155397079</v>
      </c>
      <c r="R6" s="41">
        <f t="shared" si="0"/>
        <v>34262000</v>
      </c>
      <c r="S6" s="44">
        <f>F6/R6</f>
        <v>0.94370136010740757</v>
      </c>
      <c r="T6" s="41">
        <f t="shared" si="0"/>
        <v>202140</v>
      </c>
      <c r="U6" s="44">
        <f>I6/T6</f>
        <v>0.5815424953002869</v>
      </c>
      <c r="V6" s="41">
        <f t="shared" ref="V6" si="2">SUM(V7:V53)</f>
        <v>225410</v>
      </c>
      <c r="W6" s="44">
        <f>L6/V6</f>
        <v>4.9416618606095558E-2</v>
      </c>
    </row>
    <row r="7" spans="1:23" x14ac:dyDescent="0.45">
      <c r="A7" s="45" t="s">
        <v>13</v>
      </c>
      <c r="B7" s="40">
        <v>7955059</v>
      </c>
      <c r="C7" s="40">
        <v>6456408</v>
      </c>
      <c r="D7" s="40">
        <v>3240063</v>
      </c>
      <c r="E7" s="41">
        <v>3216345</v>
      </c>
      <c r="F7" s="46">
        <v>1497474</v>
      </c>
      <c r="G7" s="41">
        <v>750790</v>
      </c>
      <c r="H7" s="41">
        <v>746684</v>
      </c>
      <c r="I7" s="41">
        <v>869</v>
      </c>
      <c r="J7" s="41">
        <v>427</v>
      </c>
      <c r="K7" s="41">
        <v>442</v>
      </c>
      <c r="L7" s="67">
        <v>308</v>
      </c>
      <c r="M7" s="67">
        <v>205</v>
      </c>
      <c r="N7" s="67">
        <v>103</v>
      </c>
      <c r="O7" s="42"/>
      <c r="P7" s="41">
        <v>7433760</v>
      </c>
      <c r="Q7" s="43">
        <v>0.86852521469619681</v>
      </c>
      <c r="R7" s="47">
        <v>1518500</v>
      </c>
      <c r="S7" s="43">
        <v>0.98615344089562063</v>
      </c>
      <c r="T7" s="41">
        <v>900</v>
      </c>
      <c r="U7" s="44">
        <v>0.9655555555555555</v>
      </c>
      <c r="V7" s="41">
        <v>2190</v>
      </c>
      <c r="W7" s="44">
        <v>0.14063926940639268</v>
      </c>
    </row>
    <row r="8" spans="1:23" x14ac:dyDescent="0.45">
      <c r="A8" s="45" t="s">
        <v>14</v>
      </c>
      <c r="B8" s="40">
        <v>2046384</v>
      </c>
      <c r="C8" s="40">
        <v>1855444</v>
      </c>
      <c r="D8" s="40">
        <v>930857</v>
      </c>
      <c r="E8" s="41">
        <v>924587</v>
      </c>
      <c r="F8" s="46">
        <v>188452</v>
      </c>
      <c r="G8" s="41">
        <v>94670</v>
      </c>
      <c r="H8" s="41">
        <v>93782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0.96539409091263839</v>
      </c>
      <c r="R8" s="47">
        <v>186500</v>
      </c>
      <c r="S8" s="43">
        <v>1.0104664879356569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1967592</v>
      </c>
      <c r="C9" s="40">
        <v>1722924</v>
      </c>
      <c r="D9" s="40">
        <v>864443</v>
      </c>
      <c r="E9" s="41">
        <v>858481</v>
      </c>
      <c r="F9" s="46">
        <v>244569</v>
      </c>
      <c r="G9" s="41">
        <v>122751</v>
      </c>
      <c r="H9" s="41">
        <v>121818</v>
      </c>
      <c r="I9" s="41">
        <v>98</v>
      </c>
      <c r="J9" s="41">
        <v>50</v>
      </c>
      <c r="K9" s="41">
        <v>48</v>
      </c>
      <c r="L9" s="67">
        <v>1</v>
      </c>
      <c r="M9" s="67">
        <v>1</v>
      </c>
      <c r="N9" s="67">
        <v>0</v>
      </c>
      <c r="O9" s="42"/>
      <c r="P9" s="41">
        <v>1879585</v>
      </c>
      <c r="Q9" s="43">
        <v>0.91665128206492386</v>
      </c>
      <c r="R9" s="47">
        <v>227500</v>
      </c>
      <c r="S9" s="43">
        <v>1.0750285714285714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16</v>
      </c>
      <c r="B10" s="40">
        <v>3556911</v>
      </c>
      <c r="C10" s="40">
        <v>2814974</v>
      </c>
      <c r="D10" s="40">
        <v>1412267</v>
      </c>
      <c r="E10" s="41">
        <v>1402707</v>
      </c>
      <c r="F10" s="46">
        <v>741772</v>
      </c>
      <c r="G10" s="41">
        <v>371787</v>
      </c>
      <c r="H10" s="41">
        <v>369985</v>
      </c>
      <c r="I10" s="41">
        <v>54</v>
      </c>
      <c r="J10" s="41">
        <v>21</v>
      </c>
      <c r="K10" s="41">
        <v>33</v>
      </c>
      <c r="L10" s="67">
        <v>111</v>
      </c>
      <c r="M10" s="67">
        <v>105</v>
      </c>
      <c r="N10" s="67">
        <v>6</v>
      </c>
      <c r="O10" s="42"/>
      <c r="P10" s="41">
        <v>3171035</v>
      </c>
      <c r="Q10" s="43">
        <v>0.8877145789939247</v>
      </c>
      <c r="R10" s="47">
        <v>854400</v>
      </c>
      <c r="S10" s="43">
        <v>0.86817883895131087</v>
      </c>
      <c r="T10" s="41">
        <v>240</v>
      </c>
      <c r="U10" s="44">
        <v>0.22500000000000001</v>
      </c>
      <c r="V10" s="41">
        <v>3800</v>
      </c>
      <c r="W10" s="44">
        <v>2.9210526315789475E-2</v>
      </c>
    </row>
    <row r="11" spans="1:23" x14ac:dyDescent="0.45">
      <c r="A11" s="45" t="s">
        <v>17</v>
      </c>
      <c r="B11" s="40">
        <v>1590985</v>
      </c>
      <c r="C11" s="40">
        <v>1494785</v>
      </c>
      <c r="D11" s="40">
        <v>749509</v>
      </c>
      <c r="E11" s="41">
        <v>745276</v>
      </c>
      <c r="F11" s="46">
        <v>96124</v>
      </c>
      <c r="G11" s="41">
        <v>48363</v>
      </c>
      <c r="H11" s="41">
        <v>47761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0.98118093412670537</v>
      </c>
      <c r="R11" s="47">
        <v>87900</v>
      </c>
      <c r="S11" s="43">
        <v>1.093560864618885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1743502</v>
      </c>
      <c r="C12" s="40">
        <v>1665280</v>
      </c>
      <c r="D12" s="40">
        <v>835115</v>
      </c>
      <c r="E12" s="41">
        <v>830165</v>
      </c>
      <c r="F12" s="46">
        <v>77883</v>
      </c>
      <c r="G12" s="41">
        <v>39017</v>
      </c>
      <c r="H12" s="41">
        <v>38866</v>
      </c>
      <c r="I12" s="41">
        <v>161</v>
      </c>
      <c r="J12" s="41">
        <v>80</v>
      </c>
      <c r="K12" s="41">
        <v>81</v>
      </c>
      <c r="L12" s="67">
        <v>178</v>
      </c>
      <c r="M12" s="67">
        <v>86</v>
      </c>
      <c r="N12" s="67">
        <v>92</v>
      </c>
      <c r="O12" s="42"/>
      <c r="P12" s="41">
        <v>1736595</v>
      </c>
      <c r="Q12" s="43">
        <v>0.95893400591387168</v>
      </c>
      <c r="R12" s="47">
        <v>61700</v>
      </c>
      <c r="S12" s="43">
        <v>1.2622852512155591</v>
      </c>
      <c r="T12" s="41">
        <v>340</v>
      </c>
      <c r="U12" s="44">
        <v>0.47352941176470587</v>
      </c>
      <c r="V12" s="41">
        <v>330</v>
      </c>
      <c r="W12" s="44">
        <v>0.53939393939393943</v>
      </c>
    </row>
    <row r="13" spans="1:23" x14ac:dyDescent="0.45">
      <c r="A13" s="45" t="s">
        <v>19</v>
      </c>
      <c r="B13" s="40">
        <v>2970517</v>
      </c>
      <c r="C13" s="40">
        <v>2762179</v>
      </c>
      <c r="D13" s="40">
        <v>1386473</v>
      </c>
      <c r="E13" s="41">
        <v>1375706</v>
      </c>
      <c r="F13" s="46">
        <v>208008</v>
      </c>
      <c r="G13" s="41">
        <v>104482</v>
      </c>
      <c r="H13" s="41">
        <v>103526</v>
      </c>
      <c r="I13" s="41">
        <v>253</v>
      </c>
      <c r="J13" s="41">
        <v>126</v>
      </c>
      <c r="K13" s="41">
        <v>127</v>
      </c>
      <c r="L13" s="67">
        <v>77</v>
      </c>
      <c r="M13" s="67">
        <v>55</v>
      </c>
      <c r="N13" s="67">
        <v>22</v>
      </c>
      <c r="O13" s="42"/>
      <c r="P13" s="41">
        <v>2910040</v>
      </c>
      <c r="Q13" s="43">
        <v>0.94918935822188011</v>
      </c>
      <c r="R13" s="47">
        <v>178600</v>
      </c>
      <c r="S13" s="43">
        <v>1.1646584546472565</v>
      </c>
      <c r="T13" s="41">
        <v>560</v>
      </c>
      <c r="U13" s="44">
        <v>0.45178571428571429</v>
      </c>
      <c r="V13" s="41">
        <v>11240</v>
      </c>
      <c r="W13" s="44">
        <v>6.8505338078291818E-3</v>
      </c>
    </row>
    <row r="14" spans="1:23" x14ac:dyDescent="0.45">
      <c r="A14" s="45" t="s">
        <v>20</v>
      </c>
      <c r="B14" s="40">
        <v>4644450</v>
      </c>
      <c r="C14" s="40">
        <v>3772673</v>
      </c>
      <c r="D14" s="40">
        <v>1892460</v>
      </c>
      <c r="E14" s="41">
        <v>1880213</v>
      </c>
      <c r="F14" s="46">
        <v>871003</v>
      </c>
      <c r="G14" s="41">
        <v>436893</v>
      </c>
      <c r="H14" s="41">
        <v>434110</v>
      </c>
      <c r="I14" s="41">
        <v>370</v>
      </c>
      <c r="J14" s="41">
        <v>176</v>
      </c>
      <c r="K14" s="41">
        <v>194</v>
      </c>
      <c r="L14" s="67">
        <v>404</v>
      </c>
      <c r="M14" s="67">
        <v>263</v>
      </c>
      <c r="N14" s="67">
        <v>141</v>
      </c>
      <c r="O14" s="42"/>
      <c r="P14" s="41">
        <v>4064675</v>
      </c>
      <c r="Q14" s="43">
        <v>0.9281610460860954</v>
      </c>
      <c r="R14" s="47">
        <v>892500</v>
      </c>
      <c r="S14" s="43">
        <v>0.97591372549019606</v>
      </c>
      <c r="T14" s="41">
        <v>860</v>
      </c>
      <c r="U14" s="44">
        <v>0.43023255813953487</v>
      </c>
      <c r="V14" s="41">
        <v>5400</v>
      </c>
      <c r="W14" s="44">
        <v>7.481481481481482E-2</v>
      </c>
    </row>
    <row r="15" spans="1:23" x14ac:dyDescent="0.45">
      <c r="A15" s="48" t="s">
        <v>21</v>
      </c>
      <c r="B15" s="40">
        <v>3084722</v>
      </c>
      <c r="C15" s="40">
        <v>2701384</v>
      </c>
      <c r="D15" s="40">
        <v>1355018</v>
      </c>
      <c r="E15" s="41">
        <v>1346366</v>
      </c>
      <c r="F15" s="46">
        <v>382314</v>
      </c>
      <c r="G15" s="41">
        <v>192212</v>
      </c>
      <c r="H15" s="41">
        <v>190102</v>
      </c>
      <c r="I15" s="41">
        <v>828</v>
      </c>
      <c r="J15" s="41">
        <v>413</v>
      </c>
      <c r="K15" s="41">
        <v>415</v>
      </c>
      <c r="L15" s="67">
        <v>196</v>
      </c>
      <c r="M15" s="67">
        <v>141</v>
      </c>
      <c r="N15" s="67">
        <v>55</v>
      </c>
      <c r="O15" s="42"/>
      <c r="P15" s="41">
        <v>2869350</v>
      </c>
      <c r="Q15" s="43">
        <v>0.94146200358966314</v>
      </c>
      <c r="R15" s="47">
        <v>375900</v>
      </c>
      <c r="S15" s="43">
        <v>1.0170630486831604</v>
      </c>
      <c r="T15" s="41">
        <v>1220</v>
      </c>
      <c r="U15" s="44">
        <v>0.67868852459016393</v>
      </c>
      <c r="V15" s="41">
        <v>810</v>
      </c>
      <c r="W15" s="44">
        <v>0.24197530864197531</v>
      </c>
    </row>
    <row r="16" spans="1:23" x14ac:dyDescent="0.45">
      <c r="A16" s="45" t="s">
        <v>22</v>
      </c>
      <c r="B16" s="40">
        <v>3008371</v>
      </c>
      <c r="C16" s="40">
        <v>2157164</v>
      </c>
      <c r="D16" s="40">
        <v>1082455</v>
      </c>
      <c r="E16" s="41">
        <v>1074709</v>
      </c>
      <c r="F16" s="46">
        <v>850885</v>
      </c>
      <c r="G16" s="41">
        <v>426641</v>
      </c>
      <c r="H16" s="41">
        <v>424244</v>
      </c>
      <c r="I16" s="41">
        <v>224</v>
      </c>
      <c r="J16" s="41">
        <v>95</v>
      </c>
      <c r="K16" s="41">
        <v>129</v>
      </c>
      <c r="L16" s="67">
        <v>98</v>
      </c>
      <c r="M16" s="67">
        <v>57</v>
      </c>
      <c r="N16" s="67">
        <v>41</v>
      </c>
      <c r="O16" s="42"/>
      <c r="P16" s="41">
        <v>2506095</v>
      </c>
      <c r="Q16" s="43">
        <v>0.86076704993226516</v>
      </c>
      <c r="R16" s="47">
        <v>887500</v>
      </c>
      <c r="S16" s="43">
        <v>0.95874366197183103</v>
      </c>
      <c r="T16" s="41">
        <v>440</v>
      </c>
      <c r="U16" s="44">
        <v>0.50909090909090904</v>
      </c>
      <c r="V16" s="41">
        <v>440</v>
      </c>
      <c r="W16" s="44">
        <v>0.22272727272727272</v>
      </c>
    </row>
    <row r="17" spans="1:23" x14ac:dyDescent="0.45">
      <c r="A17" s="45" t="s">
        <v>23</v>
      </c>
      <c r="B17" s="40">
        <v>11580192</v>
      </c>
      <c r="C17" s="40">
        <v>9881322</v>
      </c>
      <c r="D17" s="40">
        <v>4963044</v>
      </c>
      <c r="E17" s="41">
        <v>4918278</v>
      </c>
      <c r="F17" s="46">
        <v>1679747</v>
      </c>
      <c r="G17" s="41">
        <v>841155</v>
      </c>
      <c r="H17" s="41">
        <v>838592</v>
      </c>
      <c r="I17" s="41">
        <v>18093</v>
      </c>
      <c r="J17" s="41">
        <v>9065</v>
      </c>
      <c r="K17" s="41">
        <v>9028</v>
      </c>
      <c r="L17" s="67">
        <v>1030</v>
      </c>
      <c r="M17" s="67">
        <v>682</v>
      </c>
      <c r="N17" s="67">
        <v>348</v>
      </c>
      <c r="O17" s="42"/>
      <c r="P17" s="41">
        <v>10836010</v>
      </c>
      <c r="Q17" s="43">
        <v>0.91189672213296225</v>
      </c>
      <c r="R17" s="47">
        <v>659400</v>
      </c>
      <c r="S17" s="43">
        <v>2.5473870185016683</v>
      </c>
      <c r="T17" s="41">
        <v>37820</v>
      </c>
      <c r="U17" s="44">
        <v>0.47839767318878901</v>
      </c>
      <c r="V17" s="41">
        <v>13980</v>
      </c>
      <c r="W17" s="44">
        <v>7.3676680972818306E-2</v>
      </c>
    </row>
    <row r="18" spans="1:23" x14ac:dyDescent="0.45">
      <c r="A18" s="45" t="s">
        <v>24</v>
      </c>
      <c r="B18" s="40">
        <v>9890351</v>
      </c>
      <c r="C18" s="40">
        <v>8185669</v>
      </c>
      <c r="D18" s="40">
        <v>4107735</v>
      </c>
      <c r="E18" s="41">
        <v>4077934</v>
      </c>
      <c r="F18" s="46">
        <v>1703451</v>
      </c>
      <c r="G18" s="41">
        <v>853509</v>
      </c>
      <c r="H18" s="41">
        <v>849942</v>
      </c>
      <c r="I18" s="41">
        <v>815</v>
      </c>
      <c r="J18" s="41">
        <v>368</v>
      </c>
      <c r="K18" s="41">
        <v>447</v>
      </c>
      <c r="L18" s="67">
        <v>416</v>
      </c>
      <c r="M18" s="67">
        <v>347</v>
      </c>
      <c r="N18" s="67">
        <v>69</v>
      </c>
      <c r="O18" s="42"/>
      <c r="P18" s="41">
        <v>8816645</v>
      </c>
      <c r="Q18" s="43">
        <v>0.92843354813537349</v>
      </c>
      <c r="R18" s="47">
        <v>643300</v>
      </c>
      <c r="S18" s="43">
        <v>2.6479884968133063</v>
      </c>
      <c r="T18" s="41">
        <v>4560</v>
      </c>
      <c r="U18" s="44">
        <v>0.1787280701754386</v>
      </c>
      <c r="V18" s="41">
        <v>7160</v>
      </c>
      <c r="W18" s="44">
        <v>5.8100558659217878E-2</v>
      </c>
    </row>
    <row r="19" spans="1:23" x14ac:dyDescent="0.45">
      <c r="A19" s="45" t="s">
        <v>25</v>
      </c>
      <c r="B19" s="40">
        <v>21303062</v>
      </c>
      <c r="C19" s="40">
        <v>15921974</v>
      </c>
      <c r="D19" s="40">
        <v>7991719</v>
      </c>
      <c r="E19" s="41">
        <v>7930255</v>
      </c>
      <c r="F19" s="46">
        <v>5364652</v>
      </c>
      <c r="G19" s="41">
        <v>2690935</v>
      </c>
      <c r="H19" s="41">
        <v>2673717</v>
      </c>
      <c r="I19" s="41">
        <v>13660</v>
      </c>
      <c r="J19" s="41">
        <v>6787</v>
      </c>
      <c r="K19" s="41">
        <v>6873</v>
      </c>
      <c r="L19" s="67">
        <v>2776</v>
      </c>
      <c r="M19" s="67">
        <v>1795</v>
      </c>
      <c r="N19" s="67">
        <v>981</v>
      </c>
      <c r="O19" s="42"/>
      <c r="P19" s="41">
        <v>17678890</v>
      </c>
      <c r="Q19" s="43">
        <v>0.9006206837646481</v>
      </c>
      <c r="R19" s="47">
        <v>10135750</v>
      </c>
      <c r="S19" s="43">
        <v>0.529280220999926</v>
      </c>
      <c r="T19" s="41">
        <v>43740</v>
      </c>
      <c r="U19" s="44">
        <v>0.31229995427526291</v>
      </c>
      <c r="V19" s="41">
        <v>25160</v>
      </c>
      <c r="W19" s="44">
        <v>0.11033386327503975</v>
      </c>
    </row>
    <row r="20" spans="1:23" x14ac:dyDescent="0.45">
      <c r="A20" s="45" t="s">
        <v>26</v>
      </c>
      <c r="B20" s="40">
        <v>14386467</v>
      </c>
      <c r="C20" s="40">
        <v>11041682</v>
      </c>
      <c r="D20" s="40">
        <v>5538500</v>
      </c>
      <c r="E20" s="41">
        <v>5503182</v>
      </c>
      <c r="F20" s="46">
        <v>3337297</v>
      </c>
      <c r="G20" s="41">
        <v>1671868</v>
      </c>
      <c r="H20" s="41">
        <v>1665429</v>
      </c>
      <c r="I20" s="41">
        <v>6094</v>
      </c>
      <c r="J20" s="41">
        <v>3053</v>
      </c>
      <c r="K20" s="41">
        <v>3041</v>
      </c>
      <c r="L20" s="67">
        <v>1394</v>
      </c>
      <c r="M20" s="67">
        <v>863</v>
      </c>
      <c r="N20" s="67">
        <v>531</v>
      </c>
      <c r="O20" s="42"/>
      <c r="P20" s="41">
        <v>11882835</v>
      </c>
      <c r="Q20" s="43">
        <v>0.92921276782855267</v>
      </c>
      <c r="R20" s="47">
        <v>1939900</v>
      </c>
      <c r="S20" s="43">
        <v>1.7203448631372751</v>
      </c>
      <c r="T20" s="41">
        <v>11640</v>
      </c>
      <c r="U20" s="44">
        <v>0.52353951890034367</v>
      </c>
      <c r="V20" s="41">
        <v>13920</v>
      </c>
      <c r="W20" s="44">
        <v>0.10014367816091954</v>
      </c>
    </row>
    <row r="21" spans="1:23" x14ac:dyDescent="0.45">
      <c r="A21" s="45" t="s">
        <v>27</v>
      </c>
      <c r="B21" s="40">
        <v>3554432</v>
      </c>
      <c r="C21" s="40">
        <v>2982622</v>
      </c>
      <c r="D21" s="40">
        <v>1495323</v>
      </c>
      <c r="E21" s="41">
        <v>1487299</v>
      </c>
      <c r="F21" s="46">
        <v>571550</v>
      </c>
      <c r="G21" s="41">
        <v>286668</v>
      </c>
      <c r="H21" s="41">
        <v>284882</v>
      </c>
      <c r="I21" s="41">
        <v>77</v>
      </c>
      <c r="J21" s="41">
        <v>35</v>
      </c>
      <c r="K21" s="41">
        <v>42</v>
      </c>
      <c r="L21" s="67">
        <v>183</v>
      </c>
      <c r="M21" s="67">
        <v>147</v>
      </c>
      <c r="N21" s="67">
        <v>36</v>
      </c>
      <c r="O21" s="42"/>
      <c r="P21" s="41">
        <v>3293905</v>
      </c>
      <c r="Q21" s="43">
        <v>0.90549727451156004</v>
      </c>
      <c r="R21" s="47">
        <v>584800</v>
      </c>
      <c r="S21" s="43">
        <v>0.97734268125854995</v>
      </c>
      <c r="T21" s="41">
        <v>340</v>
      </c>
      <c r="U21" s="44">
        <v>0.22647058823529412</v>
      </c>
      <c r="V21" s="41">
        <v>4180</v>
      </c>
      <c r="W21" s="44">
        <v>4.3779904306220092E-2</v>
      </c>
    </row>
    <row r="22" spans="1:23" x14ac:dyDescent="0.45">
      <c r="A22" s="45" t="s">
        <v>28</v>
      </c>
      <c r="B22" s="40">
        <v>1678395</v>
      </c>
      <c r="C22" s="40">
        <v>1492070</v>
      </c>
      <c r="D22" s="40">
        <v>747794</v>
      </c>
      <c r="E22" s="41">
        <v>744276</v>
      </c>
      <c r="F22" s="46">
        <v>186081</v>
      </c>
      <c r="G22" s="41">
        <v>93263</v>
      </c>
      <c r="H22" s="41">
        <v>92818</v>
      </c>
      <c r="I22" s="41">
        <v>216</v>
      </c>
      <c r="J22" s="41">
        <v>107</v>
      </c>
      <c r="K22" s="41">
        <v>109</v>
      </c>
      <c r="L22" s="67">
        <v>28</v>
      </c>
      <c r="M22" s="67">
        <v>27</v>
      </c>
      <c r="N22" s="67">
        <v>1</v>
      </c>
      <c r="O22" s="42"/>
      <c r="P22" s="41">
        <v>1611720</v>
      </c>
      <c r="Q22" s="43">
        <v>0.92576253939890307</v>
      </c>
      <c r="R22" s="47">
        <v>176600</v>
      </c>
      <c r="S22" s="43">
        <v>1.0536862967157419</v>
      </c>
      <c r="T22" s="41">
        <v>540</v>
      </c>
      <c r="U22" s="44">
        <v>0.4</v>
      </c>
      <c r="V22" s="41">
        <v>460</v>
      </c>
      <c r="W22" s="44">
        <v>6.0869565217391307E-2</v>
      </c>
    </row>
    <row r="23" spans="1:23" x14ac:dyDescent="0.45">
      <c r="A23" s="45" t="s">
        <v>29</v>
      </c>
      <c r="B23" s="40">
        <v>1737568</v>
      </c>
      <c r="C23" s="40">
        <v>1530901</v>
      </c>
      <c r="D23" s="40">
        <v>767582</v>
      </c>
      <c r="E23" s="41">
        <v>763319</v>
      </c>
      <c r="F23" s="46">
        <v>205615</v>
      </c>
      <c r="G23" s="41">
        <v>103151</v>
      </c>
      <c r="H23" s="41">
        <v>102464</v>
      </c>
      <c r="I23" s="41">
        <v>1009</v>
      </c>
      <c r="J23" s="41">
        <v>503</v>
      </c>
      <c r="K23" s="41">
        <v>506</v>
      </c>
      <c r="L23" s="67">
        <v>43</v>
      </c>
      <c r="M23" s="67">
        <v>32</v>
      </c>
      <c r="N23" s="67">
        <v>11</v>
      </c>
      <c r="O23" s="42"/>
      <c r="P23" s="41">
        <v>1620330</v>
      </c>
      <c r="Q23" s="43">
        <v>0.94480815636320992</v>
      </c>
      <c r="R23" s="47">
        <v>220900</v>
      </c>
      <c r="S23" s="43">
        <v>0.93080579447713896</v>
      </c>
      <c r="T23" s="41">
        <v>1180</v>
      </c>
      <c r="U23" s="44">
        <v>0.85508474576271187</v>
      </c>
      <c r="V23" s="41">
        <v>1150</v>
      </c>
      <c r="W23" s="44">
        <v>3.7391304347826088E-2</v>
      </c>
    </row>
    <row r="24" spans="1:23" x14ac:dyDescent="0.45">
      <c r="A24" s="45" t="s">
        <v>30</v>
      </c>
      <c r="B24" s="40">
        <v>1195350</v>
      </c>
      <c r="C24" s="40">
        <v>1052378</v>
      </c>
      <c r="D24" s="40">
        <v>527853</v>
      </c>
      <c r="E24" s="41">
        <v>524525</v>
      </c>
      <c r="F24" s="46">
        <v>142788</v>
      </c>
      <c r="G24" s="41">
        <v>71626</v>
      </c>
      <c r="H24" s="41">
        <v>71162</v>
      </c>
      <c r="I24" s="41">
        <v>63</v>
      </c>
      <c r="J24" s="41">
        <v>21</v>
      </c>
      <c r="K24" s="41">
        <v>42</v>
      </c>
      <c r="L24" s="67">
        <v>121</v>
      </c>
      <c r="M24" s="67">
        <v>101</v>
      </c>
      <c r="N24" s="67">
        <v>20</v>
      </c>
      <c r="O24" s="42"/>
      <c r="P24" s="41">
        <v>1125370</v>
      </c>
      <c r="Q24" s="43">
        <v>0.93513955410220639</v>
      </c>
      <c r="R24" s="47">
        <v>145200</v>
      </c>
      <c r="S24" s="43">
        <v>0.98338842975206608</v>
      </c>
      <c r="T24" s="41">
        <v>140</v>
      </c>
      <c r="U24" s="44">
        <v>0.45</v>
      </c>
      <c r="V24" s="41">
        <v>3000</v>
      </c>
      <c r="W24" s="44">
        <v>4.0333333333333332E-2</v>
      </c>
    </row>
    <row r="25" spans="1:23" x14ac:dyDescent="0.45">
      <c r="A25" s="45" t="s">
        <v>31</v>
      </c>
      <c r="B25" s="40">
        <v>1275229</v>
      </c>
      <c r="C25" s="40">
        <v>1125069</v>
      </c>
      <c r="D25" s="40">
        <v>564073</v>
      </c>
      <c r="E25" s="41">
        <v>560996</v>
      </c>
      <c r="F25" s="46">
        <v>150094</v>
      </c>
      <c r="G25" s="41">
        <v>75296</v>
      </c>
      <c r="H25" s="41">
        <v>74798</v>
      </c>
      <c r="I25" s="41">
        <v>32</v>
      </c>
      <c r="J25" s="41">
        <v>12</v>
      </c>
      <c r="K25" s="41">
        <v>20</v>
      </c>
      <c r="L25" s="67">
        <v>34</v>
      </c>
      <c r="M25" s="67">
        <v>32</v>
      </c>
      <c r="N25" s="67">
        <v>2</v>
      </c>
      <c r="O25" s="42"/>
      <c r="P25" s="41">
        <v>1271190</v>
      </c>
      <c r="Q25" s="43">
        <v>0.8850518018549548</v>
      </c>
      <c r="R25" s="47">
        <v>139400</v>
      </c>
      <c r="S25" s="43">
        <v>1.0767144906743185</v>
      </c>
      <c r="T25" s="41">
        <v>380</v>
      </c>
      <c r="U25" s="44">
        <v>8.4210526315789472E-2</v>
      </c>
      <c r="V25" s="41">
        <v>3280</v>
      </c>
      <c r="W25" s="44">
        <v>1.0365853658536586E-2</v>
      </c>
    </row>
    <row r="26" spans="1:23" x14ac:dyDescent="0.45">
      <c r="A26" s="45" t="s">
        <v>32</v>
      </c>
      <c r="B26" s="40">
        <v>3244033</v>
      </c>
      <c r="C26" s="40">
        <v>2953248</v>
      </c>
      <c r="D26" s="40">
        <v>1480949</v>
      </c>
      <c r="E26" s="41">
        <v>1472299</v>
      </c>
      <c r="F26" s="46">
        <v>290373</v>
      </c>
      <c r="G26" s="41">
        <v>145687</v>
      </c>
      <c r="H26" s="41">
        <v>144686</v>
      </c>
      <c r="I26" s="41">
        <v>121</v>
      </c>
      <c r="J26" s="41">
        <v>55</v>
      </c>
      <c r="K26" s="41">
        <v>66</v>
      </c>
      <c r="L26" s="67">
        <v>291</v>
      </c>
      <c r="M26" s="67">
        <v>254</v>
      </c>
      <c r="N26" s="67">
        <v>37</v>
      </c>
      <c r="O26" s="42"/>
      <c r="P26" s="41">
        <v>3174370</v>
      </c>
      <c r="Q26" s="43">
        <v>0.93034145357976539</v>
      </c>
      <c r="R26" s="47">
        <v>268100</v>
      </c>
      <c r="S26" s="43">
        <v>1.08307720999627</v>
      </c>
      <c r="T26" s="41">
        <v>140</v>
      </c>
      <c r="U26" s="44">
        <v>0.86428571428571432</v>
      </c>
      <c r="V26" s="41">
        <v>8380</v>
      </c>
      <c r="W26" s="44">
        <v>3.4725536992840096E-2</v>
      </c>
    </row>
    <row r="27" spans="1:23" x14ac:dyDescent="0.45">
      <c r="A27" s="45" t="s">
        <v>33</v>
      </c>
      <c r="B27" s="40">
        <v>3123589</v>
      </c>
      <c r="C27" s="40">
        <v>2782489</v>
      </c>
      <c r="D27" s="40">
        <v>1393804</v>
      </c>
      <c r="E27" s="41">
        <v>1388685</v>
      </c>
      <c r="F27" s="46">
        <v>338897</v>
      </c>
      <c r="G27" s="41">
        <v>170586</v>
      </c>
      <c r="H27" s="41">
        <v>168311</v>
      </c>
      <c r="I27" s="41">
        <v>2138</v>
      </c>
      <c r="J27" s="41">
        <v>1065</v>
      </c>
      <c r="K27" s="41">
        <v>1073</v>
      </c>
      <c r="L27" s="67">
        <v>65</v>
      </c>
      <c r="M27" s="67">
        <v>34</v>
      </c>
      <c r="N27" s="67">
        <v>31</v>
      </c>
      <c r="O27" s="42"/>
      <c r="P27" s="41">
        <v>3040725</v>
      </c>
      <c r="Q27" s="43">
        <v>0.91507420105402493</v>
      </c>
      <c r="R27" s="47">
        <v>279600</v>
      </c>
      <c r="S27" s="43">
        <v>1.2120779685264664</v>
      </c>
      <c r="T27" s="41">
        <v>2680</v>
      </c>
      <c r="U27" s="44">
        <v>0.7977611940298508</v>
      </c>
      <c r="V27" s="41">
        <v>300</v>
      </c>
      <c r="W27" s="44">
        <v>0.21666666666666667</v>
      </c>
    </row>
    <row r="28" spans="1:23" x14ac:dyDescent="0.45">
      <c r="A28" s="45" t="s">
        <v>34</v>
      </c>
      <c r="B28" s="40">
        <v>5932971</v>
      </c>
      <c r="C28" s="40">
        <v>5149994</v>
      </c>
      <c r="D28" s="40">
        <v>2582936</v>
      </c>
      <c r="E28" s="41">
        <v>2567058</v>
      </c>
      <c r="F28" s="46">
        <v>782373</v>
      </c>
      <c r="G28" s="41">
        <v>392119</v>
      </c>
      <c r="H28" s="41">
        <v>390254</v>
      </c>
      <c r="I28" s="41">
        <v>202</v>
      </c>
      <c r="J28" s="41">
        <v>94</v>
      </c>
      <c r="K28" s="41">
        <v>108</v>
      </c>
      <c r="L28" s="67">
        <v>402</v>
      </c>
      <c r="M28" s="67">
        <v>365</v>
      </c>
      <c r="N28" s="67">
        <v>37</v>
      </c>
      <c r="O28" s="42"/>
      <c r="P28" s="41">
        <v>5396620</v>
      </c>
      <c r="Q28" s="43">
        <v>0.95429991364965483</v>
      </c>
      <c r="R28" s="47">
        <v>752600</v>
      </c>
      <c r="S28" s="43">
        <v>1.0395601913366994</v>
      </c>
      <c r="T28" s="41">
        <v>1160</v>
      </c>
      <c r="U28" s="44">
        <v>0.17413793103448275</v>
      </c>
      <c r="V28" s="41">
        <v>57620</v>
      </c>
      <c r="W28" s="44">
        <v>6.9767441860465115E-3</v>
      </c>
    </row>
    <row r="29" spans="1:23" x14ac:dyDescent="0.45">
      <c r="A29" s="45" t="s">
        <v>35</v>
      </c>
      <c r="B29" s="40">
        <v>11238138</v>
      </c>
      <c r="C29" s="40">
        <v>8803694</v>
      </c>
      <c r="D29" s="40">
        <v>4414236</v>
      </c>
      <c r="E29" s="41">
        <v>4389458</v>
      </c>
      <c r="F29" s="46">
        <v>2433487</v>
      </c>
      <c r="G29" s="41">
        <v>1220602</v>
      </c>
      <c r="H29" s="41">
        <v>1212885</v>
      </c>
      <c r="I29" s="41">
        <v>739</v>
      </c>
      <c r="J29" s="41">
        <v>330</v>
      </c>
      <c r="K29" s="41">
        <v>409</v>
      </c>
      <c r="L29" s="67">
        <v>218</v>
      </c>
      <c r="M29" s="67">
        <v>165</v>
      </c>
      <c r="N29" s="67">
        <v>53</v>
      </c>
      <c r="O29" s="42"/>
      <c r="P29" s="41">
        <v>10122810</v>
      </c>
      <c r="Q29" s="43">
        <v>0.8696887524313901</v>
      </c>
      <c r="R29" s="47">
        <v>2709900</v>
      </c>
      <c r="S29" s="43">
        <v>0.89799881914461788</v>
      </c>
      <c r="T29" s="41">
        <v>1540</v>
      </c>
      <c r="U29" s="44">
        <v>0.47987012987012989</v>
      </c>
      <c r="V29" s="41">
        <v>2190</v>
      </c>
      <c r="W29" s="44">
        <v>9.9543378995433793E-2</v>
      </c>
    </row>
    <row r="30" spans="1:23" x14ac:dyDescent="0.45">
      <c r="A30" s="45" t="s">
        <v>36</v>
      </c>
      <c r="B30" s="40">
        <v>2775909</v>
      </c>
      <c r="C30" s="40">
        <v>2503581</v>
      </c>
      <c r="D30" s="40">
        <v>1255015</v>
      </c>
      <c r="E30" s="41">
        <v>1248566</v>
      </c>
      <c r="F30" s="46">
        <v>271730</v>
      </c>
      <c r="G30" s="41">
        <v>136485</v>
      </c>
      <c r="H30" s="41">
        <v>135245</v>
      </c>
      <c r="I30" s="41">
        <v>520</v>
      </c>
      <c r="J30" s="41">
        <v>259</v>
      </c>
      <c r="K30" s="41">
        <v>261</v>
      </c>
      <c r="L30" s="67">
        <v>78</v>
      </c>
      <c r="M30" s="67">
        <v>51</v>
      </c>
      <c r="N30" s="67">
        <v>27</v>
      </c>
      <c r="O30" s="42"/>
      <c r="P30" s="41">
        <v>2667815</v>
      </c>
      <c r="Q30" s="43">
        <v>0.93843875980905722</v>
      </c>
      <c r="R30" s="47">
        <v>239550</v>
      </c>
      <c r="S30" s="43">
        <v>1.1343352118555625</v>
      </c>
      <c r="T30" s="41">
        <v>880</v>
      </c>
      <c r="U30" s="44">
        <v>0.59090909090909094</v>
      </c>
      <c r="V30" s="41">
        <v>2010</v>
      </c>
      <c r="W30" s="44">
        <v>3.880597014925373E-2</v>
      </c>
    </row>
    <row r="31" spans="1:23" x14ac:dyDescent="0.45">
      <c r="A31" s="45" t="s">
        <v>37</v>
      </c>
      <c r="B31" s="40">
        <v>2182731</v>
      </c>
      <c r="C31" s="40">
        <v>1813853</v>
      </c>
      <c r="D31" s="40">
        <v>909998</v>
      </c>
      <c r="E31" s="41">
        <v>903855</v>
      </c>
      <c r="F31" s="46">
        <v>368748</v>
      </c>
      <c r="G31" s="41">
        <v>184758</v>
      </c>
      <c r="H31" s="41">
        <v>183990</v>
      </c>
      <c r="I31" s="41">
        <v>94</v>
      </c>
      <c r="J31" s="41">
        <v>44</v>
      </c>
      <c r="K31" s="41">
        <v>50</v>
      </c>
      <c r="L31" s="67">
        <v>36</v>
      </c>
      <c r="M31" s="67">
        <v>16</v>
      </c>
      <c r="N31" s="67">
        <v>20</v>
      </c>
      <c r="O31" s="42"/>
      <c r="P31" s="41">
        <v>1916090</v>
      </c>
      <c r="Q31" s="43">
        <v>0.94664290299516207</v>
      </c>
      <c r="R31" s="47">
        <v>348300</v>
      </c>
      <c r="S31" s="43">
        <v>1.0587080103359172</v>
      </c>
      <c r="T31" s="41">
        <v>240</v>
      </c>
      <c r="U31" s="44">
        <v>0.39166666666666666</v>
      </c>
      <c r="V31" s="41">
        <v>240</v>
      </c>
      <c r="W31" s="44">
        <v>0.15</v>
      </c>
    </row>
    <row r="32" spans="1:23" x14ac:dyDescent="0.45">
      <c r="A32" s="45" t="s">
        <v>38</v>
      </c>
      <c r="B32" s="40">
        <v>3765889</v>
      </c>
      <c r="C32" s="40">
        <v>3112649</v>
      </c>
      <c r="D32" s="40">
        <v>1560624</v>
      </c>
      <c r="E32" s="41">
        <v>1552025</v>
      </c>
      <c r="F32" s="46">
        <v>652564</v>
      </c>
      <c r="G32" s="41">
        <v>327500</v>
      </c>
      <c r="H32" s="41">
        <v>325064</v>
      </c>
      <c r="I32" s="41">
        <v>499</v>
      </c>
      <c r="J32" s="41">
        <v>251</v>
      </c>
      <c r="K32" s="41">
        <v>248</v>
      </c>
      <c r="L32" s="67">
        <v>177</v>
      </c>
      <c r="M32" s="67">
        <v>111</v>
      </c>
      <c r="N32" s="67">
        <v>66</v>
      </c>
      <c r="O32" s="42"/>
      <c r="P32" s="41">
        <v>3409695</v>
      </c>
      <c r="Q32" s="43">
        <v>0.91288194398619227</v>
      </c>
      <c r="R32" s="47">
        <v>704200</v>
      </c>
      <c r="S32" s="43">
        <v>0.92667424027264977</v>
      </c>
      <c r="T32" s="41">
        <v>1060</v>
      </c>
      <c r="U32" s="44">
        <v>0.47075471698113208</v>
      </c>
      <c r="V32" s="41">
        <v>1170</v>
      </c>
      <c r="W32" s="44">
        <v>0.15128205128205127</v>
      </c>
    </row>
    <row r="33" spans="1:23" x14ac:dyDescent="0.45">
      <c r="A33" s="45" t="s">
        <v>39</v>
      </c>
      <c r="B33" s="40">
        <v>12930870</v>
      </c>
      <c r="C33" s="40">
        <v>9990083</v>
      </c>
      <c r="D33" s="40">
        <v>5009990</v>
      </c>
      <c r="E33" s="41">
        <v>4980093</v>
      </c>
      <c r="F33" s="46">
        <v>2875944</v>
      </c>
      <c r="G33" s="41">
        <v>1441452</v>
      </c>
      <c r="H33" s="41">
        <v>1434492</v>
      </c>
      <c r="I33" s="41">
        <v>63940</v>
      </c>
      <c r="J33" s="41">
        <v>32165</v>
      </c>
      <c r="K33" s="41">
        <v>31775</v>
      </c>
      <c r="L33" s="67">
        <v>903</v>
      </c>
      <c r="M33" s="67">
        <v>618</v>
      </c>
      <c r="N33" s="67">
        <v>285</v>
      </c>
      <c r="O33" s="42"/>
      <c r="P33" s="41">
        <v>11521165</v>
      </c>
      <c r="Q33" s="43">
        <v>0.8671070156533649</v>
      </c>
      <c r="R33" s="47">
        <v>3481600</v>
      </c>
      <c r="S33" s="43">
        <v>0.82604090073529413</v>
      </c>
      <c r="T33" s="41">
        <v>72720</v>
      </c>
      <c r="U33" s="44">
        <v>0.87926292629262925</v>
      </c>
      <c r="V33" s="41">
        <v>21990</v>
      </c>
      <c r="W33" s="44">
        <v>4.1064120054570261E-2</v>
      </c>
    </row>
    <row r="34" spans="1:23" x14ac:dyDescent="0.45">
      <c r="A34" s="45" t="s">
        <v>40</v>
      </c>
      <c r="B34" s="40">
        <v>8313700</v>
      </c>
      <c r="C34" s="40">
        <v>6923506</v>
      </c>
      <c r="D34" s="40">
        <v>3470481</v>
      </c>
      <c r="E34" s="41">
        <v>3453025</v>
      </c>
      <c r="F34" s="46">
        <v>1388624</v>
      </c>
      <c r="G34" s="41">
        <v>697210</v>
      </c>
      <c r="H34" s="41">
        <v>691414</v>
      </c>
      <c r="I34" s="41">
        <v>1126</v>
      </c>
      <c r="J34" s="41">
        <v>547</v>
      </c>
      <c r="K34" s="41">
        <v>579</v>
      </c>
      <c r="L34" s="67">
        <v>444</v>
      </c>
      <c r="M34" s="67">
        <v>332</v>
      </c>
      <c r="N34" s="67">
        <v>112</v>
      </c>
      <c r="O34" s="42"/>
      <c r="P34" s="41">
        <v>7609375</v>
      </c>
      <c r="Q34" s="43">
        <v>0.90986526488706365</v>
      </c>
      <c r="R34" s="47">
        <v>1135400</v>
      </c>
      <c r="S34" s="43">
        <v>1.2230262462568258</v>
      </c>
      <c r="T34" s="41">
        <v>2540</v>
      </c>
      <c r="U34" s="44">
        <v>0.44330708661417323</v>
      </c>
      <c r="V34" s="41">
        <v>2080</v>
      </c>
      <c r="W34" s="44">
        <v>0.21346153846153845</v>
      </c>
    </row>
    <row r="35" spans="1:23" x14ac:dyDescent="0.45">
      <c r="A35" s="45" t="s">
        <v>41</v>
      </c>
      <c r="B35" s="40">
        <v>2039610</v>
      </c>
      <c r="C35" s="40">
        <v>1817060</v>
      </c>
      <c r="D35" s="40">
        <v>910955</v>
      </c>
      <c r="E35" s="41">
        <v>906105</v>
      </c>
      <c r="F35" s="46">
        <v>222278</v>
      </c>
      <c r="G35" s="41">
        <v>111391</v>
      </c>
      <c r="H35" s="41">
        <v>110887</v>
      </c>
      <c r="I35" s="41">
        <v>206</v>
      </c>
      <c r="J35" s="41">
        <v>92</v>
      </c>
      <c r="K35" s="41">
        <v>114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0.92513619469477115</v>
      </c>
      <c r="R35" s="47">
        <v>127300</v>
      </c>
      <c r="S35" s="43">
        <v>1.7460958366064414</v>
      </c>
      <c r="T35" s="41">
        <v>800</v>
      </c>
      <c r="U35" s="44">
        <v>0.25750000000000001</v>
      </c>
      <c r="V35" s="41">
        <v>2770</v>
      </c>
      <c r="W35" s="44">
        <v>2.3826714801444042E-2</v>
      </c>
    </row>
    <row r="36" spans="1:23" x14ac:dyDescent="0.45">
      <c r="A36" s="45" t="s">
        <v>42</v>
      </c>
      <c r="B36" s="40">
        <v>1389116</v>
      </c>
      <c r="C36" s="40">
        <v>1326689</v>
      </c>
      <c r="D36" s="40">
        <v>664995</v>
      </c>
      <c r="E36" s="41">
        <v>661694</v>
      </c>
      <c r="F36" s="46">
        <v>62329</v>
      </c>
      <c r="G36" s="41">
        <v>31226</v>
      </c>
      <c r="H36" s="41">
        <v>31103</v>
      </c>
      <c r="I36" s="41">
        <v>75</v>
      </c>
      <c r="J36" s="41">
        <v>39</v>
      </c>
      <c r="K36" s="41">
        <v>36</v>
      </c>
      <c r="L36" s="67">
        <v>23</v>
      </c>
      <c r="M36" s="67">
        <v>23</v>
      </c>
      <c r="N36" s="67">
        <v>0</v>
      </c>
      <c r="O36" s="42"/>
      <c r="P36" s="41">
        <v>1398645</v>
      </c>
      <c r="Q36" s="43">
        <v>0.94855306385823424</v>
      </c>
      <c r="R36" s="47">
        <v>48100</v>
      </c>
      <c r="S36" s="43">
        <v>1.2958212058212057</v>
      </c>
      <c r="T36" s="41">
        <v>160</v>
      </c>
      <c r="U36" s="44">
        <v>0.46875</v>
      </c>
      <c r="V36" s="41">
        <v>2100</v>
      </c>
      <c r="W36" s="44">
        <v>1.0952380952380953E-2</v>
      </c>
    </row>
    <row r="37" spans="1:23" x14ac:dyDescent="0.45">
      <c r="A37" s="45" t="s">
        <v>43</v>
      </c>
      <c r="B37" s="40">
        <v>817940</v>
      </c>
      <c r="C37" s="40">
        <v>717804</v>
      </c>
      <c r="D37" s="40">
        <v>360010</v>
      </c>
      <c r="E37" s="41">
        <v>357794</v>
      </c>
      <c r="F37" s="46">
        <v>100011</v>
      </c>
      <c r="G37" s="41">
        <v>50200</v>
      </c>
      <c r="H37" s="41">
        <v>49811</v>
      </c>
      <c r="I37" s="41">
        <v>63</v>
      </c>
      <c r="J37" s="41">
        <v>30</v>
      </c>
      <c r="K37" s="41">
        <v>33</v>
      </c>
      <c r="L37" s="67">
        <v>62</v>
      </c>
      <c r="M37" s="67">
        <v>39</v>
      </c>
      <c r="N37" s="67">
        <v>23</v>
      </c>
      <c r="O37" s="42"/>
      <c r="P37" s="41">
        <v>826860</v>
      </c>
      <c r="Q37" s="43">
        <v>0.86810826500253968</v>
      </c>
      <c r="R37" s="47">
        <v>110800</v>
      </c>
      <c r="S37" s="43">
        <v>0.90262635379061373</v>
      </c>
      <c r="T37" s="41">
        <v>440</v>
      </c>
      <c r="U37" s="44">
        <v>0.14318181818181819</v>
      </c>
      <c r="V37" s="41">
        <v>370</v>
      </c>
      <c r="W37" s="44">
        <v>0.16756756756756758</v>
      </c>
    </row>
    <row r="38" spans="1:23" x14ac:dyDescent="0.45">
      <c r="A38" s="45" t="s">
        <v>44</v>
      </c>
      <c r="B38" s="40">
        <v>1044729</v>
      </c>
      <c r="C38" s="40">
        <v>989158</v>
      </c>
      <c r="D38" s="40">
        <v>496080</v>
      </c>
      <c r="E38" s="41">
        <v>493078</v>
      </c>
      <c r="F38" s="46">
        <v>55416</v>
      </c>
      <c r="G38" s="41">
        <v>27794</v>
      </c>
      <c r="H38" s="41">
        <v>27622</v>
      </c>
      <c r="I38" s="41">
        <v>116</v>
      </c>
      <c r="J38" s="41">
        <v>53</v>
      </c>
      <c r="K38" s="41">
        <v>63</v>
      </c>
      <c r="L38" s="67">
        <v>39</v>
      </c>
      <c r="M38" s="67">
        <v>18</v>
      </c>
      <c r="N38" s="67">
        <v>21</v>
      </c>
      <c r="O38" s="42"/>
      <c r="P38" s="41">
        <v>1077500</v>
      </c>
      <c r="Q38" s="43">
        <v>0.91801206496519716</v>
      </c>
      <c r="R38" s="47">
        <v>47400</v>
      </c>
      <c r="S38" s="43">
        <v>1.169113924050633</v>
      </c>
      <c r="T38" s="41">
        <v>780</v>
      </c>
      <c r="U38" s="44">
        <v>0.14871794871794872</v>
      </c>
      <c r="V38" s="41">
        <v>400</v>
      </c>
      <c r="W38" s="44">
        <v>9.7500000000000003E-2</v>
      </c>
    </row>
    <row r="39" spans="1:23" x14ac:dyDescent="0.45">
      <c r="A39" s="45" t="s">
        <v>45</v>
      </c>
      <c r="B39" s="40">
        <v>2756104</v>
      </c>
      <c r="C39" s="40">
        <v>2422317</v>
      </c>
      <c r="D39" s="40">
        <v>1214993</v>
      </c>
      <c r="E39" s="41">
        <v>1207324</v>
      </c>
      <c r="F39" s="46">
        <v>333361</v>
      </c>
      <c r="G39" s="41">
        <v>167330</v>
      </c>
      <c r="H39" s="41">
        <v>166031</v>
      </c>
      <c r="I39" s="41">
        <v>316</v>
      </c>
      <c r="J39" s="41">
        <v>151</v>
      </c>
      <c r="K39" s="41">
        <v>165</v>
      </c>
      <c r="L39" s="67">
        <v>110</v>
      </c>
      <c r="M39" s="67">
        <v>69</v>
      </c>
      <c r="N39" s="67">
        <v>41</v>
      </c>
      <c r="O39" s="42"/>
      <c r="P39" s="41">
        <v>2837130</v>
      </c>
      <c r="Q39" s="43">
        <v>0.85379133138065577</v>
      </c>
      <c r="R39" s="47">
        <v>385900</v>
      </c>
      <c r="S39" s="43">
        <v>0.86385332987820684</v>
      </c>
      <c r="T39" s="41">
        <v>720</v>
      </c>
      <c r="U39" s="44">
        <v>0.43888888888888888</v>
      </c>
      <c r="V39" s="41">
        <v>740</v>
      </c>
      <c r="W39" s="44">
        <v>0.14864864864864866</v>
      </c>
    </row>
    <row r="40" spans="1:23" x14ac:dyDescent="0.45">
      <c r="A40" s="45" t="s">
        <v>46</v>
      </c>
      <c r="B40" s="40">
        <v>4145083</v>
      </c>
      <c r="C40" s="40">
        <v>3549752</v>
      </c>
      <c r="D40" s="40">
        <v>1779691</v>
      </c>
      <c r="E40" s="41">
        <v>1770061</v>
      </c>
      <c r="F40" s="46">
        <v>595128</v>
      </c>
      <c r="G40" s="41">
        <v>298590</v>
      </c>
      <c r="H40" s="41">
        <v>296538</v>
      </c>
      <c r="I40" s="41">
        <v>124</v>
      </c>
      <c r="J40" s="41">
        <v>57</v>
      </c>
      <c r="K40" s="41">
        <v>67</v>
      </c>
      <c r="L40" s="67">
        <v>79</v>
      </c>
      <c r="M40" s="67">
        <v>73</v>
      </c>
      <c r="N40" s="67">
        <v>6</v>
      </c>
      <c r="O40" s="42"/>
      <c r="P40" s="41">
        <v>3981430</v>
      </c>
      <c r="Q40" s="43">
        <v>0.89157714690450418</v>
      </c>
      <c r="R40" s="47">
        <v>616200</v>
      </c>
      <c r="S40" s="43">
        <v>0.96580331061343716</v>
      </c>
      <c r="T40" s="41">
        <v>1240</v>
      </c>
      <c r="U40" s="44">
        <v>0.1</v>
      </c>
      <c r="V40" s="41">
        <v>1120</v>
      </c>
      <c r="W40" s="44">
        <v>7.0535714285714285E-2</v>
      </c>
    </row>
    <row r="41" spans="1:23" x14ac:dyDescent="0.45">
      <c r="A41" s="45" t="s">
        <v>47</v>
      </c>
      <c r="B41" s="40">
        <v>2035296</v>
      </c>
      <c r="C41" s="40">
        <v>1822281</v>
      </c>
      <c r="D41" s="40">
        <v>913397</v>
      </c>
      <c r="E41" s="41">
        <v>908884</v>
      </c>
      <c r="F41" s="46">
        <v>212926</v>
      </c>
      <c r="G41" s="41">
        <v>106904</v>
      </c>
      <c r="H41" s="41">
        <v>106022</v>
      </c>
      <c r="I41" s="41">
        <v>55</v>
      </c>
      <c r="J41" s="41">
        <v>29</v>
      </c>
      <c r="K41" s="41">
        <v>26</v>
      </c>
      <c r="L41" s="67">
        <v>34</v>
      </c>
      <c r="M41" s="67">
        <v>27</v>
      </c>
      <c r="N41" s="67">
        <v>7</v>
      </c>
      <c r="O41" s="42"/>
      <c r="P41" s="41">
        <v>2024075</v>
      </c>
      <c r="Q41" s="43">
        <v>0.90030310141669656</v>
      </c>
      <c r="R41" s="47">
        <v>210200</v>
      </c>
      <c r="S41" s="43">
        <v>1.0129686013320647</v>
      </c>
      <c r="T41" s="41">
        <v>420</v>
      </c>
      <c r="U41" s="44">
        <v>0.13095238095238096</v>
      </c>
      <c r="V41" s="41">
        <v>1990</v>
      </c>
      <c r="W41" s="44">
        <v>1.7085427135678392E-2</v>
      </c>
    </row>
    <row r="42" spans="1:23" x14ac:dyDescent="0.45">
      <c r="A42" s="45" t="s">
        <v>48</v>
      </c>
      <c r="B42" s="40">
        <v>1093788</v>
      </c>
      <c r="C42" s="40">
        <v>941534</v>
      </c>
      <c r="D42" s="40">
        <v>472015</v>
      </c>
      <c r="E42" s="41">
        <v>469519</v>
      </c>
      <c r="F42" s="46">
        <v>152082</v>
      </c>
      <c r="G42" s="41">
        <v>76256</v>
      </c>
      <c r="H42" s="41">
        <v>75826</v>
      </c>
      <c r="I42" s="41">
        <v>167</v>
      </c>
      <c r="J42" s="41">
        <v>79</v>
      </c>
      <c r="K42" s="41">
        <v>88</v>
      </c>
      <c r="L42" s="67">
        <v>5</v>
      </c>
      <c r="M42" s="67">
        <v>5</v>
      </c>
      <c r="N42" s="67">
        <v>0</v>
      </c>
      <c r="O42" s="42"/>
      <c r="P42" s="41">
        <v>1026575</v>
      </c>
      <c r="Q42" s="43">
        <v>0.91716046075542457</v>
      </c>
      <c r="R42" s="47">
        <v>152900</v>
      </c>
      <c r="S42" s="43">
        <v>0.99465009810333549</v>
      </c>
      <c r="T42" s="41">
        <v>760</v>
      </c>
      <c r="U42" s="44">
        <v>0.21973684210526315</v>
      </c>
      <c r="V42" s="41">
        <v>5000</v>
      </c>
      <c r="W42" s="44">
        <v>1E-3</v>
      </c>
    </row>
    <row r="43" spans="1:23" x14ac:dyDescent="0.45">
      <c r="A43" s="45" t="s">
        <v>49</v>
      </c>
      <c r="B43" s="40">
        <v>1446944</v>
      </c>
      <c r="C43" s="40">
        <v>1334600</v>
      </c>
      <c r="D43" s="40">
        <v>669121</v>
      </c>
      <c r="E43" s="41">
        <v>665479</v>
      </c>
      <c r="F43" s="46">
        <v>112168</v>
      </c>
      <c r="G43" s="41">
        <v>56171</v>
      </c>
      <c r="H43" s="41">
        <v>55997</v>
      </c>
      <c r="I43" s="41">
        <v>173</v>
      </c>
      <c r="J43" s="41">
        <v>85</v>
      </c>
      <c r="K43" s="41">
        <v>88</v>
      </c>
      <c r="L43" s="67">
        <v>3</v>
      </c>
      <c r="M43" s="67">
        <v>1</v>
      </c>
      <c r="N43" s="67">
        <v>2</v>
      </c>
      <c r="O43" s="42"/>
      <c r="P43" s="41">
        <v>1441310</v>
      </c>
      <c r="Q43" s="43">
        <v>0.92596318626804786</v>
      </c>
      <c r="R43" s="47">
        <v>102300</v>
      </c>
      <c r="S43" s="43">
        <v>1.0964613880742913</v>
      </c>
      <c r="T43" s="41">
        <v>200</v>
      </c>
      <c r="U43" s="44">
        <v>0.86499999999999999</v>
      </c>
      <c r="V43" s="41">
        <v>490</v>
      </c>
      <c r="W43" s="44">
        <v>6.1224489795918364E-3</v>
      </c>
    </row>
    <row r="44" spans="1:23" x14ac:dyDescent="0.45">
      <c r="A44" s="45" t="s">
        <v>50</v>
      </c>
      <c r="B44" s="40">
        <v>2058559</v>
      </c>
      <c r="C44" s="40">
        <v>1925493</v>
      </c>
      <c r="D44" s="40">
        <v>965517</v>
      </c>
      <c r="E44" s="41">
        <v>959976</v>
      </c>
      <c r="F44" s="46">
        <v>132910</v>
      </c>
      <c r="G44" s="41">
        <v>66723</v>
      </c>
      <c r="H44" s="41">
        <v>66187</v>
      </c>
      <c r="I44" s="41">
        <v>56</v>
      </c>
      <c r="J44" s="41">
        <v>26</v>
      </c>
      <c r="K44" s="41">
        <v>30</v>
      </c>
      <c r="L44" s="67">
        <v>100</v>
      </c>
      <c r="M44" s="67">
        <v>98</v>
      </c>
      <c r="N44" s="67">
        <v>2</v>
      </c>
      <c r="O44" s="42"/>
      <c r="P44" s="41">
        <v>2095550</v>
      </c>
      <c r="Q44" s="43">
        <v>0.91884851232373366</v>
      </c>
      <c r="R44" s="47">
        <v>128400</v>
      </c>
      <c r="S44" s="43">
        <v>1.0351246105919003</v>
      </c>
      <c r="T44" s="41">
        <v>100</v>
      </c>
      <c r="U44" s="44">
        <v>0.56000000000000005</v>
      </c>
      <c r="V44" s="41">
        <v>6720</v>
      </c>
      <c r="W44" s="44">
        <v>1.488095238095238E-2</v>
      </c>
    </row>
    <row r="45" spans="1:23" x14ac:dyDescent="0.45">
      <c r="A45" s="45" t="s">
        <v>51</v>
      </c>
      <c r="B45" s="40">
        <v>1038494</v>
      </c>
      <c r="C45" s="40">
        <v>979422</v>
      </c>
      <c r="D45" s="40">
        <v>491983</v>
      </c>
      <c r="E45" s="41">
        <v>487439</v>
      </c>
      <c r="F45" s="46">
        <v>58864</v>
      </c>
      <c r="G45" s="41">
        <v>29599</v>
      </c>
      <c r="H45" s="41">
        <v>29265</v>
      </c>
      <c r="I45" s="41">
        <v>74</v>
      </c>
      <c r="J45" s="41">
        <v>33</v>
      </c>
      <c r="K45" s="41">
        <v>41</v>
      </c>
      <c r="L45" s="67">
        <v>134</v>
      </c>
      <c r="M45" s="67">
        <v>113</v>
      </c>
      <c r="N45" s="67">
        <v>21</v>
      </c>
      <c r="O45" s="42"/>
      <c r="P45" s="41">
        <v>1048795</v>
      </c>
      <c r="Q45" s="43">
        <v>0.9338545664309994</v>
      </c>
      <c r="R45" s="47">
        <v>55600</v>
      </c>
      <c r="S45" s="43">
        <v>1.0587050359712231</v>
      </c>
      <c r="T45" s="41">
        <v>140</v>
      </c>
      <c r="U45" s="44">
        <v>0.52857142857142858</v>
      </c>
      <c r="V45" s="41">
        <v>1840</v>
      </c>
      <c r="W45" s="44">
        <v>7.2826086956521735E-2</v>
      </c>
    </row>
    <row r="46" spans="1:23" x14ac:dyDescent="0.45">
      <c r="A46" s="45" t="s">
        <v>52</v>
      </c>
      <c r="B46" s="40">
        <v>7663938</v>
      </c>
      <c r="C46" s="40">
        <v>6684234</v>
      </c>
      <c r="D46" s="40">
        <v>3356909</v>
      </c>
      <c r="E46" s="41">
        <v>3327325</v>
      </c>
      <c r="F46" s="46">
        <v>979404</v>
      </c>
      <c r="G46" s="41">
        <v>493324</v>
      </c>
      <c r="H46" s="41">
        <v>486080</v>
      </c>
      <c r="I46" s="41">
        <v>203</v>
      </c>
      <c r="J46" s="41">
        <v>93</v>
      </c>
      <c r="K46" s="41">
        <v>110</v>
      </c>
      <c r="L46" s="67">
        <v>97</v>
      </c>
      <c r="M46" s="67">
        <v>82</v>
      </c>
      <c r="N46" s="67">
        <v>15</v>
      </c>
      <c r="O46" s="42"/>
      <c r="P46" s="41">
        <v>7070230</v>
      </c>
      <c r="Q46" s="43">
        <v>0.9454054535708174</v>
      </c>
      <c r="R46" s="47">
        <v>1044500</v>
      </c>
      <c r="S46" s="43">
        <v>0.93767735758736237</v>
      </c>
      <c r="T46" s="41">
        <v>820</v>
      </c>
      <c r="U46" s="44">
        <v>0.2475609756097561</v>
      </c>
      <c r="V46" s="41">
        <v>2010</v>
      </c>
      <c r="W46" s="44">
        <v>4.8258706467661693E-2</v>
      </c>
    </row>
    <row r="47" spans="1:23" x14ac:dyDescent="0.45">
      <c r="A47" s="45" t="s">
        <v>53</v>
      </c>
      <c r="B47" s="40">
        <v>1192367</v>
      </c>
      <c r="C47" s="40">
        <v>1108716</v>
      </c>
      <c r="D47" s="40">
        <v>555932</v>
      </c>
      <c r="E47" s="41">
        <v>552784</v>
      </c>
      <c r="F47" s="46">
        <v>83569</v>
      </c>
      <c r="G47" s="41">
        <v>42094</v>
      </c>
      <c r="H47" s="41">
        <v>41475</v>
      </c>
      <c r="I47" s="41">
        <v>16</v>
      </c>
      <c r="J47" s="41">
        <v>5</v>
      </c>
      <c r="K47" s="41">
        <v>11</v>
      </c>
      <c r="L47" s="67">
        <v>66</v>
      </c>
      <c r="M47" s="67">
        <v>63</v>
      </c>
      <c r="N47" s="67">
        <v>3</v>
      </c>
      <c r="O47" s="42"/>
      <c r="P47" s="41">
        <v>1212205</v>
      </c>
      <c r="Q47" s="43">
        <v>0.91462747637569553</v>
      </c>
      <c r="R47" s="47">
        <v>74400</v>
      </c>
      <c r="S47" s="43">
        <v>1.123239247311828</v>
      </c>
      <c r="T47" s="41">
        <v>140</v>
      </c>
      <c r="U47" s="44">
        <v>0.11428571428571428</v>
      </c>
      <c r="V47" s="41">
        <v>710</v>
      </c>
      <c r="W47" s="44">
        <v>9.295774647887324E-2</v>
      </c>
    </row>
    <row r="48" spans="1:23" x14ac:dyDescent="0.45">
      <c r="A48" s="45" t="s">
        <v>54</v>
      </c>
      <c r="B48" s="40">
        <v>2035210</v>
      </c>
      <c r="C48" s="40">
        <v>1750384</v>
      </c>
      <c r="D48" s="40">
        <v>878608</v>
      </c>
      <c r="E48" s="41">
        <v>871776</v>
      </c>
      <c r="F48" s="46">
        <v>284795</v>
      </c>
      <c r="G48" s="41">
        <v>142694</v>
      </c>
      <c r="H48" s="41">
        <v>142101</v>
      </c>
      <c r="I48" s="41">
        <v>29</v>
      </c>
      <c r="J48" s="41">
        <v>12</v>
      </c>
      <c r="K48" s="41">
        <v>17</v>
      </c>
      <c r="L48" s="67">
        <v>2</v>
      </c>
      <c r="M48" s="67">
        <v>1</v>
      </c>
      <c r="N48" s="67">
        <v>1</v>
      </c>
      <c r="O48" s="42"/>
      <c r="P48" s="41">
        <v>1909420</v>
      </c>
      <c r="Q48" s="43">
        <v>0.91670978621780441</v>
      </c>
      <c r="R48" s="47">
        <v>288800</v>
      </c>
      <c r="S48" s="43">
        <v>0.98613227146814408</v>
      </c>
      <c r="T48" s="41">
        <v>300</v>
      </c>
      <c r="U48" s="44">
        <v>9.6666666666666665E-2</v>
      </c>
      <c r="V48" s="41">
        <v>1010</v>
      </c>
      <c r="W48" s="44">
        <v>1.9801980198019802E-3</v>
      </c>
    </row>
    <row r="49" spans="1:23" x14ac:dyDescent="0.45">
      <c r="A49" s="45" t="s">
        <v>55</v>
      </c>
      <c r="B49" s="40">
        <v>2671855</v>
      </c>
      <c r="C49" s="40">
        <v>2303402</v>
      </c>
      <c r="D49" s="40">
        <v>1155292</v>
      </c>
      <c r="E49" s="41">
        <v>1148110</v>
      </c>
      <c r="F49" s="46">
        <v>368180</v>
      </c>
      <c r="G49" s="41">
        <v>184718</v>
      </c>
      <c r="H49" s="41">
        <v>183462</v>
      </c>
      <c r="I49" s="41">
        <v>252</v>
      </c>
      <c r="J49" s="41">
        <v>124</v>
      </c>
      <c r="K49" s="41">
        <v>128</v>
      </c>
      <c r="L49" s="67">
        <v>21</v>
      </c>
      <c r="M49" s="67">
        <v>19</v>
      </c>
      <c r="N49" s="67">
        <v>2</v>
      </c>
      <c r="O49" s="42"/>
      <c r="P49" s="41">
        <v>2537755</v>
      </c>
      <c r="Q49" s="43">
        <v>0.90765341808015354</v>
      </c>
      <c r="R49" s="47">
        <v>350000</v>
      </c>
      <c r="S49" s="43">
        <v>1.0519428571428571</v>
      </c>
      <c r="T49" s="41">
        <v>720</v>
      </c>
      <c r="U49" s="44">
        <v>0.35</v>
      </c>
      <c r="V49" s="41">
        <v>480</v>
      </c>
      <c r="W49" s="44">
        <v>4.3749999999999997E-2</v>
      </c>
    </row>
    <row r="50" spans="1:23" x14ac:dyDescent="0.45">
      <c r="A50" s="45" t="s">
        <v>56</v>
      </c>
      <c r="B50" s="40">
        <v>1697931</v>
      </c>
      <c r="C50" s="40">
        <v>1561980</v>
      </c>
      <c r="D50" s="40">
        <v>783999</v>
      </c>
      <c r="E50" s="41">
        <v>777981</v>
      </c>
      <c r="F50" s="46">
        <v>135715</v>
      </c>
      <c r="G50" s="41">
        <v>68068</v>
      </c>
      <c r="H50" s="41">
        <v>67647</v>
      </c>
      <c r="I50" s="41">
        <v>98</v>
      </c>
      <c r="J50" s="41">
        <v>42</v>
      </c>
      <c r="K50" s="41">
        <v>56</v>
      </c>
      <c r="L50" s="67">
        <v>138</v>
      </c>
      <c r="M50" s="67">
        <v>101</v>
      </c>
      <c r="N50" s="67">
        <v>37</v>
      </c>
      <c r="O50" s="42"/>
      <c r="P50" s="41">
        <v>1676195</v>
      </c>
      <c r="Q50" s="43">
        <v>0.93186055321725692</v>
      </c>
      <c r="R50" s="47">
        <v>125500</v>
      </c>
      <c r="S50" s="43">
        <v>1.081394422310757</v>
      </c>
      <c r="T50" s="41">
        <v>440</v>
      </c>
      <c r="U50" s="44">
        <v>0.22272727272727272</v>
      </c>
      <c r="V50" s="41">
        <v>1000</v>
      </c>
      <c r="W50" s="44">
        <v>0.13800000000000001</v>
      </c>
    </row>
    <row r="51" spans="1:23" x14ac:dyDescent="0.45">
      <c r="A51" s="45" t="s">
        <v>57</v>
      </c>
      <c r="B51" s="40">
        <v>1612721</v>
      </c>
      <c r="C51" s="40">
        <v>1549586</v>
      </c>
      <c r="D51" s="40">
        <v>777538</v>
      </c>
      <c r="E51" s="41">
        <v>772048</v>
      </c>
      <c r="F51" s="46">
        <v>63074</v>
      </c>
      <c r="G51" s="41">
        <v>31632</v>
      </c>
      <c r="H51" s="41">
        <v>31442</v>
      </c>
      <c r="I51" s="41">
        <v>27</v>
      </c>
      <c r="J51" s="41">
        <v>10</v>
      </c>
      <c r="K51" s="41">
        <v>17</v>
      </c>
      <c r="L51" s="67">
        <v>34</v>
      </c>
      <c r="M51" s="67">
        <v>30</v>
      </c>
      <c r="N51" s="67">
        <v>4</v>
      </c>
      <c r="O51" s="42"/>
      <c r="P51" s="41">
        <v>1622295</v>
      </c>
      <c r="Q51" s="43">
        <v>0.9551813942593671</v>
      </c>
      <c r="R51" s="47">
        <v>55600</v>
      </c>
      <c r="S51" s="43">
        <v>1.1344244604316547</v>
      </c>
      <c r="T51" s="41">
        <v>300</v>
      </c>
      <c r="U51" s="44">
        <v>0.09</v>
      </c>
      <c r="V51" s="41">
        <v>210</v>
      </c>
      <c r="W51" s="44">
        <v>0.16190476190476191</v>
      </c>
    </row>
    <row r="52" spans="1:23" x14ac:dyDescent="0.45">
      <c r="A52" s="45" t="s">
        <v>58</v>
      </c>
      <c r="B52" s="40">
        <v>2415035</v>
      </c>
      <c r="C52" s="40">
        <v>2215473</v>
      </c>
      <c r="D52" s="40">
        <v>1112117</v>
      </c>
      <c r="E52" s="41">
        <v>1103356</v>
      </c>
      <c r="F52" s="46">
        <v>199328</v>
      </c>
      <c r="G52" s="41">
        <v>100063</v>
      </c>
      <c r="H52" s="41">
        <v>99265</v>
      </c>
      <c r="I52" s="41">
        <v>234</v>
      </c>
      <c r="J52" s="41">
        <v>115</v>
      </c>
      <c r="K52" s="41">
        <v>119</v>
      </c>
      <c r="L52" s="67">
        <v>0</v>
      </c>
      <c r="M52" s="67">
        <v>0</v>
      </c>
      <c r="N52" s="67">
        <v>0</v>
      </c>
      <c r="O52" s="42"/>
      <c r="P52" s="41">
        <v>2407410</v>
      </c>
      <c r="Q52" s="43">
        <v>0.92027240893740581</v>
      </c>
      <c r="R52" s="47">
        <v>197100</v>
      </c>
      <c r="S52" s="43">
        <v>1.0113039066463725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59</v>
      </c>
      <c r="B53" s="40">
        <v>1964066</v>
      </c>
      <c r="C53" s="40">
        <v>1684483</v>
      </c>
      <c r="D53" s="40">
        <v>846966</v>
      </c>
      <c r="E53" s="41">
        <v>837517</v>
      </c>
      <c r="F53" s="46">
        <v>279059</v>
      </c>
      <c r="G53" s="41">
        <v>140314</v>
      </c>
      <c r="H53" s="41">
        <v>138745</v>
      </c>
      <c r="I53" s="41">
        <v>489</v>
      </c>
      <c r="J53" s="41">
        <v>242</v>
      </c>
      <c r="K53" s="41">
        <v>247</v>
      </c>
      <c r="L53" s="67">
        <v>35</v>
      </c>
      <c r="M53" s="67">
        <v>34</v>
      </c>
      <c r="N53" s="67">
        <v>1</v>
      </c>
      <c r="O53" s="42"/>
      <c r="P53" s="41">
        <v>1955425</v>
      </c>
      <c r="Q53" s="43">
        <v>0.86144086323944924</v>
      </c>
      <c r="R53" s="47">
        <v>305500</v>
      </c>
      <c r="S53" s="43">
        <v>0.91345008183306053</v>
      </c>
      <c r="T53" s="41">
        <v>1260</v>
      </c>
      <c r="U53" s="44">
        <v>0.3880952380952381</v>
      </c>
      <c r="V53" s="41">
        <v>2260</v>
      </c>
      <c r="W53" s="44">
        <v>1.5486725663716814E-2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DIGI-808455956-3905414</_dlc_DocId>
    <_dlc_DocIdUrl xmlns="89559dea-130d-4237-8e78-1ce7f44b9a24">
      <Url>https://digitalgojp.sharepoint.com/sites/digi_portal/_layouts/15/DocIdRedir.aspx?ID=DIGI-808455956-3905414</Url>
      <Description>DIGI-808455956-3905414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2022-07-06T05:18:25Z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938004f1-bbaa-4345-b4d2-99de2b6447d1</vt:lpwstr>
  </property>
  <property fmtid="{D5CDD505-2E9C-101B-9397-08002B2CF9AE}" pid="4" name="MediaServiceImageTags">
    <vt:lpwstr/>
  </property>
</Properties>
</file>