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788" yWindow="576" windowWidth="43200" windowHeight="23448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<sst xmlns="http://schemas.openxmlformats.org/spreadsheetml/2006/main" count="353" uniqueCount="152">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</sst>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44797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44796</v>
      </c>
      <c r="H5" s="82"/>
    </row>
    <row r="6" spans="1:8" ht="21.75" customHeight="1" x14ac:dyDescent="0.45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45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11</v>
      </c>
      <c r="B10" s="20">
        <v>126645025.00000003</v>
      </c>
      <c r="C10" s="21">
        <f>SUM(C11:C57)</f>
        <v>81139498</v>
      </c>
      <c r="D10" s="11">
        <f>C10/$B10</f>
        <v>0.64068444852057926</v>
      </c>
      <c r="E10" s="21">
        <f>SUM(E11:E57)</f>
        <v>363179</v>
      </c>
      <c r="F10" s="11">
        <f>E10/$B10</f>
        <v>2.8676925919514005E-3</v>
      </c>
      <c r="G10" s="21">
        <f>SUM(G11:G57)</f>
        <v>57809</v>
      </c>
      <c r="H10" s="11">
        <f>G10/$B10</f>
        <v>4.5646483152417543E-4</v>
      </c>
    </row>
    <row r="11" spans="1:8" x14ac:dyDescent="0.45">
      <c r="A11" s="12" t="s">
        <v>12</v>
      </c>
      <c r="B11" s="20">
        <v>5226603</v>
      </c>
      <c r="C11" s="21">
        <v>3460385</v>
      </c>
      <c r="D11" s="11">
        <f t="shared" ref="D11:D57" si="0">C11/$B11</f>
        <v>0.66207152140692527</v>
      </c>
      <c r="E11" s="21">
        <v>15160</v>
      </c>
      <c r="F11" s="11">
        <f t="shared" ref="F11:F57" si="1">E11/$B11</f>
        <v>2.9005455359819754E-3</v>
      </c>
      <c r="G11" s="21">
        <v>2954</v>
      </c>
      <c r="H11" s="11">
        <f t="shared" ref="H11:H57" si="2">G11/$B11</f>
        <v>5.6518545602181759E-4</v>
      </c>
    </row>
    <row r="12" spans="1:8" x14ac:dyDescent="0.45">
      <c r="A12" s="12" t="s">
        <v>13</v>
      </c>
      <c r="B12" s="20">
        <v>1259615</v>
      </c>
      <c r="C12" s="21">
        <v>888754</v>
      </c>
      <c r="D12" s="11">
        <f t="shared" si="0"/>
        <v>0.70557591009951448</v>
      </c>
      <c r="E12" s="21">
        <v>3130</v>
      </c>
      <c r="F12" s="11">
        <f t="shared" si="1"/>
        <v>2.4848862549271006E-3</v>
      </c>
      <c r="G12" s="21">
        <v>453</v>
      </c>
      <c r="H12" s="11">
        <f t="shared" si="2"/>
        <v>3.596336975980756E-4</v>
      </c>
    </row>
    <row r="13" spans="1:8" x14ac:dyDescent="0.45">
      <c r="A13" s="12" t="s">
        <v>14</v>
      </c>
      <c r="B13" s="20">
        <v>1220823</v>
      </c>
      <c r="C13" s="21">
        <v>876451</v>
      </c>
      <c r="D13" s="11">
        <f t="shared" si="0"/>
        <v>0.71791815848816742</v>
      </c>
      <c r="E13" s="21">
        <v>2640</v>
      </c>
      <c r="F13" s="11">
        <f t="shared" si="1"/>
        <v>2.1624756414320503E-3</v>
      </c>
      <c r="G13" s="21">
        <v>368</v>
      </c>
      <c r="H13" s="11">
        <f t="shared" si="2"/>
        <v>3.0143599850264945E-4</v>
      </c>
    </row>
    <row r="14" spans="1:8" x14ac:dyDescent="0.45">
      <c r="A14" s="12" t="s">
        <v>15</v>
      </c>
      <c r="B14" s="20">
        <v>2281989</v>
      </c>
      <c r="C14" s="21">
        <v>1530907</v>
      </c>
      <c r="D14" s="11">
        <f t="shared" si="0"/>
        <v>0.67086519698385927</v>
      </c>
      <c r="E14" s="21">
        <v>5835</v>
      </c>
      <c r="F14" s="11">
        <f t="shared" si="1"/>
        <v>2.5569798977996827E-3</v>
      </c>
      <c r="G14" s="21">
        <v>1697</v>
      </c>
      <c r="H14" s="11">
        <f t="shared" si="2"/>
        <v>7.4364950926582025E-4</v>
      </c>
    </row>
    <row r="15" spans="1:8" x14ac:dyDescent="0.45">
      <c r="A15" s="12" t="s">
        <v>16</v>
      </c>
      <c r="B15" s="20">
        <v>971288</v>
      </c>
      <c r="C15" s="21">
        <v>724477</v>
      </c>
      <c r="D15" s="11">
        <f t="shared" si="0"/>
        <v>0.74589308217542072</v>
      </c>
      <c r="E15" s="21">
        <v>3294</v>
      </c>
      <c r="F15" s="11">
        <f t="shared" si="1"/>
        <v>3.3913731045786626E-3</v>
      </c>
      <c r="G15" s="21">
        <v>551</v>
      </c>
      <c r="H15" s="11">
        <f t="shared" si="2"/>
        <v>5.6728797225951517E-4</v>
      </c>
    </row>
    <row r="16" spans="1:8" x14ac:dyDescent="0.45">
      <c r="A16" s="12" t="s">
        <v>17</v>
      </c>
      <c r="B16" s="20">
        <v>1069562</v>
      </c>
      <c r="C16" s="21">
        <v>774223</v>
      </c>
      <c r="D16" s="11">
        <f t="shared" si="0"/>
        <v>0.72386921001307081</v>
      </c>
      <c r="E16" s="21">
        <v>2411</v>
      </c>
      <c r="F16" s="11">
        <f t="shared" si="1"/>
        <v>2.2541937727780159E-3</v>
      </c>
      <c r="G16" s="21">
        <v>284</v>
      </c>
      <c r="H16" s="11">
        <f t="shared" si="2"/>
        <v>2.6552925403108938E-4</v>
      </c>
    </row>
    <row r="17" spans="1:8" x14ac:dyDescent="0.45">
      <c r="A17" s="12" t="s">
        <v>18</v>
      </c>
      <c r="B17" s="20">
        <v>1862059.0000000002</v>
      </c>
      <c r="C17" s="21">
        <v>1314849</v>
      </c>
      <c r="D17" s="11">
        <f t="shared" si="0"/>
        <v>0.70612639019494006</v>
      </c>
      <c r="E17" s="21">
        <v>5545</v>
      </c>
      <c r="F17" s="11">
        <f t="shared" si="1"/>
        <v>2.9778863075767196E-3</v>
      </c>
      <c r="G17" s="21">
        <v>629</v>
      </c>
      <c r="H17" s="11">
        <f t="shared" si="2"/>
        <v>3.3779810414170545E-4</v>
      </c>
    </row>
    <row r="18" spans="1:8" x14ac:dyDescent="0.45">
      <c r="A18" s="12" t="s">
        <v>19</v>
      </c>
      <c r="B18" s="20">
        <v>2907675</v>
      </c>
      <c r="C18" s="21">
        <v>1981982</v>
      </c>
      <c r="D18" s="11">
        <f t="shared" si="0"/>
        <v>0.6816380785335362</v>
      </c>
      <c r="E18" s="21">
        <v>8399</v>
      </c>
      <c r="F18" s="11">
        <f t="shared" si="1"/>
        <v>2.8885621673673985E-3</v>
      </c>
      <c r="G18" s="21">
        <v>1513</v>
      </c>
      <c r="H18" s="11">
        <f t="shared" si="2"/>
        <v>5.2034701264756203E-4</v>
      </c>
    </row>
    <row r="19" spans="1:8" x14ac:dyDescent="0.45">
      <c r="A19" s="12" t="s">
        <v>20</v>
      </c>
      <c r="B19" s="20">
        <v>1955401</v>
      </c>
      <c r="C19" s="21">
        <v>1320050</v>
      </c>
      <c r="D19" s="11">
        <f t="shared" si="0"/>
        <v>0.67507892243074441</v>
      </c>
      <c r="E19" s="21">
        <v>5987</v>
      </c>
      <c r="F19" s="11">
        <f t="shared" si="1"/>
        <v>3.0617760755977928E-3</v>
      </c>
      <c r="G19" s="21">
        <v>1065</v>
      </c>
      <c r="H19" s="11">
        <f t="shared" si="2"/>
        <v>5.446453182748705E-4</v>
      </c>
    </row>
    <row r="20" spans="1:8" x14ac:dyDescent="0.45">
      <c r="A20" s="12" t="s">
        <v>21</v>
      </c>
      <c r="B20" s="20">
        <v>1958101</v>
      </c>
      <c r="C20" s="21">
        <v>1292870</v>
      </c>
      <c r="D20" s="11">
        <f t="shared" si="0"/>
        <v>0.6602672691551662</v>
      </c>
      <c r="E20" s="21">
        <v>4632</v>
      </c>
      <c r="F20" s="11">
        <f t="shared" si="1"/>
        <v>2.3655572414293235E-3</v>
      </c>
      <c r="G20" s="21">
        <v>642</v>
      </c>
      <c r="H20" s="11">
        <f t="shared" si="2"/>
        <v>3.2786868501675858E-4</v>
      </c>
    </row>
    <row r="21" spans="1:8" x14ac:dyDescent="0.45">
      <c r="A21" s="12" t="s">
        <v>22</v>
      </c>
      <c r="B21" s="20">
        <v>7393799</v>
      </c>
      <c r="C21" s="21">
        <v>4794606</v>
      </c>
      <c r="D21" s="11">
        <f t="shared" si="0"/>
        <v>0.64846312430186426</v>
      </c>
      <c r="E21" s="21">
        <v>22593</v>
      </c>
      <c r="F21" s="11">
        <f t="shared" si="1"/>
        <v>3.0556686758728495E-3</v>
      </c>
      <c r="G21" s="21">
        <v>3122</v>
      </c>
      <c r="H21" s="11">
        <f t="shared" si="2"/>
        <v>4.2224572239521252E-4</v>
      </c>
    </row>
    <row r="22" spans="1:8" x14ac:dyDescent="0.45">
      <c r="A22" s="12" t="s">
        <v>23</v>
      </c>
      <c r="B22" s="20">
        <v>6322892.0000000009</v>
      </c>
      <c r="C22" s="21">
        <v>4176206</v>
      </c>
      <c r="D22" s="11">
        <f t="shared" si="0"/>
        <v>0.66048985179566555</v>
      </c>
      <c r="E22" s="21">
        <v>21449</v>
      </c>
      <c r="F22" s="11">
        <f t="shared" si="1"/>
        <v>3.3922768252249123E-3</v>
      </c>
      <c r="G22" s="21">
        <v>2916</v>
      </c>
      <c r="H22" s="11">
        <f t="shared" si="2"/>
        <v>4.6118137080310709E-4</v>
      </c>
    </row>
    <row r="23" spans="1:8" x14ac:dyDescent="0.45">
      <c r="A23" s="12" t="s">
        <v>24</v>
      </c>
      <c r="B23" s="20">
        <v>13843329.000000002</v>
      </c>
      <c r="C23" s="21">
        <v>8695973</v>
      </c>
      <c r="D23" s="11">
        <f t="shared" si="0"/>
        <v>0.62817065172690756</v>
      </c>
      <c r="E23" s="21">
        <v>38557</v>
      </c>
      <c r="F23" s="11">
        <f t="shared" si="1"/>
        <v>2.7852404576962663E-3</v>
      </c>
      <c r="G23" s="21">
        <v>6668</v>
      </c>
      <c r="H23" s="11">
        <f t="shared" si="2"/>
        <v>4.8167604771944661E-4</v>
      </c>
    </row>
    <row r="24" spans="1:8" x14ac:dyDescent="0.45">
      <c r="A24" s="12" t="s">
        <v>25</v>
      </c>
      <c r="B24" s="20">
        <v>9220206</v>
      </c>
      <c r="C24" s="21">
        <v>5917495</v>
      </c>
      <c r="D24" s="11">
        <f t="shared" si="0"/>
        <v>0.64179639804143207</v>
      </c>
      <c r="E24" s="21">
        <v>28847</v>
      </c>
      <c r="F24" s="11">
        <f t="shared" si="1"/>
        <v>3.1286719624268699E-3</v>
      </c>
      <c r="G24" s="21">
        <v>4382</v>
      </c>
      <c r="H24" s="11">
        <f t="shared" si="2"/>
        <v>4.7526053105537987E-4</v>
      </c>
    </row>
    <row r="25" spans="1:8" x14ac:dyDescent="0.45">
      <c r="A25" s="12" t="s">
        <v>26</v>
      </c>
      <c r="B25" s="20">
        <v>2213174</v>
      </c>
      <c r="C25" s="21">
        <v>1592952</v>
      </c>
      <c r="D25" s="11">
        <f t="shared" si="0"/>
        <v>0.7197590428949554</v>
      </c>
      <c r="E25" s="21">
        <v>4603</v>
      </c>
      <c r="F25" s="11">
        <f t="shared" si="1"/>
        <v>2.0798183965652947E-3</v>
      </c>
      <c r="G25" s="21">
        <v>753</v>
      </c>
      <c r="H25" s="11">
        <f t="shared" si="2"/>
        <v>3.4023533621848077E-4</v>
      </c>
    </row>
    <row r="26" spans="1:8" x14ac:dyDescent="0.45">
      <c r="A26" s="12" t="s">
        <v>27</v>
      </c>
      <c r="B26" s="20">
        <v>1047674</v>
      </c>
      <c r="C26" s="21">
        <v>715649</v>
      </c>
      <c r="D26" s="11">
        <f t="shared" si="0"/>
        <v>0.68308366915662699</v>
      </c>
      <c r="E26" s="21">
        <v>2770</v>
      </c>
      <c r="F26" s="11">
        <f t="shared" si="1"/>
        <v>2.6439522217789123E-3</v>
      </c>
      <c r="G26" s="21">
        <v>333</v>
      </c>
      <c r="H26" s="11">
        <f t="shared" si="2"/>
        <v>3.1784696384562375E-4</v>
      </c>
    </row>
    <row r="27" spans="1:8" x14ac:dyDescent="0.45">
      <c r="A27" s="12" t="s">
        <v>28</v>
      </c>
      <c r="B27" s="20">
        <v>1132656</v>
      </c>
      <c r="C27" s="21">
        <v>736185</v>
      </c>
      <c r="D27" s="11">
        <f t="shared" si="0"/>
        <v>0.64996344874348433</v>
      </c>
      <c r="E27" s="21">
        <v>3079</v>
      </c>
      <c r="F27" s="11">
        <f t="shared" si="1"/>
        <v>2.7183893432781003E-3</v>
      </c>
      <c r="G27" s="21">
        <v>403</v>
      </c>
      <c r="H27" s="11">
        <f t="shared" si="2"/>
        <v>3.5580087864276534E-4</v>
      </c>
    </row>
    <row r="28" spans="1:8" x14ac:dyDescent="0.45">
      <c r="A28" s="12" t="s">
        <v>29</v>
      </c>
      <c r="B28" s="20">
        <v>774582.99999999988</v>
      </c>
      <c r="C28" s="21">
        <v>514624</v>
      </c>
      <c r="D28" s="11">
        <f t="shared" si="0"/>
        <v>0.66438845159266346</v>
      </c>
      <c r="E28" s="21">
        <v>1984</v>
      </c>
      <c r="F28" s="11">
        <f t="shared" si="1"/>
        <v>2.5613781867146585E-3</v>
      </c>
      <c r="G28" s="21">
        <v>132</v>
      </c>
      <c r="H28" s="11">
        <f t="shared" si="2"/>
        <v>1.7041427451932204E-4</v>
      </c>
    </row>
    <row r="29" spans="1:8" x14ac:dyDescent="0.45">
      <c r="A29" s="12" t="s">
        <v>30</v>
      </c>
      <c r="B29" s="20">
        <v>820997</v>
      </c>
      <c r="C29" s="21">
        <v>542398</v>
      </c>
      <c r="D29" s="11">
        <f t="shared" si="0"/>
        <v>0.6606577125129568</v>
      </c>
      <c r="E29" s="21">
        <v>2265</v>
      </c>
      <c r="F29" s="11">
        <f t="shared" si="1"/>
        <v>2.7588407753012497E-3</v>
      </c>
      <c r="G29" s="21">
        <v>611</v>
      </c>
      <c r="H29" s="11">
        <f t="shared" si="2"/>
        <v>7.4421709214528189E-4</v>
      </c>
    </row>
    <row r="30" spans="1:8" x14ac:dyDescent="0.45">
      <c r="A30" s="12" t="s">
        <v>31</v>
      </c>
      <c r="B30" s="20">
        <v>2071737</v>
      </c>
      <c r="C30" s="21">
        <v>1425937</v>
      </c>
      <c r="D30" s="11">
        <f t="shared" si="0"/>
        <v>0.68828089665821479</v>
      </c>
      <c r="E30" s="21">
        <v>5627</v>
      </c>
      <c r="F30" s="11">
        <f t="shared" si="1"/>
        <v>2.7160783439210672E-3</v>
      </c>
      <c r="G30" s="21">
        <v>786</v>
      </c>
      <c r="H30" s="11">
        <f t="shared" si="2"/>
        <v>3.7939178573342079E-4</v>
      </c>
    </row>
    <row r="31" spans="1:8" x14ac:dyDescent="0.45">
      <c r="A31" s="12" t="s">
        <v>32</v>
      </c>
      <c r="B31" s="20">
        <v>2016791</v>
      </c>
      <c r="C31" s="21">
        <v>1338521</v>
      </c>
      <c r="D31" s="11">
        <f t="shared" si="0"/>
        <v>0.66368850317162265</v>
      </c>
      <c r="E31" s="21">
        <v>5563</v>
      </c>
      <c r="F31" s="11">
        <f t="shared" si="1"/>
        <v>2.7583423369104683E-3</v>
      </c>
      <c r="G31" s="21">
        <v>714</v>
      </c>
      <c r="H31" s="11">
        <f t="shared" si="2"/>
        <v>3.5402775994141186E-4</v>
      </c>
    </row>
    <row r="32" spans="1:8" x14ac:dyDescent="0.45">
      <c r="A32" s="12" t="s">
        <v>33</v>
      </c>
      <c r="B32" s="20">
        <v>3686259.9999999995</v>
      </c>
      <c r="C32" s="21">
        <v>2441285</v>
      </c>
      <c r="D32" s="11">
        <f t="shared" si="0"/>
        <v>0.66226609083461296</v>
      </c>
      <c r="E32" s="21">
        <v>11326</v>
      </c>
      <c r="F32" s="11">
        <f t="shared" si="1"/>
        <v>3.0724908172510895E-3</v>
      </c>
      <c r="G32" s="21">
        <v>1638</v>
      </c>
      <c r="H32" s="11">
        <f t="shared" si="2"/>
        <v>4.443528128780933E-4</v>
      </c>
    </row>
    <row r="33" spans="1:8" x14ac:dyDescent="0.45">
      <c r="A33" s="12" t="s">
        <v>34</v>
      </c>
      <c r="B33" s="20">
        <v>7558801.9999999991</v>
      </c>
      <c r="C33" s="21">
        <v>4600685</v>
      </c>
      <c r="D33" s="11">
        <f t="shared" si="0"/>
        <v>0.60865266744650814</v>
      </c>
      <c r="E33" s="21">
        <v>22999</v>
      </c>
      <c r="F33" s="11">
        <f t="shared" si="1"/>
        <v>3.0426779270048354E-3</v>
      </c>
      <c r="G33" s="21">
        <v>2861</v>
      </c>
      <c r="H33" s="11">
        <f t="shared" si="2"/>
        <v>3.7849913253449425E-4</v>
      </c>
    </row>
    <row r="34" spans="1:8" x14ac:dyDescent="0.45">
      <c r="A34" s="12" t="s">
        <v>35</v>
      </c>
      <c r="B34" s="20">
        <v>1800557</v>
      </c>
      <c r="C34" s="21">
        <v>1159338</v>
      </c>
      <c r="D34" s="11">
        <f t="shared" si="0"/>
        <v>0.64387742237540935</v>
      </c>
      <c r="E34" s="21">
        <v>5355</v>
      </c>
      <c r="F34" s="11">
        <f t="shared" si="1"/>
        <v>2.9740796875633484E-3</v>
      </c>
      <c r="G34" s="21">
        <v>1317</v>
      </c>
      <c r="H34" s="11">
        <f t="shared" si="2"/>
        <v>7.3144032652118203E-4</v>
      </c>
    </row>
    <row r="35" spans="1:8" x14ac:dyDescent="0.45">
      <c r="A35" s="12" t="s">
        <v>36</v>
      </c>
      <c r="B35" s="20">
        <v>1418843</v>
      </c>
      <c r="C35" s="21">
        <v>891697</v>
      </c>
      <c r="D35" s="11">
        <f t="shared" si="0"/>
        <v>0.6284677022052475</v>
      </c>
      <c r="E35" s="21">
        <v>4257</v>
      </c>
      <c r="F35" s="11">
        <f t="shared" si="1"/>
        <v>3.0003319606186165E-3</v>
      </c>
      <c r="G35" s="21">
        <v>966</v>
      </c>
      <c r="H35" s="11">
        <f t="shared" si="2"/>
        <v>6.8083642799097576E-4</v>
      </c>
    </row>
    <row r="36" spans="1:8" x14ac:dyDescent="0.45">
      <c r="A36" s="12" t="s">
        <v>37</v>
      </c>
      <c r="B36" s="20">
        <v>2530542</v>
      </c>
      <c r="C36" s="21">
        <v>1540767</v>
      </c>
      <c r="D36" s="11">
        <f t="shared" si="0"/>
        <v>0.60886837681413708</v>
      </c>
      <c r="E36" s="21">
        <v>7041</v>
      </c>
      <c r="F36" s="11">
        <f t="shared" si="1"/>
        <v>2.7824078794187173E-3</v>
      </c>
      <c r="G36" s="21">
        <v>2123</v>
      </c>
      <c r="H36" s="11">
        <f t="shared" si="2"/>
        <v>8.3895070700268956E-4</v>
      </c>
    </row>
    <row r="37" spans="1:8" x14ac:dyDescent="0.45">
      <c r="A37" s="12" t="s">
        <v>38</v>
      </c>
      <c r="B37" s="20">
        <v>8839511</v>
      </c>
      <c r="C37" s="21">
        <v>5090801</v>
      </c>
      <c r="D37" s="11">
        <f t="shared" si="0"/>
        <v>0.57591432376745733</v>
      </c>
      <c r="E37" s="21">
        <v>26416</v>
      </c>
      <c r="F37" s="11">
        <f t="shared" si="1"/>
        <v>2.9884006027030229E-3</v>
      </c>
      <c r="G37" s="21">
        <v>4768</v>
      </c>
      <c r="H37" s="11">
        <f t="shared" si="2"/>
        <v>5.3939635348606955E-4</v>
      </c>
    </row>
    <row r="38" spans="1:8" x14ac:dyDescent="0.45">
      <c r="A38" s="12" t="s">
        <v>39</v>
      </c>
      <c r="B38" s="20">
        <v>5523625</v>
      </c>
      <c r="C38" s="21">
        <v>3380378</v>
      </c>
      <c r="D38" s="11">
        <f t="shared" si="0"/>
        <v>0.6119854262372989</v>
      </c>
      <c r="E38" s="21">
        <v>15055</v>
      </c>
      <c r="F38" s="11">
        <f t="shared" si="1"/>
        <v>2.7255651859059947E-3</v>
      </c>
      <c r="G38" s="21">
        <v>1811</v>
      </c>
      <c r="H38" s="11">
        <f t="shared" si="2"/>
        <v>3.2786440064269386E-4</v>
      </c>
    </row>
    <row r="39" spans="1:8" x14ac:dyDescent="0.45">
      <c r="A39" s="12" t="s">
        <v>40</v>
      </c>
      <c r="B39" s="20">
        <v>1344738.9999999998</v>
      </c>
      <c r="C39" s="21">
        <v>854754</v>
      </c>
      <c r="D39" s="11">
        <f t="shared" si="0"/>
        <v>0.63562817766124147</v>
      </c>
      <c r="E39" s="21">
        <v>4694</v>
      </c>
      <c r="F39" s="11">
        <f t="shared" si="1"/>
        <v>3.4906401911448995E-3</v>
      </c>
      <c r="G39" s="21">
        <v>755</v>
      </c>
      <c r="H39" s="11">
        <f t="shared" si="2"/>
        <v>5.6144723994767769E-4</v>
      </c>
    </row>
    <row r="40" spans="1:8" x14ac:dyDescent="0.45">
      <c r="A40" s="12" t="s">
        <v>41</v>
      </c>
      <c r="B40" s="20">
        <v>944432</v>
      </c>
      <c r="C40" s="21">
        <v>600179</v>
      </c>
      <c r="D40" s="11">
        <f t="shared" si="0"/>
        <v>0.63549202060074206</v>
      </c>
      <c r="E40" s="21">
        <v>1713</v>
      </c>
      <c r="F40" s="11">
        <f t="shared" si="1"/>
        <v>1.8137886052145629E-3</v>
      </c>
      <c r="G40" s="21">
        <v>245</v>
      </c>
      <c r="H40" s="11">
        <f t="shared" si="2"/>
        <v>2.5941518288240972E-4</v>
      </c>
    </row>
    <row r="41" spans="1:8" x14ac:dyDescent="0.45">
      <c r="A41" s="12" t="s">
        <v>42</v>
      </c>
      <c r="B41" s="20">
        <v>556788</v>
      </c>
      <c r="C41" s="21">
        <v>353593</v>
      </c>
      <c r="D41" s="11">
        <f t="shared" si="0"/>
        <v>0.63505858603274501</v>
      </c>
      <c r="E41" s="21">
        <v>1554</v>
      </c>
      <c r="F41" s="11">
        <f t="shared" si="1"/>
        <v>2.7910084269057523E-3</v>
      </c>
      <c r="G41" s="21">
        <v>401</v>
      </c>
      <c r="H41" s="11">
        <f t="shared" si="2"/>
        <v>7.2020230321055765E-4</v>
      </c>
    </row>
    <row r="42" spans="1:8" x14ac:dyDescent="0.45">
      <c r="A42" s="12" t="s">
        <v>43</v>
      </c>
      <c r="B42" s="20">
        <v>672814.99999999988</v>
      </c>
      <c r="C42" s="21">
        <v>455296</v>
      </c>
      <c r="D42" s="11">
        <f t="shared" si="0"/>
        <v>0.67670310560852553</v>
      </c>
      <c r="E42" s="21">
        <v>1829</v>
      </c>
      <c r="F42" s="11">
        <f t="shared" si="1"/>
        <v>2.7184292859106893E-3</v>
      </c>
      <c r="G42" s="21">
        <v>366</v>
      </c>
      <c r="H42" s="11">
        <f t="shared" si="2"/>
        <v>5.4398311571531564E-4</v>
      </c>
    </row>
    <row r="43" spans="1:8" x14ac:dyDescent="0.45">
      <c r="A43" s="12" t="s">
        <v>44</v>
      </c>
      <c r="B43" s="20">
        <v>1893791</v>
      </c>
      <c r="C43" s="21">
        <v>1195617</v>
      </c>
      <c r="D43" s="11">
        <f t="shared" si="0"/>
        <v>0.63133524237891092</v>
      </c>
      <c r="E43" s="21">
        <v>6715</v>
      </c>
      <c r="F43" s="11">
        <f t="shared" si="1"/>
        <v>3.5457978203508201E-3</v>
      </c>
      <c r="G43" s="21">
        <v>1168</v>
      </c>
      <c r="H43" s="11">
        <f t="shared" si="2"/>
        <v>6.1675232377807264E-4</v>
      </c>
    </row>
    <row r="44" spans="1:8" x14ac:dyDescent="0.45">
      <c r="A44" s="12" t="s">
        <v>45</v>
      </c>
      <c r="B44" s="20">
        <v>2812432.9999999995</v>
      </c>
      <c r="C44" s="21">
        <v>1736982</v>
      </c>
      <c r="D44" s="11">
        <f t="shared" si="0"/>
        <v>0.61760831280247397</v>
      </c>
      <c r="E44" s="21">
        <v>7968</v>
      </c>
      <c r="F44" s="11">
        <f t="shared" si="1"/>
        <v>2.8331341582181696E-3</v>
      </c>
      <c r="G44" s="21">
        <v>1051</v>
      </c>
      <c r="H44" s="11">
        <f t="shared" si="2"/>
        <v>3.736977912007149E-4</v>
      </c>
    </row>
    <row r="45" spans="1:8" x14ac:dyDescent="0.45">
      <c r="A45" s="12" t="s">
        <v>46</v>
      </c>
      <c r="B45" s="20">
        <v>1356110</v>
      </c>
      <c r="C45" s="21">
        <v>913280</v>
      </c>
      <c r="D45" s="11">
        <f t="shared" si="0"/>
        <v>0.6734556931222393</v>
      </c>
      <c r="E45" s="21">
        <v>3661</v>
      </c>
      <c r="F45" s="11">
        <f t="shared" si="1"/>
        <v>2.6996335105559282E-3</v>
      </c>
      <c r="G45" s="21">
        <v>653</v>
      </c>
      <c r="H45" s="11">
        <f t="shared" si="2"/>
        <v>4.8152436011827948E-4</v>
      </c>
    </row>
    <row r="46" spans="1:8" x14ac:dyDescent="0.45">
      <c r="A46" s="12" t="s">
        <v>47</v>
      </c>
      <c r="B46" s="20">
        <v>734949</v>
      </c>
      <c r="C46" s="21">
        <v>481697</v>
      </c>
      <c r="D46" s="11">
        <f t="shared" si="0"/>
        <v>0.65541554584059569</v>
      </c>
      <c r="E46" s="21">
        <v>1398</v>
      </c>
      <c r="F46" s="11">
        <f t="shared" si="1"/>
        <v>1.9021728038272044E-3</v>
      </c>
      <c r="G46" s="21">
        <v>270</v>
      </c>
      <c r="H46" s="11">
        <f t="shared" si="2"/>
        <v>3.6737242992370897E-4</v>
      </c>
    </row>
    <row r="47" spans="1:8" x14ac:dyDescent="0.45">
      <c r="A47" s="12" t="s">
        <v>48</v>
      </c>
      <c r="B47" s="20">
        <v>973896</v>
      </c>
      <c r="C47" s="21">
        <v>616746</v>
      </c>
      <c r="D47" s="11">
        <f t="shared" si="0"/>
        <v>0.6332770644914858</v>
      </c>
      <c r="E47" s="21">
        <v>2371</v>
      </c>
      <c r="F47" s="11">
        <f t="shared" si="1"/>
        <v>2.4345515332232599E-3</v>
      </c>
      <c r="G47" s="21">
        <v>393</v>
      </c>
      <c r="H47" s="11">
        <f t="shared" si="2"/>
        <v>4.0353384755661796E-4</v>
      </c>
    </row>
    <row r="48" spans="1:8" x14ac:dyDescent="0.45">
      <c r="A48" s="12" t="s">
        <v>49</v>
      </c>
      <c r="B48" s="20">
        <v>1356219</v>
      </c>
      <c r="C48" s="21">
        <v>892727</v>
      </c>
      <c r="D48" s="11">
        <f t="shared" si="0"/>
        <v>0.6582469350451513</v>
      </c>
      <c r="E48" s="21">
        <v>3170</v>
      </c>
      <c r="F48" s="11">
        <f t="shared" si="1"/>
        <v>2.3373806147827156E-3</v>
      </c>
      <c r="G48" s="21">
        <v>272</v>
      </c>
      <c r="H48" s="11">
        <f t="shared" si="2"/>
        <v>2.0055757956495226E-4</v>
      </c>
    </row>
    <row r="49" spans="1:8" x14ac:dyDescent="0.45">
      <c r="A49" s="12" t="s">
        <v>50</v>
      </c>
      <c r="B49" s="20">
        <v>701167</v>
      </c>
      <c r="C49" s="21">
        <v>444239</v>
      </c>
      <c r="D49" s="11">
        <f t="shared" si="0"/>
        <v>0.63357088967392927</v>
      </c>
      <c r="E49" s="21">
        <v>1244</v>
      </c>
      <c r="F49" s="11">
        <f t="shared" si="1"/>
        <v>1.7741850372307881E-3</v>
      </c>
      <c r="G49" s="21">
        <v>159</v>
      </c>
      <c r="H49" s="11">
        <f t="shared" si="2"/>
        <v>2.267648078132599E-4</v>
      </c>
    </row>
    <row r="50" spans="1:8" x14ac:dyDescent="0.45">
      <c r="A50" s="12" t="s">
        <v>51</v>
      </c>
      <c r="B50" s="20">
        <v>5124170</v>
      </c>
      <c r="C50" s="21">
        <v>3119762</v>
      </c>
      <c r="D50" s="11">
        <f t="shared" si="0"/>
        <v>0.60883264997062936</v>
      </c>
      <c r="E50" s="21">
        <v>14426</v>
      </c>
      <c r="F50" s="11">
        <f t="shared" si="1"/>
        <v>2.8152852071652579E-3</v>
      </c>
      <c r="G50" s="21">
        <v>2038</v>
      </c>
      <c r="H50" s="11">
        <f t="shared" si="2"/>
        <v>3.9772294830187131E-4</v>
      </c>
    </row>
    <row r="51" spans="1:8" x14ac:dyDescent="0.45">
      <c r="A51" s="12" t="s">
        <v>52</v>
      </c>
      <c r="B51" s="20">
        <v>818222</v>
      </c>
      <c r="C51" s="21">
        <v>507181</v>
      </c>
      <c r="D51" s="11">
        <f t="shared" si="0"/>
        <v>0.61985744700093615</v>
      </c>
      <c r="E51" s="21">
        <v>2570</v>
      </c>
      <c r="F51" s="11">
        <f t="shared" si="1"/>
        <v>3.1409568552299987E-3</v>
      </c>
      <c r="G51" s="21">
        <v>317</v>
      </c>
      <c r="H51" s="11">
        <f t="shared" si="2"/>
        <v>3.874254175517158E-4</v>
      </c>
    </row>
    <row r="52" spans="1:8" x14ac:dyDescent="0.45">
      <c r="A52" s="12" t="s">
        <v>53</v>
      </c>
      <c r="B52" s="20">
        <v>1335937.9999999998</v>
      </c>
      <c r="C52" s="21">
        <v>898116</v>
      </c>
      <c r="D52" s="11">
        <f t="shared" si="0"/>
        <v>0.67227371330106644</v>
      </c>
      <c r="E52" s="21">
        <v>4104</v>
      </c>
      <c r="F52" s="11">
        <f t="shared" si="1"/>
        <v>3.0719988502460448E-3</v>
      </c>
      <c r="G52" s="21">
        <v>531</v>
      </c>
      <c r="H52" s="11">
        <f t="shared" si="2"/>
        <v>3.9747353544850142E-4</v>
      </c>
    </row>
    <row r="53" spans="1:8" x14ac:dyDescent="0.45">
      <c r="A53" s="12" t="s">
        <v>54</v>
      </c>
      <c r="B53" s="20">
        <v>1758645</v>
      </c>
      <c r="C53" s="21">
        <v>1162835</v>
      </c>
      <c r="D53" s="11">
        <f t="shared" si="0"/>
        <v>0.66121076169437265</v>
      </c>
      <c r="E53" s="21">
        <v>4259</v>
      </c>
      <c r="F53" s="11">
        <f t="shared" si="1"/>
        <v>2.4217508365815725E-3</v>
      </c>
      <c r="G53" s="21">
        <v>718</v>
      </c>
      <c r="H53" s="11">
        <f t="shared" si="2"/>
        <v>4.0826886608724331E-4</v>
      </c>
    </row>
    <row r="54" spans="1:8" x14ac:dyDescent="0.45">
      <c r="A54" s="12" t="s">
        <v>55</v>
      </c>
      <c r="B54" s="20">
        <v>1141741</v>
      </c>
      <c r="C54" s="21">
        <v>738157</v>
      </c>
      <c r="D54" s="11">
        <f t="shared" si="0"/>
        <v>0.6465187814048895</v>
      </c>
      <c r="E54" s="21">
        <v>3154</v>
      </c>
      <c r="F54" s="11">
        <f t="shared" si="1"/>
        <v>2.7624478756565632E-3</v>
      </c>
      <c r="G54" s="21">
        <v>551</v>
      </c>
      <c r="H54" s="11">
        <f t="shared" si="2"/>
        <v>4.8259631562674898E-4</v>
      </c>
    </row>
    <row r="55" spans="1:8" x14ac:dyDescent="0.45">
      <c r="A55" s="12" t="s">
        <v>56</v>
      </c>
      <c r="B55" s="20">
        <v>1087241</v>
      </c>
      <c r="C55" s="21">
        <v>685972</v>
      </c>
      <c r="D55" s="11">
        <f t="shared" si="0"/>
        <v>0.6309291132324848</v>
      </c>
      <c r="E55" s="21">
        <v>3625</v>
      </c>
      <c r="F55" s="11">
        <f t="shared" si="1"/>
        <v>3.3341273921789188E-3</v>
      </c>
      <c r="G55" s="21">
        <v>360</v>
      </c>
      <c r="H55" s="11">
        <f t="shared" si="2"/>
        <v>3.3111334101638918E-4</v>
      </c>
    </row>
    <row r="56" spans="1:8" x14ac:dyDescent="0.45">
      <c r="A56" s="12" t="s">
        <v>57</v>
      </c>
      <c r="B56" s="20">
        <v>1617517</v>
      </c>
      <c r="C56" s="21">
        <v>1053164</v>
      </c>
      <c r="D56" s="11">
        <f t="shared" si="0"/>
        <v>0.65109918473808925</v>
      </c>
      <c r="E56" s="21">
        <v>3980</v>
      </c>
      <c r="F56" s="11">
        <f t="shared" si="1"/>
        <v>2.4605614655054632E-3</v>
      </c>
      <c r="G56" s="21">
        <v>615</v>
      </c>
      <c r="H56" s="11">
        <f t="shared" si="2"/>
        <v>3.8021238725775369E-4</v>
      </c>
    </row>
    <row r="57" spans="1:8" x14ac:dyDescent="0.45">
      <c r="A57" s="12" t="s">
        <v>58</v>
      </c>
      <c r="B57" s="20">
        <v>1485118</v>
      </c>
      <c r="C57" s="21">
        <v>708756</v>
      </c>
      <c r="D57" s="11">
        <f t="shared" si="0"/>
        <v>0.47723884566748231</v>
      </c>
      <c r="E57" s="21">
        <v>3925</v>
      </c>
      <c r="F57" s="11">
        <f t="shared" si="1"/>
        <v>2.6428876358646249E-3</v>
      </c>
      <c r="G57" s="21">
        <v>486</v>
      </c>
      <c r="H57" s="11">
        <f t="shared" si="2"/>
        <v>3.2724672382935225E-4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44797</v>
      </c>
      <c r="H3" s="89"/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44796</v>
      </c>
      <c r="H5" s="94"/>
    </row>
    <row r="6" spans="1:8" ht="23.25" customHeight="1" x14ac:dyDescent="0.45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45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67</v>
      </c>
      <c r="B10" s="20">
        <v>27549031.999999996</v>
      </c>
      <c r="C10" s="21">
        <f>SUM(C11:C30)</f>
        <v>16926493</v>
      </c>
      <c r="D10" s="11">
        <f>C10/$B10</f>
        <v>0.61441334853435148</v>
      </c>
      <c r="E10" s="21">
        <f>SUM(E11:E30)</f>
        <v>82388</v>
      </c>
      <c r="F10" s="11">
        <f>E10/$B10</f>
        <v>2.9905950960454801E-3</v>
      </c>
      <c r="G10" s="21">
        <f>SUM(G11:G30)</f>
        <v>12651</v>
      </c>
      <c r="H10" s="11">
        <f>G10/$B10</f>
        <v>4.5921758702810326E-4</v>
      </c>
    </row>
    <row r="11" spans="1:8" x14ac:dyDescent="0.45">
      <c r="A11" s="12" t="s">
        <v>68</v>
      </c>
      <c r="B11" s="20">
        <v>1961575</v>
      </c>
      <c r="C11" s="21">
        <v>1218288</v>
      </c>
      <c r="D11" s="11">
        <f t="shared" ref="D11:D30" si="0">C11/$B11</f>
        <v>0.62107643092922782</v>
      </c>
      <c r="E11" s="21">
        <v>7656</v>
      </c>
      <c r="F11" s="11">
        <f t="shared" ref="F11:F30" si="1">E11/$B11</f>
        <v>3.9029861208467686E-3</v>
      </c>
      <c r="G11" s="21">
        <v>1579</v>
      </c>
      <c r="H11" s="11">
        <f t="shared" ref="H11:H30" si="2">G11/$B11</f>
        <v>8.0496539770337613E-4</v>
      </c>
    </row>
    <row r="12" spans="1:8" x14ac:dyDescent="0.45">
      <c r="A12" s="12" t="s">
        <v>69</v>
      </c>
      <c r="B12" s="20">
        <v>1065932</v>
      </c>
      <c r="C12" s="21">
        <v>680554</v>
      </c>
      <c r="D12" s="11">
        <f t="shared" si="0"/>
        <v>0.63845911371457087</v>
      </c>
      <c r="E12" s="21">
        <v>3367</v>
      </c>
      <c r="F12" s="11">
        <f t="shared" si="1"/>
        <v>3.1587380808531878E-3</v>
      </c>
      <c r="G12" s="21">
        <v>1317</v>
      </c>
      <c r="H12" s="11">
        <f t="shared" si="2"/>
        <v>1.2355384771261205E-3</v>
      </c>
    </row>
    <row r="13" spans="1:8" x14ac:dyDescent="0.45">
      <c r="A13" s="12" t="s">
        <v>70</v>
      </c>
      <c r="B13" s="20">
        <v>1324589</v>
      </c>
      <c r="C13" s="21">
        <v>857878</v>
      </c>
      <c r="D13" s="11">
        <f t="shared" si="0"/>
        <v>0.6476559898957337</v>
      </c>
      <c r="E13" s="21">
        <v>4070</v>
      </c>
      <c r="F13" s="11">
        <f t="shared" si="1"/>
        <v>3.0726512148296567E-3</v>
      </c>
      <c r="G13" s="21">
        <v>581</v>
      </c>
      <c r="H13" s="11">
        <f t="shared" si="2"/>
        <v>4.3862662305062174E-4</v>
      </c>
    </row>
    <row r="14" spans="1:8" x14ac:dyDescent="0.45">
      <c r="A14" s="12" t="s">
        <v>71</v>
      </c>
      <c r="B14" s="20">
        <v>974726</v>
      </c>
      <c r="C14" s="21">
        <v>640759</v>
      </c>
      <c r="D14" s="11">
        <f t="shared" si="0"/>
        <v>0.65737345674579317</v>
      </c>
      <c r="E14" s="21">
        <v>3132</v>
      </c>
      <c r="F14" s="11">
        <f t="shared" si="1"/>
        <v>3.2132106869007292E-3</v>
      </c>
      <c r="G14" s="21">
        <v>315</v>
      </c>
      <c r="H14" s="11">
        <f t="shared" si="2"/>
        <v>3.2316774149863654E-4</v>
      </c>
    </row>
    <row r="15" spans="1:8" x14ac:dyDescent="0.45">
      <c r="A15" s="12" t="s">
        <v>72</v>
      </c>
      <c r="B15" s="20">
        <v>3759920</v>
      </c>
      <c r="C15" s="21">
        <v>2424359</v>
      </c>
      <c r="D15" s="11">
        <f t="shared" si="0"/>
        <v>0.6447900487244409</v>
      </c>
      <c r="E15" s="21">
        <v>11240</v>
      </c>
      <c r="F15" s="11">
        <f t="shared" si="1"/>
        <v>2.989425306921424E-3</v>
      </c>
      <c r="G15" s="21">
        <v>1462</v>
      </c>
      <c r="H15" s="11">
        <f t="shared" si="2"/>
        <v>3.8883806038426347E-4</v>
      </c>
    </row>
    <row r="16" spans="1:8" x14ac:dyDescent="0.45">
      <c r="A16" s="12" t="s">
        <v>73</v>
      </c>
      <c r="B16" s="20">
        <v>1521562.0000000002</v>
      </c>
      <c r="C16" s="21">
        <v>939203</v>
      </c>
      <c r="D16" s="11">
        <f t="shared" si="0"/>
        <v>0.61726239219959478</v>
      </c>
      <c r="E16" s="21">
        <v>5580</v>
      </c>
      <c r="F16" s="11">
        <f t="shared" si="1"/>
        <v>3.6672840147164553E-3</v>
      </c>
      <c r="G16" s="21">
        <v>846</v>
      </c>
      <c r="H16" s="11">
        <f t="shared" si="2"/>
        <v>5.5600757642475295E-4</v>
      </c>
    </row>
    <row r="17" spans="1:8" x14ac:dyDescent="0.45">
      <c r="A17" s="12" t="s">
        <v>74</v>
      </c>
      <c r="B17" s="20">
        <v>718601</v>
      </c>
      <c r="C17" s="21">
        <v>467617</v>
      </c>
      <c r="D17" s="11">
        <f t="shared" si="0"/>
        <v>0.65073246488663394</v>
      </c>
      <c r="E17" s="21">
        <v>2320</v>
      </c>
      <c r="F17" s="11">
        <f t="shared" si="1"/>
        <v>3.2284953680832618E-3</v>
      </c>
      <c r="G17" s="21">
        <v>130</v>
      </c>
      <c r="H17" s="11">
        <f t="shared" si="2"/>
        <v>1.809070680391483E-4</v>
      </c>
    </row>
    <row r="18" spans="1:8" x14ac:dyDescent="0.45">
      <c r="A18" s="12" t="s">
        <v>75</v>
      </c>
      <c r="B18" s="20">
        <v>784774</v>
      </c>
      <c r="C18" s="21">
        <v>541982</v>
      </c>
      <c r="D18" s="11">
        <f t="shared" si="0"/>
        <v>0.69062175862095332</v>
      </c>
      <c r="E18" s="21">
        <v>2158</v>
      </c>
      <c r="F18" s="11">
        <f t="shared" si="1"/>
        <v>2.7498362585916454E-3</v>
      </c>
      <c r="G18" s="21">
        <v>278</v>
      </c>
      <c r="H18" s="11">
        <f t="shared" si="2"/>
        <v>3.5424211301597657E-4</v>
      </c>
    </row>
    <row r="19" spans="1:8" x14ac:dyDescent="0.45">
      <c r="A19" s="12" t="s">
        <v>76</v>
      </c>
      <c r="B19" s="20">
        <v>694295.99999999988</v>
      </c>
      <c r="C19" s="21">
        <v>459269</v>
      </c>
      <c r="D19" s="11">
        <f t="shared" si="0"/>
        <v>0.66148875983730293</v>
      </c>
      <c r="E19" s="21">
        <v>2217</v>
      </c>
      <c r="F19" s="11">
        <f t="shared" si="1"/>
        <v>3.1931625704310559E-3</v>
      </c>
      <c r="G19" s="21">
        <v>212</v>
      </c>
      <c r="H19" s="11">
        <f t="shared" si="2"/>
        <v>3.0534527060504461E-4</v>
      </c>
    </row>
    <row r="20" spans="1:8" x14ac:dyDescent="0.45">
      <c r="A20" s="12" t="s">
        <v>77</v>
      </c>
      <c r="B20" s="20">
        <v>799966</v>
      </c>
      <c r="C20" s="21">
        <v>520750</v>
      </c>
      <c r="D20" s="11">
        <f t="shared" si="0"/>
        <v>0.65096516601955579</v>
      </c>
      <c r="E20" s="21">
        <v>2162</v>
      </c>
      <c r="F20" s="11">
        <f t="shared" si="1"/>
        <v>2.7026148611315982E-3</v>
      </c>
      <c r="G20" s="21">
        <v>277</v>
      </c>
      <c r="H20" s="11">
        <f t="shared" si="2"/>
        <v>3.4626471625044062E-4</v>
      </c>
    </row>
    <row r="21" spans="1:8" x14ac:dyDescent="0.45">
      <c r="A21" s="12" t="s">
        <v>78</v>
      </c>
      <c r="B21" s="20">
        <v>2300944</v>
      </c>
      <c r="C21" s="21">
        <v>1371059</v>
      </c>
      <c r="D21" s="11">
        <f t="shared" si="0"/>
        <v>0.59586804372466262</v>
      </c>
      <c r="E21" s="21">
        <v>5978</v>
      </c>
      <c r="F21" s="11">
        <f t="shared" si="1"/>
        <v>2.5980640989089697E-3</v>
      </c>
      <c r="G21" s="21">
        <v>800</v>
      </c>
      <c r="H21" s="11">
        <f t="shared" si="2"/>
        <v>3.4768338560173565E-4</v>
      </c>
    </row>
    <row r="22" spans="1:8" x14ac:dyDescent="0.45">
      <c r="A22" s="12" t="s">
        <v>79</v>
      </c>
      <c r="B22" s="20">
        <v>1400720</v>
      </c>
      <c r="C22" s="21">
        <v>827815</v>
      </c>
      <c r="D22" s="11">
        <f t="shared" si="0"/>
        <v>0.59099248957678907</v>
      </c>
      <c r="E22" s="21">
        <v>4107</v>
      </c>
      <c r="F22" s="11">
        <f t="shared" si="1"/>
        <v>2.932063510194757E-3</v>
      </c>
      <c r="G22" s="21">
        <v>1387</v>
      </c>
      <c r="H22" s="11">
        <f t="shared" si="2"/>
        <v>9.9020503740933244E-4</v>
      </c>
    </row>
    <row r="23" spans="1:8" x14ac:dyDescent="0.45">
      <c r="A23" s="12" t="s">
        <v>80</v>
      </c>
      <c r="B23" s="20">
        <v>2739963</v>
      </c>
      <c r="C23" s="21">
        <v>1485389</v>
      </c>
      <c r="D23" s="11">
        <f t="shared" si="0"/>
        <v>0.54212009432244157</v>
      </c>
      <c r="E23" s="21">
        <v>7718</v>
      </c>
      <c r="F23" s="11">
        <f t="shared" si="1"/>
        <v>2.8168263586041127E-3</v>
      </c>
      <c r="G23" s="21">
        <v>1112</v>
      </c>
      <c r="H23" s="11">
        <f t="shared" si="2"/>
        <v>4.0584489644568194E-4</v>
      </c>
    </row>
    <row r="24" spans="1:8" x14ac:dyDescent="0.45">
      <c r="A24" s="12" t="s">
        <v>81</v>
      </c>
      <c r="B24" s="20">
        <v>831479.00000000012</v>
      </c>
      <c r="C24" s="21">
        <v>487889</v>
      </c>
      <c r="D24" s="11">
        <f t="shared" si="0"/>
        <v>0.58677248613615007</v>
      </c>
      <c r="E24" s="21">
        <v>1825</v>
      </c>
      <c r="F24" s="11">
        <f t="shared" si="1"/>
        <v>2.1948840560014143E-3</v>
      </c>
      <c r="G24" s="21">
        <v>283</v>
      </c>
      <c r="H24" s="11">
        <f t="shared" si="2"/>
        <v>3.4035736320460285E-4</v>
      </c>
    </row>
    <row r="25" spans="1:8" x14ac:dyDescent="0.45">
      <c r="A25" s="12" t="s">
        <v>82</v>
      </c>
      <c r="B25" s="20">
        <v>1526835</v>
      </c>
      <c r="C25" s="21">
        <v>898478</v>
      </c>
      <c r="D25" s="11">
        <f t="shared" si="0"/>
        <v>0.58845782288197479</v>
      </c>
      <c r="E25" s="21">
        <v>4683</v>
      </c>
      <c r="F25" s="11">
        <f t="shared" si="1"/>
        <v>3.0671290610969752E-3</v>
      </c>
      <c r="G25" s="21">
        <v>631</v>
      </c>
      <c r="H25" s="11">
        <f t="shared" si="2"/>
        <v>4.132732089584009E-4</v>
      </c>
    </row>
    <row r="26" spans="1:8" x14ac:dyDescent="0.45">
      <c r="A26" s="12" t="s">
        <v>83</v>
      </c>
      <c r="B26" s="20">
        <v>708155</v>
      </c>
      <c r="C26" s="21">
        <v>427592</v>
      </c>
      <c r="D26" s="11">
        <f t="shared" si="0"/>
        <v>0.60381131249514586</v>
      </c>
      <c r="E26" s="21">
        <v>2837</v>
      </c>
      <c r="F26" s="11">
        <f t="shared" si="1"/>
        <v>4.0061850865982726E-3</v>
      </c>
      <c r="G26" s="21">
        <v>342</v>
      </c>
      <c r="H26" s="11">
        <f t="shared" si="2"/>
        <v>4.8294511794734203E-4</v>
      </c>
    </row>
    <row r="27" spans="1:8" x14ac:dyDescent="0.45">
      <c r="A27" s="12" t="s">
        <v>84</v>
      </c>
      <c r="B27" s="20">
        <v>1194817</v>
      </c>
      <c r="C27" s="21">
        <v>707068</v>
      </c>
      <c r="D27" s="11">
        <f t="shared" si="0"/>
        <v>0.59177932687599855</v>
      </c>
      <c r="E27" s="21">
        <v>3489</v>
      </c>
      <c r="F27" s="11">
        <f t="shared" si="1"/>
        <v>2.9201124523671827E-3</v>
      </c>
      <c r="G27" s="21">
        <v>308</v>
      </c>
      <c r="H27" s="11">
        <f t="shared" si="2"/>
        <v>2.5778006171656414E-4</v>
      </c>
    </row>
    <row r="28" spans="1:8" x14ac:dyDescent="0.45">
      <c r="A28" s="12" t="s">
        <v>85</v>
      </c>
      <c r="B28" s="20">
        <v>944709</v>
      </c>
      <c r="C28" s="21">
        <v>598115</v>
      </c>
      <c r="D28" s="11">
        <f t="shared" si="0"/>
        <v>0.63312088696095836</v>
      </c>
      <c r="E28" s="21">
        <v>2600</v>
      </c>
      <c r="F28" s="11">
        <f t="shared" si="1"/>
        <v>2.7521702450172486E-3</v>
      </c>
      <c r="G28" s="21">
        <v>217</v>
      </c>
      <c r="H28" s="11">
        <f t="shared" si="2"/>
        <v>2.2970036275720885E-4</v>
      </c>
    </row>
    <row r="29" spans="1:8" x14ac:dyDescent="0.45">
      <c r="A29" s="12" t="s">
        <v>86</v>
      </c>
      <c r="B29" s="20">
        <v>1562767</v>
      </c>
      <c r="C29" s="21">
        <v>911975</v>
      </c>
      <c r="D29" s="11">
        <f t="shared" si="0"/>
        <v>0.58356428053574205</v>
      </c>
      <c r="E29" s="21">
        <v>3531</v>
      </c>
      <c r="F29" s="11">
        <f t="shared" si="1"/>
        <v>2.2594539045167963E-3</v>
      </c>
      <c r="G29" s="21">
        <v>410</v>
      </c>
      <c r="H29" s="11">
        <f t="shared" si="2"/>
        <v>2.6235516874876423E-4</v>
      </c>
    </row>
    <row r="30" spans="1:8" x14ac:dyDescent="0.45">
      <c r="A30" s="12" t="s">
        <v>87</v>
      </c>
      <c r="B30" s="20">
        <v>732702</v>
      </c>
      <c r="C30" s="21">
        <v>460454</v>
      </c>
      <c r="D30" s="11">
        <f t="shared" si="0"/>
        <v>0.62843284172828795</v>
      </c>
      <c r="E30" s="21">
        <v>1718</v>
      </c>
      <c r="F30" s="11">
        <f t="shared" si="1"/>
        <v>2.344745885776209E-3</v>
      </c>
      <c r="G30" s="21">
        <v>164</v>
      </c>
      <c r="H30" s="11">
        <f t="shared" si="2"/>
        <v>2.2382906010902113E-4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44796</v>
      </c>
      <c r="H34" s="92"/>
    </row>
    <row r="35" spans="1:8" ht="24" customHeight="1" x14ac:dyDescent="0.45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45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45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67</v>
      </c>
      <c r="B39" s="20">
        <v>9572763</v>
      </c>
      <c r="C39" s="21">
        <v>5923961</v>
      </c>
      <c r="D39" s="11">
        <f>C39/$B39</f>
        <v>0.61883502182180838</v>
      </c>
      <c r="E39" s="21">
        <v>26368</v>
      </c>
      <c r="F39" s="11">
        <f>E39/$B39</f>
        <v>2.7544816475661205E-3</v>
      </c>
      <c r="G39" s="21">
        <v>4202</v>
      </c>
      <c r="H39" s="11">
        <f>G39/$B39</f>
        <v>4.3895372736168229E-4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63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T27" sqref="T27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92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44797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接種回数（8月23日まで）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45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45">
      <c r="A7" s="28" t="s">
        <v>11</v>
      </c>
      <c r="B7" s="32">
        <f>C7+E7+G7+R7</f>
        <v>310719459</v>
      </c>
      <c r="C7" s="32">
        <f>SUM(C8:C54)</f>
        <v>104056880</v>
      </c>
      <c r="D7" s="31">
        <f t="shared" ref="D7:D54" si="0">C7/Y7</f>
        <v>0.82164206608194834</v>
      </c>
      <c r="E7" s="32">
        <f>SUM(E8:E54)</f>
        <v>102604348</v>
      </c>
      <c r="F7" s="31">
        <f t="shared" ref="F7:F54" si="1">E7/Y7</f>
        <v>0.81017274859395383</v>
      </c>
      <c r="G7" s="32">
        <f>SUM(G8:G54)</f>
        <v>81139498</v>
      </c>
      <c r="H7" s="31">
        <f>G7/Y7</f>
        <v>0.64068444852057949</v>
      </c>
      <c r="I7" s="32">
        <f>SUM(I8:I54)</f>
        <v>1038108</v>
      </c>
      <c r="J7" s="32">
        <f t="shared" ref="J7" si="2">SUM(J8:J54)</f>
        <v>5301865</v>
      </c>
      <c r="K7" s="32">
        <f t="shared" ref="K7:Q7" si="3">SUM(K8:K54)</f>
        <v>23293372</v>
      </c>
      <c r="L7" s="32">
        <f t="shared" si="3"/>
        <v>25504949</v>
      </c>
      <c r="M7" s="32">
        <f t="shared" si="3"/>
        <v>13751995</v>
      </c>
      <c r="N7" s="32">
        <f t="shared" si="3"/>
        <v>6558259</v>
      </c>
      <c r="O7" s="32">
        <f t="shared" si="3"/>
        <v>2727818</v>
      </c>
      <c r="P7" s="32">
        <f t="shared" ref="P7" si="4">SUM(P8:P54)</f>
        <v>1858104</v>
      </c>
      <c r="Q7" s="32">
        <f t="shared" si="3"/>
        <v>1105028</v>
      </c>
      <c r="R7" s="61">
        <f>SUM(R8:R54)</f>
        <v>22918733</v>
      </c>
      <c r="S7" s="62">
        <f>R7/Y7</f>
        <v>0.18096828517346022</v>
      </c>
      <c r="T7" s="61">
        <f>SUM(T8:T54)</f>
        <v>6761</v>
      </c>
      <c r="U7" s="61">
        <f t="shared" ref="U7" si="5">SUM(U8:U54)</f>
        <v>751369</v>
      </c>
      <c r="V7" s="61">
        <f t="shared" ref="V7:W7" si="6">SUM(V8:V54)</f>
        <v>12597102</v>
      </c>
      <c r="W7" s="61">
        <f t="shared" si="6"/>
        <v>9563501</v>
      </c>
      <c r="Y7" s="1">
        <v>126645025</v>
      </c>
    </row>
    <row r="8" spans="1:25" x14ac:dyDescent="0.45">
      <c r="A8" s="33" t="s">
        <v>12</v>
      </c>
      <c r="B8" s="32">
        <f>C8+E8+G8+R8</f>
        <v>13039383</v>
      </c>
      <c r="C8" s="34">
        <f>SUM(一般接種!D7+一般接種!G7+一般接種!J7+一般接種!M7+医療従事者等!C5)</f>
        <v>4331200</v>
      </c>
      <c r="D8" s="30">
        <f t="shared" si="0"/>
        <v>0.82868356368371576</v>
      </c>
      <c r="E8" s="34">
        <f>SUM(一般接種!E7+一般接種!H7+一般接種!K7+一般接種!N7+医療従事者等!D5)</f>
        <v>4266992</v>
      </c>
      <c r="F8" s="31">
        <f t="shared" si="1"/>
        <v>0.81639872016298154</v>
      </c>
      <c r="G8" s="29">
        <f>SUM(I8:Q8)</f>
        <v>3460385</v>
      </c>
      <c r="H8" s="31">
        <f t="shared" ref="H8:H54" si="7">G8/Y8</f>
        <v>0.66207152140692527</v>
      </c>
      <c r="I8" s="35">
        <v>42106</v>
      </c>
      <c r="J8" s="35">
        <v>231608</v>
      </c>
      <c r="K8" s="35">
        <v>923727</v>
      </c>
      <c r="L8" s="35">
        <v>1075834</v>
      </c>
      <c r="M8" s="35">
        <v>656312</v>
      </c>
      <c r="N8" s="35">
        <v>306191</v>
      </c>
      <c r="O8" s="35">
        <v>120301</v>
      </c>
      <c r="P8" s="35">
        <v>68178</v>
      </c>
      <c r="Q8" s="35">
        <v>36128</v>
      </c>
      <c r="R8" s="35">
        <f>SUM(T8:W8)</f>
        <v>980806</v>
      </c>
      <c r="S8" s="63">
        <f t="shared" ref="S8:S54" si="8">R8/Y8</f>
        <v>0.18765649505041804</v>
      </c>
      <c r="T8" s="35">
        <v>156</v>
      </c>
      <c r="U8" s="35">
        <v>26155</v>
      </c>
      <c r="V8" s="35">
        <v>523375</v>
      </c>
      <c r="W8" s="35">
        <v>431120</v>
      </c>
      <c r="Y8" s="1">
        <v>5226603</v>
      </c>
    </row>
    <row r="9" spans="1:25" x14ac:dyDescent="0.45">
      <c r="A9" s="33" t="s">
        <v>13</v>
      </c>
      <c r="B9" s="32">
        <f>C9+E9+G9+R9</f>
        <v>3293125</v>
      </c>
      <c r="C9" s="34">
        <f>SUM(一般接種!D8+一般接種!G8+一般接種!J8+一般接種!M8+医療従事者等!C6)</f>
        <v>1097730</v>
      </c>
      <c r="D9" s="30">
        <f t="shared" si="0"/>
        <v>0.87148057144444935</v>
      </c>
      <c r="E9" s="34">
        <f>SUM(一般接種!E8+一般接種!H8+一般接種!K8+一般接種!N8+医療従事者等!D6)</f>
        <v>1083899</v>
      </c>
      <c r="F9" s="31">
        <f t="shared" si="1"/>
        <v>0.86050023221381133</v>
      </c>
      <c r="G9" s="29">
        <f t="shared" ref="G9:G54" si="9">SUM(I9:Q9)</f>
        <v>888754</v>
      </c>
      <c r="H9" s="31">
        <f t="shared" si="7"/>
        <v>0.70557591009951448</v>
      </c>
      <c r="I9" s="35">
        <v>10713</v>
      </c>
      <c r="J9" s="35">
        <v>43957</v>
      </c>
      <c r="K9" s="35">
        <v>228395</v>
      </c>
      <c r="L9" s="35">
        <v>263804</v>
      </c>
      <c r="M9" s="35">
        <v>181615</v>
      </c>
      <c r="N9" s="35">
        <v>92271</v>
      </c>
      <c r="O9" s="35">
        <v>41255</v>
      </c>
      <c r="P9" s="35">
        <v>18858</v>
      </c>
      <c r="Q9" s="35">
        <v>7886</v>
      </c>
      <c r="R9" s="35">
        <f t="shared" ref="R9:R54" si="10">SUM(T9:W9)</f>
        <v>222742</v>
      </c>
      <c r="S9" s="63">
        <f t="shared" si="8"/>
        <v>0.17683339750638091</v>
      </c>
      <c r="T9" s="35">
        <v>68</v>
      </c>
      <c r="U9" s="35">
        <v>5687</v>
      </c>
      <c r="V9" s="35">
        <v>119464</v>
      </c>
      <c r="W9" s="35">
        <v>97523</v>
      </c>
      <c r="Y9" s="1">
        <v>1259615</v>
      </c>
    </row>
    <row r="10" spans="1:25" x14ac:dyDescent="0.45">
      <c r="A10" s="33" t="s">
        <v>14</v>
      </c>
      <c r="B10" s="32">
        <f t="shared" ref="B10:B54" si="11">C10+E10+G10+R10</f>
        <v>3227629</v>
      </c>
      <c r="C10" s="34">
        <f>SUM(一般接種!D9+一般接種!G9+一般接種!J9+一般接種!M9+医療従事者等!C7)</f>
        <v>1062731</v>
      </c>
      <c r="D10" s="30">
        <f t="shared" si="0"/>
        <v>0.8705037503389107</v>
      </c>
      <c r="E10" s="34">
        <f>SUM(一般接種!E9+一般接種!H9+一般接種!K9+一般接種!N9+医療従事者等!D7)</f>
        <v>1047550</v>
      </c>
      <c r="F10" s="31">
        <f t="shared" si="1"/>
        <v>0.85806869628111526</v>
      </c>
      <c r="G10" s="29">
        <f t="shared" si="9"/>
        <v>876451</v>
      </c>
      <c r="H10" s="31">
        <f t="shared" si="7"/>
        <v>0.71791815848816742</v>
      </c>
      <c r="I10" s="35">
        <v>10460</v>
      </c>
      <c r="J10" s="35">
        <v>47777</v>
      </c>
      <c r="K10" s="35">
        <v>221606</v>
      </c>
      <c r="L10" s="35">
        <v>256782</v>
      </c>
      <c r="M10" s="35">
        <v>168592</v>
      </c>
      <c r="N10" s="35">
        <v>106786</v>
      </c>
      <c r="O10" s="35">
        <v>40143</v>
      </c>
      <c r="P10" s="35">
        <v>17174</v>
      </c>
      <c r="Q10" s="35">
        <v>7131</v>
      </c>
      <c r="R10" s="35">
        <f t="shared" si="10"/>
        <v>240897</v>
      </c>
      <c r="S10" s="63">
        <f t="shared" si="8"/>
        <v>0.19732344492199114</v>
      </c>
      <c r="T10" s="35">
        <v>6</v>
      </c>
      <c r="U10" s="35">
        <v>5443</v>
      </c>
      <c r="V10" s="35">
        <v>131723</v>
      </c>
      <c r="W10" s="35">
        <v>103725</v>
      </c>
      <c r="Y10" s="1">
        <v>1220823</v>
      </c>
    </row>
    <row r="11" spans="1:25" x14ac:dyDescent="0.45">
      <c r="A11" s="33" t="s">
        <v>15</v>
      </c>
      <c r="B11" s="32">
        <f t="shared" si="11"/>
        <v>5825157</v>
      </c>
      <c r="C11" s="34">
        <f>SUM(一般接種!D10+一般接種!G10+一般接種!J10+一般接種!M10+医療従事者等!C8)</f>
        <v>1940572</v>
      </c>
      <c r="D11" s="30">
        <f t="shared" si="0"/>
        <v>0.85038622009133258</v>
      </c>
      <c r="E11" s="34">
        <f>SUM(一般接種!E10+一般接種!H10+一般接種!K10+一般接種!N10+医療従事者等!D8)</f>
        <v>1905975</v>
      </c>
      <c r="F11" s="31">
        <f t="shared" si="1"/>
        <v>0.83522532317202225</v>
      </c>
      <c r="G11" s="29">
        <f t="shared" si="9"/>
        <v>1530907</v>
      </c>
      <c r="H11" s="31">
        <f t="shared" si="7"/>
        <v>0.67086519698385927</v>
      </c>
      <c r="I11" s="35">
        <v>18945</v>
      </c>
      <c r="J11" s="35">
        <v>126003</v>
      </c>
      <c r="K11" s="35">
        <v>460624</v>
      </c>
      <c r="L11" s="35">
        <v>394040</v>
      </c>
      <c r="M11" s="35">
        <v>269864</v>
      </c>
      <c r="N11" s="35">
        <v>151242</v>
      </c>
      <c r="O11" s="35">
        <v>60428</v>
      </c>
      <c r="P11" s="35">
        <v>35213</v>
      </c>
      <c r="Q11" s="35">
        <v>14548</v>
      </c>
      <c r="R11" s="35">
        <f t="shared" si="10"/>
        <v>447703</v>
      </c>
      <c r="S11" s="63">
        <f t="shared" si="8"/>
        <v>0.19618981511304392</v>
      </c>
      <c r="T11" s="35">
        <v>26</v>
      </c>
      <c r="U11" s="35">
        <v>24561</v>
      </c>
      <c r="V11" s="35">
        <v>274027</v>
      </c>
      <c r="W11" s="35">
        <v>149089</v>
      </c>
      <c r="Y11" s="1">
        <v>2281989</v>
      </c>
    </row>
    <row r="12" spans="1:25" x14ac:dyDescent="0.45">
      <c r="A12" s="33" t="s">
        <v>16</v>
      </c>
      <c r="B12" s="32">
        <f t="shared" si="11"/>
        <v>2575938</v>
      </c>
      <c r="C12" s="34">
        <f>SUM(一般接種!D11+一般接種!G11+一般接種!J11+一般接種!M11+医療従事者等!C9)</f>
        <v>858299</v>
      </c>
      <c r="D12" s="30">
        <f t="shared" si="0"/>
        <v>0.88367096062136052</v>
      </c>
      <c r="E12" s="34">
        <f>SUM(一般接種!E11+一般接種!H11+一般接種!K11+一般接種!N11+医療従事者等!D9)</f>
        <v>848570</v>
      </c>
      <c r="F12" s="31">
        <f t="shared" si="1"/>
        <v>0.87365436410209951</v>
      </c>
      <c r="G12" s="29">
        <f t="shared" si="9"/>
        <v>724477</v>
      </c>
      <c r="H12" s="31">
        <f t="shared" si="7"/>
        <v>0.74589308217542072</v>
      </c>
      <c r="I12" s="35">
        <v>4884</v>
      </c>
      <c r="J12" s="35">
        <v>29811</v>
      </c>
      <c r="K12" s="35">
        <v>127632</v>
      </c>
      <c r="L12" s="35">
        <v>229377</v>
      </c>
      <c r="M12" s="35">
        <v>189309</v>
      </c>
      <c r="N12" s="35">
        <v>89877</v>
      </c>
      <c r="O12" s="35">
        <v>30797</v>
      </c>
      <c r="P12" s="35">
        <v>14004</v>
      </c>
      <c r="Q12" s="35">
        <v>8786</v>
      </c>
      <c r="R12" s="35">
        <f t="shared" si="10"/>
        <v>144592</v>
      </c>
      <c r="S12" s="63">
        <f t="shared" si="8"/>
        <v>0.14886624770407952</v>
      </c>
      <c r="T12" s="35">
        <v>3</v>
      </c>
      <c r="U12" s="35">
        <v>1515</v>
      </c>
      <c r="V12" s="35">
        <v>58048</v>
      </c>
      <c r="W12" s="35">
        <v>85026</v>
      </c>
      <c r="Y12" s="1">
        <v>971288</v>
      </c>
    </row>
    <row r="13" spans="1:25" x14ac:dyDescent="0.45">
      <c r="A13" s="33" t="s">
        <v>17</v>
      </c>
      <c r="B13" s="32">
        <f t="shared" si="11"/>
        <v>2837758</v>
      </c>
      <c r="C13" s="34">
        <f>SUM(一般接種!D12+一般接種!G12+一般接種!J12+一般接種!M12+医療従事者等!C10)</f>
        <v>935906</v>
      </c>
      <c r="D13" s="30">
        <f t="shared" si="0"/>
        <v>0.87503669726486166</v>
      </c>
      <c r="E13" s="34">
        <f>SUM(一般接種!E12+一般接種!H12+一般接種!K12+一般接種!N12+医療従事者等!D10)</f>
        <v>926575</v>
      </c>
      <c r="F13" s="31">
        <f t="shared" si="1"/>
        <v>0.86631256533048107</v>
      </c>
      <c r="G13" s="29">
        <f t="shared" si="9"/>
        <v>774223</v>
      </c>
      <c r="H13" s="31">
        <f t="shared" si="7"/>
        <v>0.72386921001307081</v>
      </c>
      <c r="I13" s="35">
        <v>9653</v>
      </c>
      <c r="J13" s="35">
        <v>34737</v>
      </c>
      <c r="K13" s="35">
        <v>192874</v>
      </c>
      <c r="L13" s="35">
        <v>270870</v>
      </c>
      <c r="M13" s="35">
        <v>142500</v>
      </c>
      <c r="N13" s="35">
        <v>77139</v>
      </c>
      <c r="O13" s="35">
        <v>25816</v>
      </c>
      <c r="P13" s="35">
        <v>13465</v>
      </c>
      <c r="Q13" s="35">
        <v>7169</v>
      </c>
      <c r="R13" s="35">
        <f t="shared" si="10"/>
        <v>201054</v>
      </c>
      <c r="S13" s="63">
        <f t="shared" si="8"/>
        <v>0.18797788253509382</v>
      </c>
      <c r="T13" s="35">
        <v>2</v>
      </c>
      <c r="U13" s="35">
        <v>3615</v>
      </c>
      <c r="V13" s="35">
        <v>99145</v>
      </c>
      <c r="W13" s="35">
        <v>98292</v>
      </c>
      <c r="Y13" s="1">
        <v>1069562</v>
      </c>
    </row>
    <row r="14" spans="1:25" x14ac:dyDescent="0.45">
      <c r="A14" s="33" t="s">
        <v>18</v>
      </c>
      <c r="B14" s="32">
        <f t="shared" si="11"/>
        <v>4864923</v>
      </c>
      <c r="C14" s="34">
        <f>SUM(一般接種!D13+一般接種!G13+一般接種!J13+一般接種!M13+医療従事者等!C11)</f>
        <v>1601569</v>
      </c>
      <c r="D14" s="30">
        <f t="shared" si="0"/>
        <v>0.86010647353279357</v>
      </c>
      <c r="E14" s="34">
        <f>SUM(一般接種!E13+一般接種!H13+一般接種!K13+一般接種!N13+医療従事者等!D11)</f>
        <v>1581922</v>
      </c>
      <c r="F14" s="31">
        <f t="shared" si="1"/>
        <v>0.84955525039754376</v>
      </c>
      <c r="G14" s="29">
        <f t="shared" si="9"/>
        <v>1314849</v>
      </c>
      <c r="H14" s="31">
        <f t="shared" si="7"/>
        <v>0.70612639019494017</v>
      </c>
      <c r="I14" s="35">
        <v>19134</v>
      </c>
      <c r="J14" s="35">
        <v>75588</v>
      </c>
      <c r="K14" s="35">
        <v>346383</v>
      </c>
      <c r="L14" s="35">
        <v>419593</v>
      </c>
      <c r="M14" s="35">
        <v>237403</v>
      </c>
      <c r="N14" s="35">
        <v>129063</v>
      </c>
      <c r="O14" s="35">
        <v>49738</v>
      </c>
      <c r="P14" s="35">
        <v>23601</v>
      </c>
      <c r="Q14" s="35">
        <v>14346</v>
      </c>
      <c r="R14" s="35">
        <f t="shared" si="10"/>
        <v>366583</v>
      </c>
      <c r="S14" s="63">
        <f t="shared" si="8"/>
        <v>0.19686970176562613</v>
      </c>
      <c r="T14" s="35">
        <v>121</v>
      </c>
      <c r="U14" s="35">
        <v>13056</v>
      </c>
      <c r="V14" s="35">
        <v>197876</v>
      </c>
      <c r="W14" s="35">
        <v>155530</v>
      </c>
      <c r="Y14" s="1">
        <v>1862059</v>
      </c>
    </row>
    <row r="15" spans="1:25" x14ac:dyDescent="0.45">
      <c r="A15" s="33" t="s">
        <v>19</v>
      </c>
      <c r="B15" s="32">
        <f t="shared" si="11"/>
        <v>7530627</v>
      </c>
      <c r="C15" s="34">
        <f>SUM(一般接種!D14+一般接種!G14+一般接種!J14+一般接種!M14+医療従事者等!C12)</f>
        <v>2483859</v>
      </c>
      <c r="D15" s="30">
        <f t="shared" si="0"/>
        <v>0.85424230699785908</v>
      </c>
      <c r="E15" s="34">
        <f>SUM(一般接種!E14+一般接種!H14+一般接種!K14+一般接種!N14+医療従事者等!D12)</f>
        <v>2449947</v>
      </c>
      <c r="F15" s="31">
        <f t="shared" si="1"/>
        <v>0.84257938043281999</v>
      </c>
      <c r="G15" s="29">
        <f t="shared" si="9"/>
        <v>1981982</v>
      </c>
      <c r="H15" s="31">
        <f t="shared" si="7"/>
        <v>0.6816380785335362</v>
      </c>
      <c r="I15" s="35">
        <v>21286</v>
      </c>
      <c r="J15" s="35">
        <v>142143</v>
      </c>
      <c r="K15" s="35">
        <v>555683</v>
      </c>
      <c r="L15" s="35">
        <v>593193</v>
      </c>
      <c r="M15" s="35">
        <v>347154</v>
      </c>
      <c r="N15" s="35">
        <v>181491</v>
      </c>
      <c r="O15" s="35">
        <v>71343</v>
      </c>
      <c r="P15" s="35">
        <v>42077</v>
      </c>
      <c r="Q15" s="35">
        <v>27612</v>
      </c>
      <c r="R15" s="35">
        <f t="shared" si="10"/>
        <v>614839</v>
      </c>
      <c r="S15" s="63">
        <f t="shared" si="8"/>
        <v>0.21145382479128513</v>
      </c>
      <c r="T15" s="35">
        <v>90</v>
      </c>
      <c r="U15" s="35">
        <v>26652</v>
      </c>
      <c r="V15" s="35">
        <v>334067</v>
      </c>
      <c r="W15" s="35">
        <v>254030</v>
      </c>
      <c r="Y15" s="1">
        <v>2907675</v>
      </c>
    </row>
    <row r="16" spans="1:25" x14ac:dyDescent="0.45">
      <c r="A16" s="36" t="s">
        <v>20</v>
      </c>
      <c r="B16" s="32">
        <f t="shared" si="11"/>
        <v>4952431</v>
      </c>
      <c r="C16" s="34">
        <f>SUM(一般接種!D15+一般接種!G15+一般接種!J15+一般接種!M15+医療従事者等!C13)</f>
        <v>1639856</v>
      </c>
      <c r="D16" s="30">
        <f t="shared" si="0"/>
        <v>0.83862900755394931</v>
      </c>
      <c r="E16" s="34">
        <f>SUM(一般接種!E15+一般接種!H15+一般接種!K15+一般接種!N15+医療従事者等!D13)</f>
        <v>1618432</v>
      </c>
      <c r="F16" s="31">
        <f t="shared" si="1"/>
        <v>0.82767268708566688</v>
      </c>
      <c r="G16" s="29">
        <f t="shared" si="9"/>
        <v>1320050</v>
      </c>
      <c r="H16" s="31">
        <f t="shared" si="7"/>
        <v>0.67507892243074441</v>
      </c>
      <c r="I16" s="35">
        <v>14843</v>
      </c>
      <c r="J16" s="35">
        <v>72341</v>
      </c>
      <c r="K16" s="35">
        <v>367243</v>
      </c>
      <c r="L16" s="35">
        <v>348169</v>
      </c>
      <c r="M16" s="35">
        <v>253838</v>
      </c>
      <c r="N16" s="35">
        <v>148031</v>
      </c>
      <c r="O16" s="35">
        <v>63316</v>
      </c>
      <c r="P16" s="35">
        <v>33474</v>
      </c>
      <c r="Q16" s="35">
        <v>18795</v>
      </c>
      <c r="R16" s="35">
        <f t="shared" si="10"/>
        <v>374093</v>
      </c>
      <c r="S16" s="63">
        <f t="shared" si="8"/>
        <v>0.19131267704169119</v>
      </c>
      <c r="T16" s="35">
        <v>250</v>
      </c>
      <c r="U16" s="35">
        <v>9050</v>
      </c>
      <c r="V16" s="35">
        <v>218169</v>
      </c>
      <c r="W16" s="35">
        <v>146624</v>
      </c>
      <c r="Y16" s="1">
        <v>1955401</v>
      </c>
    </row>
    <row r="17" spans="1:25" x14ac:dyDescent="0.45">
      <c r="A17" s="33" t="s">
        <v>21</v>
      </c>
      <c r="B17" s="32">
        <f t="shared" si="11"/>
        <v>4859615</v>
      </c>
      <c r="C17" s="34">
        <f>SUM(一般接種!D16+一般接種!G16+一般接種!J16+一般接種!M16+医療従事者等!C14)</f>
        <v>1617712</v>
      </c>
      <c r="D17" s="30">
        <f t="shared" si="0"/>
        <v>0.82616371678478284</v>
      </c>
      <c r="E17" s="34">
        <f>SUM(一般接種!E16+一般接種!H16+一般接種!K16+一般接種!N16+医療従事者等!D14)</f>
        <v>1592268</v>
      </c>
      <c r="F17" s="31">
        <f t="shared" si="1"/>
        <v>0.81316949432128371</v>
      </c>
      <c r="G17" s="29">
        <f t="shared" si="9"/>
        <v>1292870</v>
      </c>
      <c r="H17" s="31">
        <f t="shared" si="7"/>
        <v>0.6602672691551662</v>
      </c>
      <c r="I17" s="35">
        <v>16382</v>
      </c>
      <c r="J17" s="35">
        <v>72335</v>
      </c>
      <c r="K17" s="35">
        <v>402694</v>
      </c>
      <c r="L17" s="35">
        <v>435702</v>
      </c>
      <c r="M17" s="35">
        <v>217771</v>
      </c>
      <c r="N17" s="35">
        <v>78410</v>
      </c>
      <c r="O17" s="35">
        <v>38069</v>
      </c>
      <c r="P17" s="35">
        <v>17273</v>
      </c>
      <c r="Q17" s="35">
        <v>14234</v>
      </c>
      <c r="R17" s="35">
        <f t="shared" si="10"/>
        <v>356765</v>
      </c>
      <c r="S17" s="63">
        <f t="shared" si="8"/>
        <v>0.18219948817757614</v>
      </c>
      <c r="T17" s="35">
        <v>52</v>
      </c>
      <c r="U17" s="35">
        <v>7077</v>
      </c>
      <c r="V17" s="35">
        <v>194287</v>
      </c>
      <c r="W17" s="35">
        <v>155349</v>
      </c>
      <c r="Y17" s="1">
        <v>1958101</v>
      </c>
    </row>
    <row r="18" spans="1:25" x14ac:dyDescent="0.45">
      <c r="A18" s="33" t="s">
        <v>22</v>
      </c>
      <c r="B18" s="32">
        <f t="shared" si="11"/>
        <v>18307551</v>
      </c>
      <c r="C18" s="34">
        <f>SUM(一般接種!D17+一般接種!G17+一般接種!J17+一般接種!M17+医療従事者等!C15)</f>
        <v>6153378</v>
      </c>
      <c r="D18" s="30">
        <f t="shared" si="0"/>
        <v>0.8322349579695093</v>
      </c>
      <c r="E18" s="34">
        <f>SUM(一般接種!E17+一般接種!H17+一般接種!K17+一般接種!N17+医療従事者等!D15)</f>
        <v>6063674</v>
      </c>
      <c r="F18" s="31">
        <f t="shared" si="1"/>
        <v>0.82010262924377575</v>
      </c>
      <c r="G18" s="29">
        <f t="shared" si="9"/>
        <v>4794606</v>
      </c>
      <c r="H18" s="31">
        <f t="shared" si="7"/>
        <v>0.64846312430186426</v>
      </c>
      <c r="I18" s="35">
        <v>50515</v>
      </c>
      <c r="J18" s="35">
        <v>272550</v>
      </c>
      <c r="K18" s="35">
        <v>1319530</v>
      </c>
      <c r="L18" s="35">
        <v>1419558</v>
      </c>
      <c r="M18" s="35">
        <v>839021</v>
      </c>
      <c r="N18" s="35">
        <v>478817</v>
      </c>
      <c r="O18" s="35">
        <v>202723</v>
      </c>
      <c r="P18" s="35">
        <v>130084</v>
      </c>
      <c r="Q18" s="35">
        <v>81808</v>
      </c>
      <c r="R18" s="35">
        <f t="shared" si="10"/>
        <v>1295893</v>
      </c>
      <c r="S18" s="63">
        <f t="shared" si="8"/>
        <v>0.17526754514154361</v>
      </c>
      <c r="T18" s="35">
        <v>225</v>
      </c>
      <c r="U18" s="35">
        <v>44954</v>
      </c>
      <c r="V18" s="35">
        <v>701524</v>
      </c>
      <c r="W18" s="35">
        <v>549190</v>
      </c>
      <c r="Y18" s="1">
        <v>7393799</v>
      </c>
    </row>
    <row r="19" spans="1:25" x14ac:dyDescent="0.45">
      <c r="A19" s="33" t="s">
        <v>23</v>
      </c>
      <c r="B19" s="32">
        <f t="shared" si="11"/>
        <v>15782605</v>
      </c>
      <c r="C19" s="34">
        <f>SUM(一般接種!D18+一般接種!G18+一般接種!J18+一般接種!M18+医療従事者等!C16)</f>
        <v>5255232</v>
      </c>
      <c r="D19" s="30">
        <f t="shared" si="0"/>
        <v>0.83114372347337262</v>
      </c>
      <c r="E19" s="34">
        <f>SUM(一般接種!E18+一般接種!H18+一般接種!K18+一般接種!N18+医療従事者等!D16)</f>
        <v>5187797</v>
      </c>
      <c r="F19" s="31">
        <f t="shared" si="1"/>
        <v>0.8204785088848584</v>
      </c>
      <c r="G19" s="29">
        <f t="shared" si="9"/>
        <v>4176206</v>
      </c>
      <c r="H19" s="31">
        <f t="shared" si="7"/>
        <v>0.66048985179566566</v>
      </c>
      <c r="I19" s="35">
        <v>43394</v>
      </c>
      <c r="J19" s="35">
        <v>214887</v>
      </c>
      <c r="K19" s="35">
        <v>1090510</v>
      </c>
      <c r="L19" s="35">
        <v>1326605</v>
      </c>
      <c r="M19" s="35">
        <v>756432</v>
      </c>
      <c r="N19" s="35">
        <v>394704</v>
      </c>
      <c r="O19" s="35">
        <v>169734</v>
      </c>
      <c r="P19" s="35">
        <v>115050</v>
      </c>
      <c r="Q19" s="35">
        <v>64890</v>
      </c>
      <c r="R19" s="35">
        <f t="shared" si="10"/>
        <v>1163370</v>
      </c>
      <c r="S19" s="63">
        <f t="shared" si="8"/>
        <v>0.18399333722606681</v>
      </c>
      <c r="T19" s="35">
        <v>250</v>
      </c>
      <c r="U19" s="35">
        <v>35352</v>
      </c>
      <c r="V19" s="35">
        <v>638693</v>
      </c>
      <c r="W19" s="35">
        <v>489075</v>
      </c>
      <c r="Y19" s="1">
        <v>6322892</v>
      </c>
    </row>
    <row r="20" spans="1:25" x14ac:dyDescent="0.45">
      <c r="A20" s="33" t="s">
        <v>24</v>
      </c>
      <c r="B20" s="32">
        <f t="shared" si="11"/>
        <v>33717240</v>
      </c>
      <c r="C20" s="34">
        <f>SUM(一般接種!D19+一般接種!G19+一般接種!J19+一般接種!M19+医療従事者等!C17)</f>
        <v>11338518</v>
      </c>
      <c r="D20" s="30">
        <f t="shared" si="0"/>
        <v>0.81906006857165647</v>
      </c>
      <c r="E20" s="34">
        <f>SUM(一般接種!E19+一般接種!H19+一般接種!K19+一般接種!N19+医療従事者等!D17)</f>
        <v>11186630</v>
      </c>
      <c r="F20" s="31">
        <f t="shared" si="1"/>
        <v>0.80808814122672368</v>
      </c>
      <c r="G20" s="29">
        <f t="shared" si="9"/>
        <v>8695973</v>
      </c>
      <c r="H20" s="31">
        <f t="shared" si="7"/>
        <v>0.62817065172690756</v>
      </c>
      <c r="I20" s="35">
        <v>104700</v>
      </c>
      <c r="J20" s="35">
        <v>615017</v>
      </c>
      <c r="K20" s="35">
        <v>2642914</v>
      </c>
      <c r="L20" s="35">
        <v>2944902</v>
      </c>
      <c r="M20" s="35">
        <v>1270112</v>
      </c>
      <c r="N20" s="35">
        <v>518926</v>
      </c>
      <c r="O20" s="35">
        <v>236888</v>
      </c>
      <c r="P20" s="35">
        <v>230780</v>
      </c>
      <c r="Q20" s="35">
        <v>131734</v>
      </c>
      <c r="R20" s="35">
        <f t="shared" si="10"/>
        <v>2496119</v>
      </c>
      <c r="S20" s="63">
        <f t="shared" si="8"/>
        <v>0.18031204777405782</v>
      </c>
      <c r="T20" s="35">
        <v>1387</v>
      </c>
      <c r="U20" s="35">
        <v>144461</v>
      </c>
      <c r="V20" s="35">
        <v>1507811</v>
      </c>
      <c r="W20" s="35">
        <v>842460</v>
      </c>
      <c r="Y20" s="1">
        <v>13843329</v>
      </c>
    </row>
    <row r="21" spans="1:25" x14ac:dyDescent="0.45">
      <c r="A21" s="33" t="s">
        <v>25</v>
      </c>
      <c r="B21" s="32">
        <f t="shared" si="11"/>
        <v>22775154</v>
      </c>
      <c r="C21" s="34">
        <f>SUM(一般接種!D20+一般接種!G20+一般接種!J20+一般接種!M20+医療従事者等!C18)</f>
        <v>7637809</v>
      </c>
      <c r="D21" s="30">
        <f t="shared" si="0"/>
        <v>0.8283772618529347</v>
      </c>
      <c r="E21" s="34">
        <f>SUM(一般接種!E20+一般接種!H20+一般接種!K20+一般接種!N20+医療従事者等!D18)</f>
        <v>7543132</v>
      </c>
      <c r="F21" s="31">
        <f t="shared" si="1"/>
        <v>0.81810883618001595</v>
      </c>
      <c r="G21" s="29">
        <f t="shared" si="9"/>
        <v>5917495</v>
      </c>
      <c r="H21" s="31">
        <f t="shared" si="7"/>
        <v>0.64179639804143207</v>
      </c>
      <c r="I21" s="35">
        <v>51855</v>
      </c>
      <c r="J21" s="35">
        <v>308017</v>
      </c>
      <c r="K21" s="35">
        <v>1461182</v>
      </c>
      <c r="L21" s="35">
        <v>2065529</v>
      </c>
      <c r="M21" s="35">
        <v>1103095</v>
      </c>
      <c r="N21" s="35">
        <v>478346</v>
      </c>
      <c r="O21" s="35">
        <v>191553</v>
      </c>
      <c r="P21" s="35">
        <v>162174</v>
      </c>
      <c r="Q21" s="35">
        <v>95744</v>
      </c>
      <c r="R21" s="35">
        <f t="shared" si="10"/>
        <v>1676718</v>
      </c>
      <c r="S21" s="63">
        <f t="shared" si="8"/>
        <v>0.18185255296899006</v>
      </c>
      <c r="T21" s="35">
        <v>676</v>
      </c>
      <c r="U21" s="35">
        <v>47445</v>
      </c>
      <c r="V21" s="35">
        <v>889196</v>
      </c>
      <c r="W21" s="35">
        <v>739401</v>
      </c>
      <c r="Y21" s="1">
        <v>9220206</v>
      </c>
    </row>
    <row r="22" spans="1:25" x14ac:dyDescent="0.45">
      <c r="A22" s="33" t="s">
        <v>26</v>
      </c>
      <c r="B22" s="32">
        <f t="shared" si="11"/>
        <v>5785901</v>
      </c>
      <c r="C22" s="34">
        <f>SUM(一般接種!D21+一般接種!G21+一般接種!J21+一般接種!M21+医療従事者等!C19)</f>
        <v>1910148</v>
      </c>
      <c r="D22" s="30">
        <f t="shared" si="0"/>
        <v>0.86308080611827176</v>
      </c>
      <c r="E22" s="34">
        <f>SUM(一般接種!E21+一般接種!H21+一般接種!K21+一般接種!N21+医療従事者等!D19)</f>
        <v>1878354</v>
      </c>
      <c r="F22" s="31">
        <f t="shared" si="1"/>
        <v>0.84871501291809859</v>
      </c>
      <c r="G22" s="29">
        <f t="shared" si="9"/>
        <v>1592952</v>
      </c>
      <c r="H22" s="31">
        <f t="shared" si="7"/>
        <v>0.7197590428949554</v>
      </c>
      <c r="I22" s="35">
        <v>16827</v>
      </c>
      <c r="J22" s="35">
        <v>65132</v>
      </c>
      <c r="K22" s="35">
        <v>344174</v>
      </c>
      <c r="L22" s="35">
        <v>568135</v>
      </c>
      <c r="M22" s="35">
        <v>356776</v>
      </c>
      <c r="N22" s="35">
        <v>150119</v>
      </c>
      <c r="O22" s="35">
        <v>50184</v>
      </c>
      <c r="P22" s="35">
        <v>28386</v>
      </c>
      <c r="Q22" s="35">
        <v>13219</v>
      </c>
      <c r="R22" s="35">
        <f t="shared" si="10"/>
        <v>404447</v>
      </c>
      <c r="S22" s="63">
        <f t="shared" si="8"/>
        <v>0.18274523376833451</v>
      </c>
      <c r="T22" s="35">
        <v>9</v>
      </c>
      <c r="U22" s="35">
        <v>6116</v>
      </c>
      <c r="V22" s="35">
        <v>188897</v>
      </c>
      <c r="W22" s="35">
        <v>209425</v>
      </c>
      <c r="Y22" s="1">
        <v>2213174</v>
      </c>
    </row>
    <row r="23" spans="1:25" x14ac:dyDescent="0.45">
      <c r="A23" s="33" t="s">
        <v>27</v>
      </c>
      <c r="B23" s="32">
        <f t="shared" si="11"/>
        <v>2727290</v>
      </c>
      <c r="C23" s="34">
        <f>SUM(一般接種!D22+一般接種!G22+一般接種!J22+一般接種!M22+医療従事者等!C20)</f>
        <v>899449</v>
      </c>
      <c r="D23" s="30">
        <f t="shared" si="0"/>
        <v>0.85851992127322052</v>
      </c>
      <c r="E23" s="34">
        <f>SUM(一般接種!E22+一般接種!H22+一般接種!K22+一般接種!N22+医療従事者等!D20)</f>
        <v>891366</v>
      </c>
      <c r="F23" s="31">
        <f t="shared" si="1"/>
        <v>0.85080473506071541</v>
      </c>
      <c r="G23" s="29">
        <f t="shared" si="9"/>
        <v>715649</v>
      </c>
      <c r="H23" s="31">
        <f t="shared" si="7"/>
        <v>0.68308366915662699</v>
      </c>
      <c r="I23" s="35">
        <v>10209</v>
      </c>
      <c r="J23" s="35">
        <v>39317</v>
      </c>
      <c r="K23" s="35">
        <v>213092</v>
      </c>
      <c r="L23" s="35">
        <v>219726</v>
      </c>
      <c r="M23" s="35">
        <v>127816</v>
      </c>
      <c r="N23" s="35">
        <v>63098</v>
      </c>
      <c r="O23" s="35">
        <v>20063</v>
      </c>
      <c r="P23" s="35">
        <v>13682</v>
      </c>
      <c r="Q23" s="35">
        <v>8646</v>
      </c>
      <c r="R23" s="35">
        <f t="shared" si="10"/>
        <v>220826</v>
      </c>
      <c r="S23" s="63">
        <f t="shared" si="8"/>
        <v>0.21077739831283396</v>
      </c>
      <c r="T23" s="35">
        <v>103</v>
      </c>
      <c r="U23" s="35">
        <v>3763</v>
      </c>
      <c r="V23" s="35">
        <v>124752</v>
      </c>
      <c r="W23" s="35">
        <v>92208</v>
      </c>
      <c r="Y23" s="1">
        <v>1047674</v>
      </c>
    </row>
    <row r="24" spans="1:25" x14ac:dyDescent="0.45">
      <c r="A24" s="33" t="s">
        <v>28</v>
      </c>
      <c r="B24" s="32">
        <f t="shared" si="11"/>
        <v>2806928</v>
      </c>
      <c r="C24" s="34">
        <f>SUM(一般接種!D23+一般接種!G23+一般接種!J23+一般接種!M23+医療従事者等!C21)</f>
        <v>940590</v>
      </c>
      <c r="D24" s="30">
        <f t="shared" si="0"/>
        <v>0.8304286561851083</v>
      </c>
      <c r="E24" s="34">
        <f>SUM(一般接種!E23+一般接種!H23+一般接種!K23+一般接種!N23+医療従事者等!D21)</f>
        <v>929266</v>
      </c>
      <c r="F24" s="31">
        <f t="shared" si="1"/>
        <v>0.82043091635942422</v>
      </c>
      <c r="G24" s="29">
        <f t="shared" si="9"/>
        <v>736185</v>
      </c>
      <c r="H24" s="31">
        <f t="shared" si="7"/>
        <v>0.64996344874348433</v>
      </c>
      <c r="I24" s="35">
        <v>9354</v>
      </c>
      <c r="J24" s="35">
        <v>55476</v>
      </c>
      <c r="K24" s="35">
        <v>204809</v>
      </c>
      <c r="L24" s="35">
        <v>216959</v>
      </c>
      <c r="M24" s="35">
        <v>131537</v>
      </c>
      <c r="N24" s="35">
        <v>67779</v>
      </c>
      <c r="O24" s="35">
        <v>26875</v>
      </c>
      <c r="P24" s="35">
        <v>13875</v>
      </c>
      <c r="Q24" s="35">
        <v>9521</v>
      </c>
      <c r="R24" s="35">
        <f t="shared" si="10"/>
        <v>200887</v>
      </c>
      <c r="S24" s="63">
        <f t="shared" si="8"/>
        <v>0.17735923351838512</v>
      </c>
      <c r="T24" s="35">
        <v>38</v>
      </c>
      <c r="U24" s="35">
        <v>6863</v>
      </c>
      <c r="V24" s="35">
        <v>103439</v>
      </c>
      <c r="W24" s="35">
        <v>90547</v>
      </c>
      <c r="Y24" s="1">
        <v>1132656</v>
      </c>
    </row>
    <row r="25" spans="1:25" x14ac:dyDescent="0.45">
      <c r="A25" s="33" t="s">
        <v>29</v>
      </c>
      <c r="B25" s="32">
        <f t="shared" si="11"/>
        <v>1931923</v>
      </c>
      <c r="C25" s="34">
        <f>SUM(一般接種!D24+一般接種!G24+一般接種!J24+一般接種!M24+医療従事者等!C22)</f>
        <v>649849</v>
      </c>
      <c r="D25" s="30">
        <f t="shared" si="0"/>
        <v>0.83896625668262792</v>
      </c>
      <c r="E25" s="34">
        <f>SUM(一般接種!E24+一般接種!H24+一般接種!K24+一般接種!N24+医療従事者等!D22)</f>
        <v>642963</v>
      </c>
      <c r="F25" s="31">
        <f t="shared" si="1"/>
        <v>0.8300763120285366</v>
      </c>
      <c r="G25" s="29">
        <f t="shared" si="9"/>
        <v>514624</v>
      </c>
      <c r="H25" s="31">
        <f t="shared" si="7"/>
        <v>0.66438845159266335</v>
      </c>
      <c r="I25" s="35">
        <v>7673</v>
      </c>
      <c r="J25" s="35">
        <v>32412</v>
      </c>
      <c r="K25" s="35">
        <v>143803</v>
      </c>
      <c r="L25" s="35">
        <v>172165</v>
      </c>
      <c r="M25" s="35">
        <v>92079</v>
      </c>
      <c r="N25" s="35">
        <v>34596</v>
      </c>
      <c r="O25" s="35">
        <v>15964</v>
      </c>
      <c r="P25" s="35">
        <v>10528</v>
      </c>
      <c r="Q25" s="35">
        <v>5404</v>
      </c>
      <c r="R25" s="35">
        <f t="shared" si="10"/>
        <v>124487</v>
      </c>
      <c r="S25" s="63">
        <f t="shared" si="8"/>
        <v>0.16071486206126392</v>
      </c>
      <c r="T25" s="35">
        <v>145</v>
      </c>
      <c r="U25" s="35">
        <v>3801</v>
      </c>
      <c r="V25" s="35">
        <v>68646</v>
      </c>
      <c r="W25" s="35">
        <v>51895</v>
      </c>
      <c r="Y25" s="1">
        <v>774583</v>
      </c>
    </row>
    <row r="26" spans="1:25" x14ac:dyDescent="0.45">
      <c r="A26" s="33" t="s">
        <v>30</v>
      </c>
      <c r="B26" s="32">
        <f t="shared" si="11"/>
        <v>2067176</v>
      </c>
      <c r="C26" s="34">
        <f>SUM(一般接種!D25+一般接種!G25+一般接種!J25+一般接種!M25+医療従事者等!C23)</f>
        <v>684072</v>
      </c>
      <c r="D26" s="30">
        <f t="shared" si="0"/>
        <v>0.8332210714533671</v>
      </c>
      <c r="E26" s="34">
        <f>SUM(一般接種!E25+一般接種!H25+一般接種!K25+一般接種!N25+医療従事者等!D23)</f>
        <v>675589</v>
      </c>
      <c r="F26" s="31">
        <f t="shared" si="1"/>
        <v>0.82288851238189664</v>
      </c>
      <c r="G26" s="29">
        <f t="shared" si="9"/>
        <v>542398</v>
      </c>
      <c r="H26" s="31">
        <f t="shared" si="7"/>
        <v>0.6606577125129568</v>
      </c>
      <c r="I26" s="35">
        <v>6782</v>
      </c>
      <c r="J26" s="35">
        <v>38029</v>
      </c>
      <c r="K26" s="35">
        <v>169243</v>
      </c>
      <c r="L26" s="35">
        <v>165236</v>
      </c>
      <c r="M26" s="35">
        <v>96454</v>
      </c>
      <c r="N26" s="35">
        <v>34681</v>
      </c>
      <c r="O26" s="35">
        <v>12486</v>
      </c>
      <c r="P26" s="35">
        <v>12988</v>
      </c>
      <c r="Q26" s="35">
        <v>6499</v>
      </c>
      <c r="R26" s="35">
        <f t="shared" si="10"/>
        <v>165117</v>
      </c>
      <c r="S26" s="63">
        <f t="shared" si="8"/>
        <v>0.20111766547259002</v>
      </c>
      <c r="T26" s="35">
        <v>117</v>
      </c>
      <c r="U26" s="35">
        <v>6392</v>
      </c>
      <c r="V26" s="35">
        <v>89477</v>
      </c>
      <c r="W26" s="35">
        <v>69131</v>
      </c>
      <c r="Y26" s="1">
        <v>820997</v>
      </c>
    </row>
    <row r="27" spans="1:25" x14ac:dyDescent="0.45">
      <c r="A27" s="33" t="s">
        <v>31</v>
      </c>
      <c r="B27" s="32">
        <f t="shared" si="11"/>
        <v>5328865</v>
      </c>
      <c r="C27" s="34">
        <f>SUM(一般接種!D26+一般接種!G26+一般接種!J26+一般接種!M26+医療従事者等!C24)</f>
        <v>1737099</v>
      </c>
      <c r="D27" s="30">
        <f t="shared" si="0"/>
        <v>0.83847467125412156</v>
      </c>
      <c r="E27" s="34">
        <f>SUM(一般接種!E26+一般接種!H26+一般接種!K26+一般接種!N26+医療従事者等!D24)</f>
        <v>1713965</v>
      </c>
      <c r="F27" s="31">
        <f t="shared" si="1"/>
        <v>0.8273081959727514</v>
      </c>
      <c r="G27" s="29">
        <f t="shared" si="9"/>
        <v>1425937</v>
      </c>
      <c r="H27" s="31">
        <f t="shared" si="7"/>
        <v>0.68828089665821479</v>
      </c>
      <c r="I27" s="35">
        <v>14358</v>
      </c>
      <c r="J27" s="35">
        <v>69394</v>
      </c>
      <c r="K27" s="35">
        <v>457788</v>
      </c>
      <c r="L27" s="35">
        <v>433131</v>
      </c>
      <c r="M27" s="35">
        <v>235723</v>
      </c>
      <c r="N27" s="35">
        <v>123323</v>
      </c>
      <c r="O27" s="35">
        <v>48269</v>
      </c>
      <c r="P27" s="35">
        <v>27695</v>
      </c>
      <c r="Q27" s="35">
        <v>16256</v>
      </c>
      <c r="R27" s="35">
        <f t="shared" si="10"/>
        <v>451864</v>
      </c>
      <c r="S27" s="63">
        <f t="shared" si="8"/>
        <v>0.21810876573619142</v>
      </c>
      <c r="T27" s="35">
        <v>12</v>
      </c>
      <c r="U27" s="35">
        <v>6528</v>
      </c>
      <c r="V27" s="35">
        <v>256658</v>
      </c>
      <c r="W27" s="35">
        <v>188666</v>
      </c>
      <c r="Y27" s="1">
        <v>2071737</v>
      </c>
    </row>
    <row r="28" spans="1:25" x14ac:dyDescent="0.45">
      <c r="A28" s="33" t="s">
        <v>32</v>
      </c>
      <c r="B28" s="32">
        <f t="shared" si="11"/>
        <v>5131873</v>
      </c>
      <c r="C28" s="34">
        <f>SUM(一般接種!D27+一般接種!G27+一般接種!J27+一般接種!M27+医療従事者等!C25)</f>
        <v>1672852</v>
      </c>
      <c r="D28" s="30">
        <f t="shared" si="0"/>
        <v>0.82946224968278814</v>
      </c>
      <c r="E28" s="34">
        <f>SUM(一般接種!E27+一般接種!H27+一般接種!K27+一般接種!N27+医療従事者等!D25)</f>
        <v>1658715</v>
      </c>
      <c r="F28" s="31">
        <f t="shared" si="1"/>
        <v>0.82245259920338798</v>
      </c>
      <c r="G28" s="29">
        <f t="shared" si="9"/>
        <v>1338521</v>
      </c>
      <c r="H28" s="31">
        <f t="shared" si="7"/>
        <v>0.66368850317162265</v>
      </c>
      <c r="I28" s="35">
        <v>15503</v>
      </c>
      <c r="J28" s="35">
        <v>85355</v>
      </c>
      <c r="K28" s="35">
        <v>466888</v>
      </c>
      <c r="L28" s="35">
        <v>403670</v>
      </c>
      <c r="M28" s="35">
        <v>192455</v>
      </c>
      <c r="N28" s="35">
        <v>97878</v>
      </c>
      <c r="O28" s="35">
        <v>38013</v>
      </c>
      <c r="P28" s="35">
        <v>22365</v>
      </c>
      <c r="Q28" s="35">
        <v>16394</v>
      </c>
      <c r="R28" s="35">
        <f t="shared" si="10"/>
        <v>461785</v>
      </c>
      <c r="S28" s="63">
        <f t="shared" si="8"/>
        <v>0.22897018084670151</v>
      </c>
      <c r="T28" s="35">
        <v>42</v>
      </c>
      <c r="U28" s="35">
        <v>9413</v>
      </c>
      <c r="V28" s="35">
        <v>256603</v>
      </c>
      <c r="W28" s="35">
        <v>195727</v>
      </c>
      <c r="Y28" s="1">
        <v>2016791</v>
      </c>
    </row>
    <row r="29" spans="1:25" x14ac:dyDescent="0.45">
      <c r="A29" s="33" t="s">
        <v>33</v>
      </c>
      <c r="B29" s="32">
        <f t="shared" si="11"/>
        <v>9368703</v>
      </c>
      <c r="C29" s="34">
        <f>SUM(一般接種!D28+一般接種!G28+一般接種!J28+一般接種!M28+医療従事者等!C26)</f>
        <v>3148427</v>
      </c>
      <c r="D29" s="30">
        <f t="shared" si="0"/>
        <v>0.85409792038543131</v>
      </c>
      <c r="E29" s="34">
        <f>SUM(一般接種!E28+一般接種!H28+一般接種!K28+一般接種!N28+医療従事者等!D26)</f>
        <v>3112892</v>
      </c>
      <c r="F29" s="31">
        <f t="shared" si="1"/>
        <v>0.84445806861154671</v>
      </c>
      <c r="G29" s="29">
        <f t="shared" si="9"/>
        <v>2441285</v>
      </c>
      <c r="H29" s="31">
        <f t="shared" si="7"/>
        <v>0.66226609083461285</v>
      </c>
      <c r="I29" s="35">
        <v>23594</v>
      </c>
      <c r="J29" s="35">
        <v>115989</v>
      </c>
      <c r="K29" s="35">
        <v>657785</v>
      </c>
      <c r="L29" s="35">
        <v>757281</v>
      </c>
      <c r="M29" s="35">
        <v>453969</v>
      </c>
      <c r="N29" s="35">
        <v>251974</v>
      </c>
      <c r="O29" s="35">
        <v>88093</v>
      </c>
      <c r="P29" s="35">
        <v>53016</v>
      </c>
      <c r="Q29" s="35">
        <v>39584</v>
      </c>
      <c r="R29" s="35">
        <f t="shared" si="10"/>
        <v>666099</v>
      </c>
      <c r="S29" s="63">
        <f t="shared" si="8"/>
        <v>0.18069778040615692</v>
      </c>
      <c r="T29" s="35">
        <v>26</v>
      </c>
      <c r="U29" s="35">
        <v>12163</v>
      </c>
      <c r="V29" s="35">
        <v>352319</v>
      </c>
      <c r="W29" s="35">
        <v>301591</v>
      </c>
      <c r="Y29" s="1">
        <v>3686260</v>
      </c>
    </row>
    <row r="30" spans="1:25" x14ac:dyDescent="0.45">
      <c r="A30" s="33" t="s">
        <v>34</v>
      </c>
      <c r="B30" s="32">
        <f t="shared" si="11"/>
        <v>17812422</v>
      </c>
      <c r="C30" s="34">
        <f>SUM(一般接種!D29+一般接種!G29+一般接種!J29+一般接種!M29+医療従事者等!C27)</f>
        <v>6030043</v>
      </c>
      <c r="D30" s="30">
        <f t="shared" si="0"/>
        <v>0.79775115157137333</v>
      </c>
      <c r="E30" s="34">
        <f>SUM(一般接種!E29+一般接種!H29+一般接種!K29+一般接種!N29+医療従事者等!D27)</f>
        <v>5922255</v>
      </c>
      <c r="F30" s="31">
        <f t="shared" si="1"/>
        <v>0.78349121990495318</v>
      </c>
      <c r="G30" s="29">
        <f t="shared" si="9"/>
        <v>4600685</v>
      </c>
      <c r="H30" s="31">
        <f t="shared" si="7"/>
        <v>0.60865266744650803</v>
      </c>
      <c r="I30" s="35">
        <v>43225</v>
      </c>
      <c r="J30" s="35">
        <v>375598</v>
      </c>
      <c r="K30" s="35">
        <v>1356332</v>
      </c>
      <c r="L30" s="35">
        <v>1362290</v>
      </c>
      <c r="M30" s="35">
        <v>761340</v>
      </c>
      <c r="N30" s="35">
        <v>370548</v>
      </c>
      <c r="O30" s="35">
        <v>150495</v>
      </c>
      <c r="P30" s="35">
        <v>108884</v>
      </c>
      <c r="Q30" s="35">
        <v>71973</v>
      </c>
      <c r="R30" s="35">
        <f t="shared" si="10"/>
        <v>1259439</v>
      </c>
      <c r="S30" s="63">
        <f t="shared" si="8"/>
        <v>0.16661886367707476</v>
      </c>
      <c r="T30" s="35">
        <v>68</v>
      </c>
      <c r="U30" s="35">
        <v>45199</v>
      </c>
      <c r="V30" s="35">
        <v>688251</v>
      </c>
      <c r="W30" s="35">
        <v>525921</v>
      </c>
      <c r="Y30" s="1">
        <v>7558802</v>
      </c>
    </row>
    <row r="31" spans="1:25" x14ac:dyDescent="0.45">
      <c r="A31" s="33" t="s">
        <v>35</v>
      </c>
      <c r="B31" s="32">
        <f t="shared" si="11"/>
        <v>4398377</v>
      </c>
      <c r="C31" s="34">
        <f>SUM(一般接種!D30+一般接種!G30+一般接種!J30+一般接種!M30+医療従事者等!C28)</f>
        <v>1483701</v>
      </c>
      <c r="D31" s="30">
        <f t="shared" si="0"/>
        <v>0.82402334388747478</v>
      </c>
      <c r="E31" s="34">
        <f>SUM(一般接種!E30+一般接種!H30+一般接種!K30+一般接種!N30+医療従事者等!D28)</f>
        <v>1467494</v>
      </c>
      <c r="F31" s="31">
        <f t="shared" si="1"/>
        <v>0.81502224034007253</v>
      </c>
      <c r="G31" s="29">
        <f t="shared" si="9"/>
        <v>1159338</v>
      </c>
      <c r="H31" s="31">
        <f t="shared" si="7"/>
        <v>0.64387742237540935</v>
      </c>
      <c r="I31" s="35">
        <v>16831</v>
      </c>
      <c r="J31" s="35">
        <v>67551</v>
      </c>
      <c r="K31" s="35">
        <v>347258</v>
      </c>
      <c r="L31" s="35">
        <v>354017</v>
      </c>
      <c r="M31" s="35">
        <v>197065</v>
      </c>
      <c r="N31" s="35">
        <v>98799</v>
      </c>
      <c r="O31" s="35">
        <v>40817</v>
      </c>
      <c r="P31" s="35">
        <v>24537</v>
      </c>
      <c r="Q31" s="35">
        <v>12463</v>
      </c>
      <c r="R31" s="35">
        <f t="shared" si="10"/>
        <v>287844</v>
      </c>
      <c r="S31" s="63">
        <f t="shared" si="8"/>
        <v>0.15986386434864322</v>
      </c>
      <c r="T31" s="35">
        <v>82</v>
      </c>
      <c r="U31" s="35">
        <v>5530</v>
      </c>
      <c r="V31" s="35">
        <v>161769</v>
      </c>
      <c r="W31" s="35">
        <v>120463</v>
      </c>
      <c r="Y31" s="1">
        <v>1800557</v>
      </c>
    </row>
    <row r="32" spans="1:25" x14ac:dyDescent="0.45">
      <c r="A32" s="33" t="s">
        <v>36</v>
      </c>
      <c r="B32" s="32">
        <f t="shared" si="11"/>
        <v>3442125</v>
      </c>
      <c r="C32" s="34">
        <f>SUM(一般接種!D31+一般接種!G31+一般接種!J31+一般接種!M31+医療従事者等!C29)</f>
        <v>1160575</v>
      </c>
      <c r="D32" s="30">
        <f t="shared" si="0"/>
        <v>0.81797281305965497</v>
      </c>
      <c r="E32" s="34">
        <f>SUM(一般接種!E31+一般接種!H31+一般接種!K31+一般接種!N31+医療従事者等!D29)</f>
        <v>1148212</v>
      </c>
      <c r="F32" s="31">
        <f t="shared" si="1"/>
        <v>0.80925937542067727</v>
      </c>
      <c r="G32" s="29">
        <f t="shared" si="9"/>
        <v>891697</v>
      </c>
      <c r="H32" s="31">
        <f t="shared" si="7"/>
        <v>0.6284677022052475</v>
      </c>
      <c r="I32" s="35">
        <v>8757</v>
      </c>
      <c r="J32" s="35">
        <v>53137</v>
      </c>
      <c r="K32" s="35">
        <v>238931</v>
      </c>
      <c r="L32" s="35">
        <v>286151</v>
      </c>
      <c r="M32" s="35">
        <v>161314</v>
      </c>
      <c r="N32" s="35">
        <v>83269</v>
      </c>
      <c r="O32" s="35">
        <v>25251</v>
      </c>
      <c r="P32" s="35">
        <v>21582</v>
      </c>
      <c r="Q32" s="35">
        <v>13305</v>
      </c>
      <c r="R32" s="35">
        <f t="shared" si="10"/>
        <v>241641</v>
      </c>
      <c r="S32" s="63">
        <f t="shared" si="8"/>
        <v>0.17030848374344448</v>
      </c>
      <c r="T32" s="35">
        <v>9</v>
      </c>
      <c r="U32" s="35">
        <v>7067</v>
      </c>
      <c r="V32" s="35">
        <v>133514</v>
      </c>
      <c r="W32" s="35">
        <v>101051</v>
      </c>
      <c r="Y32" s="1">
        <v>1418843</v>
      </c>
    </row>
    <row r="33" spans="1:25" x14ac:dyDescent="0.45">
      <c r="A33" s="33" t="s">
        <v>37</v>
      </c>
      <c r="B33" s="32">
        <f t="shared" si="11"/>
        <v>6012714</v>
      </c>
      <c r="C33" s="34">
        <f>SUM(一般接種!D32+一般接種!G32+一般接種!J32+一般接種!M32+医療従事者等!C30)</f>
        <v>2034989</v>
      </c>
      <c r="D33" s="30">
        <f t="shared" si="0"/>
        <v>0.80417120126834485</v>
      </c>
      <c r="E33" s="34">
        <f>SUM(一般接種!E32+一般接種!H32+一般接種!K32+一般接種!N32+医療従事者等!D30)</f>
        <v>2003264</v>
      </c>
      <c r="F33" s="31">
        <f t="shared" si="1"/>
        <v>0.79163436133444931</v>
      </c>
      <c r="G33" s="29">
        <f t="shared" si="9"/>
        <v>1540767</v>
      </c>
      <c r="H33" s="31">
        <f t="shared" si="7"/>
        <v>0.60886837681413708</v>
      </c>
      <c r="I33" s="35">
        <v>26194</v>
      </c>
      <c r="J33" s="35">
        <v>97575</v>
      </c>
      <c r="K33" s="35">
        <v>451743</v>
      </c>
      <c r="L33" s="35">
        <v>475843</v>
      </c>
      <c r="M33" s="35">
        <v>252838</v>
      </c>
      <c r="N33" s="35">
        <v>125987</v>
      </c>
      <c r="O33" s="35">
        <v>51022</v>
      </c>
      <c r="P33" s="35">
        <v>36923</v>
      </c>
      <c r="Q33" s="35">
        <v>22642</v>
      </c>
      <c r="R33" s="35">
        <f t="shared" si="10"/>
        <v>433694</v>
      </c>
      <c r="S33" s="63">
        <f t="shared" si="8"/>
        <v>0.17138383792879153</v>
      </c>
      <c r="T33" s="35">
        <v>15</v>
      </c>
      <c r="U33" s="35">
        <v>8067</v>
      </c>
      <c r="V33" s="35">
        <v>241120</v>
      </c>
      <c r="W33" s="35">
        <v>184492</v>
      </c>
      <c r="Y33" s="1">
        <v>2530542</v>
      </c>
    </row>
    <row r="34" spans="1:25" x14ac:dyDescent="0.45">
      <c r="A34" s="33" t="s">
        <v>38</v>
      </c>
      <c r="B34" s="32">
        <f t="shared" si="11"/>
        <v>20213705</v>
      </c>
      <c r="C34" s="34">
        <f>SUM(一般接種!D33+一般接種!G33+一般接種!J33+一般接種!M33+医療従事者等!C31)</f>
        <v>6917490</v>
      </c>
      <c r="D34" s="30">
        <f t="shared" si="0"/>
        <v>0.78256478214688574</v>
      </c>
      <c r="E34" s="34">
        <f>SUM(一般接種!E33+一般接種!H33+一般接種!K33+一般接種!N33+医療従事者等!D31)</f>
        <v>6826600</v>
      </c>
      <c r="F34" s="31">
        <f t="shared" si="1"/>
        <v>0.77228253915855749</v>
      </c>
      <c r="G34" s="29">
        <f t="shared" si="9"/>
        <v>5090801</v>
      </c>
      <c r="H34" s="31">
        <f t="shared" si="7"/>
        <v>0.57591432376745733</v>
      </c>
      <c r="I34" s="35">
        <v>65649</v>
      </c>
      <c r="J34" s="35">
        <v>375931</v>
      </c>
      <c r="K34" s="35">
        <v>1530408</v>
      </c>
      <c r="L34" s="35">
        <v>1562159</v>
      </c>
      <c r="M34" s="35">
        <v>774854</v>
      </c>
      <c r="N34" s="35">
        <v>370178</v>
      </c>
      <c r="O34" s="35">
        <v>198119</v>
      </c>
      <c r="P34" s="35">
        <v>137588</v>
      </c>
      <c r="Q34" s="35">
        <v>75915</v>
      </c>
      <c r="R34" s="35">
        <f t="shared" si="10"/>
        <v>1378814</v>
      </c>
      <c r="S34" s="63">
        <f t="shared" si="8"/>
        <v>0.1559830628639978</v>
      </c>
      <c r="T34" s="35">
        <v>443</v>
      </c>
      <c r="U34" s="35">
        <v>49069</v>
      </c>
      <c r="V34" s="35">
        <v>786810</v>
      </c>
      <c r="W34" s="35">
        <v>542492</v>
      </c>
      <c r="Y34" s="1">
        <v>8839511</v>
      </c>
    </row>
    <row r="35" spans="1:25" x14ac:dyDescent="0.45">
      <c r="A35" s="33" t="s">
        <v>39</v>
      </c>
      <c r="B35" s="32">
        <f t="shared" si="11"/>
        <v>13162264</v>
      </c>
      <c r="C35" s="34">
        <f>SUM(一般接種!D34+一般接種!G34+一般接種!J34+一般接種!M34+医療従事者等!C32)</f>
        <v>4443006</v>
      </c>
      <c r="D35" s="30">
        <f t="shared" si="0"/>
        <v>0.80436416302699765</v>
      </c>
      <c r="E35" s="34">
        <f>SUM(一般接種!E34+一般接種!H34+一般接種!K34+一般接種!N34+医療従事者等!D32)</f>
        <v>4389910</v>
      </c>
      <c r="F35" s="31">
        <f t="shared" si="1"/>
        <v>0.79475163502229063</v>
      </c>
      <c r="G35" s="29">
        <f t="shared" si="9"/>
        <v>3380378</v>
      </c>
      <c r="H35" s="31">
        <f t="shared" si="7"/>
        <v>0.6119854262372989</v>
      </c>
      <c r="I35" s="35">
        <v>45790</v>
      </c>
      <c r="J35" s="35">
        <v>244164</v>
      </c>
      <c r="K35" s="35">
        <v>1010795</v>
      </c>
      <c r="L35" s="35">
        <v>1038225</v>
      </c>
      <c r="M35" s="35">
        <v>545087</v>
      </c>
      <c r="N35" s="35">
        <v>253539</v>
      </c>
      <c r="O35" s="35">
        <v>115791</v>
      </c>
      <c r="P35" s="35">
        <v>80761</v>
      </c>
      <c r="Q35" s="35">
        <v>46226</v>
      </c>
      <c r="R35" s="35">
        <f t="shared" si="10"/>
        <v>948970</v>
      </c>
      <c r="S35" s="63">
        <f t="shared" si="8"/>
        <v>0.17180203217995429</v>
      </c>
      <c r="T35" s="35">
        <v>102</v>
      </c>
      <c r="U35" s="35">
        <v>26571</v>
      </c>
      <c r="V35" s="35">
        <v>532998</v>
      </c>
      <c r="W35" s="35">
        <v>389299</v>
      </c>
      <c r="Y35" s="1">
        <v>5523625</v>
      </c>
    </row>
    <row r="36" spans="1:25" x14ac:dyDescent="0.45">
      <c r="A36" s="33" t="s">
        <v>40</v>
      </c>
      <c r="B36" s="32">
        <f t="shared" si="11"/>
        <v>3301418</v>
      </c>
      <c r="C36" s="34">
        <f>SUM(一般接種!D35+一般接種!G35+一般接種!J35+一般接種!M35+医療従事者等!C33)</f>
        <v>1096379</v>
      </c>
      <c r="D36" s="30">
        <f t="shared" si="0"/>
        <v>0.81530988541270832</v>
      </c>
      <c r="E36" s="34">
        <f>SUM(一般接種!E35+一般接種!H35+一般接種!K35+一般接種!N35+医療従事者等!D33)</f>
        <v>1084808</v>
      </c>
      <c r="F36" s="31">
        <f t="shared" si="1"/>
        <v>0.80670524168630497</v>
      </c>
      <c r="G36" s="29">
        <f t="shared" si="9"/>
        <v>854754</v>
      </c>
      <c r="H36" s="31">
        <f t="shared" si="7"/>
        <v>0.63562817766124136</v>
      </c>
      <c r="I36" s="35">
        <v>7600</v>
      </c>
      <c r="J36" s="35">
        <v>54579</v>
      </c>
      <c r="K36" s="35">
        <v>307960</v>
      </c>
      <c r="L36" s="35">
        <v>254485</v>
      </c>
      <c r="M36" s="35">
        <v>131788</v>
      </c>
      <c r="N36" s="35">
        <v>53863</v>
      </c>
      <c r="O36" s="35">
        <v>20318</v>
      </c>
      <c r="P36" s="35">
        <v>14648</v>
      </c>
      <c r="Q36" s="35">
        <v>9513</v>
      </c>
      <c r="R36" s="35">
        <f t="shared" si="10"/>
        <v>265477</v>
      </c>
      <c r="S36" s="63">
        <f t="shared" si="8"/>
        <v>0.19741897870144318</v>
      </c>
      <c r="T36" s="35">
        <v>71</v>
      </c>
      <c r="U36" s="35">
        <v>5741</v>
      </c>
      <c r="V36" s="35">
        <v>158725</v>
      </c>
      <c r="W36" s="35">
        <v>100940</v>
      </c>
      <c r="Y36" s="1">
        <v>1344739</v>
      </c>
    </row>
    <row r="37" spans="1:25" x14ac:dyDescent="0.45">
      <c r="A37" s="33" t="s">
        <v>41</v>
      </c>
      <c r="B37" s="32">
        <f t="shared" si="11"/>
        <v>2268013</v>
      </c>
      <c r="C37" s="34">
        <f>SUM(一般接種!D36+一般接種!G36+一般接種!J36+一般接種!M36+医療従事者等!C34)</f>
        <v>751240</v>
      </c>
      <c r="D37" s="30">
        <f t="shared" si="0"/>
        <v>0.795441069341149</v>
      </c>
      <c r="E37" s="34">
        <f>SUM(一般接種!E36+一般接種!H36+一般接種!K36+一般接種!N36+医療従事者等!D34)</f>
        <v>742004</v>
      </c>
      <c r="F37" s="31">
        <f t="shared" si="1"/>
        <v>0.78566164636522273</v>
      </c>
      <c r="G37" s="29">
        <f t="shared" si="9"/>
        <v>600179</v>
      </c>
      <c r="H37" s="31">
        <f t="shared" si="7"/>
        <v>0.63549202060074206</v>
      </c>
      <c r="I37" s="35">
        <v>7691</v>
      </c>
      <c r="J37" s="35">
        <v>44853</v>
      </c>
      <c r="K37" s="35">
        <v>212616</v>
      </c>
      <c r="L37" s="35">
        <v>197558</v>
      </c>
      <c r="M37" s="35">
        <v>83795</v>
      </c>
      <c r="N37" s="35">
        <v>29919</v>
      </c>
      <c r="O37" s="35">
        <v>10768</v>
      </c>
      <c r="P37" s="35">
        <v>8338</v>
      </c>
      <c r="Q37" s="35">
        <v>4641</v>
      </c>
      <c r="R37" s="35">
        <f t="shared" si="10"/>
        <v>174590</v>
      </c>
      <c r="S37" s="63">
        <f t="shared" si="8"/>
        <v>0.18486243583444864</v>
      </c>
      <c r="T37" s="35">
        <v>2</v>
      </c>
      <c r="U37" s="35">
        <v>3025</v>
      </c>
      <c r="V37" s="35">
        <v>90901</v>
      </c>
      <c r="W37" s="35">
        <v>80662</v>
      </c>
      <c r="Y37" s="1">
        <v>944432</v>
      </c>
    </row>
    <row r="38" spans="1:25" x14ac:dyDescent="0.45">
      <c r="A38" s="33" t="s">
        <v>42</v>
      </c>
      <c r="B38" s="32">
        <f t="shared" si="11"/>
        <v>1349075</v>
      </c>
      <c r="C38" s="34">
        <f>SUM(一般接種!D37+一般接種!G37+一般接種!J37+一般接種!M37+医療従事者等!C35)</f>
        <v>445524</v>
      </c>
      <c r="D38" s="30">
        <f t="shared" si="0"/>
        <v>0.80016810707127306</v>
      </c>
      <c r="E38" s="34">
        <f>SUM(一般接種!E37+一般接種!H37+一般接種!K37+一般接種!N37+医療従事者等!D35)</f>
        <v>439976</v>
      </c>
      <c r="F38" s="31">
        <f t="shared" si="1"/>
        <v>0.79020381186376143</v>
      </c>
      <c r="G38" s="29">
        <f t="shared" si="9"/>
        <v>353593</v>
      </c>
      <c r="H38" s="31">
        <f t="shared" si="7"/>
        <v>0.63505858603274501</v>
      </c>
      <c r="I38" s="35">
        <v>4918</v>
      </c>
      <c r="J38" s="35">
        <v>23223</v>
      </c>
      <c r="K38" s="35">
        <v>108413</v>
      </c>
      <c r="L38" s="35">
        <v>110743</v>
      </c>
      <c r="M38" s="35">
        <v>59686</v>
      </c>
      <c r="N38" s="35">
        <v>25055</v>
      </c>
      <c r="O38" s="35">
        <v>9449</v>
      </c>
      <c r="P38" s="35">
        <v>7478</v>
      </c>
      <c r="Q38" s="35">
        <v>4628</v>
      </c>
      <c r="R38" s="35">
        <f t="shared" si="10"/>
        <v>109982</v>
      </c>
      <c r="S38" s="63">
        <f t="shared" si="8"/>
        <v>0.19752940077731559</v>
      </c>
      <c r="T38" s="35">
        <v>17</v>
      </c>
      <c r="U38" s="35">
        <v>2690</v>
      </c>
      <c r="V38" s="35">
        <v>57632</v>
      </c>
      <c r="W38" s="35">
        <v>49643</v>
      </c>
      <c r="Y38" s="1">
        <v>556788</v>
      </c>
    </row>
    <row r="39" spans="1:25" x14ac:dyDescent="0.45">
      <c r="A39" s="33" t="s">
        <v>43</v>
      </c>
      <c r="B39" s="32">
        <f t="shared" si="11"/>
        <v>1692372</v>
      </c>
      <c r="C39" s="34">
        <f>SUM(一般接種!D38+一般接種!G38+一般接種!J38+一般接種!M38+医療従事者等!C36)</f>
        <v>566677</v>
      </c>
      <c r="D39" s="30">
        <f t="shared" si="0"/>
        <v>0.84224786902789028</v>
      </c>
      <c r="E39" s="34">
        <f>SUM(一般接種!E38+一般接種!H38+一般接種!K38+一般接種!N38+医療従事者等!D36)</f>
        <v>557682</v>
      </c>
      <c r="F39" s="31">
        <f t="shared" si="1"/>
        <v>0.82887866649822017</v>
      </c>
      <c r="G39" s="29">
        <f t="shared" si="9"/>
        <v>455296</v>
      </c>
      <c r="H39" s="31">
        <f t="shared" si="7"/>
        <v>0.67670310560852542</v>
      </c>
      <c r="I39" s="35">
        <v>4903</v>
      </c>
      <c r="J39" s="35">
        <v>30276</v>
      </c>
      <c r="K39" s="35">
        <v>111470</v>
      </c>
      <c r="L39" s="35">
        <v>142713</v>
      </c>
      <c r="M39" s="35">
        <v>82678</v>
      </c>
      <c r="N39" s="35">
        <v>45578</v>
      </c>
      <c r="O39" s="35">
        <v>20784</v>
      </c>
      <c r="P39" s="35">
        <v>11280</v>
      </c>
      <c r="Q39" s="35">
        <v>5614</v>
      </c>
      <c r="R39" s="35">
        <f t="shared" si="10"/>
        <v>112717</v>
      </c>
      <c r="S39" s="63">
        <f t="shared" si="8"/>
        <v>0.16753045042099241</v>
      </c>
      <c r="T39" s="35">
        <v>25</v>
      </c>
      <c r="U39" s="35">
        <v>2148</v>
      </c>
      <c r="V39" s="35">
        <v>47617</v>
      </c>
      <c r="W39" s="35">
        <v>62927</v>
      </c>
      <c r="Y39" s="1">
        <v>672815</v>
      </c>
    </row>
    <row r="40" spans="1:25" x14ac:dyDescent="0.45">
      <c r="A40" s="33" t="s">
        <v>44</v>
      </c>
      <c r="B40" s="32">
        <f t="shared" si="11"/>
        <v>4526015</v>
      </c>
      <c r="C40" s="34">
        <f>SUM(一般接種!D39+一般接種!G39+一般接種!J39+一般接種!M39+医療従事者等!C37)</f>
        <v>1520422</v>
      </c>
      <c r="D40" s="30">
        <f t="shared" si="0"/>
        <v>0.80284572056789794</v>
      </c>
      <c r="E40" s="34">
        <f>SUM(一般接種!E39+一般接種!H39+一般接種!K39+一般接種!N39+医療従事者等!D37)</f>
        <v>1489894</v>
      </c>
      <c r="F40" s="31">
        <f t="shared" si="1"/>
        <v>0.78672567352997247</v>
      </c>
      <c r="G40" s="29">
        <f t="shared" si="9"/>
        <v>1195617</v>
      </c>
      <c r="H40" s="31">
        <f t="shared" si="7"/>
        <v>0.63133524237891092</v>
      </c>
      <c r="I40" s="35">
        <v>21861</v>
      </c>
      <c r="J40" s="35">
        <v>138154</v>
      </c>
      <c r="K40" s="35">
        <v>363077</v>
      </c>
      <c r="L40" s="35">
        <v>318426</v>
      </c>
      <c r="M40" s="35">
        <v>163978</v>
      </c>
      <c r="N40" s="35">
        <v>92103</v>
      </c>
      <c r="O40" s="35">
        <v>51165</v>
      </c>
      <c r="P40" s="35">
        <v>29654</v>
      </c>
      <c r="Q40" s="35">
        <v>17199</v>
      </c>
      <c r="R40" s="35">
        <f t="shared" si="10"/>
        <v>320082</v>
      </c>
      <c r="S40" s="63">
        <f t="shared" si="8"/>
        <v>0.16901653878384679</v>
      </c>
      <c r="T40" s="35">
        <v>251</v>
      </c>
      <c r="U40" s="35">
        <v>7527</v>
      </c>
      <c r="V40" s="35">
        <v>162202</v>
      </c>
      <c r="W40" s="35">
        <v>150102</v>
      </c>
      <c r="Y40" s="1">
        <v>1893791</v>
      </c>
    </row>
    <row r="41" spans="1:25" x14ac:dyDescent="0.45">
      <c r="A41" s="33" t="s">
        <v>45</v>
      </c>
      <c r="B41" s="32">
        <f t="shared" si="11"/>
        <v>6711866</v>
      </c>
      <c r="C41" s="34">
        <f>SUM(一般接種!D40+一般接種!G40+一般接種!J40+一般接種!M40+医療従事者等!C38)</f>
        <v>2250840</v>
      </c>
      <c r="D41" s="30">
        <f t="shared" si="0"/>
        <v>0.80031773201352707</v>
      </c>
      <c r="E41" s="34">
        <f>SUM(一般接種!E40+一般接種!H40+一般接種!K40+一般接種!N40+医療従事者等!D38)</f>
        <v>2222517</v>
      </c>
      <c r="F41" s="31">
        <f t="shared" si="1"/>
        <v>0.7902470921085053</v>
      </c>
      <c r="G41" s="29">
        <f t="shared" si="9"/>
        <v>1736982</v>
      </c>
      <c r="H41" s="31">
        <f t="shared" si="7"/>
        <v>0.61760831280247386</v>
      </c>
      <c r="I41" s="35">
        <v>22435</v>
      </c>
      <c r="J41" s="35">
        <v>122039</v>
      </c>
      <c r="K41" s="35">
        <v>546364</v>
      </c>
      <c r="L41" s="35">
        <v>532974</v>
      </c>
      <c r="M41" s="35">
        <v>293203</v>
      </c>
      <c r="N41" s="35">
        <v>116783</v>
      </c>
      <c r="O41" s="35">
        <v>46054</v>
      </c>
      <c r="P41" s="35">
        <v>32856</v>
      </c>
      <c r="Q41" s="35">
        <v>24274</v>
      </c>
      <c r="R41" s="35">
        <f t="shared" si="10"/>
        <v>501527</v>
      </c>
      <c r="S41" s="63">
        <f t="shared" si="8"/>
        <v>0.17832495920791713</v>
      </c>
      <c r="T41" s="35">
        <v>56</v>
      </c>
      <c r="U41" s="35">
        <v>15687</v>
      </c>
      <c r="V41" s="35">
        <v>272455</v>
      </c>
      <c r="W41" s="35">
        <v>213329</v>
      </c>
      <c r="Y41" s="1">
        <v>2812433</v>
      </c>
    </row>
    <row r="42" spans="1:25" x14ac:dyDescent="0.45">
      <c r="A42" s="33" t="s">
        <v>46</v>
      </c>
      <c r="B42" s="32">
        <f t="shared" si="11"/>
        <v>3443789</v>
      </c>
      <c r="C42" s="34">
        <f>SUM(一般接種!D41+一般接種!G41+一般接種!J41+一般接種!M41+医療従事者等!C39)</f>
        <v>1125586</v>
      </c>
      <c r="D42" s="30">
        <f t="shared" si="0"/>
        <v>0.83001083982862744</v>
      </c>
      <c r="E42" s="34">
        <f>SUM(一般接種!E41+一般接種!H41+一般接種!K41+一般接種!N41+医療従事者等!D39)</f>
        <v>1102084</v>
      </c>
      <c r="F42" s="31">
        <f t="shared" si="1"/>
        <v>0.81268038728421732</v>
      </c>
      <c r="G42" s="29">
        <f t="shared" si="9"/>
        <v>913280</v>
      </c>
      <c r="H42" s="31">
        <f t="shared" si="7"/>
        <v>0.6734556931222393</v>
      </c>
      <c r="I42" s="35">
        <v>44799</v>
      </c>
      <c r="J42" s="35">
        <v>46973</v>
      </c>
      <c r="K42" s="35">
        <v>287540</v>
      </c>
      <c r="L42" s="35">
        <v>310270</v>
      </c>
      <c r="M42" s="35">
        <v>133862</v>
      </c>
      <c r="N42" s="35">
        <v>42112</v>
      </c>
      <c r="O42" s="35">
        <v>18927</v>
      </c>
      <c r="P42" s="35">
        <v>17355</v>
      </c>
      <c r="Q42" s="35">
        <v>11442</v>
      </c>
      <c r="R42" s="35">
        <f t="shared" si="10"/>
        <v>302839</v>
      </c>
      <c r="S42" s="63">
        <f t="shared" si="8"/>
        <v>0.22331448038875903</v>
      </c>
      <c r="T42" s="35">
        <v>399</v>
      </c>
      <c r="U42" s="35">
        <v>9149</v>
      </c>
      <c r="V42" s="35">
        <v>142770</v>
      </c>
      <c r="W42" s="35">
        <v>150521</v>
      </c>
      <c r="Y42" s="1">
        <v>1356110</v>
      </c>
    </row>
    <row r="43" spans="1:25" x14ac:dyDescent="0.45">
      <c r="A43" s="33" t="s">
        <v>47</v>
      </c>
      <c r="B43" s="32">
        <f t="shared" si="11"/>
        <v>1808881</v>
      </c>
      <c r="C43" s="34">
        <f>SUM(一般接種!D42+一般接種!G42+一般接種!J42+一般接種!M42+医療従事者等!C40)</f>
        <v>600771</v>
      </c>
      <c r="D43" s="30">
        <f t="shared" si="0"/>
        <v>0.81743222999146881</v>
      </c>
      <c r="E43" s="34">
        <f>SUM(一般接種!E42+一般接種!H42+一般接種!K42+一般接種!N42+医療従事者等!D40)</f>
        <v>593131</v>
      </c>
      <c r="F43" s="31">
        <f t="shared" si="1"/>
        <v>0.80703695086325722</v>
      </c>
      <c r="G43" s="29">
        <f t="shared" si="9"/>
        <v>481697</v>
      </c>
      <c r="H43" s="31">
        <f t="shared" si="7"/>
        <v>0.65541554584059569</v>
      </c>
      <c r="I43" s="35">
        <v>7952</v>
      </c>
      <c r="J43" s="35">
        <v>39900</v>
      </c>
      <c r="K43" s="35">
        <v>153315</v>
      </c>
      <c r="L43" s="35">
        <v>160726</v>
      </c>
      <c r="M43" s="35">
        <v>67395</v>
      </c>
      <c r="N43" s="35">
        <v>29083</v>
      </c>
      <c r="O43" s="35">
        <v>11858</v>
      </c>
      <c r="P43" s="35">
        <v>7761</v>
      </c>
      <c r="Q43" s="35">
        <v>3707</v>
      </c>
      <c r="R43" s="35">
        <f t="shared" si="10"/>
        <v>133282</v>
      </c>
      <c r="S43" s="63">
        <f t="shared" si="8"/>
        <v>0.18134863779663624</v>
      </c>
      <c r="T43" s="35">
        <v>10</v>
      </c>
      <c r="U43" s="35">
        <v>3467</v>
      </c>
      <c r="V43" s="35">
        <v>73924</v>
      </c>
      <c r="W43" s="35">
        <v>55881</v>
      </c>
      <c r="Y43" s="1">
        <v>734949</v>
      </c>
    </row>
    <row r="44" spans="1:25" x14ac:dyDescent="0.45">
      <c r="A44" s="33" t="s">
        <v>48</v>
      </c>
      <c r="B44" s="32">
        <f t="shared" si="11"/>
        <v>2339945</v>
      </c>
      <c r="C44" s="34">
        <f>SUM(一般接種!D43+一般接種!G43+一般接種!J43+一般接種!M43+医療従事者等!C41)</f>
        <v>782012</v>
      </c>
      <c r="D44" s="30">
        <f t="shared" si="0"/>
        <v>0.80297280202403543</v>
      </c>
      <c r="E44" s="34">
        <f>SUM(一般接種!E43+一般接種!H43+一般接種!K43+一般接種!N43+医療従事者等!D41)</f>
        <v>773302</v>
      </c>
      <c r="F44" s="31">
        <f t="shared" si="1"/>
        <v>0.79402934194205543</v>
      </c>
      <c r="G44" s="29">
        <f t="shared" si="9"/>
        <v>616746</v>
      </c>
      <c r="H44" s="31">
        <f t="shared" si="7"/>
        <v>0.6332770644914858</v>
      </c>
      <c r="I44" s="35">
        <v>9408</v>
      </c>
      <c r="J44" s="35">
        <v>48519</v>
      </c>
      <c r="K44" s="35">
        <v>170763</v>
      </c>
      <c r="L44" s="35">
        <v>187168</v>
      </c>
      <c r="M44" s="35">
        <v>114052</v>
      </c>
      <c r="N44" s="35">
        <v>52805</v>
      </c>
      <c r="O44" s="35">
        <v>16688</v>
      </c>
      <c r="P44" s="35">
        <v>10437</v>
      </c>
      <c r="Q44" s="35">
        <v>6906</v>
      </c>
      <c r="R44" s="35">
        <f t="shared" si="10"/>
        <v>167885</v>
      </c>
      <c r="S44" s="63">
        <f t="shared" si="8"/>
        <v>0.17238493637924379</v>
      </c>
      <c r="T44" s="35">
        <v>149</v>
      </c>
      <c r="U44" s="35">
        <v>7876</v>
      </c>
      <c r="V44" s="35">
        <v>97815</v>
      </c>
      <c r="W44" s="35">
        <v>62045</v>
      </c>
      <c r="Y44" s="1">
        <v>973896</v>
      </c>
    </row>
    <row r="45" spans="1:25" x14ac:dyDescent="0.45">
      <c r="A45" s="33" t="s">
        <v>49</v>
      </c>
      <c r="B45" s="32">
        <f t="shared" si="11"/>
        <v>3413256</v>
      </c>
      <c r="C45" s="34">
        <f>SUM(一般接種!D44+一般接種!G44+一般接種!J44+一般接種!M44+医療従事者等!C42)</f>
        <v>1117485</v>
      </c>
      <c r="D45" s="30">
        <f t="shared" si="0"/>
        <v>0.82397090735345835</v>
      </c>
      <c r="E45" s="34">
        <f>SUM(一般接種!E44+一般接種!H44+一般接種!K44+一般接種!N44+医療従事者等!D42)</f>
        <v>1105729</v>
      </c>
      <c r="F45" s="31">
        <f t="shared" si="1"/>
        <v>0.81530269078961437</v>
      </c>
      <c r="G45" s="29">
        <f t="shared" si="9"/>
        <v>892727</v>
      </c>
      <c r="H45" s="31">
        <f t="shared" si="7"/>
        <v>0.6582469350451513</v>
      </c>
      <c r="I45" s="35">
        <v>12491</v>
      </c>
      <c r="J45" s="35">
        <v>59388</v>
      </c>
      <c r="K45" s="35">
        <v>280338</v>
      </c>
      <c r="L45" s="35">
        <v>272740</v>
      </c>
      <c r="M45" s="35">
        <v>142560</v>
      </c>
      <c r="N45" s="35">
        <v>71802</v>
      </c>
      <c r="O45" s="35">
        <v>28026</v>
      </c>
      <c r="P45" s="35">
        <v>15635</v>
      </c>
      <c r="Q45" s="35">
        <v>9747</v>
      </c>
      <c r="R45" s="35">
        <f t="shared" si="10"/>
        <v>297315</v>
      </c>
      <c r="S45" s="63">
        <f t="shared" si="8"/>
        <v>0.21922344400130067</v>
      </c>
      <c r="T45" s="35">
        <v>212</v>
      </c>
      <c r="U45" s="35">
        <v>5965</v>
      </c>
      <c r="V45" s="35">
        <v>166237</v>
      </c>
      <c r="W45" s="35">
        <v>124901</v>
      </c>
      <c r="Y45" s="1">
        <v>1356219</v>
      </c>
    </row>
    <row r="46" spans="1:25" x14ac:dyDescent="0.45">
      <c r="A46" s="33" t="s">
        <v>50</v>
      </c>
      <c r="B46" s="32">
        <f t="shared" si="11"/>
        <v>1711924</v>
      </c>
      <c r="C46" s="34">
        <f>SUM(一般接種!D45+一般接種!G45+一般接種!J45+一般接種!M45+医療従事者等!C43)</f>
        <v>567279</v>
      </c>
      <c r="D46" s="30">
        <f t="shared" si="0"/>
        <v>0.80904976988363686</v>
      </c>
      <c r="E46" s="34">
        <f>SUM(一般接種!E45+一般接種!H45+一般接種!K45+一般接種!N45+医療従事者等!D43)</f>
        <v>559749</v>
      </c>
      <c r="F46" s="31">
        <f t="shared" si="1"/>
        <v>0.79831053087210324</v>
      </c>
      <c r="G46" s="29">
        <f t="shared" si="9"/>
        <v>444239</v>
      </c>
      <c r="H46" s="31">
        <f t="shared" si="7"/>
        <v>0.63357088967392927</v>
      </c>
      <c r="I46" s="35">
        <v>10603</v>
      </c>
      <c r="J46" s="35">
        <v>33565</v>
      </c>
      <c r="K46" s="35">
        <v>141037</v>
      </c>
      <c r="L46" s="35">
        <v>125467</v>
      </c>
      <c r="M46" s="35">
        <v>73398</v>
      </c>
      <c r="N46" s="35">
        <v>36097</v>
      </c>
      <c r="O46" s="35">
        <v>13287</v>
      </c>
      <c r="P46" s="35">
        <v>6302</v>
      </c>
      <c r="Q46" s="35">
        <v>4483</v>
      </c>
      <c r="R46" s="35">
        <f t="shared" si="10"/>
        <v>140657</v>
      </c>
      <c r="S46" s="63">
        <f t="shared" si="8"/>
        <v>0.20060413567666477</v>
      </c>
      <c r="T46" s="35">
        <v>167</v>
      </c>
      <c r="U46" s="35">
        <v>5508</v>
      </c>
      <c r="V46" s="35">
        <v>73760</v>
      </c>
      <c r="W46" s="35">
        <v>61222</v>
      </c>
      <c r="Y46" s="1">
        <v>701167</v>
      </c>
    </row>
    <row r="47" spans="1:25" x14ac:dyDescent="0.45">
      <c r="A47" s="33" t="s">
        <v>51</v>
      </c>
      <c r="B47" s="32">
        <f t="shared" si="11"/>
        <v>12238408</v>
      </c>
      <c r="C47" s="34">
        <f>SUM(一般接種!D46+一般接種!G46+一般接種!J46+一般接種!M46+医療従事者等!C44)</f>
        <v>4146084</v>
      </c>
      <c r="D47" s="30">
        <f t="shared" si="0"/>
        <v>0.80912303846281441</v>
      </c>
      <c r="E47" s="34">
        <f>SUM(一般接種!E46+一般接種!H46+一般接種!K46+一般接種!N46+医療従事者等!D44)</f>
        <v>4063584</v>
      </c>
      <c r="F47" s="31">
        <f t="shared" si="1"/>
        <v>0.79302287004529515</v>
      </c>
      <c r="G47" s="29">
        <f t="shared" si="9"/>
        <v>3119762</v>
      </c>
      <c r="H47" s="31">
        <f t="shared" si="7"/>
        <v>0.60883264997062936</v>
      </c>
      <c r="I47" s="35">
        <v>44075</v>
      </c>
      <c r="J47" s="35">
        <v>230903</v>
      </c>
      <c r="K47" s="35">
        <v>930716</v>
      </c>
      <c r="L47" s="35">
        <v>1025169</v>
      </c>
      <c r="M47" s="35">
        <v>491537</v>
      </c>
      <c r="N47" s="35">
        <v>193717</v>
      </c>
      <c r="O47" s="35">
        <v>85692</v>
      </c>
      <c r="P47" s="35">
        <v>72750</v>
      </c>
      <c r="Q47" s="35">
        <v>45203</v>
      </c>
      <c r="R47" s="35">
        <f t="shared" si="10"/>
        <v>908978</v>
      </c>
      <c r="S47" s="63">
        <f t="shared" si="8"/>
        <v>0.17739028954933189</v>
      </c>
      <c r="T47" s="35">
        <v>87</v>
      </c>
      <c r="U47" s="35">
        <v>39742</v>
      </c>
      <c r="V47" s="35">
        <v>493700</v>
      </c>
      <c r="W47" s="35">
        <v>375449</v>
      </c>
      <c r="Y47" s="1">
        <v>5124170</v>
      </c>
    </row>
    <row r="48" spans="1:25" x14ac:dyDescent="0.45">
      <c r="A48" s="33" t="s">
        <v>52</v>
      </c>
      <c r="B48" s="32">
        <f t="shared" si="11"/>
        <v>1984177</v>
      </c>
      <c r="C48" s="34">
        <f>SUM(一般接種!D47+一般接種!G47+一般接種!J47+一般接種!M47+医療従事者等!C45)</f>
        <v>659979</v>
      </c>
      <c r="D48" s="30">
        <f t="shared" si="0"/>
        <v>0.8066013869096651</v>
      </c>
      <c r="E48" s="34">
        <f>SUM(一般接種!E47+一般接種!H47+一般接種!K47+一般接種!N47+医療従事者等!D45)</f>
        <v>651893</v>
      </c>
      <c r="F48" s="31">
        <f t="shared" si="1"/>
        <v>0.79671898335659519</v>
      </c>
      <c r="G48" s="29">
        <f t="shared" si="9"/>
        <v>507181</v>
      </c>
      <c r="H48" s="31">
        <f t="shared" si="7"/>
        <v>0.61985744700093615</v>
      </c>
      <c r="I48" s="35">
        <v>8415</v>
      </c>
      <c r="J48" s="35">
        <v>56667</v>
      </c>
      <c r="K48" s="35">
        <v>165953</v>
      </c>
      <c r="L48" s="35">
        <v>147278</v>
      </c>
      <c r="M48" s="35">
        <v>63373</v>
      </c>
      <c r="N48" s="35">
        <v>32398</v>
      </c>
      <c r="O48" s="35">
        <v>15359</v>
      </c>
      <c r="P48" s="35">
        <v>10207</v>
      </c>
      <c r="Q48" s="35">
        <v>7531</v>
      </c>
      <c r="R48" s="35">
        <f t="shared" si="10"/>
        <v>165124</v>
      </c>
      <c r="S48" s="63">
        <f t="shared" si="8"/>
        <v>0.20180831119182813</v>
      </c>
      <c r="T48" s="35">
        <v>42</v>
      </c>
      <c r="U48" s="35">
        <v>6128</v>
      </c>
      <c r="V48" s="35">
        <v>83586</v>
      </c>
      <c r="W48" s="35">
        <v>75368</v>
      </c>
      <c r="Y48" s="1">
        <v>818222</v>
      </c>
    </row>
    <row r="49" spans="1:25" x14ac:dyDescent="0.45">
      <c r="A49" s="33" t="s">
        <v>53</v>
      </c>
      <c r="B49" s="32">
        <f t="shared" si="11"/>
        <v>3350538</v>
      </c>
      <c r="C49" s="34">
        <f>SUM(一般接種!D48+一般接種!G48+一般接種!J48+一般接種!M48+医療従事者等!C46)</f>
        <v>1104622</v>
      </c>
      <c r="D49" s="30">
        <f t="shared" si="0"/>
        <v>0.82685124609076166</v>
      </c>
      <c r="E49" s="34">
        <f>SUM(一般接種!E48+一般接種!H48+一般接種!K48+一般接種!N48+医療従事者等!D46)</f>
        <v>1088359</v>
      </c>
      <c r="F49" s="31">
        <f t="shared" si="1"/>
        <v>0.81467777696270338</v>
      </c>
      <c r="G49" s="29">
        <f t="shared" si="9"/>
        <v>898116</v>
      </c>
      <c r="H49" s="31">
        <f t="shared" si="7"/>
        <v>0.67227371330106633</v>
      </c>
      <c r="I49" s="35">
        <v>14903</v>
      </c>
      <c r="J49" s="35">
        <v>66003</v>
      </c>
      <c r="K49" s="35">
        <v>278196</v>
      </c>
      <c r="L49" s="35">
        <v>302541</v>
      </c>
      <c r="M49" s="35">
        <v>132811</v>
      </c>
      <c r="N49" s="35">
        <v>52030</v>
      </c>
      <c r="O49" s="35">
        <v>25062</v>
      </c>
      <c r="P49" s="35">
        <v>16875</v>
      </c>
      <c r="Q49" s="35">
        <v>9695</v>
      </c>
      <c r="R49" s="35">
        <f t="shared" si="10"/>
        <v>259441</v>
      </c>
      <c r="S49" s="63">
        <f t="shared" si="8"/>
        <v>0.19420137760884112</v>
      </c>
      <c r="T49" s="35">
        <v>84</v>
      </c>
      <c r="U49" s="35">
        <v>6787</v>
      </c>
      <c r="V49" s="35">
        <v>144869</v>
      </c>
      <c r="W49" s="35">
        <v>107701</v>
      </c>
      <c r="Y49" s="1">
        <v>1335938</v>
      </c>
    </row>
    <row r="50" spans="1:25" x14ac:dyDescent="0.45">
      <c r="A50" s="33" t="s">
        <v>54</v>
      </c>
      <c r="B50" s="32">
        <f t="shared" si="11"/>
        <v>4405807</v>
      </c>
      <c r="C50" s="34">
        <f>SUM(一般接種!D49+一般接種!G49+一般接種!J49+一般接種!M49+医療従事者等!C47)</f>
        <v>1464862</v>
      </c>
      <c r="D50" s="30">
        <f t="shared" si="0"/>
        <v>0.83294923079984873</v>
      </c>
      <c r="E50" s="34">
        <f>SUM(一般接種!E49+一般接種!H49+一般接種!K49+一般接種!N49+医療従事者等!D47)</f>
        <v>1447758</v>
      </c>
      <c r="F50" s="31">
        <f t="shared" si="1"/>
        <v>0.82322356132135821</v>
      </c>
      <c r="G50" s="29">
        <f t="shared" si="9"/>
        <v>1162835</v>
      </c>
      <c r="H50" s="31">
        <f t="shared" si="7"/>
        <v>0.66121076169437265</v>
      </c>
      <c r="I50" s="35">
        <v>21309</v>
      </c>
      <c r="J50" s="35">
        <v>78175</v>
      </c>
      <c r="K50" s="35">
        <v>344483</v>
      </c>
      <c r="L50" s="35">
        <v>429645</v>
      </c>
      <c r="M50" s="35">
        <v>176729</v>
      </c>
      <c r="N50" s="35">
        <v>66091</v>
      </c>
      <c r="O50" s="35">
        <v>22351</v>
      </c>
      <c r="P50" s="35">
        <v>15217</v>
      </c>
      <c r="Q50" s="35">
        <v>8835</v>
      </c>
      <c r="R50" s="35">
        <f t="shared" si="10"/>
        <v>330352</v>
      </c>
      <c r="S50" s="63">
        <f t="shared" si="8"/>
        <v>0.18784461901065877</v>
      </c>
      <c r="T50" s="35">
        <v>151</v>
      </c>
      <c r="U50" s="35">
        <v>10952</v>
      </c>
      <c r="V50" s="35">
        <v>183555</v>
      </c>
      <c r="W50" s="35">
        <v>135694</v>
      </c>
      <c r="Y50" s="1">
        <v>1758645</v>
      </c>
    </row>
    <row r="51" spans="1:25" x14ac:dyDescent="0.45">
      <c r="A51" s="33" t="s">
        <v>55</v>
      </c>
      <c r="B51" s="32">
        <f t="shared" si="11"/>
        <v>2800852</v>
      </c>
      <c r="C51" s="34">
        <f>SUM(一般接種!D50+一般接種!G50+一般接種!J50+一般接種!M50+医療従事者等!C48)</f>
        <v>928734</v>
      </c>
      <c r="D51" s="30">
        <f t="shared" si="0"/>
        <v>0.81343667259036856</v>
      </c>
      <c r="E51" s="34">
        <f>SUM(一般接種!E50+一般接種!H50+一般接種!K50+一般接種!N50+医療従事者等!D48)</f>
        <v>913107</v>
      </c>
      <c r="F51" s="31">
        <f t="shared" si="1"/>
        <v>0.79974968053174933</v>
      </c>
      <c r="G51" s="29">
        <f t="shared" si="9"/>
        <v>738157</v>
      </c>
      <c r="H51" s="31">
        <f t="shared" si="7"/>
        <v>0.6465187814048895</v>
      </c>
      <c r="I51" s="35">
        <v>19515</v>
      </c>
      <c r="J51" s="35">
        <v>50907</v>
      </c>
      <c r="K51" s="35">
        <v>216605</v>
      </c>
      <c r="L51" s="35">
        <v>219014</v>
      </c>
      <c r="M51" s="35">
        <v>116387</v>
      </c>
      <c r="N51" s="35">
        <v>63443</v>
      </c>
      <c r="O51" s="35">
        <v>24942</v>
      </c>
      <c r="P51" s="35">
        <v>17661</v>
      </c>
      <c r="Q51" s="35">
        <v>9683</v>
      </c>
      <c r="R51" s="35">
        <f t="shared" si="10"/>
        <v>220854</v>
      </c>
      <c r="S51" s="63">
        <f t="shared" si="8"/>
        <v>0.19343616459424687</v>
      </c>
      <c r="T51" s="35">
        <v>244</v>
      </c>
      <c r="U51" s="35">
        <v>8464</v>
      </c>
      <c r="V51" s="35">
        <v>112707</v>
      </c>
      <c r="W51" s="35">
        <v>99439</v>
      </c>
      <c r="Y51" s="1">
        <v>1141741</v>
      </c>
    </row>
    <row r="52" spans="1:25" x14ac:dyDescent="0.45">
      <c r="A52" s="33" t="s">
        <v>56</v>
      </c>
      <c r="B52" s="32">
        <f t="shared" si="11"/>
        <v>2615537</v>
      </c>
      <c r="C52" s="34">
        <f>SUM(一般接種!D51+一般接種!G51+一般接種!J51+一般接種!M51+医療従事者等!C49)</f>
        <v>874206</v>
      </c>
      <c r="D52" s="30">
        <f t="shared" si="0"/>
        <v>0.80405908165714868</v>
      </c>
      <c r="E52" s="34">
        <f>SUM(一般接種!E51+一般接種!H51+一般接種!K51+一般接種!N51+医療従事者等!D49)</f>
        <v>861824</v>
      </c>
      <c r="F52" s="31">
        <f t="shared" si="1"/>
        <v>0.79267062224474616</v>
      </c>
      <c r="G52" s="29">
        <f t="shared" si="9"/>
        <v>685972</v>
      </c>
      <c r="H52" s="31">
        <f t="shared" si="7"/>
        <v>0.6309291132324848</v>
      </c>
      <c r="I52" s="35">
        <v>10945</v>
      </c>
      <c r="J52" s="35">
        <v>46251</v>
      </c>
      <c r="K52" s="35">
        <v>186609</v>
      </c>
      <c r="L52" s="35">
        <v>215478</v>
      </c>
      <c r="M52" s="35">
        <v>122031</v>
      </c>
      <c r="N52" s="35">
        <v>56990</v>
      </c>
      <c r="O52" s="35">
        <v>24054</v>
      </c>
      <c r="P52" s="35">
        <v>13737</v>
      </c>
      <c r="Q52" s="35">
        <v>9877</v>
      </c>
      <c r="R52" s="35">
        <f t="shared" si="10"/>
        <v>193535</v>
      </c>
      <c r="S52" s="63">
        <f t="shared" si="8"/>
        <v>0.17800561237113022</v>
      </c>
      <c r="T52" s="35">
        <v>156</v>
      </c>
      <c r="U52" s="35">
        <v>5642</v>
      </c>
      <c r="V52" s="35">
        <v>92515</v>
      </c>
      <c r="W52" s="35">
        <v>95222</v>
      </c>
      <c r="Y52" s="1">
        <v>1087241</v>
      </c>
    </row>
    <row r="53" spans="1:25" x14ac:dyDescent="0.45">
      <c r="A53" s="33" t="s">
        <v>57</v>
      </c>
      <c r="B53" s="32">
        <f t="shared" si="11"/>
        <v>3991712</v>
      </c>
      <c r="C53" s="34">
        <f>SUM(一般接種!D52+一般接種!G52+一般接種!J52+一般接種!M52+医療従事者等!C50)</f>
        <v>1325630</v>
      </c>
      <c r="D53" s="30">
        <f t="shared" si="0"/>
        <v>0.81954625515527812</v>
      </c>
      <c r="E53" s="34">
        <f>SUM(一般接種!E52+一般接種!H52+一般接種!K52+一般接種!N52+医療従事者等!D50)</f>
        <v>1301970</v>
      </c>
      <c r="F53" s="31">
        <f t="shared" si="1"/>
        <v>0.80491889729752453</v>
      </c>
      <c r="G53" s="29">
        <f t="shared" si="9"/>
        <v>1053164</v>
      </c>
      <c r="H53" s="31">
        <f t="shared" si="7"/>
        <v>0.65109918473808925</v>
      </c>
      <c r="I53" s="35">
        <v>17324</v>
      </c>
      <c r="J53" s="35">
        <v>70742</v>
      </c>
      <c r="K53" s="35">
        <v>342478</v>
      </c>
      <c r="L53" s="35">
        <v>302145</v>
      </c>
      <c r="M53" s="35">
        <v>172183</v>
      </c>
      <c r="N53" s="35">
        <v>82512</v>
      </c>
      <c r="O53" s="35">
        <v>34294</v>
      </c>
      <c r="P53" s="35">
        <v>19362</v>
      </c>
      <c r="Q53" s="35">
        <v>12124</v>
      </c>
      <c r="R53" s="35">
        <f t="shared" si="10"/>
        <v>310948</v>
      </c>
      <c r="S53" s="63">
        <f t="shared" si="8"/>
        <v>0.19223785592361625</v>
      </c>
      <c r="T53" s="35">
        <v>101</v>
      </c>
      <c r="U53" s="35">
        <v>6468</v>
      </c>
      <c r="V53" s="35">
        <v>169413</v>
      </c>
      <c r="W53" s="35">
        <v>134966</v>
      </c>
      <c r="Y53" s="1">
        <v>1617517</v>
      </c>
    </row>
    <row r="54" spans="1:25" x14ac:dyDescent="0.45">
      <c r="A54" s="33" t="s">
        <v>58</v>
      </c>
      <c r="B54" s="32">
        <f t="shared" si="11"/>
        <v>2986472</v>
      </c>
      <c r="C54" s="34">
        <f>SUM(一般接種!D53+一般接種!G53+一般接種!J53+一般接種!M53+医療従事者等!C51)</f>
        <v>1061887</v>
      </c>
      <c r="D54" s="37">
        <f t="shared" si="0"/>
        <v>0.71501860458226218</v>
      </c>
      <c r="E54" s="34">
        <f>SUM(一般接種!E53+一般接種!H53+一般接種!K53+一般接種!N53+医療従事者等!D51)</f>
        <v>1040769</v>
      </c>
      <c r="F54" s="31">
        <f t="shared" si="1"/>
        <v>0.70079885908055795</v>
      </c>
      <c r="G54" s="29">
        <f t="shared" si="9"/>
        <v>708756</v>
      </c>
      <c r="H54" s="31">
        <f t="shared" si="7"/>
        <v>0.47723884566748231</v>
      </c>
      <c r="I54" s="35">
        <v>17345</v>
      </c>
      <c r="J54" s="35">
        <v>58917</v>
      </c>
      <c r="K54" s="35">
        <v>211393</v>
      </c>
      <c r="L54" s="35">
        <v>191463</v>
      </c>
      <c r="M54" s="35">
        <v>118224</v>
      </c>
      <c r="N54" s="35">
        <v>58816</v>
      </c>
      <c r="O54" s="35">
        <v>25194</v>
      </c>
      <c r="P54" s="35">
        <v>16336</v>
      </c>
      <c r="Q54" s="35">
        <v>11068</v>
      </c>
      <c r="R54" s="35">
        <f t="shared" si="10"/>
        <v>175060</v>
      </c>
      <c r="S54" s="63">
        <f t="shared" si="8"/>
        <v>0.11787615529540414</v>
      </c>
      <c r="T54" s="35">
        <v>14</v>
      </c>
      <c r="U54" s="35">
        <v>6838</v>
      </c>
      <c r="V54" s="35">
        <v>100061</v>
      </c>
      <c r="W54" s="35">
        <v>68147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A2" sqref="A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117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44797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（8月23日まで）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（8月23日まで）※4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11</v>
      </c>
      <c r="C4" s="124" t="s">
        <v>118</v>
      </c>
      <c r="D4" s="124"/>
      <c r="E4" s="124"/>
      <c r="F4" s="125" t="s">
        <v>147</v>
      </c>
      <c r="G4" s="126"/>
      <c r="H4" s="127"/>
      <c r="I4" s="125" t="s">
        <v>119</v>
      </c>
      <c r="J4" s="126"/>
      <c r="K4" s="127"/>
      <c r="L4" s="130" t="s">
        <v>120</v>
      </c>
      <c r="M4" s="131"/>
      <c r="N4" s="132"/>
      <c r="P4" s="99" t="s">
        <v>121</v>
      </c>
      <c r="Q4" s="99"/>
      <c r="R4" s="128" t="s">
        <v>148</v>
      </c>
      <c r="S4" s="128"/>
      <c r="T4" s="129" t="s">
        <v>119</v>
      </c>
      <c r="U4" s="129"/>
      <c r="V4" s="115" t="s">
        <v>122</v>
      </c>
      <c r="W4" s="115"/>
    </row>
    <row r="5" spans="1:23" ht="36" x14ac:dyDescent="0.45">
      <c r="A5" s="122"/>
      <c r="B5" s="123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45">
      <c r="A6" s="28" t="s">
        <v>129</v>
      </c>
      <c r="B6" s="40">
        <f>SUM(B7:B53)</f>
        <v>194367113</v>
      </c>
      <c r="C6" s="40">
        <f>SUM(C7:C53)</f>
        <v>161849362</v>
      </c>
      <c r="D6" s="40">
        <f>SUM(D7:D53)</f>
        <v>81210884</v>
      </c>
      <c r="E6" s="41">
        <f>SUM(E7:E53)</f>
        <v>80638478</v>
      </c>
      <c r="F6" s="41">
        <f t="shared" ref="F6:T6" si="0">SUM(F7:F53)</f>
        <v>32361272</v>
      </c>
      <c r="G6" s="41">
        <f>SUM(G7:G53)</f>
        <v>16231275</v>
      </c>
      <c r="H6" s="41">
        <f t="shared" ref="H6:N6" si="1">SUM(H7:H53)</f>
        <v>16129997</v>
      </c>
      <c r="I6" s="41">
        <f>SUM(I7:I53)</f>
        <v>117629</v>
      </c>
      <c r="J6" s="41">
        <f t="shared" si="1"/>
        <v>58693</v>
      </c>
      <c r="K6" s="41">
        <f t="shared" si="1"/>
        <v>58936</v>
      </c>
      <c r="L6" s="67">
        <f>SUM(L7:L53)</f>
        <v>38850</v>
      </c>
      <c r="M6" s="67">
        <f t="shared" si="1"/>
        <v>23864</v>
      </c>
      <c r="N6" s="67">
        <f t="shared" si="1"/>
        <v>14986</v>
      </c>
      <c r="O6" s="42"/>
      <c r="P6" s="41">
        <f>SUM(P7:P53)</f>
        <v>177126180</v>
      </c>
      <c r="Q6" s="43">
        <f>C6/P6</f>
        <v>0.91375177853437584</v>
      </c>
      <c r="R6" s="41">
        <f t="shared" si="0"/>
        <v>34262000</v>
      </c>
      <c r="S6" s="44">
        <f>F6/R6</f>
        <v>0.94452372891249781</v>
      </c>
      <c r="T6" s="41">
        <f t="shared" si="0"/>
        <v>205240</v>
      </c>
      <c r="U6" s="44">
        <f>I6/T6</f>
        <v>0.5731290196842721</v>
      </c>
      <c r="V6" s="41">
        <f t="shared" ref="V6" si="2">SUM(V7:V53)</f>
        <v>438080</v>
      </c>
      <c r="W6" s="44">
        <f>L6/V6</f>
        <v>8.8682432432432429E-2</v>
      </c>
    </row>
    <row r="7" spans="1:23" x14ac:dyDescent="0.45">
      <c r="A7" s="45" t="s">
        <v>12</v>
      </c>
      <c r="B7" s="40">
        <v>7976182</v>
      </c>
      <c r="C7" s="40">
        <v>6475267</v>
      </c>
      <c r="D7" s="40">
        <v>3249308</v>
      </c>
      <c r="E7" s="41">
        <v>3225959</v>
      </c>
      <c r="F7" s="46">
        <v>1498527</v>
      </c>
      <c r="G7" s="41">
        <v>751284</v>
      </c>
      <c r="H7" s="41">
        <v>747243</v>
      </c>
      <c r="I7" s="41">
        <v>873</v>
      </c>
      <c r="J7" s="41">
        <v>429</v>
      </c>
      <c r="K7" s="41">
        <v>444</v>
      </c>
      <c r="L7" s="67">
        <v>1515</v>
      </c>
      <c r="M7" s="67">
        <v>1058</v>
      </c>
      <c r="N7" s="67">
        <v>457</v>
      </c>
      <c r="O7" s="42"/>
      <c r="P7" s="41">
        <v>7433760</v>
      </c>
      <c r="Q7" s="43">
        <v>0.87106215427993372</v>
      </c>
      <c r="R7" s="47">
        <v>1518500</v>
      </c>
      <c r="S7" s="43">
        <v>0.98684688837668755</v>
      </c>
      <c r="T7" s="41">
        <v>900</v>
      </c>
      <c r="U7" s="44">
        <v>0.97</v>
      </c>
      <c r="V7" s="41">
        <v>14700</v>
      </c>
      <c r="W7" s="44">
        <v>0.10306122448979592</v>
      </c>
    </row>
    <row r="8" spans="1:23" x14ac:dyDescent="0.45">
      <c r="A8" s="45" t="s">
        <v>13</v>
      </c>
      <c r="B8" s="40">
        <v>2053994</v>
      </c>
      <c r="C8" s="40">
        <v>1862629</v>
      </c>
      <c r="D8" s="40">
        <v>933882</v>
      </c>
      <c r="E8" s="41">
        <v>928747</v>
      </c>
      <c r="F8" s="46">
        <v>188608</v>
      </c>
      <c r="G8" s="41">
        <v>94757</v>
      </c>
      <c r="H8" s="41">
        <v>93851</v>
      </c>
      <c r="I8" s="41">
        <v>2422</v>
      </c>
      <c r="J8" s="41">
        <v>1216</v>
      </c>
      <c r="K8" s="41">
        <v>1206</v>
      </c>
      <c r="L8" s="67">
        <v>335</v>
      </c>
      <c r="M8" s="67">
        <v>203</v>
      </c>
      <c r="N8" s="67">
        <v>132</v>
      </c>
      <c r="O8" s="42"/>
      <c r="P8" s="41">
        <v>1921955</v>
      </c>
      <c r="Q8" s="43">
        <v>0.96913247188409724</v>
      </c>
      <c r="R8" s="47">
        <v>186500</v>
      </c>
      <c r="S8" s="43">
        <v>1.0113029490616623</v>
      </c>
      <c r="T8" s="41">
        <v>3900</v>
      </c>
      <c r="U8" s="44">
        <v>0.62102564102564106</v>
      </c>
      <c r="V8" s="41">
        <v>1450</v>
      </c>
      <c r="W8" s="44">
        <v>0.23103448275862068</v>
      </c>
    </row>
    <row r="9" spans="1:23" x14ac:dyDescent="0.45">
      <c r="A9" s="45" t="s">
        <v>14</v>
      </c>
      <c r="B9" s="40">
        <v>1973941</v>
      </c>
      <c r="C9" s="40">
        <v>1728919</v>
      </c>
      <c r="D9" s="40">
        <v>867300</v>
      </c>
      <c r="E9" s="41">
        <v>861619</v>
      </c>
      <c r="F9" s="46">
        <v>244833</v>
      </c>
      <c r="G9" s="41">
        <v>122880</v>
      </c>
      <c r="H9" s="41">
        <v>121953</v>
      </c>
      <c r="I9" s="41">
        <v>99</v>
      </c>
      <c r="J9" s="41">
        <v>50</v>
      </c>
      <c r="K9" s="41">
        <v>49</v>
      </c>
      <c r="L9" s="67">
        <v>90</v>
      </c>
      <c r="M9" s="67">
        <v>63</v>
      </c>
      <c r="N9" s="67">
        <v>27</v>
      </c>
      <c r="O9" s="42"/>
      <c r="P9" s="41">
        <v>1879585</v>
      </c>
      <c r="Q9" s="43">
        <v>0.91984081592479194</v>
      </c>
      <c r="R9" s="47">
        <v>227500</v>
      </c>
      <c r="S9" s="43">
        <v>1.0761890109890111</v>
      </c>
      <c r="T9" s="41">
        <v>360</v>
      </c>
      <c r="U9" s="44">
        <v>0.27500000000000002</v>
      </c>
      <c r="V9" s="41">
        <v>1040</v>
      </c>
      <c r="W9" s="44">
        <v>8.6538461538461536E-2</v>
      </c>
    </row>
    <row r="10" spans="1:23" x14ac:dyDescent="0.45">
      <c r="A10" s="45" t="s">
        <v>15</v>
      </c>
      <c r="B10" s="40">
        <v>3567289</v>
      </c>
      <c r="C10" s="40">
        <v>2824818</v>
      </c>
      <c r="D10" s="40">
        <v>1417387</v>
      </c>
      <c r="E10" s="41">
        <v>1407431</v>
      </c>
      <c r="F10" s="46">
        <v>741783</v>
      </c>
      <c r="G10" s="41">
        <v>371789</v>
      </c>
      <c r="H10" s="41">
        <v>369994</v>
      </c>
      <c r="I10" s="41">
        <v>56</v>
      </c>
      <c r="J10" s="41">
        <v>21</v>
      </c>
      <c r="K10" s="41">
        <v>35</v>
      </c>
      <c r="L10" s="67">
        <v>632</v>
      </c>
      <c r="M10" s="67">
        <v>363</v>
      </c>
      <c r="N10" s="67">
        <v>269</v>
      </c>
      <c r="O10" s="42"/>
      <c r="P10" s="41">
        <v>3171035</v>
      </c>
      <c r="Q10" s="43">
        <v>0.890818928204829</v>
      </c>
      <c r="R10" s="47">
        <v>854400</v>
      </c>
      <c r="S10" s="43">
        <v>0.86819171348314605</v>
      </c>
      <c r="T10" s="41">
        <v>340</v>
      </c>
      <c r="U10" s="44">
        <v>0.16470588235294117</v>
      </c>
      <c r="V10" s="41">
        <v>12240</v>
      </c>
      <c r="W10" s="44">
        <v>5.1633986928104572E-2</v>
      </c>
    </row>
    <row r="11" spans="1:23" x14ac:dyDescent="0.45">
      <c r="A11" s="45" t="s">
        <v>16</v>
      </c>
      <c r="B11" s="40">
        <v>1596901</v>
      </c>
      <c r="C11" s="40">
        <v>1500415</v>
      </c>
      <c r="D11" s="40">
        <v>751935</v>
      </c>
      <c r="E11" s="41">
        <v>748480</v>
      </c>
      <c r="F11" s="46">
        <v>96229</v>
      </c>
      <c r="G11" s="41">
        <v>48417</v>
      </c>
      <c r="H11" s="41">
        <v>47812</v>
      </c>
      <c r="I11" s="41">
        <v>67</v>
      </c>
      <c r="J11" s="41">
        <v>34</v>
      </c>
      <c r="K11" s="41">
        <v>33</v>
      </c>
      <c r="L11" s="67">
        <v>190</v>
      </c>
      <c r="M11" s="67">
        <v>130</v>
      </c>
      <c r="N11" s="67">
        <v>60</v>
      </c>
      <c r="O11" s="42"/>
      <c r="P11" s="41">
        <v>1523455</v>
      </c>
      <c r="Q11" s="43">
        <v>0.98487648141888007</v>
      </c>
      <c r="R11" s="47">
        <v>87900</v>
      </c>
      <c r="S11" s="43">
        <v>1.0947554038680318</v>
      </c>
      <c r="T11" s="41">
        <v>140</v>
      </c>
      <c r="U11" s="44">
        <v>0.47857142857142859</v>
      </c>
      <c r="V11" s="41">
        <v>1280</v>
      </c>
      <c r="W11" s="44">
        <v>0.1484375</v>
      </c>
    </row>
    <row r="12" spans="1:23" x14ac:dyDescent="0.45">
      <c r="A12" s="45" t="s">
        <v>17</v>
      </c>
      <c r="B12" s="40">
        <v>1747923</v>
      </c>
      <c r="C12" s="40">
        <v>1669531</v>
      </c>
      <c r="D12" s="40">
        <v>837147</v>
      </c>
      <c r="E12" s="41">
        <v>832384</v>
      </c>
      <c r="F12" s="46">
        <v>78033</v>
      </c>
      <c r="G12" s="41">
        <v>39069</v>
      </c>
      <c r="H12" s="41">
        <v>38964</v>
      </c>
      <c r="I12" s="41">
        <v>161</v>
      </c>
      <c r="J12" s="41">
        <v>80</v>
      </c>
      <c r="K12" s="41">
        <v>81</v>
      </c>
      <c r="L12" s="67">
        <v>198</v>
      </c>
      <c r="M12" s="67">
        <v>99</v>
      </c>
      <c r="N12" s="67">
        <v>99</v>
      </c>
      <c r="O12" s="42"/>
      <c r="P12" s="41">
        <v>1736595</v>
      </c>
      <c r="Q12" s="43">
        <v>0.96138189963693321</v>
      </c>
      <c r="R12" s="47">
        <v>61700</v>
      </c>
      <c r="S12" s="43">
        <v>1.2647163695299839</v>
      </c>
      <c r="T12" s="41">
        <v>340</v>
      </c>
      <c r="U12" s="44">
        <v>0.47352941176470587</v>
      </c>
      <c r="V12" s="41">
        <v>570</v>
      </c>
      <c r="W12" s="44">
        <v>0.3473684210526316</v>
      </c>
    </row>
    <row r="13" spans="1:23" x14ac:dyDescent="0.45">
      <c r="A13" s="45" t="s">
        <v>18</v>
      </c>
      <c r="B13" s="40">
        <v>2981368</v>
      </c>
      <c r="C13" s="40">
        <v>2772394</v>
      </c>
      <c r="D13" s="40">
        <v>1391305</v>
      </c>
      <c r="E13" s="41">
        <v>1381089</v>
      </c>
      <c r="F13" s="46">
        <v>208222</v>
      </c>
      <c r="G13" s="41">
        <v>104597</v>
      </c>
      <c r="H13" s="41">
        <v>103625</v>
      </c>
      <c r="I13" s="41">
        <v>253</v>
      </c>
      <c r="J13" s="41">
        <v>126</v>
      </c>
      <c r="K13" s="41">
        <v>127</v>
      </c>
      <c r="L13" s="67">
        <v>499</v>
      </c>
      <c r="M13" s="67">
        <v>327</v>
      </c>
      <c r="N13" s="67">
        <v>172</v>
      </c>
      <c r="O13" s="42"/>
      <c r="P13" s="41">
        <v>2910040</v>
      </c>
      <c r="Q13" s="43">
        <v>0.95269961924921998</v>
      </c>
      <c r="R13" s="47">
        <v>178600</v>
      </c>
      <c r="S13" s="43">
        <v>1.1658566629339306</v>
      </c>
      <c r="T13" s="41">
        <v>660</v>
      </c>
      <c r="U13" s="44">
        <v>0.38333333333333336</v>
      </c>
      <c r="V13" s="41">
        <v>11240</v>
      </c>
      <c r="W13" s="44">
        <v>4.4395017793594303E-2</v>
      </c>
    </row>
    <row r="14" spans="1:23" x14ac:dyDescent="0.45">
      <c r="A14" s="45" t="s">
        <v>19</v>
      </c>
      <c r="B14" s="40">
        <v>4661433</v>
      </c>
      <c r="C14" s="40">
        <v>3788818</v>
      </c>
      <c r="D14" s="40">
        <v>1900958</v>
      </c>
      <c r="E14" s="41">
        <v>1887860</v>
      </c>
      <c r="F14" s="46">
        <v>871350</v>
      </c>
      <c r="G14" s="41">
        <v>437065</v>
      </c>
      <c r="H14" s="41">
        <v>434285</v>
      </c>
      <c r="I14" s="41">
        <v>370</v>
      </c>
      <c r="J14" s="41">
        <v>176</v>
      </c>
      <c r="K14" s="41">
        <v>194</v>
      </c>
      <c r="L14" s="67">
        <v>895</v>
      </c>
      <c r="M14" s="67">
        <v>470</v>
      </c>
      <c r="N14" s="67">
        <v>425</v>
      </c>
      <c r="O14" s="42"/>
      <c r="P14" s="41">
        <v>4064675</v>
      </c>
      <c r="Q14" s="43">
        <v>0.93213307336994966</v>
      </c>
      <c r="R14" s="47">
        <v>892500</v>
      </c>
      <c r="S14" s="43">
        <v>0.97630252100840331</v>
      </c>
      <c r="T14" s="41">
        <v>960</v>
      </c>
      <c r="U14" s="44">
        <v>0.38541666666666669</v>
      </c>
      <c r="V14" s="41">
        <v>6290</v>
      </c>
      <c r="W14" s="44">
        <v>0.14228934817170111</v>
      </c>
    </row>
    <row r="15" spans="1:23" x14ac:dyDescent="0.45">
      <c r="A15" s="48" t="s">
        <v>20</v>
      </c>
      <c r="B15" s="40">
        <v>3097552</v>
      </c>
      <c r="C15" s="40">
        <v>2713383</v>
      </c>
      <c r="D15" s="40">
        <v>1361423</v>
      </c>
      <c r="E15" s="41">
        <v>1351960</v>
      </c>
      <c r="F15" s="46">
        <v>382630</v>
      </c>
      <c r="G15" s="41">
        <v>192396</v>
      </c>
      <c r="H15" s="41">
        <v>190234</v>
      </c>
      <c r="I15" s="41">
        <v>831</v>
      </c>
      <c r="J15" s="41">
        <v>413</v>
      </c>
      <c r="K15" s="41">
        <v>418</v>
      </c>
      <c r="L15" s="67">
        <v>708</v>
      </c>
      <c r="M15" s="67">
        <v>454</v>
      </c>
      <c r="N15" s="67">
        <v>254</v>
      </c>
      <c r="O15" s="42"/>
      <c r="P15" s="41">
        <v>2869350</v>
      </c>
      <c r="Q15" s="43">
        <v>0.94564378692038265</v>
      </c>
      <c r="R15" s="47">
        <v>375900</v>
      </c>
      <c r="S15" s="43">
        <v>1.017903697791966</v>
      </c>
      <c r="T15" s="41">
        <v>1320</v>
      </c>
      <c r="U15" s="44">
        <v>0.62954545454545452</v>
      </c>
      <c r="V15" s="41">
        <v>4610</v>
      </c>
      <c r="W15" s="44">
        <v>0.15357917570498916</v>
      </c>
    </row>
    <row r="16" spans="1:23" x14ac:dyDescent="0.45">
      <c r="A16" s="45" t="s">
        <v>21</v>
      </c>
      <c r="B16" s="40">
        <v>3016377</v>
      </c>
      <c r="C16" s="40">
        <v>2164638</v>
      </c>
      <c r="D16" s="40">
        <v>1086497</v>
      </c>
      <c r="E16" s="41">
        <v>1078141</v>
      </c>
      <c r="F16" s="46">
        <v>851197</v>
      </c>
      <c r="G16" s="41">
        <v>426833</v>
      </c>
      <c r="H16" s="41">
        <v>424364</v>
      </c>
      <c r="I16" s="41">
        <v>228</v>
      </c>
      <c r="J16" s="41">
        <v>95</v>
      </c>
      <c r="K16" s="41">
        <v>133</v>
      </c>
      <c r="L16" s="67">
        <v>314</v>
      </c>
      <c r="M16" s="67">
        <v>182</v>
      </c>
      <c r="N16" s="67">
        <v>132</v>
      </c>
      <c r="O16" s="42"/>
      <c r="P16" s="41">
        <v>2506095</v>
      </c>
      <c r="Q16" s="43">
        <v>0.86374937901396398</v>
      </c>
      <c r="R16" s="47">
        <v>887500</v>
      </c>
      <c r="S16" s="43">
        <v>0.95909521126760566</v>
      </c>
      <c r="T16" s="41">
        <v>440</v>
      </c>
      <c r="U16" s="44">
        <v>0.51818181818181819</v>
      </c>
      <c r="V16" s="41">
        <v>1390</v>
      </c>
      <c r="W16" s="44">
        <v>0.22589928057553957</v>
      </c>
    </row>
    <row r="17" spans="1:23" x14ac:dyDescent="0.45">
      <c r="A17" s="45" t="s">
        <v>22</v>
      </c>
      <c r="B17" s="40">
        <v>11622867</v>
      </c>
      <c r="C17" s="40">
        <v>9921816</v>
      </c>
      <c r="D17" s="40">
        <v>4984789</v>
      </c>
      <c r="E17" s="41">
        <v>4937027</v>
      </c>
      <c r="F17" s="46">
        <v>1680852</v>
      </c>
      <c r="G17" s="41">
        <v>841715</v>
      </c>
      <c r="H17" s="41">
        <v>839137</v>
      </c>
      <c r="I17" s="41">
        <v>18103</v>
      </c>
      <c r="J17" s="41">
        <v>9064</v>
      </c>
      <c r="K17" s="41">
        <v>9039</v>
      </c>
      <c r="L17" s="67">
        <v>2096</v>
      </c>
      <c r="M17" s="67">
        <v>1181</v>
      </c>
      <c r="N17" s="67">
        <v>915</v>
      </c>
      <c r="O17" s="42"/>
      <c r="P17" s="41">
        <v>10836010</v>
      </c>
      <c r="Q17" s="43">
        <v>0.91563370650267029</v>
      </c>
      <c r="R17" s="47">
        <v>659400</v>
      </c>
      <c r="S17" s="43">
        <v>2.5490627843494087</v>
      </c>
      <c r="T17" s="41">
        <v>37920</v>
      </c>
      <c r="U17" s="44">
        <v>0.47739978902953589</v>
      </c>
      <c r="V17" s="41">
        <v>20740</v>
      </c>
      <c r="W17" s="44">
        <v>0.10106075216972035</v>
      </c>
    </row>
    <row r="18" spans="1:23" x14ac:dyDescent="0.45">
      <c r="A18" s="45" t="s">
        <v>23</v>
      </c>
      <c r="B18" s="40">
        <v>9932649</v>
      </c>
      <c r="C18" s="40">
        <v>8222663</v>
      </c>
      <c r="D18" s="40">
        <v>4127494</v>
      </c>
      <c r="E18" s="41">
        <v>4095169</v>
      </c>
      <c r="F18" s="46">
        <v>1707448</v>
      </c>
      <c r="G18" s="41">
        <v>855535</v>
      </c>
      <c r="H18" s="41">
        <v>851913</v>
      </c>
      <c r="I18" s="41">
        <v>826</v>
      </c>
      <c r="J18" s="41">
        <v>372</v>
      </c>
      <c r="K18" s="41">
        <v>454</v>
      </c>
      <c r="L18" s="67">
        <v>1712</v>
      </c>
      <c r="M18" s="67">
        <v>1070</v>
      </c>
      <c r="N18" s="67">
        <v>642</v>
      </c>
      <c r="O18" s="42"/>
      <c r="P18" s="41">
        <v>8816645</v>
      </c>
      <c r="Q18" s="43">
        <v>0.93262947527092221</v>
      </c>
      <c r="R18" s="47">
        <v>643300</v>
      </c>
      <c r="S18" s="43">
        <v>2.6542017721125446</v>
      </c>
      <c r="T18" s="41">
        <v>4860</v>
      </c>
      <c r="U18" s="44">
        <v>0.16995884773662551</v>
      </c>
      <c r="V18" s="41">
        <v>14650</v>
      </c>
      <c r="W18" s="44">
        <v>0.11686006825938566</v>
      </c>
    </row>
    <row r="19" spans="1:23" x14ac:dyDescent="0.45">
      <c r="A19" s="45" t="s">
        <v>24</v>
      </c>
      <c r="B19" s="40">
        <v>21368719</v>
      </c>
      <c r="C19" s="40">
        <v>15979592</v>
      </c>
      <c r="D19" s="40">
        <v>8024204</v>
      </c>
      <c r="E19" s="41">
        <v>7955388</v>
      </c>
      <c r="F19" s="46">
        <v>5368993</v>
      </c>
      <c r="G19" s="41">
        <v>2693156</v>
      </c>
      <c r="H19" s="41">
        <v>2675837</v>
      </c>
      <c r="I19" s="41">
        <v>13673</v>
      </c>
      <c r="J19" s="41">
        <v>6788</v>
      </c>
      <c r="K19" s="41">
        <v>6885</v>
      </c>
      <c r="L19" s="67">
        <v>6461</v>
      </c>
      <c r="M19" s="67">
        <v>3886</v>
      </c>
      <c r="N19" s="67">
        <v>2575</v>
      </c>
      <c r="O19" s="42"/>
      <c r="P19" s="41">
        <v>17678890</v>
      </c>
      <c r="Q19" s="43">
        <v>0.90387982503426401</v>
      </c>
      <c r="R19" s="47">
        <v>10135750</v>
      </c>
      <c r="S19" s="43">
        <v>0.52970850701724093</v>
      </c>
      <c r="T19" s="41">
        <v>43840</v>
      </c>
      <c r="U19" s="44">
        <v>0.31188412408759125</v>
      </c>
      <c r="V19" s="41">
        <v>51270</v>
      </c>
      <c r="W19" s="44">
        <v>0.12601911449190559</v>
      </c>
    </row>
    <row r="20" spans="1:23" x14ac:dyDescent="0.45">
      <c r="A20" s="45" t="s">
        <v>25</v>
      </c>
      <c r="B20" s="40">
        <v>14436480</v>
      </c>
      <c r="C20" s="40">
        <v>11086321</v>
      </c>
      <c r="D20" s="40">
        <v>5562825</v>
      </c>
      <c r="E20" s="41">
        <v>5523496</v>
      </c>
      <c r="F20" s="46">
        <v>3340569</v>
      </c>
      <c r="G20" s="41">
        <v>1673546</v>
      </c>
      <c r="H20" s="41">
        <v>1667023</v>
      </c>
      <c r="I20" s="41">
        <v>6122</v>
      </c>
      <c r="J20" s="41">
        <v>3057</v>
      </c>
      <c r="K20" s="41">
        <v>3065</v>
      </c>
      <c r="L20" s="67">
        <v>3468</v>
      </c>
      <c r="M20" s="67">
        <v>1975</v>
      </c>
      <c r="N20" s="67">
        <v>1493</v>
      </c>
      <c r="O20" s="42"/>
      <c r="P20" s="41">
        <v>11882835</v>
      </c>
      <c r="Q20" s="43">
        <v>0.93296936295084465</v>
      </c>
      <c r="R20" s="47">
        <v>1939900</v>
      </c>
      <c r="S20" s="43">
        <v>1.7220315480179391</v>
      </c>
      <c r="T20" s="41">
        <v>11740</v>
      </c>
      <c r="U20" s="44">
        <v>0.52146507666098807</v>
      </c>
      <c r="V20" s="41">
        <v>25060</v>
      </c>
      <c r="W20" s="44">
        <v>0.13838786911412609</v>
      </c>
    </row>
    <row r="21" spans="1:23" x14ac:dyDescent="0.45">
      <c r="A21" s="45" t="s">
        <v>26</v>
      </c>
      <c r="B21" s="40">
        <v>3569125</v>
      </c>
      <c r="C21" s="40">
        <v>2996477</v>
      </c>
      <c r="D21" s="40">
        <v>1502177</v>
      </c>
      <c r="E21" s="41">
        <v>1494300</v>
      </c>
      <c r="F21" s="46">
        <v>571739</v>
      </c>
      <c r="G21" s="41">
        <v>286778</v>
      </c>
      <c r="H21" s="41">
        <v>284961</v>
      </c>
      <c r="I21" s="41">
        <v>77</v>
      </c>
      <c r="J21" s="41">
        <v>35</v>
      </c>
      <c r="K21" s="41">
        <v>42</v>
      </c>
      <c r="L21" s="67">
        <v>832</v>
      </c>
      <c r="M21" s="67">
        <v>493</v>
      </c>
      <c r="N21" s="67">
        <v>339</v>
      </c>
      <c r="O21" s="42"/>
      <c r="P21" s="41">
        <v>3293905</v>
      </c>
      <c r="Q21" s="43">
        <v>0.90970352818311395</v>
      </c>
      <c r="R21" s="47">
        <v>584800</v>
      </c>
      <c r="S21" s="43">
        <v>0.97766586867305061</v>
      </c>
      <c r="T21" s="41">
        <v>440</v>
      </c>
      <c r="U21" s="44">
        <v>0.17499999999999999</v>
      </c>
      <c r="V21" s="41">
        <v>4280</v>
      </c>
      <c r="W21" s="44">
        <v>0.19439252336448598</v>
      </c>
    </row>
    <row r="22" spans="1:23" x14ac:dyDescent="0.45">
      <c r="A22" s="45" t="s">
        <v>27</v>
      </c>
      <c r="B22" s="40">
        <v>1682448</v>
      </c>
      <c r="C22" s="40">
        <v>1495823</v>
      </c>
      <c r="D22" s="40">
        <v>749822</v>
      </c>
      <c r="E22" s="41">
        <v>746001</v>
      </c>
      <c r="F22" s="46">
        <v>186270</v>
      </c>
      <c r="G22" s="41">
        <v>93376</v>
      </c>
      <c r="H22" s="41">
        <v>92894</v>
      </c>
      <c r="I22" s="41">
        <v>217</v>
      </c>
      <c r="J22" s="41">
        <v>107</v>
      </c>
      <c r="K22" s="41">
        <v>110</v>
      </c>
      <c r="L22" s="67">
        <v>138</v>
      </c>
      <c r="M22" s="67">
        <v>91</v>
      </c>
      <c r="N22" s="67">
        <v>47</v>
      </c>
      <c r="O22" s="42"/>
      <c r="P22" s="41">
        <v>1611720</v>
      </c>
      <c r="Q22" s="43">
        <v>0.92809110763656222</v>
      </c>
      <c r="R22" s="47">
        <v>176600</v>
      </c>
      <c r="S22" s="43">
        <v>1.0547565118912798</v>
      </c>
      <c r="T22" s="41">
        <v>540</v>
      </c>
      <c r="U22" s="44">
        <v>0.40185185185185185</v>
      </c>
      <c r="V22" s="41">
        <v>820</v>
      </c>
      <c r="W22" s="44">
        <v>0.16829268292682928</v>
      </c>
    </row>
    <row r="23" spans="1:23" x14ac:dyDescent="0.45">
      <c r="A23" s="45" t="s">
        <v>28</v>
      </c>
      <c r="B23" s="40">
        <v>1742013</v>
      </c>
      <c r="C23" s="40">
        <v>1534780</v>
      </c>
      <c r="D23" s="40">
        <v>769535</v>
      </c>
      <c r="E23" s="41">
        <v>765245</v>
      </c>
      <c r="F23" s="46">
        <v>205816</v>
      </c>
      <c r="G23" s="41">
        <v>103278</v>
      </c>
      <c r="H23" s="41">
        <v>102538</v>
      </c>
      <c r="I23" s="41">
        <v>1010</v>
      </c>
      <c r="J23" s="41">
        <v>504</v>
      </c>
      <c r="K23" s="41">
        <v>506</v>
      </c>
      <c r="L23" s="67">
        <v>407</v>
      </c>
      <c r="M23" s="67">
        <v>277</v>
      </c>
      <c r="N23" s="67">
        <v>130</v>
      </c>
      <c r="O23" s="42"/>
      <c r="P23" s="41">
        <v>1620330</v>
      </c>
      <c r="Q23" s="43">
        <v>0.94720211314979053</v>
      </c>
      <c r="R23" s="47">
        <v>220900</v>
      </c>
      <c r="S23" s="43">
        <v>0.931715708465369</v>
      </c>
      <c r="T23" s="41">
        <v>1280</v>
      </c>
      <c r="U23" s="44">
        <v>0.7890625</v>
      </c>
      <c r="V23" s="41">
        <v>7860</v>
      </c>
      <c r="W23" s="44">
        <v>5.1781170483460558E-2</v>
      </c>
    </row>
    <row r="24" spans="1:23" x14ac:dyDescent="0.45">
      <c r="A24" s="45" t="s">
        <v>29</v>
      </c>
      <c r="B24" s="40">
        <v>1198416</v>
      </c>
      <c r="C24" s="40">
        <v>1054862</v>
      </c>
      <c r="D24" s="40">
        <v>529225</v>
      </c>
      <c r="E24" s="41">
        <v>525637</v>
      </c>
      <c r="F24" s="46">
        <v>142963</v>
      </c>
      <c r="G24" s="41">
        <v>71714</v>
      </c>
      <c r="H24" s="41">
        <v>71249</v>
      </c>
      <c r="I24" s="41">
        <v>63</v>
      </c>
      <c r="J24" s="41">
        <v>21</v>
      </c>
      <c r="K24" s="41">
        <v>42</v>
      </c>
      <c r="L24" s="67">
        <v>528</v>
      </c>
      <c r="M24" s="67">
        <v>324</v>
      </c>
      <c r="N24" s="67">
        <v>204</v>
      </c>
      <c r="O24" s="42"/>
      <c r="P24" s="41">
        <v>1125370</v>
      </c>
      <c r="Q24" s="43">
        <v>0.93734682815429593</v>
      </c>
      <c r="R24" s="47">
        <v>145200</v>
      </c>
      <c r="S24" s="43">
        <v>0.98459366391184577</v>
      </c>
      <c r="T24" s="41">
        <v>240</v>
      </c>
      <c r="U24" s="44">
        <v>0.26250000000000001</v>
      </c>
      <c r="V24" s="41">
        <v>8330</v>
      </c>
      <c r="W24" s="44">
        <v>6.3385354141656663E-2</v>
      </c>
    </row>
    <row r="25" spans="1:23" x14ac:dyDescent="0.45">
      <c r="A25" s="45" t="s">
        <v>30</v>
      </c>
      <c r="B25" s="40">
        <v>1278991</v>
      </c>
      <c r="C25" s="40">
        <v>1128212</v>
      </c>
      <c r="D25" s="40">
        <v>565771</v>
      </c>
      <c r="E25" s="41">
        <v>562441</v>
      </c>
      <c r="F25" s="46">
        <v>150362</v>
      </c>
      <c r="G25" s="41">
        <v>75458</v>
      </c>
      <c r="H25" s="41">
        <v>74904</v>
      </c>
      <c r="I25" s="41">
        <v>32</v>
      </c>
      <c r="J25" s="41">
        <v>12</v>
      </c>
      <c r="K25" s="41">
        <v>20</v>
      </c>
      <c r="L25" s="67">
        <v>385</v>
      </c>
      <c r="M25" s="67">
        <v>242</v>
      </c>
      <c r="N25" s="67">
        <v>143</v>
      </c>
      <c r="O25" s="42"/>
      <c r="P25" s="41">
        <v>1271190</v>
      </c>
      <c r="Q25" s="43">
        <v>0.88752428826532614</v>
      </c>
      <c r="R25" s="47">
        <v>139400</v>
      </c>
      <c r="S25" s="43">
        <v>1.0786370157819225</v>
      </c>
      <c r="T25" s="41">
        <v>480</v>
      </c>
      <c r="U25" s="44">
        <v>6.6666666666666666E-2</v>
      </c>
      <c r="V25" s="41">
        <v>4680</v>
      </c>
      <c r="W25" s="44">
        <v>8.2264957264957264E-2</v>
      </c>
    </row>
    <row r="26" spans="1:23" x14ac:dyDescent="0.45">
      <c r="A26" s="45" t="s">
        <v>31</v>
      </c>
      <c r="B26" s="40">
        <v>3254655</v>
      </c>
      <c r="C26" s="40">
        <v>2962687</v>
      </c>
      <c r="D26" s="40">
        <v>1485704</v>
      </c>
      <c r="E26" s="41">
        <v>1476983</v>
      </c>
      <c r="F26" s="46">
        <v>290656</v>
      </c>
      <c r="G26" s="41">
        <v>145846</v>
      </c>
      <c r="H26" s="41">
        <v>144810</v>
      </c>
      <c r="I26" s="41">
        <v>122</v>
      </c>
      <c r="J26" s="41">
        <v>55</v>
      </c>
      <c r="K26" s="41">
        <v>67</v>
      </c>
      <c r="L26" s="67">
        <v>1190</v>
      </c>
      <c r="M26" s="67">
        <v>691</v>
      </c>
      <c r="N26" s="67">
        <v>499</v>
      </c>
      <c r="O26" s="42"/>
      <c r="P26" s="41">
        <v>3174370</v>
      </c>
      <c r="Q26" s="43">
        <v>0.93331495698359046</v>
      </c>
      <c r="R26" s="47">
        <v>268100</v>
      </c>
      <c r="S26" s="43">
        <v>1.0841327862737784</v>
      </c>
      <c r="T26" s="41">
        <v>140</v>
      </c>
      <c r="U26" s="44">
        <v>0.87142857142857144</v>
      </c>
      <c r="V26" s="41">
        <v>16310</v>
      </c>
      <c r="W26" s="44">
        <v>7.2961373390557943E-2</v>
      </c>
    </row>
    <row r="27" spans="1:23" x14ac:dyDescent="0.45">
      <c r="A27" s="45" t="s">
        <v>32</v>
      </c>
      <c r="B27" s="40">
        <v>3129440</v>
      </c>
      <c r="C27" s="40">
        <v>2787909</v>
      </c>
      <c r="D27" s="40">
        <v>1396832</v>
      </c>
      <c r="E27" s="41">
        <v>1391077</v>
      </c>
      <c r="F27" s="46">
        <v>339116</v>
      </c>
      <c r="G27" s="41">
        <v>170699</v>
      </c>
      <c r="H27" s="41">
        <v>168417</v>
      </c>
      <c r="I27" s="41">
        <v>2139</v>
      </c>
      <c r="J27" s="41">
        <v>1065</v>
      </c>
      <c r="K27" s="41">
        <v>1074</v>
      </c>
      <c r="L27" s="67">
        <v>276</v>
      </c>
      <c r="M27" s="67">
        <v>180</v>
      </c>
      <c r="N27" s="67">
        <v>96</v>
      </c>
      <c r="O27" s="42"/>
      <c r="P27" s="41">
        <v>3040725</v>
      </c>
      <c r="Q27" s="43">
        <v>0.91685667069531118</v>
      </c>
      <c r="R27" s="47">
        <v>279600</v>
      </c>
      <c r="S27" s="43">
        <v>1.2128612303290416</v>
      </c>
      <c r="T27" s="41">
        <v>2780</v>
      </c>
      <c r="U27" s="44">
        <v>0.76942446043165469</v>
      </c>
      <c r="V27" s="41">
        <v>3010</v>
      </c>
      <c r="W27" s="44">
        <v>9.1694352159468445E-2</v>
      </c>
    </row>
    <row r="28" spans="1:23" x14ac:dyDescent="0.45">
      <c r="A28" s="45" t="s">
        <v>33</v>
      </c>
      <c r="B28" s="40">
        <v>5950291</v>
      </c>
      <c r="C28" s="40">
        <v>5165062</v>
      </c>
      <c r="D28" s="40">
        <v>2590983</v>
      </c>
      <c r="E28" s="41">
        <v>2574079</v>
      </c>
      <c r="F28" s="46">
        <v>783054</v>
      </c>
      <c r="G28" s="41">
        <v>392474</v>
      </c>
      <c r="H28" s="41">
        <v>390580</v>
      </c>
      <c r="I28" s="41">
        <v>205</v>
      </c>
      <c r="J28" s="41">
        <v>91</v>
      </c>
      <c r="K28" s="41">
        <v>114</v>
      </c>
      <c r="L28" s="67">
        <v>1970</v>
      </c>
      <c r="M28" s="67">
        <v>1195</v>
      </c>
      <c r="N28" s="67">
        <v>775</v>
      </c>
      <c r="O28" s="42"/>
      <c r="P28" s="41">
        <v>5396620</v>
      </c>
      <c r="Q28" s="43">
        <v>0.95709203167908807</v>
      </c>
      <c r="R28" s="47">
        <v>752600</v>
      </c>
      <c r="S28" s="43">
        <v>1.0404650544778102</v>
      </c>
      <c r="T28" s="41">
        <v>1260</v>
      </c>
      <c r="U28" s="44">
        <v>0.1626984126984127</v>
      </c>
      <c r="V28" s="41">
        <v>58230</v>
      </c>
      <c r="W28" s="44">
        <v>3.3831358406319768E-2</v>
      </c>
    </row>
    <row r="29" spans="1:23" x14ac:dyDescent="0.45">
      <c r="A29" s="45" t="s">
        <v>34</v>
      </c>
      <c r="B29" s="40">
        <v>11268696</v>
      </c>
      <c r="C29" s="40">
        <v>8831061</v>
      </c>
      <c r="D29" s="40">
        <v>4429453</v>
      </c>
      <c r="E29" s="41">
        <v>4401608</v>
      </c>
      <c r="F29" s="46">
        <v>2435505</v>
      </c>
      <c r="G29" s="41">
        <v>1221631</v>
      </c>
      <c r="H29" s="41">
        <v>1213874</v>
      </c>
      <c r="I29" s="41">
        <v>751</v>
      </c>
      <c r="J29" s="41">
        <v>331</v>
      </c>
      <c r="K29" s="41">
        <v>420</v>
      </c>
      <c r="L29" s="67">
        <v>1379</v>
      </c>
      <c r="M29" s="67">
        <v>893</v>
      </c>
      <c r="N29" s="67">
        <v>486</v>
      </c>
      <c r="O29" s="42"/>
      <c r="P29" s="41">
        <v>10122810</v>
      </c>
      <c r="Q29" s="43">
        <v>0.87239225076831428</v>
      </c>
      <c r="R29" s="47">
        <v>2709900</v>
      </c>
      <c r="S29" s="43">
        <v>0.89874349606996573</v>
      </c>
      <c r="T29" s="41">
        <v>1740</v>
      </c>
      <c r="U29" s="44">
        <v>0.43160919540229886</v>
      </c>
      <c r="V29" s="41">
        <v>10230</v>
      </c>
      <c r="W29" s="44">
        <v>0.13479960899315738</v>
      </c>
    </row>
    <row r="30" spans="1:23" x14ac:dyDescent="0.45">
      <c r="A30" s="45" t="s">
        <v>35</v>
      </c>
      <c r="B30" s="40">
        <v>2780467</v>
      </c>
      <c r="C30" s="40">
        <v>2508399</v>
      </c>
      <c r="D30" s="40">
        <v>1257625</v>
      </c>
      <c r="E30" s="41">
        <v>1250774</v>
      </c>
      <c r="F30" s="46">
        <v>271220</v>
      </c>
      <c r="G30" s="41">
        <v>136232</v>
      </c>
      <c r="H30" s="41">
        <v>134988</v>
      </c>
      <c r="I30" s="41">
        <v>469</v>
      </c>
      <c r="J30" s="41">
        <v>233</v>
      </c>
      <c r="K30" s="41">
        <v>236</v>
      </c>
      <c r="L30" s="67">
        <v>379</v>
      </c>
      <c r="M30" s="67">
        <v>228</v>
      </c>
      <c r="N30" s="67">
        <v>151</v>
      </c>
      <c r="O30" s="42"/>
      <c r="P30" s="41">
        <v>2668985</v>
      </c>
      <c r="Q30" s="43">
        <v>0.93983255806982802</v>
      </c>
      <c r="R30" s="47">
        <v>239550</v>
      </c>
      <c r="S30" s="43">
        <v>1.1322062199958256</v>
      </c>
      <c r="T30" s="41">
        <v>980</v>
      </c>
      <c r="U30" s="44">
        <v>0.47857142857142859</v>
      </c>
      <c r="V30" s="41">
        <v>4320</v>
      </c>
      <c r="W30" s="44">
        <v>8.773148148148148E-2</v>
      </c>
    </row>
    <row r="31" spans="1:23" x14ac:dyDescent="0.45">
      <c r="A31" s="45" t="s">
        <v>36</v>
      </c>
      <c r="B31" s="40">
        <v>2187633</v>
      </c>
      <c r="C31" s="40">
        <v>1818385</v>
      </c>
      <c r="D31" s="40">
        <v>912458</v>
      </c>
      <c r="E31" s="41">
        <v>905927</v>
      </c>
      <c r="F31" s="46">
        <v>368932</v>
      </c>
      <c r="G31" s="41">
        <v>184837</v>
      </c>
      <c r="H31" s="41">
        <v>184095</v>
      </c>
      <c r="I31" s="41">
        <v>94</v>
      </c>
      <c r="J31" s="41">
        <v>41</v>
      </c>
      <c r="K31" s="41">
        <v>53</v>
      </c>
      <c r="L31" s="67">
        <v>222</v>
      </c>
      <c r="M31" s="67">
        <v>113</v>
      </c>
      <c r="N31" s="67">
        <v>109</v>
      </c>
      <c r="O31" s="42"/>
      <c r="P31" s="41">
        <v>1916090</v>
      </c>
      <c r="Q31" s="43">
        <v>0.94900813636102688</v>
      </c>
      <c r="R31" s="47">
        <v>348300</v>
      </c>
      <c r="S31" s="43">
        <v>1.0592362905541199</v>
      </c>
      <c r="T31" s="41">
        <v>240</v>
      </c>
      <c r="U31" s="44">
        <v>0.39166666666666666</v>
      </c>
      <c r="V31" s="41">
        <v>2020</v>
      </c>
      <c r="W31" s="44">
        <v>0.1099009900990099</v>
      </c>
    </row>
    <row r="32" spans="1:23" x14ac:dyDescent="0.45">
      <c r="A32" s="45" t="s">
        <v>37</v>
      </c>
      <c r="B32" s="40">
        <v>3775439</v>
      </c>
      <c r="C32" s="40">
        <v>3121183</v>
      </c>
      <c r="D32" s="40">
        <v>1564928</v>
      </c>
      <c r="E32" s="41">
        <v>1556255</v>
      </c>
      <c r="F32" s="46">
        <v>653042</v>
      </c>
      <c r="G32" s="41">
        <v>327701</v>
      </c>
      <c r="H32" s="41">
        <v>325341</v>
      </c>
      <c r="I32" s="41">
        <v>499</v>
      </c>
      <c r="J32" s="41">
        <v>250</v>
      </c>
      <c r="K32" s="41">
        <v>249</v>
      </c>
      <c r="L32" s="67">
        <v>715</v>
      </c>
      <c r="M32" s="67">
        <v>447</v>
      </c>
      <c r="N32" s="67">
        <v>268</v>
      </c>
      <c r="O32" s="42"/>
      <c r="P32" s="41">
        <v>3409695</v>
      </c>
      <c r="Q32" s="43">
        <v>0.91538480714550718</v>
      </c>
      <c r="R32" s="47">
        <v>704200</v>
      </c>
      <c r="S32" s="43">
        <v>0.92735302470888947</v>
      </c>
      <c r="T32" s="41">
        <v>1060</v>
      </c>
      <c r="U32" s="44">
        <v>0.47075471698113208</v>
      </c>
      <c r="V32" s="41">
        <v>6840</v>
      </c>
      <c r="W32" s="44">
        <v>0.10453216374269006</v>
      </c>
    </row>
    <row r="33" spans="1:23" x14ac:dyDescent="0.45">
      <c r="A33" s="45" t="s">
        <v>38</v>
      </c>
      <c r="B33" s="40">
        <v>12955241</v>
      </c>
      <c r="C33" s="40">
        <v>10011414</v>
      </c>
      <c r="D33" s="40">
        <v>5021696</v>
      </c>
      <c r="E33" s="41">
        <v>4989718</v>
      </c>
      <c r="F33" s="46">
        <v>2877462</v>
      </c>
      <c r="G33" s="41">
        <v>1442204</v>
      </c>
      <c r="H33" s="41">
        <v>1435258</v>
      </c>
      <c r="I33" s="41">
        <v>63950</v>
      </c>
      <c r="J33" s="41">
        <v>32164</v>
      </c>
      <c r="K33" s="41">
        <v>31786</v>
      </c>
      <c r="L33" s="67">
        <v>2415</v>
      </c>
      <c r="M33" s="67">
        <v>1448</v>
      </c>
      <c r="N33" s="67">
        <v>967</v>
      </c>
      <c r="O33" s="42"/>
      <c r="P33" s="41">
        <v>11521165</v>
      </c>
      <c r="Q33" s="43">
        <v>0.86895847772338997</v>
      </c>
      <c r="R33" s="47">
        <v>3481600</v>
      </c>
      <c r="S33" s="43">
        <v>0.82647690716911759</v>
      </c>
      <c r="T33" s="41">
        <v>72920</v>
      </c>
      <c r="U33" s="44">
        <v>0.8769884805266045</v>
      </c>
      <c r="V33" s="41">
        <v>38640</v>
      </c>
      <c r="W33" s="44">
        <v>6.25E-2</v>
      </c>
    </row>
    <row r="34" spans="1:23" x14ac:dyDescent="0.45">
      <c r="A34" s="45" t="s">
        <v>39</v>
      </c>
      <c r="B34" s="40">
        <v>8329091</v>
      </c>
      <c r="C34" s="40">
        <v>6936442</v>
      </c>
      <c r="D34" s="40">
        <v>3477825</v>
      </c>
      <c r="E34" s="41">
        <v>3458617</v>
      </c>
      <c r="F34" s="46">
        <v>1390238</v>
      </c>
      <c r="G34" s="41">
        <v>698173</v>
      </c>
      <c r="H34" s="41">
        <v>692065</v>
      </c>
      <c r="I34" s="41">
        <v>1127</v>
      </c>
      <c r="J34" s="41">
        <v>548</v>
      </c>
      <c r="K34" s="41">
        <v>579</v>
      </c>
      <c r="L34" s="67">
        <v>1284</v>
      </c>
      <c r="M34" s="67">
        <v>747</v>
      </c>
      <c r="N34" s="67">
        <v>537</v>
      </c>
      <c r="O34" s="42"/>
      <c r="P34" s="41">
        <v>7609375</v>
      </c>
      <c r="Q34" s="43">
        <v>0.91156527310061597</v>
      </c>
      <c r="R34" s="47">
        <v>1135400</v>
      </c>
      <c r="S34" s="43">
        <v>1.2244477717104105</v>
      </c>
      <c r="T34" s="41">
        <v>2640</v>
      </c>
      <c r="U34" s="44">
        <v>0.42689393939393938</v>
      </c>
      <c r="V34" s="41">
        <v>5900</v>
      </c>
      <c r="W34" s="44">
        <v>0.21762711864406781</v>
      </c>
    </row>
    <row r="35" spans="1:23" x14ac:dyDescent="0.45">
      <c r="A35" s="45" t="s">
        <v>40</v>
      </c>
      <c r="B35" s="40">
        <v>2043060</v>
      </c>
      <c r="C35" s="40">
        <v>1820015</v>
      </c>
      <c r="D35" s="40">
        <v>912623</v>
      </c>
      <c r="E35" s="41">
        <v>907392</v>
      </c>
      <c r="F35" s="46">
        <v>222413</v>
      </c>
      <c r="G35" s="41">
        <v>111465</v>
      </c>
      <c r="H35" s="41">
        <v>110948</v>
      </c>
      <c r="I35" s="41">
        <v>213</v>
      </c>
      <c r="J35" s="41">
        <v>93</v>
      </c>
      <c r="K35" s="41">
        <v>120</v>
      </c>
      <c r="L35" s="67">
        <v>419</v>
      </c>
      <c r="M35" s="67">
        <v>259</v>
      </c>
      <c r="N35" s="67">
        <v>160</v>
      </c>
      <c r="O35" s="42"/>
      <c r="P35" s="41">
        <v>1964100</v>
      </c>
      <c r="Q35" s="43">
        <v>0.9266407005753271</v>
      </c>
      <c r="R35" s="47">
        <v>127300</v>
      </c>
      <c r="S35" s="43">
        <v>1.7471563236449332</v>
      </c>
      <c r="T35" s="41">
        <v>900</v>
      </c>
      <c r="U35" s="44">
        <v>0.23666666666666666</v>
      </c>
      <c r="V35" s="41">
        <v>3880</v>
      </c>
      <c r="W35" s="44">
        <v>0.10798969072164949</v>
      </c>
    </row>
    <row r="36" spans="1:23" x14ac:dyDescent="0.45">
      <c r="A36" s="45" t="s">
        <v>41</v>
      </c>
      <c r="B36" s="40">
        <v>1391255</v>
      </c>
      <c r="C36" s="40">
        <v>1328452</v>
      </c>
      <c r="D36" s="40">
        <v>665981</v>
      </c>
      <c r="E36" s="41">
        <v>662471</v>
      </c>
      <c r="F36" s="46">
        <v>62500</v>
      </c>
      <c r="G36" s="41">
        <v>31326</v>
      </c>
      <c r="H36" s="41">
        <v>31174</v>
      </c>
      <c r="I36" s="41">
        <v>75</v>
      </c>
      <c r="J36" s="41">
        <v>39</v>
      </c>
      <c r="K36" s="41">
        <v>36</v>
      </c>
      <c r="L36" s="67">
        <v>228</v>
      </c>
      <c r="M36" s="67">
        <v>130</v>
      </c>
      <c r="N36" s="67">
        <v>98</v>
      </c>
      <c r="O36" s="42"/>
      <c r="P36" s="41">
        <v>1398645</v>
      </c>
      <c r="Q36" s="43">
        <v>0.94981356956196894</v>
      </c>
      <c r="R36" s="47">
        <v>48100</v>
      </c>
      <c r="S36" s="43">
        <v>1.2993762993762994</v>
      </c>
      <c r="T36" s="41">
        <v>160</v>
      </c>
      <c r="U36" s="44">
        <v>0.46875</v>
      </c>
      <c r="V36" s="41">
        <v>3580</v>
      </c>
      <c r="W36" s="44">
        <v>6.3687150837988829E-2</v>
      </c>
    </row>
    <row r="37" spans="1:23" x14ac:dyDescent="0.45">
      <c r="A37" s="45" t="s">
        <v>42</v>
      </c>
      <c r="B37" s="40">
        <v>820693</v>
      </c>
      <c r="C37" s="40">
        <v>720348</v>
      </c>
      <c r="D37" s="40">
        <v>361394</v>
      </c>
      <c r="E37" s="41">
        <v>358954</v>
      </c>
      <c r="F37" s="46">
        <v>100167</v>
      </c>
      <c r="G37" s="41">
        <v>50299</v>
      </c>
      <c r="H37" s="41">
        <v>49868</v>
      </c>
      <c r="I37" s="41">
        <v>63</v>
      </c>
      <c r="J37" s="41">
        <v>30</v>
      </c>
      <c r="K37" s="41">
        <v>33</v>
      </c>
      <c r="L37" s="67">
        <v>115</v>
      </c>
      <c r="M37" s="67">
        <v>67</v>
      </c>
      <c r="N37" s="67">
        <v>48</v>
      </c>
      <c r="O37" s="42"/>
      <c r="P37" s="41">
        <v>826860</v>
      </c>
      <c r="Q37" s="43">
        <v>0.87118496480661778</v>
      </c>
      <c r="R37" s="47">
        <v>110800</v>
      </c>
      <c r="S37" s="43">
        <v>0.90403429602888086</v>
      </c>
      <c r="T37" s="41">
        <v>540</v>
      </c>
      <c r="U37" s="44">
        <v>0.11666666666666667</v>
      </c>
      <c r="V37" s="41">
        <v>880</v>
      </c>
      <c r="W37" s="44">
        <v>0.13068181818181818</v>
      </c>
    </row>
    <row r="38" spans="1:23" x14ac:dyDescent="0.45">
      <c r="A38" s="45" t="s">
        <v>43</v>
      </c>
      <c r="B38" s="40">
        <v>1048392</v>
      </c>
      <c r="C38" s="40">
        <v>992675</v>
      </c>
      <c r="D38" s="40">
        <v>497820</v>
      </c>
      <c r="E38" s="41">
        <v>494855</v>
      </c>
      <c r="F38" s="46">
        <v>55474</v>
      </c>
      <c r="G38" s="41">
        <v>27819</v>
      </c>
      <c r="H38" s="41">
        <v>27655</v>
      </c>
      <c r="I38" s="41">
        <v>117</v>
      </c>
      <c r="J38" s="41">
        <v>54</v>
      </c>
      <c r="K38" s="41">
        <v>63</v>
      </c>
      <c r="L38" s="67">
        <v>126</v>
      </c>
      <c r="M38" s="67">
        <v>68</v>
      </c>
      <c r="N38" s="67">
        <v>58</v>
      </c>
      <c r="O38" s="42"/>
      <c r="P38" s="41">
        <v>1077500</v>
      </c>
      <c r="Q38" s="43">
        <v>0.92127610208816701</v>
      </c>
      <c r="R38" s="47">
        <v>47400</v>
      </c>
      <c r="S38" s="43">
        <v>1.1703375527426161</v>
      </c>
      <c r="T38" s="41">
        <v>880</v>
      </c>
      <c r="U38" s="44">
        <v>0.13295454545454546</v>
      </c>
      <c r="V38" s="41">
        <v>700</v>
      </c>
      <c r="W38" s="44">
        <v>0.18</v>
      </c>
    </row>
    <row r="39" spans="1:23" x14ac:dyDescent="0.45">
      <c r="A39" s="45" t="s">
        <v>44</v>
      </c>
      <c r="B39" s="40">
        <v>2764857</v>
      </c>
      <c r="C39" s="40">
        <v>2430192</v>
      </c>
      <c r="D39" s="40">
        <v>1219410</v>
      </c>
      <c r="E39" s="41">
        <v>1210782</v>
      </c>
      <c r="F39" s="46">
        <v>333755</v>
      </c>
      <c r="G39" s="41">
        <v>167558</v>
      </c>
      <c r="H39" s="41">
        <v>166197</v>
      </c>
      <c r="I39" s="41">
        <v>310</v>
      </c>
      <c r="J39" s="41">
        <v>147</v>
      </c>
      <c r="K39" s="41">
        <v>163</v>
      </c>
      <c r="L39" s="67">
        <v>600</v>
      </c>
      <c r="M39" s="67">
        <v>393</v>
      </c>
      <c r="N39" s="67">
        <v>207</v>
      </c>
      <c r="O39" s="42"/>
      <c r="P39" s="41">
        <v>2837130</v>
      </c>
      <c r="Q39" s="43">
        <v>0.85656702371763016</v>
      </c>
      <c r="R39" s="47">
        <v>385900</v>
      </c>
      <c r="S39" s="43">
        <v>0.86487431977196161</v>
      </c>
      <c r="T39" s="41">
        <v>720</v>
      </c>
      <c r="U39" s="44">
        <v>0.43055555555555558</v>
      </c>
      <c r="V39" s="41">
        <v>6480</v>
      </c>
      <c r="W39" s="44">
        <v>9.2592592592592587E-2</v>
      </c>
    </row>
    <row r="40" spans="1:23" x14ac:dyDescent="0.45">
      <c r="A40" s="45" t="s">
        <v>45</v>
      </c>
      <c r="B40" s="40">
        <v>4156242</v>
      </c>
      <c r="C40" s="40">
        <v>3559678</v>
      </c>
      <c r="D40" s="40">
        <v>1785081</v>
      </c>
      <c r="E40" s="41">
        <v>1774597</v>
      </c>
      <c r="F40" s="46">
        <v>595581</v>
      </c>
      <c r="G40" s="41">
        <v>298862</v>
      </c>
      <c r="H40" s="41">
        <v>296719</v>
      </c>
      <c r="I40" s="41">
        <v>126</v>
      </c>
      <c r="J40" s="41">
        <v>58</v>
      </c>
      <c r="K40" s="41">
        <v>68</v>
      </c>
      <c r="L40" s="67">
        <v>857</v>
      </c>
      <c r="M40" s="67">
        <v>620</v>
      </c>
      <c r="N40" s="67">
        <v>237</v>
      </c>
      <c r="O40" s="42"/>
      <c r="P40" s="41">
        <v>3981430</v>
      </c>
      <c r="Q40" s="43">
        <v>0.89407022100099709</v>
      </c>
      <c r="R40" s="47">
        <v>616200</v>
      </c>
      <c r="S40" s="43">
        <v>0.96653846153846157</v>
      </c>
      <c r="T40" s="41">
        <v>1240</v>
      </c>
      <c r="U40" s="44">
        <v>0.10161290322580645</v>
      </c>
      <c r="V40" s="41">
        <v>9420</v>
      </c>
      <c r="W40" s="44">
        <v>9.0976645435244155E-2</v>
      </c>
    </row>
    <row r="41" spans="1:23" x14ac:dyDescent="0.45">
      <c r="A41" s="45" t="s">
        <v>46</v>
      </c>
      <c r="B41" s="40">
        <v>2042039</v>
      </c>
      <c r="C41" s="40">
        <v>1828341</v>
      </c>
      <c r="D41" s="40">
        <v>916514</v>
      </c>
      <c r="E41" s="41">
        <v>911827</v>
      </c>
      <c r="F41" s="46">
        <v>213211</v>
      </c>
      <c r="G41" s="41">
        <v>107071</v>
      </c>
      <c r="H41" s="41">
        <v>106140</v>
      </c>
      <c r="I41" s="41">
        <v>55</v>
      </c>
      <c r="J41" s="41">
        <v>29</v>
      </c>
      <c r="K41" s="41">
        <v>26</v>
      </c>
      <c r="L41" s="67">
        <v>432</v>
      </c>
      <c r="M41" s="67">
        <v>287</v>
      </c>
      <c r="N41" s="67">
        <v>145</v>
      </c>
      <c r="O41" s="42"/>
      <c r="P41" s="41">
        <v>2024075</v>
      </c>
      <c r="Q41" s="43">
        <v>0.9032970616207403</v>
      </c>
      <c r="R41" s="47">
        <v>210200</v>
      </c>
      <c r="S41" s="43">
        <v>1.0143244529019981</v>
      </c>
      <c r="T41" s="41">
        <v>420</v>
      </c>
      <c r="U41" s="44">
        <v>0.13095238095238096</v>
      </c>
      <c r="V41" s="41">
        <v>6530</v>
      </c>
      <c r="W41" s="44">
        <v>6.6156202143951001E-2</v>
      </c>
    </row>
    <row r="42" spans="1:23" x14ac:dyDescent="0.45">
      <c r="A42" s="45" t="s">
        <v>47</v>
      </c>
      <c r="B42" s="40">
        <v>1095659</v>
      </c>
      <c r="C42" s="40">
        <v>942935</v>
      </c>
      <c r="D42" s="40">
        <v>472818</v>
      </c>
      <c r="E42" s="41">
        <v>470117</v>
      </c>
      <c r="F42" s="46">
        <v>152243</v>
      </c>
      <c r="G42" s="41">
        <v>76348</v>
      </c>
      <c r="H42" s="41">
        <v>75895</v>
      </c>
      <c r="I42" s="41">
        <v>167</v>
      </c>
      <c r="J42" s="41">
        <v>79</v>
      </c>
      <c r="K42" s="41">
        <v>88</v>
      </c>
      <c r="L42" s="67">
        <v>314</v>
      </c>
      <c r="M42" s="67">
        <v>209</v>
      </c>
      <c r="N42" s="67">
        <v>105</v>
      </c>
      <c r="O42" s="42"/>
      <c r="P42" s="41">
        <v>1026575</v>
      </c>
      <c r="Q42" s="43">
        <v>0.91852519299612789</v>
      </c>
      <c r="R42" s="47">
        <v>152900</v>
      </c>
      <c r="S42" s="43">
        <v>0.99570307390451274</v>
      </c>
      <c r="T42" s="41">
        <v>860</v>
      </c>
      <c r="U42" s="44">
        <v>0.19418604651162791</v>
      </c>
      <c r="V42" s="41">
        <v>8000</v>
      </c>
      <c r="W42" s="44">
        <v>3.925E-2</v>
      </c>
    </row>
    <row r="43" spans="1:23" x14ac:dyDescent="0.45">
      <c r="A43" s="45" t="s">
        <v>48</v>
      </c>
      <c r="B43" s="40">
        <v>1450477</v>
      </c>
      <c r="C43" s="40">
        <v>1337836</v>
      </c>
      <c r="D43" s="40">
        <v>670860</v>
      </c>
      <c r="E43" s="41">
        <v>666976</v>
      </c>
      <c r="F43" s="46">
        <v>112265</v>
      </c>
      <c r="G43" s="41">
        <v>56239</v>
      </c>
      <c r="H43" s="41">
        <v>56026</v>
      </c>
      <c r="I43" s="41">
        <v>174</v>
      </c>
      <c r="J43" s="41">
        <v>85</v>
      </c>
      <c r="K43" s="41">
        <v>89</v>
      </c>
      <c r="L43" s="67">
        <v>202</v>
      </c>
      <c r="M43" s="67">
        <v>133</v>
      </c>
      <c r="N43" s="67">
        <v>69</v>
      </c>
      <c r="O43" s="42"/>
      <c r="P43" s="41">
        <v>1441310</v>
      </c>
      <c r="Q43" s="43">
        <v>0.92820836600037471</v>
      </c>
      <c r="R43" s="47">
        <v>102300</v>
      </c>
      <c r="S43" s="43">
        <v>1.0974095796676442</v>
      </c>
      <c r="T43" s="41">
        <v>200</v>
      </c>
      <c r="U43" s="44">
        <v>0.87</v>
      </c>
      <c r="V43" s="41">
        <v>2250</v>
      </c>
      <c r="W43" s="44">
        <v>8.9777777777777776E-2</v>
      </c>
    </row>
    <row r="44" spans="1:23" x14ac:dyDescent="0.45">
      <c r="A44" s="45" t="s">
        <v>49</v>
      </c>
      <c r="B44" s="40">
        <v>2064409</v>
      </c>
      <c r="C44" s="40">
        <v>1930591</v>
      </c>
      <c r="D44" s="40">
        <v>968294</v>
      </c>
      <c r="E44" s="41">
        <v>962297</v>
      </c>
      <c r="F44" s="46">
        <v>133022</v>
      </c>
      <c r="G44" s="41">
        <v>66781</v>
      </c>
      <c r="H44" s="41">
        <v>66241</v>
      </c>
      <c r="I44" s="41">
        <v>56</v>
      </c>
      <c r="J44" s="41">
        <v>26</v>
      </c>
      <c r="K44" s="41">
        <v>30</v>
      </c>
      <c r="L44" s="67">
        <v>740</v>
      </c>
      <c r="M44" s="67">
        <v>504</v>
      </c>
      <c r="N44" s="67">
        <v>236</v>
      </c>
      <c r="O44" s="42"/>
      <c r="P44" s="41">
        <v>2095550</v>
      </c>
      <c r="Q44" s="43">
        <v>0.92128128653575436</v>
      </c>
      <c r="R44" s="47">
        <v>128400</v>
      </c>
      <c r="S44" s="43">
        <v>1.0359968847352026</v>
      </c>
      <c r="T44" s="41">
        <v>100</v>
      </c>
      <c r="U44" s="44">
        <v>0.56000000000000005</v>
      </c>
      <c r="V44" s="41">
        <v>18560</v>
      </c>
      <c r="W44" s="44">
        <v>3.9870689655172417E-2</v>
      </c>
    </row>
    <row r="45" spans="1:23" x14ac:dyDescent="0.45">
      <c r="A45" s="45" t="s">
        <v>50</v>
      </c>
      <c r="B45" s="40">
        <v>1040948</v>
      </c>
      <c r="C45" s="40">
        <v>981337</v>
      </c>
      <c r="D45" s="40">
        <v>492925</v>
      </c>
      <c r="E45" s="41">
        <v>488412</v>
      </c>
      <c r="F45" s="46">
        <v>59037</v>
      </c>
      <c r="G45" s="41">
        <v>29714</v>
      </c>
      <c r="H45" s="41">
        <v>29323</v>
      </c>
      <c r="I45" s="41">
        <v>73</v>
      </c>
      <c r="J45" s="41">
        <v>32</v>
      </c>
      <c r="K45" s="41">
        <v>41</v>
      </c>
      <c r="L45" s="67">
        <v>501</v>
      </c>
      <c r="M45" s="67">
        <v>315</v>
      </c>
      <c r="N45" s="67">
        <v>186</v>
      </c>
      <c r="O45" s="42"/>
      <c r="P45" s="41">
        <v>1048795</v>
      </c>
      <c r="Q45" s="43">
        <v>0.93568047139812838</v>
      </c>
      <c r="R45" s="47">
        <v>55600</v>
      </c>
      <c r="S45" s="43">
        <v>1.06181654676259</v>
      </c>
      <c r="T45" s="41">
        <v>140</v>
      </c>
      <c r="U45" s="44">
        <v>0.52142857142857146</v>
      </c>
      <c r="V45" s="41">
        <v>11480</v>
      </c>
      <c r="W45" s="44">
        <v>4.3641114982578395E-2</v>
      </c>
    </row>
    <row r="46" spans="1:23" x14ac:dyDescent="0.45">
      <c r="A46" s="45" t="s">
        <v>51</v>
      </c>
      <c r="B46" s="40">
        <v>7684734</v>
      </c>
      <c r="C46" s="40">
        <v>6703021</v>
      </c>
      <c r="D46" s="40">
        <v>3367119</v>
      </c>
      <c r="E46" s="41">
        <v>3335902</v>
      </c>
      <c r="F46" s="46">
        <v>980843</v>
      </c>
      <c r="G46" s="41">
        <v>494018</v>
      </c>
      <c r="H46" s="41">
        <v>486825</v>
      </c>
      <c r="I46" s="41">
        <v>211</v>
      </c>
      <c r="J46" s="41">
        <v>92</v>
      </c>
      <c r="K46" s="41">
        <v>119</v>
      </c>
      <c r="L46" s="67">
        <v>659</v>
      </c>
      <c r="M46" s="67">
        <v>499</v>
      </c>
      <c r="N46" s="67">
        <v>160</v>
      </c>
      <c r="O46" s="42"/>
      <c r="P46" s="41">
        <v>7070230</v>
      </c>
      <c r="Q46" s="43">
        <v>0.94806265142718127</v>
      </c>
      <c r="R46" s="47">
        <v>1044500</v>
      </c>
      <c r="S46" s="43">
        <v>0.93905505026328384</v>
      </c>
      <c r="T46" s="41">
        <v>920</v>
      </c>
      <c r="U46" s="44">
        <v>0.22934782608695653</v>
      </c>
      <c r="V46" s="41">
        <v>4410</v>
      </c>
      <c r="W46" s="44">
        <v>0.14943310657596373</v>
      </c>
    </row>
    <row r="47" spans="1:23" x14ac:dyDescent="0.45">
      <c r="A47" s="45" t="s">
        <v>52</v>
      </c>
      <c r="B47" s="40">
        <v>1195826</v>
      </c>
      <c r="C47" s="40">
        <v>1111912</v>
      </c>
      <c r="D47" s="40">
        <v>557606</v>
      </c>
      <c r="E47" s="41">
        <v>554306</v>
      </c>
      <c r="F47" s="46">
        <v>83692</v>
      </c>
      <c r="G47" s="41">
        <v>42169</v>
      </c>
      <c r="H47" s="41">
        <v>41523</v>
      </c>
      <c r="I47" s="41">
        <v>16</v>
      </c>
      <c r="J47" s="41">
        <v>5</v>
      </c>
      <c r="K47" s="41">
        <v>11</v>
      </c>
      <c r="L47" s="67">
        <v>206</v>
      </c>
      <c r="M47" s="67">
        <v>114</v>
      </c>
      <c r="N47" s="67">
        <v>92</v>
      </c>
      <c r="O47" s="42"/>
      <c r="P47" s="41">
        <v>1212205</v>
      </c>
      <c r="Q47" s="43">
        <v>0.91726399412640602</v>
      </c>
      <c r="R47" s="47">
        <v>74400</v>
      </c>
      <c r="S47" s="43">
        <v>1.1248924731182797</v>
      </c>
      <c r="T47" s="41">
        <v>140</v>
      </c>
      <c r="U47" s="44">
        <v>0.11428571428571428</v>
      </c>
      <c r="V47" s="41">
        <v>1120</v>
      </c>
      <c r="W47" s="44">
        <v>0.18392857142857144</v>
      </c>
    </row>
    <row r="48" spans="1:23" x14ac:dyDescent="0.45">
      <c r="A48" s="45" t="s">
        <v>53</v>
      </c>
      <c r="B48" s="40">
        <v>2041802</v>
      </c>
      <c r="C48" s="40">
        <v>1756515</v>
      </c>
      <c r="D48" s="40">
        <v>881654</v>
      </c>
      <c r="E48" s="41">
        <v>874861</v>
      </c>
      <c r="F48" s="46">
        <v>285010</v>
      </c>
      <c r="G48" s="41">
        <v>142808</v>
      </c>
      <c r="H48" s="41">
        <v>142202</v>
      </c>
      <c r="I48" s="41">
        <v>32</v>
      </c>
      <c r="J48" s="41">
        <v>13</v>
      </c>
      <c r="K48" s="41">
        <v>19</v>
      </c>
      <c r="L48" s="67">
        <v>245</v>
      </c>
      <c r="M48" s="67">
        <v>143</v>
      </c>
      <c r="N48" s="67">
        <v>102</v>
      </c>
      <c r="O48" s="42"/>
      <c r="P48" s="41">
        <v>1909420</v>
      </c>
      <c r="Q48" s="43">
        <v>0.91992070890636946</v>
      </c>
      <c r="R48" s="47">
        <v>288800</v>
      </c>
      <c r="S48" s="43">
        <v>0.98687673130193909</v>
      </c>
      <c r="T48" s="41">
        <v>300</v>
      </c>
      <c r="U48" s="44">
        <v>0.10666666666666667</v>
      </c>
      <c r="V48" s="41">
        <v>3320</v>
      </c>
      <c r="W48" s="44">
        <v>7.3795180722891568E-2</v>
      </c>
    </row>
    <row r="49" spans="1:23" x14ac:dyDescent="0.45">
      <c r="A49" s="45" t="s">
        <v>54</v>
      </c>
      <c r="B49" s="40">
        <v>2678423</v>
      </c>
      <c r="C49" s="40">
        <v>2309407</v>
      </c>
      <c r="D49" s="40">
        <v>1158639</v>
      </c>
      <c r="E49" s="41">
        <v>1150768</v>
      </c>
      <c r="F49" s="46">
        <v>368369</v>
      </c>
      <c r="G49" s="41">
        <v>184821</v>
      </c>
      <c r="H49" s="41">
        <v>183548</v>
      </c>
      <c r="I49" s="41">
        <v>252</v>
      </c>
      <c r="J49" s="41">
        <v>124</v>
      </c>
      <c r="K49" s="41">
        <v>128</v>
      </c>
      <c r="L49" s="67">
        <v>395</v>
      </c>
      <c r="M49" s="67">
        <v>246</v>
      </c>
      <c r="N49" s="67">
        <v>149</v>
      </c>
      <c r="O49" s="42"/>
      <c r="P49" s="41">
        <v>2537755</v>
      </c>
      <c r="Q49" s="43">
        <v>0.91001968275109302</v>
      </c>
      <c r="R49" s="47">
        <v>350000</v>
      </c>
      <c r="S49" s="43">
        <v>1.0524828571428571</v>
      </c>
      <c r="T49" s="41">
        <v>720</v>
      </c>
      <c r="U49" s="44">
        <v>0.35</v>
      </c>
      <c r="V49" s="41">
        <v>3020</v>
      </c>
      <c r="W49" s="44">
        <v>0.13079470198675497</v>
      </c>
    </row>
    <row r="50" spans="1:23" x14ac:dyDescent="0.45">
      <c r="A50" s="45" t="s">
        <v>55</v>
      </c>
      <c r="B50" s="40">
        <v>1702716</v>
      </c>
      <c r="C50" s="40">
        <v>1566390</v>
      </c>
      <c r="D50" s="40">
        <v>786397</v>
      </c>
      <c r="E50" s="41">
        <v>779993</v>
      </c>
      <c r="F50" s="46">
        <v>135859</v>
      </c>
      <c r="G50" s="41">
        <v>68150</v>
      </c>
      <c r="H50" s="41">
        <v>67709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0.93449151202574876</v>
      </c>
      <c r="R50" s="47">
        <v>125500</v>
      </c>
      <c r="S50" s="43">
        <v>1.0825418326693228</v>
      </c>
      <c r="T50" s="41">
        <v>540</v>
      </c>
      <c r="U50" s="44">
        <v>0.18518518518518517</v>
      </c>
      <c r="V50" s="41">
        <v>1650</v>
      </c>
      <c r="W50" s="44">
        <v>0.22242424242424241</v>
      </c>
    </row>
    <row r="51" spans="1:23" x14ac:dyDescent="0.45">
      <c r="A51" s="45" t="s">
        <v>56</v>
      </c>
      <c r="B51" s="40">
        <v>1618228</v>
      </c>
      <c r="C51" s="40">
        <v>1554523</v>
      </c>
      <c r="D51" s="40">
        <v>780293</v>
      </c>
      <c r="E51" s="41">
        <v>774230</v>
      </c>
      <c r="F51" s="46">
        <v>63162</v>
      </c>
      <c r="G51" s="41">
        <v>31684</v>
      </c>
      <c r="H51" s="41">
        <v>31478</v>
      </c>
      <c r="I51" s="41">
        <v>27</v>
      </c>
      <c r="J51" s="41">
        <v>10</v>
      </c>
      <c r="K51" s="41">
        <v>17</v>
      </c>
      <c r="L51" s="67">
        <v>516</v>
      </c>
      <c r="M51" s="67">
        <v>333</v>
      </c>
      <c r="N51" s="67">
        <v>183</v>
      </c>
      <c r="O51" s="42"/>
      <c r="P51" s="41">
        <v>1622295</v>
      </c>
      <c r="Q51" s="43">
        <v>0.95822461389574642</v>
      </c>
      <c r="R51" s="47">
        <v>55600</v>
      </c>
      <c r="S51" s="43">
        <v>1.1360071942446044</v>
      </c>
      <c r="T51" s="41">
        <v>300</v>
      </c>
      <c r="U51" s="44">
        <v>0.09</v>
      </c>
      <c r="V51" s="41">
        <v>4130</v>
      </c>
      <c r="W51" s="44">
        <v>0.12493946731234867</v>
      </c>
    </row>
    <row r="52" spans="1:23" x14ac:dyDescent="0.45">
      <c r="A52" s="45" t="s">
        <v>57</v>
      </c>
      <c r="B52" s="40">
        <v>2422729</v>
      </c>
      <c r="C52" s="40">
        <v>2222470</v>
      </c>
      <c r="D52" s="40">
        <v>1115869</v>
      </c>
      <c r="E52" s="41">
        <v>1106601</v>
      </c>
      <c r="F52" s="46">
        <v>199747</v>
      </c>
      <c r="G52" s="41">
        <v>100309</v>
      </c>
      <c r="H52" s="41">
        <v>99438</v>
      </c>
      <c r="I52" s="41">
        <v>233</v>
      </c>
      <c r="J52" s="41">
        <v>115</v>
      </c>
      <c r="K52" s="41">
        <v>118</v>
      </c>
      <c r="L52" s="67">
        <v>279</v>
      </c>
      <c r="M52" s="67">
        <v>204</v>
      </c>
      <c r="N52" s="67">
        <v>75</v>
      </c>
      <c r="O52" s="42"/>
      <c r="P52" s="41">
        <v>2407410</v>
      </c>
      <c r="Q52" s="43">
        <v>0.92317885196123639</v>
      </c>
      <c r="R52" s="47">
        <v>197100</v>
      </c>
      <c r="S52" s="43">
        <v>1.0134297311009639</v>
      </c>
      <c r="T52" s="41">
        <v>340</v>
      </c>
      <c r="U52" s="44">
        <v>0.68529411764705883</v>
      </c>
      <c r="V52" s="41">
        <v>4830</v>
      </c>
      <c r="W52" s="44">
        <v>5.77639751552795E-2</v>
      </c>
    </row>
    <row r="53" spans="1:23" x14ac:dyDescent="0.45">
      <c r="A53" s="45" t="s">
        <v>58</v>
      </c>
      <c r="B53" s="40">
        <v>1969003</v>
      </c>
      <c r="C53" s="40">
        <v>1688824</v>
      </c>
      <c r="D53" s="40">
        <v>849099</v>
      </c>
      <c r="E53" s="41">
        <v>839725</v>
      </c>
      <c r="F53" s="46">
        <v>279273</v>
      </c>
      <c r="G53" s="41">
        <v>140394</v>
      </c>
      <c r="H53" s="41">
        <v>138879</v>
      </c>
      <c r="I53" s="41">
        <v>490</v>
      </c>
      <c r="J53" s="41">
        <v>242</v>
      </c>
      <c r="K53" s="41">
        <v>248</v>
      </c>
      <c r="L53" s="67">
        <v>416</v>
      </c>
      <c r="M53" s="67">
        <v>279</v>
      </c>
      <c r="N53" s="67">
        <v>137</v>
      </c>
      <c r="O53" s="42"/>
      <c r="P53" s="41">
        <v>1955425</v>
      </c>
      <c r="Q53" s="43">
        <v>0.86366084099364593</v>
      </c>
      <c r="R53" s="47">
        <v>305500</v>
      </c>
      <c r="S53" s="43">
        <v>0.91415057283142387</v>
      </c>
      <c r="T53" s="41">
        <v>1360</v>
      </c>
      <c r="U53" s="44">
        <v>0.36029411764705882</v>
      </c>
      <c r="V53" s="41">
        <v>5840</v>
      </c>
      <c r="W53" s="44">
        <v>7.1232876712328766E-2</v>
      </c>
    </row>
    <row r="55" spans="1:23" x14ac:dyDescent="0.45">
      <c r="A55" s="135" t="s">
        <v>130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133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134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135</v>
      </c>
    </row>
    <row r="61" spans="1:23" x14ac:dyDescent="0.45">
      <c r="A61" s="22" t="s">
        <v>136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14" sqref="D14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137</v>
      </c>
    </row>
    <row r="2" spans="1:6" x14ac:dyDescent="0.45">
      <c r="D2" s="49" t="s">
        <v>138</v>
      </c>
    </row>
    <row r="3" spans="1:6" ht="36" x14ac:dyDescent="0.45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45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140</v>
      </c>
    </row>
    <row r="54" spans="1:4" x14ac:dyDescent="0.45">
      <c r="A54" t="s">
        <v>141</v>
      </c>
    </row>
    <row r="55" spans="1:4" x14ac:dyDescent="0.45">
      <c r="A55" t="s">
        <v>142</v>
      </c>
    </row>
    <row r="56" spans="1:4" x14ac:dyDescent="0.45">
      <c r="A56" t="s">
        <v>143</v>
      </c>
    </row>
    <row r="57" spans="1:4" x14ac:dyDescent="0.45">
      <c r="A57" s="22" t="s">
        <v>144</v>
      </c>
    </row>
    <row r="58" spans="1:4" x14ac:dyDescent="0.45">
      <c r="A58" t="s">
        <v>145</v>
      </c>
    </row>
    <row r="59" spans="1:4" x14ac:dyDescent="0.45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DIGI-808455956-3975196</_dlc_DocId>
    <_dlc_DocIdUrl xmlns="89559dea-130d-4237-8e78-1ce7f44b9a24">
      <Url>https://digitalgojp.sharepoint.com/sites/digi_portal/_layouts/15/DocIdRedir.aspx?ID=DIGI-808455956-3975196</Url>
      <Description>DIGI-808455956-3975196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2022-08-24T05:32:33Z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6854ad65-8029-4875-8ef9-187a5a4227c8</vt:lpwstr>
  </property>
  <property fmtid="{D5CDD505-2E9C-101B-9397-08002B2CF9AE}" pid="4" name="MediaServiceImageTags">
    <vt:lpwstr/>
  </property>
</Properties>
</file>