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908" yWindow="1908" windowWidth="21600" windowHeight="11388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<sst xmlns="http://schemas.openxmlformats.org/spreadsheetml/2006/main" count="350" uniqueCount="150">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</sst>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F10" sqref="F10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44756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44755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78601015</v>
      </c>
      <c r="D10" s="11">
        <f>C10/$B10</f>
        <v>0.62064036862087546</v>
      </c>
      <c r="E10" s="21">
        <f>SUM(E11:E57)</f>
        <v>401705</v>
      </c>
      <c r="F10" s="11">
        <f>E10/$B10</f>
        <v>3.1718971984884517E-3</v>
      </c>
      <c r="G10" s="21">
        <f>SUM(G11:G57)</f>
        <v>53406</v>
      </c>
      <c r="H10" s="11">
        <f>G10/$B10</f>
        <v>4.2169836517462874E-4</v>
      </c>
    </row>
    <row r="11" spans="1:8" x14ac:dyDescent="0.45">
      <c r="A11" s="12" t="s">
        <v>13</v>
      </c>
      <c r="B11" s="20">
        <v>5226603</v>
      </c>
      <c r="C11" s="21">
        <v>3371630</v>
      </c>
      <c r="D11" s="11">
        <f t="shared" ref="D11:D57" si="0">C11/$B11</f>
        <v>0.64509012833000712</v>
      </c>
      <c r="E11" s="21">
        <v>17706</v>
      </c>
      <c r="F11" s="11">
        <f t="shared" ref="F11:F57" si="1">E11/$B11</f>
        <v>3.3876688166290803E-3</v>
      </c>
      <c r="G11" s="21">
        <v>3133</v>
      </c>
      <c r="H11" s="11">
        <f t="shared" ref="H11:H57" si="2">G11/$B11</f>
        <v>5.9943332217886076E-4</v>
      </c>
    </row>
    <row r="12" spans="1:8" x14ac:dyDescent="0.45">
      <c r="A12" s="12" t="s">
        <v>14</v>
      </c>
      <c r="B12" s="20">
        <v>1259615</v>
      </c>
      <c r="C12" s="21">
        <v>867614</v>
      </c>
      <c r="D12" s="11">
        <f t="shared" si="0"/>
        <v>0.68879300421160439</v>
      </c>
      <c r="E12" s="21">
        <v>4577</v>
      </c>
      <c r="F12" s="11">
        <f t="shared" si="1"/>
        <v>3.6336499644732717E-3</v>
      </c>
      <c r="G12" s="21">
        <v>548</v>
      </c>
      <c r="H12" s="11">
        <f t="shared" si="2"/>
        <v>4.3505356795528791E-4</v>
      </c>
    </row>
    <row r="13" spans="1:8" x14ac:dyDescent="0.45">
      <c r="A13" s="12" t="s">
        <v>15</v>
      </c>
      <c r="B13" s="20">
        <v>1220823</v>
      </c>
      <c r="C13" s="21">
        <v>854746</v>
      </c>
      <c r="D13" s="11">
        <f t="shared" si="0"/>
        <v>0.70013916841343915</v>
      </c>
      <c r="E13" s="21">
        <v>4075</v>
      </c>
      <c r="F13" s="11">
        <f t="shared" si="1"/>
        <v>3.3379122116801536E-3</v>
      </c>
      <c r="G13" s="21">
        <v>713</v>
      </c>
      <c r="H13" s="11">
        <f t="shared" si="2"/>
        <v>5.840322470988833E-4</v>
      </c>
    </row>
    <row r="14" spans="1:8" x14ac:dyDescent="0.45">
      <c r="A14" s="12" t="s">
        <v>16</v>
      </c>
      <c r="B14" s="20">
        <v>2281989</v>
      </c>
      <c r="C14" s="21">
        <v>1488129</v>
      </c>
      <c r="D14" s="11">
        <f t="shared" si="0"/>
        <v>0.6521192696371455</v>
      </c>
      <c r="E14" s="21">
        <v>6451</v>
      </c>
      <c r="F14" s="11">
        <f t="shared" si="1"/>
        <v>2.8269198493068985E-3</v>
      </c>
      <c r="G14" s="21">
        <v>1175</v>
      </c>
      <c r="H14" s="11">
        <f t="shared" si="2"/>
        <v>5.1490169321587436E-4</v>
      </c>
    </row>
    <row r="15" spans="1:8" x14ac:dyDescent="0.45">
      <c r="A15" s="12" t="s">
        <v>17</v>
      </c>
      <c r="B15" s="20">
        <v>971288</v>
      </c>
      <c r="C15" s="21">
        <v>705963</v>
      </c>
      <c r="D15" s="11">
        <f t="shared" si="0"/>
        <v>0.72683179448320168</v>
      </c>
      <c r="E15" s="21">
        <v>2922</v>
      </c>
      <c r="F15" s="11">
        <f t="shared" si="1"/>
        <v>3.0083765062473744E-3</v>
      </c>
      <c r="G15" s="21">
        <v>438</v>
      </c>
      <c r="H15" s="11">
        <f t="shared" si="2"/>
        <v>4.509476077126455E-4</v>
      </c>
    </row>
    <row r="16" spans="1:8" x14ac:dyDescent="0.45">
      <c r="A16" s="12" t="s">
        <v>18</v>
      </c>
      <c r="B16" s="20">
        <v>1069562</v>
      </c>
      <c r="C16" s="21">
        <v>757530</v>
      </c>
      <c r="D16" s="11">
        <f t="shared" si="0"/>
        <v>0.70826188664144762</v>
      </c>
      <c r="E16" s="21">
        <v>2518</v>
      </c>
      <c r="F16" s="11">
        <f t="shared" si="1"/>
        <v>2.354234724120715E-3</v>
      </c>
      <c r="G16" s="21">
        <v>456</v>
      </c>
      <c r="H16" s="11">
        <f t="shared" si="2"/>
        <v>4.2634274590907308E-4</v>
      </c>
    </row>
    <row r="17" spans="1:8" x14ac:dyDescent="0.45">
      <c r="A17" s="12" t="s">
        <v>19</v>
      </c>
      <c r="B17" s="20">
        <v>1862059.0000000002</v>
      </c>
      <c r="C17" s="21">
        <v>1281837</v>
      </c>
      <c r="D17" s="11">
        <f t="shared" si="0"/>
        <v>0.68839762864656806</v>
      </c>
      <c r="E17" s="21">
        <v>5346</v>
      </c>
      <c r="F17" s="11">
        <f t="shared" si="1"/>
        <v>2.871015365248899E-3</v>
      </c>
      <c r="G17" s="21">
        <v>464</v>
      </c>
      <c r="H17" s="11">
        <f t="shared" si="2"/>
        <v>2.491865187945172E-4</v>
      </c>
    </row>
    <row r="18" spans="1:8" x14ac:dyDescent="0.45">
      <c r="A18" s="12" t="s">
        <v>20</v>
      </c>
      <c r="B18" s="20">
        <v>2907675</v>
      </c>
      <c r="C18" s="21">
        <v>1924857</v>
      </c>
      <c r="D18" s="11">
        <f t="shared" si="0"/>
        <v>0.66199179757022364</v>
      </c>
      <c r="E18" s="21">
        <v>8356</v>
      </c>
      <c r="F18" s="11">
        <f t="shared" si="1"/>
        <v>2.8737737195525634E-3</v>
      </c>
      <c r="G18" s="21">
        <v>1096</v>
      </c>
      <c r="H18" s="11">
        <f t="shared" si="2"/>
        <v>3.7693346058276803E-4</v>
      </c>
    </row>
    <row r="19" spans="1:8" x14ac:dyDescent="0.45">
      <c r="A19" s="12" t="s">
        <v>21</v>
      </c>
      <c r="B19" s="20">
        <v>1955401</v>
      </c>
      <c r="C19" s="21">
        <v>1278207</v>
      </c>
      <c r="D19" s="11">
        <f t="shared" si="0"/>
        <v>0.65368024256917123</v>
      </c>
      <c r="E19" s="21">
        <v>6852</v>
      </c>
      <c r="F19" s="11">
        <f t="shared" si="1"/>
        <v>3.504140582929026E-3</v>
      </c>
      <c r="G19" s="21">
        <v>955</v>
      </c>
      <c r="H19" s="11">
        <f t="shared" si="2"/>
        <v>4.8839087225586975E-4</v>
      </c>
    </row>
    <row r="20" spans="1:8" x14ac:dyDescent="0.45">
      <c r="A20" s="12" t="s">
        <v>22</v>
      </c>
      <c r="B20" s="20">
        <v>1958101</v>
      </c>
      <c r="C20" s="21">
        <v>1266490</v>
      </c>
      <c r="D20" s="11">
        <f t="shared" si="0"/>
        <v>0.64679503253407256</v>
      </c>
      <c r="E20" s="21">
        <v>3700</v>
      </c>
      <c r="F20" s="11">
        <f t="shared" si="1"/>
        <v>1.8895858793800729E-3</v>
      </c>
      <c r="G20" s="21">
        <v>474</v>
      </c>
      <c r="H20" s="11">
        <f t="shared" si="2"/>
        <v>2.4207127211517689E-4</v>
      </c>
    </row>
    <row r="21" spans="1:8" x14ac:dyDescent="0.45">
      <c r="A21" s="12" t="s">
        <v>23</v>
      </c>
      <c r="B21" s="20">
        <v>7393799</v>
      </c>
      <c r="C21" s="21">
        <v>4608907</v>
      </c>
      <c r="D21" s="11">
        <f t="shared" si="0"/>
        <v>0.62334761872753097</v>
      </c>
      <c r="E21" s="21">
        <v>26956</v>
      </c>
      <c r="F21" s="11">
        <f t="shared" si="1"/>
        <v>3.6457577491625075E-3</v>
      </c>
      <c r="G21" s="21">
        <v>3342</v>
      </c>
      <c r="H21" s="11">
        <f t="shared" si="2"/>
        <v>4.5200038572863559E-4</v>
      </c>
    </row>
    <row r="22" spans="1:8" x14ac:dyDescent="0.45">
      <c r="A22" s="12" t="s">
        <v>24</v>
      </c>
      <c r="B22" s="20">
        <v>6322892.0000000009</v>
      </c>
      <c r="C22" s="21">
        <v>4028050</v>
      </c>
      <c r="D22" s="11">
        <f t="shared" si="0"/>
        <v>0.63705816895180234</v>
      </c>
      <c r="E22" s="21">
        <v>27233</v>
      </c>
      <c r="F22" s="11">
        <f t="shared" si="1"/>
        <v>4.3070481039372485E-3</v>
      </c>
      <c r="G22" s="21">
        <v>4746</v>
      </c>
      <c r="H22" s="11">
        <f t="shared" si="2"/>
        <v>7.506058936322176E-4</v>
      </c>
    </row>
    <row r="23" spans="1:8" x14ac:dyDescent="0.45">
      <c r="A23" s="12" t="s">
        <v>25</v>
      </c>
      <c r="B23" s="20">
        <v>13843329.000000002</v>
      </c>
      <c r="C23" s="21">
        <v>8376321</v>
      </c>
      <c r="D23" s="11">
        <f t="shared" si="0"/>
        <v>0.60507996306379763</v>
      </c>
      <c r="E23" s="21">
        <v>48589</v>
      </c>
      <c r="F23" s="11">
        <f t="shared" si="1"/>
        <v>3.509921638068415E-3</v>
      </c>
      <c r="G23" s="21">
        <v>6771</v>
      </c>
      <c r="H23" s="11">
        <f t="shared" si="2"/>
        <v>4.8911645457534085E-4</v>
      </c>
    </row>
    <row r="24" spans="1:8" x14ac:dyDescent="0.45">
      <c r="A24" s="12" t="s">
        <v>26</v>
      </c>
      <c r="B24" s="20">
        <v>9220206</v>
      </c>
      <c r="C24" s="21">
        <v>5686433</v>
      </c>
      <c r="D24" s="11">
        <f t="shared" si="0"/>
        <v>0.61673600351228597</v>
      </c>
      <c r="E24" s="21">
        <v>34865</v>
      </c>
      <c r="F24" s="11">
        <f t="shared" si="1"/>
        <v>3.7813688761400774E-3</v>
      </c>
      <c r="G24" s="21">
        <v>4164</v>
      </c>
      <c r="H24" s="11">
        <f t="shared" si="2"/>
        <v>4.5161680769388449E-4</v>
      </c>
    </row>
    <row r="25" spans="1:8" x14ac:dyDescent="0.45">
      <c r="A25" s="12" t="s">
        <v>27</v>
      </c>
      <c r="B25" s="20">
        <v>2213174</v>
      </c>
      <c r="C25" s="21">
        <v>1558856</v>
      </c>
      <c r="D25" s="11">
        <f t="shared" si="0"/>
        <v>0.70435311457662164</v>
      </c>
      <c r="E25" s="21">
        <v>5258</v>
      </c>
      <c r="F25" s="11">
        <f t="shared" si="1"/>
        <v>2.3757734367022203E-3</v>
      </c>
      <c r="G25" s="21">
        <v>646</v>
      </c>
      <c r="H25" s="11">
        <f t="shared" si="2"/>
        <v>2.9188848233351739E-4</v>
      </c>
    </row>
    <row r="26" spans="1:8" x14ac:dyDescent="0.45">
      <c r="A26" s="12" t="s">
        <v>28</v>
      </c>
      <c r="B26" s="20">
        <v>1047674</v>
      </c>
      <c r="C26" s="21">
        <v>697333</v>
      </c>
      <c r="D26" s="11">
        <f t="shared" si="0"/>
        <v>0.66560113164973078</v>
      </c>
      <c r="E26" s="21">
        <v>3020</v>
      </c>
      <c r="F26" s="11">
        <f t="shared" si="1"/>
        <v>2.882576068509861E-3</v>
      </c>
      <c r="G26" s="21">
        <v>344</v>
      </c>
      <c r="H26" s="11">
        <f t="shared" si="2"/>
        <v>3.283464131017855E-4</v>
      </c>
    </row>
    <row r="27" spans="1:8" x14ac:dyDescent="0.45">
      <c r="A27" s="12" t="s">
        <v>29</v>
      </c>
      <c r="B27" s="20">
        <v>1132656</v>
      </c>
      <c r="C27" s="21">
        <v>716573</v>
      </c>
      <c r="D27" s="11">
        <f t="shared" si="0"/>
        <v>0.63264839456993116</v>
      </c>
      <c r="E27" s="21">
        <v>3955</v>
      </c>
      <c r="F27" s="11">
        <f t="shared" si="1"/>
        <v>3.491792742015228E-3</v>
      </c>
      <c r="G27" s="21">
        <v>329</v>
      </c>
      <c r="H27" s="11">
        <f t="shared" si="2"/>
        <v>2.9046771482250569E-4</v>
      </c>
    </row>
    <row r="28" spans="1:8" x14ac:dyDescent="0.45">
      <c r="A28" s="12" t="s">
        <v>30</v>
      </c>
      <c r="B28" s="20">
        <v>774582.99999999988</v>
      </c>
      <c r="C28" s="21">
        <v>500931</v>
      </c>
      <c r="D28" s="11">
        <f t="shared" si="0"/>
        <v>0.64671055264574628</v>
      </c>
      <c r="E28" s="21">
        <v>1557</v>
      </c>
      <c r="F28" s="11">
        <f t="shared" si="1"/>
        <v>2.0101138289892757E-3</v>
      </c>
      <c r="G28" s="21">
        <v>225</v>
      </c>
      <c r="H28" s="11">
        <f t="shared" si="2"/>
        <v>2.9047887702157162E-4</v>
      </c>
    </row>
    <row r="29" spans="1:8" x14ac:dyDescent="0.45">
      <c r="A29" s="12" t="s">
        <v>31</v>
      </c>
      <c r="B29" s="20">
        <v>820997</v>
      </c>
      <c r="C29" s="21">
        <v>524309</v>
      </c>
      <c r="D29" s="11">
        <f t="shared" si="0"/>
        <v>0.63862474527921542</v>
      </c>
      <c r="E29" s="21">
        <v>1597</v>
      </c>
      <c r="F29" s="11">
        <f t="shared" si="1"/>
        <v>1.9451959020556713E-3</v>
      </c>
      <c r="G29" s="21">
        <v>115</v>
      </c>
      <c r="H29" s="11">
        <f t="shared" si="2"/>
        <v>1.400735934479663E-4</v>
      </c>
    </row>
    <row r="30" spans="1:8" x14ac:dyDescent="0.45">
      <c r="A30" s="12" t="s">
        <v>32</v>
      </c>
      <c r="B30" s="20">
        <v>2071737</v>
      </c>
      <c r="C30" s="21">
        <v>1389696</v>
      </c>
      <c r="D30" s="11">
        <f t="shared" si="0"/>
        <v>0.67078784614070219</v>
      </c>
      <c r="E30" s="21">
        <v>6130</v>
      </c>
      <c r="F30" s="11">
        <f t="shared" si="1"/>
        <v>2.9588697793204448E-3</v>
      </c>
      <c r="G30" s="21">
        <v>515</v>
      </c>
      <c r="H30" s="11">
        <f t="shared" si="2"/>
        <v>2.4858367640294112E-4</v>
      </c>
    </row>
    <row r="31" spans="1:8" x14ac:dyDescent="0.45">
      <c r="A31" s="12" t="s">
        <v>33</v>
      </c>
      <c r="B31" s="20">
        <v>2016791</v>
      </c>
      <c r="C31" s="21">
        <v>1306962</v>
      </c>
      <c r="D31" s="11">
        <f t="shared" si="0"/>
        <v>0.64804037701477246</v>
      </c>
      <c r="E31" s="21">
        <v>5202</v>
      </c>
      <c r="F31" s="11">
        <f t="shared" si="1"/>
        <v>2.5793451081445721E-3</v>
      </c>
      <c r="G31" s="21">
        <v>311</v>
      </c>
      <c r="H31" s="11">
        <f t="shared" si="2"/>
        <v>1.5420536882602113E-4</v>
      </c>
    </row>
    <row r="32" spans="1:8" x14ac:dyDescent="0.45">
      <c r="A32" s="12" t="s">
        <v>34</v>
      </c>
      <c r="B32" s="20">
        <v>3686259.9999999995</v>
      </c>
      <c r="C32" s="21">
        <v>2363252</v>
      </c>
      <c r="D32" s="11">
        <f t="shared" si="0"/>
        <v>0.64109748091561647</v>
      </c>
      <c r="E32" s="21">
        <v>11089</v>
      </c>
      <c r="F32" s="11">
        <f t="shared" si="1"/>
        <v>3.0081980109921713E-3</v>
      </c>
      <c r="G32" s="21">
        <v>1451</v>
      </c>
      <c r="H32" s="11">
        <f t="shared" si="2"/>
        <v>3.93623889796162E-4</v>
      </c>
    </row>
    <row r="33" spans="1:8" x14ac:dyDescent="0.45">
      <c r="A33" s="12" t="s">
        <v>35</v>
      </c>
      <c r="B33" s="20">
        <v>7558801.9999999991</v>
      </c>
      <c r="C33" s="21">
        <v>4450060</v>
      </c>
      <c r="D33" s="11">
        <f t="shared" si="0"/>
        <v>0.58872556788760977</v>
      </c>
      <c r="E33" s="21">
        <v>22739</v>
      </c>
      <c r="F33" s="11">
        <f t="shared" si="1"/>
        <v>3.0082809418741229E-3</v>
      </c>
      <c r="G33" s="21">
        <v>2253</v>
      </c>
      <c r="H33" s="11">
        <f t="shared" si="2"/>
        <v>2.9806310576728962E-4</v>
      </c>
    </row>
    <row r="34" spans="1:8" x14ac:dyDescent="0.45">
      <c r="A34" s="12" t="s">
        <v>36</v>
      </c>
      <c r="B34" s="20">
        <v>1800557</v>
      </c>
      <c r="C34" s="21">
        <v>1128557</v>
      </c>
      <c r="D34" s="11">
        <f t="shared" si="0"/>
        <v>0.62678215685479544</v>
      </c>
      <c r="E34" s="21">
        <v>5396</v>
      </c>
      <c r="F34" s="11">
        <f t="shared" si="1"/>
        <v>2.9968504190647674E-3</v>
      </c>
      <c r="G34" s="21">
        <v>893</v>
      </c>
      <c r="H34" s="11">
        <f t="shared" si="2"/>
        <v>4.9595763977480301E-4</v>
      </c>
    </row>
    <row r="35" spans="1:8" x14ac:dyDescent="0.45">
      <c r="A35" s="12" t="s">
        <v>37</v>
      </c>
      <c r="B35" s="20">
        <v>1418843</v>
      </c>
      <c r="C35" s="21">
        <v>862710</v>
      </c>
      <c r="D35" s="11">
        <f t="shared" si="0"/>
        <v>0.60803767576821399</v>
      </c>
      <c r="E35" s="21">
        <v>5107</v>
      </c>
      <c r="F35" s="11">
        <f t="shared" si="1"/>
        <v>3.5994116332814835E-3</v>
      </c>
      <c r="G35" s="21">
        <v>551</v>
      </c>
      <c r="H35" s="11">
        <f t="shared" si="2"/>
        <v>3.8834458780851724E-4</v>
      </c>
    </row>
    <row r="36" spans="1:8" x14ac:dyDescent="0.45">
      <c r="A36" s="12" t="s">
        <v>38</v>
      </c>
      <c r="B36" s="20">
        <v>2530542</v>
      </c>
      <c r="C36" s="21">
        <v>1486358</v>
      </c>
      <c r="D36" s="11">
        <f t="shared" si="0"/>
        <v>0.58736744934484386</v>
      </c>
      <c r="E36" s="21">
        <v>7640</v>
      </c>
      <c r="F36" s="11">
        <f t="shared" si="1"/>
        <v>3.0191160628829715E-3</v>
      </c>
      <c r="G36" s="21">
        <v>1000</v>
      </c>
      <c r="H36" s="11">
        <f t="shared" si="2"/>
        <v>3.9517225953965594E-4</v>
      </c>
    </row>
    <row r="37" spans="1:8" x14ac:dyDescent="0.45">
      <c r="A37" s="12" t="s">
        <v>39</v>
      </c>
      <c r="B37" s="20">
        <v>8839511</v>
      </c>
      <c r="C37" s="21">
        <v>4902756</v>
      </c>
      <c r="D37" s="11">
        <f t="shared" si="0"/>
        <v>0.55464108817784152</v>
      </c>
      <c r="E37" s="21">
        <v>33031</v>
      </c>
      <c r="F37" s="11">
        <f t="shared" si="1"/>
        <v>3.7367451661070392E-3</v>
      </c>
      <c r="G37" s="21">
        <v>4316</v>
      </c>
      <c r="H37" s="11">
        <f t="shared" si="2"/>
        <v>4.8826230319754112E-4</v>
      </c>
    </row>
    <row r="38" spans="1:8" x14ac:dyDescent="0.45">
      <c r="A38" s="12" t="s">
        <v>40</v>
      </c>
      <c r="B38" s="20">
        <v>5523625</v>
      </c>
      <c r="C38" s="21">
        <v>3273114</v>
      </c>
      <c r="D38" s="11">
        <f t="shared" si="0"/>
        <v>0.59256629477924372</v>
      </c>
      <c r="E38" s="21">
        <v>17751</v>
      </c>
      <c r="F38" s="11">
        <f t="shared" si="1"/>
        <v>3.2136504559958359E-3</v>
      </c>
      <c r="G38" s="21">
        <v>2598</v>
      </c>
      <c r="H38" s="11">
        <f t="shared" si="2"/>
        <v>4.7034329810586347E-4</v>
      </c>
    </row>
    <row r="39" spans="1:8" x14ac:dyDescent="0.45">
      <c r="A39" s="12" t="s">
        <v>41</v>
      </c>
      <c r="B39" s="20">
        <v>1344738.9999999998</v>
      </c>
      <c r="C39" s="21">
        <v>833175</v>
      </c>
      <c r="D39" s="11">
        <f t="shared" si="0"/>
        <v>0.61958119754093555</v>
      </c>
      <c r="E39" s="21">
        <v>2780</v>
      </c>
      <c r="F39" s="11">
        <f t="shared" si="1"/>
        <v>2.0673156649729059E-3</v>
      </c>
      <c r="G39" s="21">
        <v>346</v>
      </c>
      <c r="H39" s="11">
        <f t="shared" si="2"/>
        <v>2.5729900002900198E-4</v>
      </c>
    </row>
    <row r="40" spans="1:8" x14ac:dyDescent="0.45">
      <c r="A40" s="12" t="s">
        <v>42</v>
      </c>
      <c r="B40" s="20">
        <v>944432</v>
      </c>
      <c r="C40" s="21">
        <v>588614</v>
      </c>
      <c r="D40" s="11">
        <f t="shared" si="0"/>
        <v>0.62324656513121113</v>
      </c>
      <c r="E40" s="21">
        <v>2197</v>
      </c>
      <c r="F40" s="11">
        <f t="shared" si="1"/>
        <v>2.3262659460924662E-3</v>
      </c>
      <c r="G40" s="21">
        <v>594</v>
      </c>
      <c r="H40" s="11">
        <f t="shared" si="2"/>
        <v>6.2894946380469957E-4</v>
      </c>
    </row>
    <row r="41" spans="1:8" x14ac:dyDescent="0.45">
      <c r="A41" s="12" t="s">
        <v>43</v>
      </c>
      <c r="B41" s="20">
        <v>556788</v>
      </c>
      <c r="C41" s="21">
        <v>343947</v>
      </c>
      <c r="D41" s="11">
        <f t="shared" si="0"/>
        <v>0.61773421840987952</v>
      </c>
      <c r="E41" s="21">
        <v>1786</v>
      </c>
      <c r="F41" s="11">
        <f t="shared" si="1"/>
        <v>3.2076840736510125E-3</v>
      </c>
      <c r="G41" s="21">
        <v>106</v>
      </c>
      <c r="H41" s="11">
        <f t="shared" si="2"/>
        <v>1.9037766618533445E-4</v>
      </c>
    </row>
    <row r="42" spans="1:8" x14ac:dyDescent="0.45">
      <c r="A42" s="12" t="s">
        <v>44</v>
      </c>
      <c r="B42" s="20">
        <v>672814.99999999988</v>
      </c>
      <c r="C42" s="21">
        <v>442733</v>
      </c>
      <c r="D42" s="11">
        <f t="shared" si="0"/>
        <v>0.65803081084696402</v>
      </c>
      <c r="E42" s="21">
        <v>2500</v>
      </c>
      <c r="F42" s="11">
        <f t="shared" si="1"/>
        <v>3.715731664722101E-3</v>
      </c>
      <c r="G42" s="21">
        <v>158</v>
      </c>
      <c r="H42" s="11">
        <f t="shared" si="2"/>
        <v>2.3483424121043678E-4</v>
      </c>
    </row>
    <row r="43" spans="1:8" x14ac:dyDescent="0.45">
      <c r="A43" s="12" t="s">
        <v>45</v>
      </c>
      <c r="B43" s="20">
        <v>1893791</v>
      </c>
      <c r="C43" s="21">
        <v>1156452</v>
      </c>
      <c r="D43" s="11">
        <f t="shared" si="0"/>
        <v>0.61065450200154081</v>
      </c>
      <c r="E43" s="21">
        <v>5476</v>
      </c>
      <c r="F43" s="11">
        <f t="shared" si="1"/>
        <v>2.8915545590828132E-3</v>
      </c>
      <c r="G43" s="21">
        <v>755</v>
      </c>
      <c r="H43" s="11">
        <f t="shared" si="2"/>
        <v>3.9867123668873704E-4</v>
      </c>
    </row>
    <row r="44" spans="1:8" x14ac:dyDescent="0.45">
      <c r="A44" s="12" t="s">
        <v>46</v>
      </c>
      <c r="B44" s="20">
        <v>2812432.9999999995</v>
      </c>
      <c r="C44" s="21">
        <v>1687053</v>
      </c>
      <c r="D44" s="11">
        <f t="shared" si="0"/>
        <v>0.5998553565542718</v>
      </c>
      <c r="E44" s="21">
        <v>6635</v>
      </c>
      <c r="F44" s="11">
        <f t="shared" si="1"/>
        <v>2.3591673117190708E-3</v>
      </c>
      <c r="G44" s="21">
        <v>715</v>
      </c>
      <c r="H44" s="11">
        <f t="shared" si="2"/>
        <v>2.5422827850476797E-4</v>
      </c>
    </row>
    <row r="45" spans="1:8" x14ac:dyDescent="0.45">
      <c r="A45" s="12" t="s">
        <v>47</v>
      </c>
      <c r="B45" s="20">
        <v>1356110</v>
      </c>
      <c r="C45" s="21">
        <v>889002</v>
      </c>
      <c r="D45" s="11">
        <f t="shared" si="0"/>
        <v>0.65555301561082802</v>
      </c>
      <c r="E45" s="21">
        <v>3503</v>
      </c>
      <c r="F45" s="11">
        <f t="shared" si="1"/>
        <v>2.5831237878933123E-3</v>
      </c>
      <c r="G45" s="21">
        <v>285</v>
      </c>
      <c r="H45" s="11">
        <f t="shared" si="2"/>
        <v>2.101599427775033E-4</v>
      </c>
    </row>
    <row r="46" spans="1:8" x14ac:dyDescent="0.45">
      <c r="A46" s="12" t="s">
        <v>48</v>
      </c>
      <c r="B46" s="20">
        <v>734949</v>
      </c>
      <c r="C46" s="21">
        <v>472032</v>
      </c>
      <c r="D46" s="11">
        <f t="shared" si="0"/>
        <v>0.6422649734879563</v>
      </c>
      <c r="E46" s="21">
        <v>1464</v>
      </c>
      <c r="F46" s="11">
        <f t="shared" si="1"/>
        <v>1.9919749533641108E-3</v>
      </c>
      <c r="G46" s="21">
        <v>153</v>
      </c>
      <c r="H46" s="11">
        <f t="shared" si="2"/>
        <v>2.0817771029010176E-4</v>
      </c>
    </row>
    <row r="47" spans="1:8" x14ac:dyDescent="0.45">
      <c r="A47" s="12" t="s">
        <v>49</v>
      </c>
      <c r="B47" s="20">
        <v>973896</v>
      </c>
      <c r="C47" s="21">
        <v>602164</v>
      </c>
      <c r="D47" s="11">
        <f t="shared" si="0"/>
        <v>0.61830421318087347</v>
      </c>
      <c r="E47" s="21">
        <v>2027</v>
      </c>
      <c r="F47" s="11">
        <f t="shared" si="1"/>
        <v>2.0813310661508006E-3</v>
      </c>
      <c r="G47" s="21">
        <v>1183</v>
      </c>
      <c r="H47" s="11">
        <f t="shared" si="2"/>
        <v>1.2147087574032546E-3</v>
      </c>
    </row>
    <row r="48" spans="1:8" x14ac:dyDescent="0.45">
      <c r="A48" s="12" t="s">
        <v>50</v>
      </c>
      <c r="B48" s="20">
        <v>1356219</v>
      </c>
      <c r="C48" s="21">
        <v>870757</v>
      </c>
      <c r="D48" s="11">
        <f t="shared" si="0"/>
        <v>0.64204748643102627</v>
      </c>
      <c r="E48" s="21">
        <v>3267</v>
      </c>
      <c r="F48" s="11">
        <f t="shared" si="1"/>
        <v>2.408902986906982E-3</v>
      </c>
      <c r="G48" s="21">
        <v>171</v>
      </c>
      <c r="H48" s="11">
        <f t="shared" si="2"/>
        <v>1.2608583127061336E-4</v>
      </c>
    </row>
    <row r="49" spans="1:8" x14ac:dyDescent="0.45">
      <c r="A49" s="12" t="s">
        <v>51</v>
      </c>
      <c r="B49" s="20">
        <v>701167</v>
      </c>
      <c r="C49" s="21">
        <v>435042</v>
      </c>
      <c r="D49" s="11">
        <f t="shared" si="0"/>
        <v>0.62045418566475607</v>
      </c>
      <c r="E49" s="21">
        <v>1133</v>
      </c>
      <c r="F49" s="11">
        <f t="shared" si="1"/>
        <v>1.6158775298894558E-3</v>
      </c>
      <c r="G49" s="21">
        <v>146</v>
      </c>
      <c r="H49" s="11">
        <f t="shared" si="2"/>
        <v>2.082242889354462E-4</v>
      </c>
    </row>
    <row r="50" spans="1:8" x14ac:dyDescent="0.45">
      <c r="A50" s="12" t="s">
        <v>52</v>
      </c>
      <c r="B50" s="20">
        <v>5124170</v>
      </c>
      <c r="C50" s="21">
        <v>3017226</v>
      </c>
      <c r="D50" s="11">
        <f t="shared" si="0"/>
        <v>0.58882238489355354</v>
      </c>
      <c r="E50" s="21">
        <v>13478</v>
      </c>
      <c r="F50" s="11">
        <f t="shared" si="1"/>
        <v>2.6302796355312176E-3</v>
      </c>
      <c r="G50" s="21">
        <v>886</v>
      </c>
      <c r="H50" s="11">
        <f t="shared" si="2"/>
        <v>1.7290605112632874E-4</v>
      </c>
    </row>
    <row r="51" spans="1:8" x14ac:dyDescent="0.45">
      <c r="A51" s="12" t="s">
        <v>53</v>
      </c>
      <c r="B51" s="20">
        <v>818222</v>
      </c>
      <c r="C51" s="21">
        <v>492380</v>
      </c>
      <c r="D51" s="11">
        <f t="shared" si="0"/>
        <v>0.60176822427165244</v>
      </c>
      <c r="E51" s="21">
        <v>2327</v>
      </c>
      <c r="F51" s="11">
        <f t="shared" si="1"/>
        <v>2.8439714405136991E-3</v>
      </c>
      <c r="G51" s="21">
        <v>451</v>
      </c>
      <c r="H51" s="11">
        <f t="shared" si="2"/>
        <v>5.5119515241584805E-4</v>
      </c>
    </row>
    <row r="52" spans="1:8" x14ac:dyDescent="0.45">
      <c r="A52" s="12" t="s">
        <v>54</v>
      </c>
      <c r="B52" s="20">
        <v>1335937.9999999998</v>
      </c>
      <c r="C52" s="21">
        <v>875270</v>
      </c>
      <c r="D52" s="11">
        <f t="shared" si="0"/>
        <v>0.65517262028627088</v>
      </c>
      <c r="E52" s="21">
        <v>3939</v>
      </c>
      <c r="F52" s="11">
        <f t="shared" si="1"/>
        <v>2.9484901245417083E-3</v>
      </c>
      <c r="G52" s="21">
        <v>681</v>
      </c>
      <c r="H52" s="11">
        <f t="shared" si="2"/>
        <v>5.0975419517971653E-4</v>
      </c>
    </row>
    <row r="53" spans="1:8" x14ac:dyDescent="0.45">
      <c r="A53" s="12" t="s">
        <v>55</v>
      </c>
      <c r="B53" s="20">
        <v>1758645</v>
      </c>
      <c r="C53" s="21">
        <v>1142342</v>
      </c>
      <c r="D53" s="11">
        <f t="shared" si="0"/>
        <v>0.64955804042316667</v>
      </c>
      <c r="E53" s="21">
        <v>3932</v>
      </c>
      <c r="F53" s="11">
        <f t="shared" si="1"/>
        <v>2.2358122304387755E-3</v>
      </c>
      <c r="G53" s="21">
        <v>822</v>
      </c>
      <c r="H53" s="11">
        <f t="shared" si="2"/>
        <v>4.6740530351492202E-4</v>
      </c>
    </row>
    <row r="54" spans="1:8" x14ac:dyDescent="0.45">
      <c r="A54" s="12" t="s">
        <v>56</v>
      </c>
      <c r="B54" s="20">
        <v>1141741</v>
      </c>
      <c r="C54" s="21">
        <v>716185</v>
      </c>
      <c r="D54" s="11">
        <f t="shared" si="0"/>
        <v>0.62727448694581345</v>
      </c>
      <c r="E54" s="21">
        <v>3950</v>
      </c>
      <c r="F54" s="11">
        <f t="shared" si="1"/>
        <v>3.4596287599376742E-3</v>
      </c>
      <c r="G54" s="21">
        <v>534</v>
      </c>
      <c r="H54" s="11">
        <f t="shared" si="2"/>
        <v>4.6770677412828304E-4</v>
      </c>
    </row>
    <row r="55" spans="1:8" x14ac:dyDescent="0.45">
      <c r="A55" s="12" t="s">
        <v>57</v>
      </c>
      <c r="B55" s="20">
        <v>1087241</v>
      </c>
      <c r="C55" s="21">
        <v>667264</v>
      </c>
      <c r="D55" s="11">
        <f t="shared" si="0"/>
        <v>0.61372225661099977</v>
      </c>
      <c r="E55" s="21">
        <v>3090</v>
      </c>
      <c r="F55" s="11">
        <f t="shared" si="1"/>
        <v>2.8420561770573405E-3</v>
      </c>
      <c r="G55" s="21">
        <v>326</v>
      </c>
      <c r="H55" s="11">
        <f t="shared" si="2"/>
        <v>2.9984152547595243E-4</v>
      </c>
    </row>
    <row r="56" spans="1:8" x14ac:dyDescent="0.45">
      <c r="A56" s="12" t="s">
        <v>58</v>
      </c>
      <c r="B56" s="20">
        <v>1617517</v>
      </c>
      <c r="C56" s="21">
        <v>1026583</v>
      </c>
      <c r="D56" s="11">
        <f t="shared" si="0"/>
        <v>0.63466597259874236</v>
      </c>
      <c r="E56" s="21">
        <v>4851</v>
      </c>
      <c r="F56" s="11">
        <f t="shared" si="1"/>
        <v>2.9990411229062815E-3</v>
      </c>
      <c r="G56" s="21">
        <v>573</v>
      </c>
      <c r="H56" s="11">
        <f t="shared" si="2"/>
        <v>3.542466632499071E-4</v>
      </c>
    </row>
    <row r="57" spans="1:8" x14ac:dyDescent="0.45">
      <c r="A57" s="12" t="s">
        <v>59</v>
      </c>
      <c r="B57" s="20">
        <v>1485118</v>
      </c>
      <c r="C57" s="21">
        <v>684613</v>
      </c>
      <c r="D57" s="11">
        <f t="shared" si="0"/>
        <v>0.46098222498144931</v>
      </c>
      <c r="E57" s="21">
        <v>3752</v>
      </c>
      <c r="F57" s="11">
        <f t="shared" si="1"/>
        <v>2.5263985757360695E-3</v>
      </c>
      <c r="G57" s="21">
        <v>499</v>
      </c>
      <c r="H57" s="11">
        <f t="shared" si="2"/>
        <v>3.3600023701820328E-4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44756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44755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16290384</v>
      </c>
      <c r="D10" s="11">
        <f>C10/$B10</f>
        <v>0.591323281340702</v>
      </c>
      <c r="E10" s="21">
        <f>SUM(E11:E30)</f>
        <v>96803</v>
      </c>
      <c r="F10" s="11">
        <f>E10/$B10</f>
        <v>3.5138439709968762E-3</v>
      </c>
      <c r="G10" s="21">
        <f>SUM(G11:G30)</f>
        <v>11846</v>
      </c>
      <c r="H10" s="11">
        <f>G10/$B10</f>
        <v>4.299969596027912E-4</v>
      </c>
    </row>
    <row r="11" spans="1:8" x14ac:dyDescent="0.45">
      <c r="A11" s="12" t="s">
        <v>69</v>
      </c>
      <c r="B11" s="20">
        <v>1961575</v>
      </c>
      <c r="C11" s="21">
        <v>1177632</v>
      </c>
      <c r="D11" s="11">
        <f t="shared" ref="D11:D30" si="0">C11/$B11</f>
        <v>0.60035022877024835</v>
      </c>
      <c r="E11" s="21">
        <v>7253</v>
      </c>
      <c r="F11" s="11">
        <f t="shared" ref="F11:F30" si="1">E11/$B11</f>
        <v>3.6975389674113912E-3</v>
      </c>
      <c r="G11" s="21">
        <v>1402</v>
      </c>
      <c r="H11" s="11">
        <f t="shared" ref="H11:H30" si="2">G11/$B11</f>
        <v>7.147317844079375E-4</v>
      </c>
    </row>
    <row r="12" spans="1:8" x14ac:dyDescent="0.45">
      <c r="A12" s="12" t="s">
        <v>70</v>
      </c>
      <c r="B12" s="20">
        <v>1065932</v>
      </c>
      <c r="C12" s="21">
        <v>653387</v>
      </c>
      <c r="D12" s="11">
        <f t="shared" si="0"/>
        <v>0.61297249730752057</v>
      </c>
      <c r="E12" s="21">
        <v>3571</v>
      </c>
      <c r="F12" s="11">
        <f t="shared" si="1"/>
        <v>3.3501198950777349E-3</v>
      </c>
      <c r="G12" s="21">
        <v>603</v>
      </c>
      <c r="H12" s="11">
        <f t="shared" si="2"/>
        <v>5.6570212734020561E-4</v>
      </c>
    </row>
    <row r="13" spans="1:8" x14ac:dyDescent="0.45">
      <c r="A13" s="12" t="s">
        <v>71</v>
      </c>
      <c r="B13" s="20">
        <v>1324589</v>
      </c>
      <c r="C13" s="21">
        <v>812194</v>
      </c>
      <c r="D13" s="11">
        <f t="shared" si="0"/>
        <v>0.61316680117379807</v>
      </c>
      <c r="E13" s="21">
        <v>5311</v>
      </c>
      <c r="F13" s="11">
        <f t="shared" si="1"/>
        <v>4.0095456024472498E-3</v>
      </c>
      <c r="G13" s="21">
        <v>542</v>
      </c>
      <c r="H13" s="11">
        <f t="shared" si="2"/>
        <v>4.0918352787166432E-4</v>
      </c>
    </row>
    <row r="14" spans="1:8" x14ac:dyDescent="0.45">
      <c r="A14" s="12" t="s">
        <v>72</v>
      </c>
      <c r="B14" s="20">
        <v>974726</v>
      </c>
      <c r="C14" s="21">
        <v>617253</v>
      </c>
      <c r="D14" s="11">
        <f t="shared" si="0"/>
        <v>0.63325796172462823</v>
      </c>
      <c r="E14" s="21">
        <v>3958</v>
      </c>
      <c r="F14" s="11">
        <f t="shared" si="1"/>
        <v>4.0606283201638201E-3</v>
      </c>
      <c r="G14" s="21">
        <v>344</v>
      </c>
      <c r="H14" s="11">
        <f t="shared" si="2"/>
        <v>3.5291969230327291E-4</v>
      </c>
    </row>
    <row r="15" spans="1:8" x14ac:dyDescent="0.45">
      <c r="A15" s="12" t="s">
        <v>73</v>
      </c>
      <c r="B15" s="20">
        <v>3759920</v>
      </c>
      <c r="C15" s="21">
        <v>2326951</v>
      </c>
      <c r="D15" s="11">
        <f t="shared" si="0"/>
        <v>0.61888311453435174</v>
      </c>
      <c r="E15" s="21">
        <v>15299</v>
      </c>
      <c r="F15" s="11">
        <f t="shared" si="1"/>
        <v>4.0689695525436709E-3</v>
      </c>
      <c r="G15" s="21">
        <v>1777</v>
      </c>
      <c r="H15" s="11">
        <f t="shared" si="2"/>
        <v>4.7261643864763078E-4</v>
      </c>
    </row>
    <row r="16" spans="1:8" x14ac:dyDescent="0.45">
      <c r="A16" s="12" t="s">
        <v>74</v>
      </c>
      <c r="B16" s="20">
        <v>1521562.0000000002</v>
      </c>
      <c r="C16" s="21">
        <v>898249</v>
      </c>
      <c r="D16" s="11">
        <f t="shared" si="0"/>
        <v>0.59034663063351989</v>
      </c>
      <c r="E16" s="21">
        <v>5723</v>
      </c>
      <c r="F16" s="11">
        <f t="shared" si="1"/>
        <v>3.7612663828355329E-3</v>
      </c>
      <c r="G16" s="21">
        <v>735</v>
      </c>
      <c r="H16" s="11">
        <f t="shared" si="2"/>
        <v>4.8305622774490946E-4</v>
      </c>
    </row>
    <row r="17" spans="1:8" x14ac:dyDescent="0.45">
      <c r="A17" s="12" t="s">
        <v>75</v>
      </c>
      <c r="B17" s="20">
        <v>718601</v>
      </c>
      <c r="C17" s="21">
        <v>450059</v>
      </c>
      <c r="D17" s="11">
        <f t="shared" si="0"/>
        <v>0.62629887795870032</v>
      </c>
      <c r="E17" s="21">
        <v>3386</v>
      </c>
      <c r="F17" s="11">
        <f t="shared" si="1"/>
        <v>4.711933326004278E-3</v>
      </c>
      <c r="G17" s="21">
        <v>401</v>
      </c>
      <c r="H17" s="11">
        <f t="shared" si="2"/>
        <v>5.5802872525921891E-4</v>
      </c>
    </row>
    <row r="18" spans="1:8" x14ac:dyDescent="0.45">
      <c r="A18" s="12" t="s">
        <v>76</v>
      </c>
      <c r="B18" s="20">
        <v>784774</v>
      </c>
      <c r="C18" s="21">
        <v>526079</v>
      </c>
      <c r="D18" s="11">
        <f t="shared" si="0"/>
        <v>0.67035732580335228</v>
      </c>
      <c r="E18" s="21">
        <v>1994</v>
      </c>
      <c r="F18" s="11">
        <f t="shared" si="1"/>
        <v>2.5408588969563213E-3</v>
      </c>
      <c r="G18" s="21">
        <v>270</v>
      </c>
      <c r="H18" s="11">
        <f t="shared" si="2"/>
        <v>3.4404809537522905E-4</v>
      </c>
    </row>
    <row r="19" spans="1:8" x14ac:dyDescent="0.45">
      <c r="A19" s="12" t="s">
        <v>77</v>
      </c>
      <c r="B19" s="20">
        <v>694295.99999999988</v>
      </c>
      <c r="C19" s="21">
        <v>444031</v>
      </c>
      <c r="D19" s="11">
        <f t="shared" si="0"/>
        <v>0.63954134835862519</v>
      </c>
      <c r="E19" s="21">
        <v>2073</v>
      </c>
      <c r="F19" s="11">
        <f t="shared" si="1"/>
        <v>2.9857582356804598E-3</v>
      </c>
      <c r="G19" s="21">
        <v>571</v>
      </c>
      <c r="H19" s="11">
        <f t="shared" si="2"/>
        <v>8.2241579960132293E-4</v>
      </c>
    </row>
    <row r="20" spans="1:8" x14ac:dyDescent="0.45">
      <c r="A20" s="12" t="s">
        <v>78</v>
      </c>
      <c r="B20" s="20">
        <v>799966</v>
      </c>
      <c r="C20" s="21">
        <v>503879</v>
      </c>
      <c r="D20" s="11">
        <f t="shared" si="0"/>
        <v>0.62987551970958766</v>
      </c>
      <c r="E20" s="21">
        <v>2059</v>
      </c>
      <c r="F20" s="11">
        <f t="shared" si="1"/>
        <v>2.5738593890240334E-3</v>
      </c>
      <c r="G20" s="21">
        <v>119</v>
      </c>
      <c r="H20" s="11">
        <f t="shared" si="2"/>
        <v>1.4875632214369111E-4</v>
      </c>
    </row>
    <row r="21" spans="1:8" x14ac:dyDescent="0.45">
      <c r="A21" s="12" t="s">
        <v>79</v>
      </c>
      <c r="B21" s="20">
        <v>2300944</v>
      </c>
      <c r="C21" s="21">
        <v>1320468</v>
      </c>
      <c r="D21" s="11">
        <f t="shared" si="0"/>
        <v>0.57388098102344076</v>
      </c>
      <c r="E21" s="21">
        <v>7605</v>
      </c>
      <c r="F21" s="11">
        <f t="shared" si="1"/>
        <v>3.3051651843764994E-3</v>
      </c>
      <c r="G21" s="21">
        <v>814</v>
      </c>
      <c r="H21" s="11">
        <f t="shared" si="2"/>
        <v>3.53767844849766E-4</v>
      </c>
    </row>
    <row r="22" spans="1:8" x14ac:dyDescent="0.45">
      <c r="A22" s="12" t="s">
        <v>80</v>
      </c>
      <c r="B22" s="20">
        <v>1400720</v>
      </c>
      <c r="C22" s="21">
        <v>795328</v>
      </c>
      <c r="D22" s="11">
        <f t="shared" si="0"/>
        <v>0.56779941744245821</v>
      </c>
      <c r="E22" s="21">
        <v>3318</v>
      </c>
      <c r="F22" s="11">
        <f t="shared" si="1"/>
        <v>2.3687817693757497E-3</v>
      </c>
      <c r="G22" s="21">
        <v>332</v>
      </c>
      <c r="H22" s="11">
        <f t="shared" si="2"/>
        <v>2.3702096064880918E-4</v>
      </c>
    </row>
    <row r="23" spans="1:8" x14ac:dyDescent="0.45">
      <c r="A23" s="12" t="s">
        <v>81</v>
      </c>
      <c r="B23" s="20">
        <v>2739963</v>
      </c>
      <c r="C23" s="21">
        <v>1425201</v>
      </c>
      <c r="D23" s="11">
        <f t="shared" si="0"/>
        <v>0.52015337433388698</v>
      </c>
      <c r="E23" s="21">
        <v>11356</v>
      </c>
      <c r="F23" s="11">
        <f t="shared" si="1"/>
        <v>4.1445815144219101E-3</v>
      </c>
      <c r="G23" s="21">
        <v>1522</v>
      </c>
      <c r="H23" s="11">
        <f t="shared" si="2"/>
        <v>5.554819535884244E-4</v>
      </c>
    </row>
    <row r="24" spans="1:8" x14ac:dyDescent="0.45">
      <c r="A24" s="12" t="s">
        <v>82</v>
      </c>
      <c r="B24" s="20">
        <v>831479.00000000012</v>
      </c>
      <c r="C24" s="21">
        <v>472331</v>
      </c>
      <c r="D24" s="11">
        <f t="shared" si="0"/>
        <v>0.56806124989326245</v>
      </c>
      <c r="E24" s="21">
        <v>3792</v>
      </c>
      <c r="F24" s="11">
        <f t="shared" si="1"/>
        <v>4.5605481317026637E-3</v>
      </c>
      <c r="G24" s="21">
        <v>389</v>
      </c>
      <c r="H24" s="11">
        <f t="shared" si="2"/>
        <v>4.6784103988194522E-4</v>
      </c>
    </row>
    <row r="25" spans="1:8" x14ac:dyDescent="0.45">
      <c r="A25" s="12" t="s">
        <v>83</v>
      </c>
      <c r="B25" s="20">
        <v>1526835</v>
      </c>
      <c r="C25" s="21">
        <v>866030</v>
      </c>
      <c r="D25" s="11">
        <f t="shared" si="0"/>
        <v>0.56720601767709022</v>
      </c>
      <c r="E25" s="21">
        <v>5601</v>
      </c>
      <c r="F25" s="11">
        <f t="shared" si="1"/>
        <v>3.6683728104215585E-3</v>
      </c>
      <c r="G25" s="21">
        <v>583</v>
      </c>
      <c r="H25" s="11">
        <f t="shared" si="2"/>
        <v>3.8183562729437038E-4</v>
      </c>
    </row>
    <row r="26" spans="1:8" x14ac:dyDescent="0.45">
      <c r="A26" s="12" t="s">
        <v>84</v>
      </c>
      <c r="B26" s="20">
        <v>708155</v>
      </c>
      <c r="C26" s="21">
        <v>410317</v>
      </c>
      <c r="D26" s="11">
        <f t="shared" si="0"/>
        <v>0.57941693555789342</v>
      </c>
      <c r="E26" s="21">
        <v>2878</v>
      </c>
      <c r="F26" s="11">
        <f t="shared" si="1"/>
        <v>4.0640820159428374E-3</v>
      </c>
      <c r="G26" s="21">
        <v>329</v>
      </c>
      <c r="H26" s="11">
        <f t="shared" si="2"/>
        <v>4.6458755498443138E-4</v>
      </c>
    </row>
    <row r="27" spans="1:8" x14ac:dyDescent="0.45">
      <c r="A27" s="12" t="s">
        <v>85</v>
      </c>
      <c r="B27" s="20">
        <v>1194817</v>
      </c>
      <c r="C27" s="21">
        <v>683602</v>
      </c>
      <c r="D27" s="11">
        <f t="shared" si="0"/>
        <v>0.57213949918690477</v>
      </c>
      <c r="E27" s="21">
        <v>3237</v>
      </c>
      <c r="F27" s="11">
        <f t="shared" si="1"/>
        <v>2.7092014927809029E-3</v>
      </c>
      <c r="G27" s="21">
        <v>326</v>
      </c>
      <c r="H27" s="11">
        <f t="shared" si="2"/>
        <v>2.7284513025844126E-4</v>
      </c>
    </row>
    <row r="28" spans="1:8" x14ac:dyDescent="0.45">
      <c r="A28" s="12" t="s">
        <v>86</v>
      </c>
      <c r="B28" s="20">
        <v>944709</v>
      </c>
      <c r="C28" s="21">
        <v>576707</v>
      </c>
      <c r="D28" s="11">
        <f t="shared" si="0"/>
        <v>0.6104599405742932</v>
      </c>
      <c r="E28" s="21">
        <v>2878</v>
      </c>
      <c r="F28" s="11">
        <f t="shared" si="1"/>
        <v>3.0464407558306312E-3</v>
      </c>
      <c r="G28" s="21">
        <v>20</v>
      </c>
      <c r="H28" s="11">
        <f t="shared" si="2"/>
        <v>2.117054034628653E-5</v>
      </c>
    </row>
    <row r="29" spans="1:8" x14ac:dyDescent="0.45">
      <c r="A29" s="12" t="s">
        <v>87</v>
      </c>
      <c r="B29" s="20">
        <v>1562767</v>
      </c>
      <c r="C29" s="21">
        <v>878078</v>
      </c>
      <c r="D29" s="11">
        <f t="shared" si="0"/>
        <v>0.56187390698677409</v>
      </c>
      <c r="E29" s="21">
        <v>3854</v>
      </c>
      <c r="F29" s="11">
        <f t="shared" si="1"/>
        <v>2.4661385862383835E-3</v>
      </c>
      <c r="G29" s="21">
        <v>401</v>
      </c>
      <c r="H29" s="11">
        <f t="shared" si="2"/>
        <v>2.565961528494011E-4</v>
      </c>
    </row>
    <row r="30" spans="1:8" x14ac:dyDescent="0.45">
      <c r="A30" s="12" t="s">
        <v>88</v>
      </c>
      <c r="B30" s="20">
        <v>732702</v>
      </c>
      <c r="C30" s="21">
        <v>452608</v>
      </c>
      <c r="D30" s="11">
        <f t="shared" si="0"/>
        <v>0.61772453193795018</v>
      </c>
      <c r="E30" s="21">
        <v>1657</v>
      </c>
      <c r="F30" s="11">
        <f t="shared" si="1"/>
        <v>2.2614923939063905E-3</v>
      </c>
      <c r="G30" s="21">
        <v>366</v>
      </c>
      <c r="H30" s="11">
        <f t="shared" si="2"/>
        <v>4.9952095121891303E-4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44755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5703851</v>
      </c>
      <c r="D39" s="11">
        <f>C39/$B39</f>
        <v>0.59584166034404074</v>
      </c>
      <c r="E39" s="21">
        <v>32023</v>
      </c>
      <c r="F39" s="11">
        <f>E39/$B39</f>
        <v>3.3452201835562001E-3</v>
      </c>
      <c r="G39" s="21">
        <v>4667</v>
      </c>
      <c r="H39" s="11">
        <f>G39/$B39</f>
        <v>4.8752904464468617E-4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44756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接種回数（7月13日まで）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288201956</v>
      </c>
      <c r="C7" s="32">
        <f>SUM(C8:C54)</f>
        <v>103791881</v>
      </c>
      <c r="D7" s="31">
        <f t="shared" ref="D7:D54" si="0">C7/W7</f>
        <v>0.81954961120659897</v>
      </c>
      <c r="E7" s="32">
        <f>SUM(E8:E54)</f>
        <v>102389371</v>
      </c>
      <c r="F7" s="31">
        <f t="shared" ref="F7:F54" si="1">E7/W7</f>
        <v>0.80847527172899214</v>
      </c>
      <c r="G7" s="32">
        <f>SUM(G8:G54)</f>
        <v>78601015</v>
      </c>
      <c r="H7" s="31">
        <f>G7/W7</f>
        <v>0.62064036862087557</v>
      </c>
      <c r="I7" s="32">
        <f>SUM(I8:I54)</f>
        <v>1032842</v>
      </c>
      <c r="J7" s="32">
        <f t="shared" ref="J7" si="2">SUM(J8:J54)</f>
        <v>5282275</v>
      </c>
      <c r="K7" s="32">
        <f t="shared" ref="K7:Q7" si="3">SUM(K8:K54)</f>
        <v>23262494</v>
      </c>
      <c r="L7" s="32">
        <f t="shared" si="3"/>
        <v>25464559</v>
      </c>
      <c r="M7" s="32">
        <f t="shared" si="3"/>
        <v>13729324</v>
      </c>
      <c r="N7" s="32">
        <f t="shared" si="3"/>
        <v>6540640</v>
      </c>
      <c r="O7" s="32">
        <f t="shared" si="3"/>
        <v>2710264</v>
      </c>
      <c r="P7" s="32">
        <f t="shared" si="3"/>
        <v>578617</v>
      </c>
      <c r="Q7" s="61">
        <f t="shared" si="3"/>
        <v>3419689</v>
      </c>
      <c r="R7" s="62">
        <f>Q7/W7</f>
        <v>2.7002158197686803E-2</v>
      </c>
      <c r="S7" s="61">
        <f t="shared" ref="S7:U7" si="4">SUM(S8:S54)</f>
        <v>6465</v>
      </c>
      <c r="T7" s="61">
        <f t="shared" ref="T7" si="5">SUM(T8:T54)</f>
        <v>729972</v>
      </c>
      <c r="U7" s="61">
        <f t="shared" si="4"/>
        <v>2683252</v>
      </c>
      <c r="W7" s="1">
        <v>126645025</v>
      </c>
    </row>
    <row r="8" spans="1:23" x14ac:dyDescent="0.45">
      <c r="A8" s="33" t="s">
        <v>13</v>
      </c>
      <c r="B8" s="32">
        <f>C8+E8+G8+Q8</f>
        <v>12074182</v>
      </c>
      <c r="C8" s="34">
        <f>SUM(一般接種!D7+一般接種!G7+一般接種!J7+一般接種!M7+医療従事者等!C5)</f>
        <v>4322332</v>
      </c>
      <c r="D8" s="30">
        <f t="shared" si="0"/>
        <v>0.82698685934248306</v>
      </c>
      <c r="E8" s="34">
        <f>SUM(一般接種!E7+一般接種!H7+一般接種!K7+一般接種!N7+医療従事者等!D5)</f>
        <v>4258772</v>
      </c>
      <c r="F8" s="31">
        <f t="shared" si="1"/>
        <v>0.81482599692381452</v>
      </c>
      <c r="G8" s="29">
        <f>SUM(I8:P8)</f>
        <v>3371630</v>
      </c>
      <c r="H8" s="31">
        <f t="shared" ref="H8:H54" si="6">G8/W8</f>
        <v>0.64509012833000712</v>
      </c>
      <c r="I8" s="35">
        <v>42033</v>
      </c>
      <c r="J8" s="35">
        <v>231060</v>
      </c>
      <c r="K8" s="35">
        <v>922999</v>
      </c>
      <c r="L8" s="35">
        <v>1074911</v>
      </c>
      <c r="M8" s="35">
        <v>655302</v>
      </c>
      <c r="N8" s="35">
        <v>304885</v>
      </c>
      <c r="O8" s="35">
        <v>119872</v>
      </c>
      <c r="P8" s="35">
        <v>20568</v>
      </c>
      <c r="Q8" s="35">
        <f>SUM(S8:U8)</f>
        <v>121448</v>
      </c>
      <c r="R8" s="63">
        <f t="shared" ref="R8:R54" si="7">Q8/W8</f>
        <v>2.3236507536539507E-2</v>
      </c>
      <c r="S8" s="35">
        <v>129</v>
      </c>
      <c r="T8" s="35">
        <v>25086</v>
      </c>
      <c r="U8" s="35">
        <v>96233</v>
      </c>
      <c r="W8" s="1">
        <v>5226603</v>
      </c>
    </row>
    <row r="9" spans="1:23" x14ac:dyDescent="0.45">
      <c r="A9" s="33" t="s">
        <v>14</v>
      </c>
      <c r="B9" s="32">
        <f>C9+E9+G9+Q9</f>
        <v>3067216</v>
      </c>
      <c r="C9" s="34">
        <f>SUM(一般接種!D8+一般接種!G8+一般接種!J8+一般接種!M8+医療従事者等!C6)</f>
        <v>1094990</v>
      </c>
      <c r="D9" s="30">
        <f t="shared" si="0"/>
        <v>0.86930530360467284</v>
      </c>
      <c r="E9" s="34">
        <f>SUM(一般接種!E8+一般接種!H8+一般接種!K8+一般接種!N8+医療従事者等!D6)</f>
        <v>1080435</v>
      </c>
      <c r="F9" s="31">
        <f t="shared" si="1"/>
        <v>0.85775018557257576</v>
      </c>
      <c r="G9" s="29">
        <f t="shared" ref="G9:G54" si="8">SUM(I9:P9)</f>
        <v>867614</v>
      </c>
      <c r="H9" s="31">
        <f t="shared" si="6"/>
        <v>0.68879300421160439</v>
      </c>
      <c r="I9" s="35">
        <v>10705</v>
      </c>
      <c r="J9" s="35">
        <v>43903</v>
      </c>
      <c r="K9" s="35">
        <v>228184</v>
      </c>
      <c r="L9" s="35">
        <v>263717</v>
      </c>
      <c r="M9" s="35">
        <v>181509</v>
      </c>
      <c r="N9" s="35">
        <v>92007</v>
      </c>
      <c r="O9" s="35">
        <v>41172</v>
      </c>
      <c r="P9" s="35">
        <v>6417</v>
      </c>
      <c r="Q9" s="35">
        <f t="shared" ref="Q9:Q54" si="9">SUM(S9:U9)</f>
        <v>24177</v>
      </c>
      <c r="R9" s="63">
        <f t="shared" si="7"/>
        <v>1.9193960059224444E-2</v>
      </c>
      <c r="S9" s="35">
        <v>68</v>
      </c>
      <c r="T9" s="35">
        <v>5544</v>
      </c>
      <c r="U9" s="35">
        <v>18565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2990032</v>
      </c>
      <c r="C10" s="34">
        <f>SUM(一般接種!D9+一般接種!G9+一般接種!J9+一般接種!M9+医療従事者等!C7)</f>
        <v>1060282</v>
      </c>
      <c r="D10" s="30">
        <f t="shared" si="0"/>
        <v>0.86849772653365809</v>
      </c>
      <c r="E10" s="34">
        <f>SUM(一般接種!E9+一般接種!H9+一般接種!K9+一般接種!N9+医療従事者等!D7)</f>
        <v>1044868</v>
      </c>
      <c r="F10" s="31">
        <f t="shared" si="1"/>
        <v>0.85587181761811504</v>
      </c>
      <c r="G10" s="29">
        <f t="shared" si="8"/>
        <v>854746</v>
      </c>
      <c r="H10" s="31">
        <f t="shared" si="6"/>
        <v>0.70013916841343915</v>
      </c>
      <c r="I10" s="35">
        <v>10377</v>
      </c>
      <c r="J10" s="35">
        <v>47652</v>
      </c>
      <c r="K10" s="35">
        <v>221396</v>
      </c>
      <c r="L10" s="35">
        <v>256541</v>
      </c>
      <c r="M10" s="35">
        <v>168500</v>
      </c>
      <c r="N10" s="35">
        <v>106691</v>
      </c>
      <c r="O10" s="35">
        <v>39308</v>
      </c>
      <c r="P10" s="35">
        <v>4281</v>
      </c>
      <c r="Q10" s="35">
        <f t="shared" si="9"/>
        <v>30136</v>
      </c>
      <c r="R10" s="63">
        <f t="shared" si="7"/>
        <v>2.4684987094771314E-2</v>
      </c>
      <c r="S10" s="35">
        <v>6</v>
      </c>
      <c r="T10" s="35">
        <v>5111</v>
      </c>
      <c r="U10" s="35">
        <v>25019</v>
      </c>
      <c r="W10" s="1">
        <v>1220823</v>
      </c>
    </row>
    <row r="11" spans="1:23" x14ac:dyDescent="0.45">
      <c r="A11" s="33" t="s">
        <v>16</v>
      </c>
      <c r="B11" s="32">
        <f t="shared" si="10"/>
        <v>5402890</v>
      </c>
      <c r="C11" s="34">
        <f>SUM(一般接種!D10+一般接種!G10+一般接種!J10+一般接種!M10+医療従事者等!C8)</f>
        <v>1936016</v>
      </c>
      <c r="D11" s="30">
        <f t="shared" si="0"/>
        <v>0.84838971616427594</v>
      </c>
      <c r="E11" s="34">
        <f>SUM(一般接種!E10+一般接種!H10+一般接種!K10+一般接種!N10+医療従事者等!D8)</f>
        <v>1902121</v>
      </c>
      <c r="F11" s="31">
        <f t="shared" si="1"/>
        <v>0.83353644561827422</v>
      </c>
      <c r="G11" s="29">
        <f t="shared" si="8"/>
        <v>1488129</v>
      </c>
      <c r="H11" s="31">
        <f t="shared" si="6"/>
        <v>0.6521192696371455</v>
      </c>
      <c r="I11" s="35">
        <v>18841</v>
      </c>
      <c r="J11" s="35">
        <v>125063</v>
      </c>
      <c r="K11" s="35">
        <v>459925</v>
      </c>
      <c r="L11" s="35">
        <v>393727</v>
      </c>
      <c r="M11" s="35">
        <v>269579</v>
      </c>
      <c r="N11" s="35">
        <v>150905</v>
      </c>
      <c r="O11" s="35">
        <v>59830</v>
      </c>
      <c r="P11" s="35">
        <v>10259</v>
      </c>
      <c r="Q11" s="35">
        <f t="shared" si="9"/>
        <v>76624</v>
      </c>
      <c r="R11" s="63">
        <f t="shared" si="7"/>
        <v>3.3577725396572902E-2</v>
      </c>
      <c r="S11" s="35">
        <v>24</v>
      </c>
      <c r="T11" s="35">
        <v>24000</v>
      </c>
      <c r="U11" s="35">
        <v>52600</v>
      </c>
      <c r="W11" s="1">
        <v>2281989</v>
      </c>
    </row>
    <row r="12" spans="1:23" x14ac:dyDescent="0.45">
      <c r="A12" s="33" t="s">
        <v>17</v>
      </c>
      <c r="B12" s="32">
        <f t="shared" si="10"/>
        <v>2416016</v>
      </c>
      <c r="C12" s="34">
        <f>SUM(一般接種!D11+一般接種!G11+一般接種!J11+一般接種!M11+医療従事者等!C9)</f>
        <v>856245</v>
      </c>
      <c r="D12" s="30">
        <f t="shared" si="0"/>
        <v>0.88155624284455281</v>
      </c>
      <c r="E12" s="34">
        <f>SUM(一般接種!E11+一般接種!H11+一般接種!K11+一般接種!N11+医療従事者等!D9)</f>
        <v>845893</v>
      </c>
      <c r="F12" s="31">
        <f t="shared" si="1"/>
        <v>0.87089822997916166</v>
      </c>
      <c r="G12" s="29">
        <f t="shared" si="8"/>
        <v>705963</v>
      </c>
      <c r="H12" s="31">
        <f t="shared" si="6"/>
        <v>0.72683179448320168</v>
      </c>
      <c r="I12" s="35">
        <v>4879</v>
      </c>
      <c r="J12" s="35">
        <v>29753</v>
      </c>
      <c r="K12" s="35">
        <v>127426</v>
      </c>
      <c r="L12" s="35">
        <v>229224</v>
      </c>
      <c r="M12" s="35">
        <v>189213</v>
      </c>
      <c r="N12" s="35">
        <v>89802</v>
      </c>
      <c r="O12" s="35">
        <v>30762</v>
      </c>
      <c r="P12" s="35">
        <v>4904</v>
      </c>
      <c r="Q12" s="35">
        <f t="shared" si="9"/>
        <v>7915</v>
      </c>
      <c r="R12" s="63">
        <f t="shared" si="7"/>
        <v>8.1489733220218921E-3</v>
      </c>
      <c r="S12" s="35">
        <v>3</v>
      </c>
      <c r="T12" s="35">
        <v>1483</v>
      </c>
      <c r="U12" s="35">
        <v>6429</v>
      </c>
      <c r="W12" s="1">
        <v>971288</v>
      </c>
    </row>
    <row r="13" spans="1:23" x14ac:dyDescent="0.45">
      <c r="A13" s="33" t="s">
        <v>18</v>
      </c>
      <c r="B13" s="32">
        <f t="shared" si="10"/>
        <v>2636829</v>
      </c>
      <c r="C13" s="34">
        <f>SUM(一般接種!D12+一般接種!G12+一般接種!J12+一般接種!M12+医療従事者等!C10)</f>
        <v>934171</v>
      </c>
      <c r="D13" s="30">
        <f t="shared" si="0"/>
        <v>0.87341453791365065</v>
      </c>
      <c r="E13" s="34">
        <f>SUM(一般接種!E12+一般接種!H12+一般接種!K12+一般接種!N12+医療従事者等!D10)</f>
        <v>924888</v>
      </c>
      <c r="F13" s="31">
        <f t="shared" si="1"/>
        <v>0.8647352841630499</v>
      </c>
      <c r="G13" s="29">
        <f t="shared" si="8"/>
        <v>757530</v>
      </c>
      <c r="H13" s="31">
        <f t="shared" si="6"/>
        <v>0.70826188664144762</v>
      </c>
      <c r="I13" s="35">
        <v>9650</v>
      </c>
      <c r="J13" s="35">
        <v>34699</v>
      </c>
      <c r="K13" s="35">
        <v>192789</v>
      </c>
      <c r="L13" s="35">
        <v>270807</v>
      </c>
      <c r="M13" s="35">
        <v>142466</v>
      </c>
      <c r="N13" s="35">
        <v>77093</v>
      </c>
      <c r="O13" s="35">
        <v>25746</v>
      </c>
      <c r="P13" s="35">
        <v>4280</v>
      </c>
      <c r="Q13" s="35">
        <f t="shared" si="9"/>
        <v>20240</v>
      </c>
      <c r="R13" s="63">
        <f t="shared" si="7"/>
        <v>1.8923634160525525E-2</v>
      </c>
      <c r="S13" s="35">
        <v>2</v>
      </c>
      <c r="T13" s="35">
        <v>3376</v>
      </c>
      <c r="U13" s="35">
        <v>16862</v>
      </c>
      <c r="W13" s="1">
        <v>1069562</v>
      </c>
    </row>
    <row r="14" spans="1:23" x14ac:dyDescent="0.45">
      <c r="A14" s="33" t="s">
        <v>19</v>
      </c>
      <c r="B14" s="32">
        <f t="shared" si="10"/>
        <v>4512669</v>
      </c>
      <c r="C14" s="34">
        <f>SUM(一般接種!D13+一般接種!G13+一般接種!J13+一般接種!M13+医療従事者等!C11)</f>
        <v>1597437</v>
      </c>
      <c r="D14" s="30">
        <f t="shared" si="0"/>
        <v>0.85788742461973544</v>
      </c>
      <c r="E14" s="34">
        <f>SUM(一般接種!E13+一般接種!H13+一般接種!K13+一般接種!N13+医療従事者等!D11)</f>
        <v>1577386</v>
      </c>
      <c r="F14" s="31">
        <f t="shared" si="1"/>
        <v>0.84711923736036288</v>
      </c>
      <c r="G14" s="29">
        <f t="shared" si="8"/>
        <v>1281837</v>
      </c>
      <c r="H14" s="31">
        <f t="shared" si="6"/>
        <v>0.68839762864656817</v>
      </c>
      <c r="I14" s="35">
        <v>19048</v>
      </c>
      <c r="J14" s="35">
        <v>75437</v>
      </c>
      <c r="K14" s="35">
        <v>345799</v>
      </c>
      <c r="L14" s="35">
        <v>419071</v>
      </c>
      <c r="M14" s="35">
        <v>236616</v>
      </c>
      <c r="N14" s="35">
        <v>128711</v>
      </c>
      <c r="O14" s="35">
        <v>48713</v>
      </c>
      <c r="P14" s="35">
        <v>8442</v>
      </c>
      <c r="Q14" s="35">
        <f t="shared" si="9"/>
        <v>56009</v>
      </c>
      <c r="R14" s="63">
        <f t="shared" si="7"/>
        <v>3.007906838612525E-2</v>
      </c>
      <c r="S14" s="35">
        <v>119</v>
      </c>
      <c r="T14" s="35">
        <v>12837</v>
      </c>
      <c r="U14" s="35">
        <v>43053</v>
      </c>
      <c r="W14" s="1">
        <v>1862059</v>
      </c>
    </row>
    <row r="15" spans="1:23" x14ac:dyDescent="0.45">
      <c r="A15" s="33" t="s">
        <v>20</v>
      </c>
      <c r="B15" s="32">
        <f t="shared" si="10"/>
        <v>6963498</v>
      </c>
      <c r="C15" s="34">
        <f>SUM(一般接種!D14+一般接種!G14+一般接種!J14+一般接種!M14+医療従事者等!C12)</f>
        <v>2476039</v>
      </c>
      <c r="D15" s="30">
        <f t="shared" si="0"/>
        <v>0.85155287299990545</v>
      </c>
      <c r="E15" s="34">
        <f>SUM(一般接種!E14+一般接種!H14+一般接種!K14+一般接種!N14+医療従事者等!D12)</f>
        <v>2443253</v>
      </c>
      <c r="F15" s="31">
        <f t="shared" si="1"/>
        <v>0.84027719741718043</v>
      </c>
      <c r="G15" s="29">
        <f t="shared" si="8"/>
        <v>1924857</v>
      </c>
      <c r="H15" s="31">
        <f t="shared" si="6"/>
        <v>0.66199179757022364</v>
      </c>
      <c r="I15" s="35">
        <v>21241</v>
      </c>
      <c r="J15" s="35">
        <v>141835</v>
      </c>
      <c r="K15" s="35">
        <v>555218</v>
      </c>
      <c r="L15" s="35">
        <v>592960</v>
      </c>
      <c r="M15" s="35">
        <v>346881</v>
      </c>
      <c r="N15" s="35">
        <v>181245</v>
      </c>
      <c r="O15" s="35">
        <v>71179</v>
      </c>
      <c r="P15" s="35">
        <v>14298</v>
      </c>
      <c r="Q15" s="35">
        <f t="shared" si="9"/>
        <v>119349</v>
      </c>
      <c r="R15" s="63">
        <f t="shared" si="7"/>
        <v>4.1046196703551807E-2</v>
      </c>
      <c r="S15" s="35">
        <v>88</v>
      </c>
      <c r="T15" s="35">
        <v>26334</v>
      </c>
      <c r="U15" s="35">
        <v>92927</v>
      </c>
      <c r="W15" s="1">
        <v>2907675</v>
      </c>
    </row>
    <row r="16" spans="1:23" x14ac:dyDescent="0.45">
      <c r="A16" s="36" t="s">
        <v>21</v>
      </c>
      <c r="B16" s="32">
        <f t="shared" si="10"/>
        <v>4585511</v>
      </c>
      <c r="C16" s="34">
        <f>SUM(一般接種!D15+一般接種!G15+一般接種!J15+一般接種!M15+医療従事者等!C13)</f>
        <v>1633715</v>
      </c>
      <c r="D16" s="30">
        <f t="shared" si="0"/>
        <v>0.83548847525392489</v>
      </c>
      <c r="E16" s="34">
        <f>SUM(一般接種!E15+一般接種!H15+一般接種!K15+一般接種!N15+医療従事者等!D13)</f>
        <v>1613736</v>
      </c>
      <c r="F16" s="31">
        <f t="shared" si="1"/>
        <v>0.82527113364471016</v>
      </c>
      <c r="G16" s="29">
        <f t="shared" si="8"/>
        <v>1278207</v>
      </c>
      <c r="H16" s="31">
        <f t="shared" si="6"/>
        <v>0.65368024256917123</v>
      </c>
      <c r="I16" s="35">
        <v>14822</v>
      </c>
      <c r="J16" s="35">
        <v>72266</v>
      </c>
      <c r="K16" s="35">
        <v>367018</v>
      </c>
      <c r="L16" s="35">
        <v>347748</v>
      </c>
      <c r="M16" s="35">
        <v>253770</v>
      </c>
      <c r="N16" s="35">
        <v>147770</v>
      </c>
      <c r="O16" s="35">
        <v>62958</v>
      </c>
      <c r="P16" s="35">
        <v>11855</v>
      </c>
      <c r="Q16" s="35">
        <f t="shared" si="9"/>
        <v>59853</v>
      </c>
      <c r="R16" s="63">
        <f t="shared" si="7"/>
        <v>3.0609066887047721E-2</v>
      </c>
      <c r="S16" s="35">
        <v>233</v>
      </c>
      <c r="T16" s="35">
        <v>8820</v>
      </c>
      <c r="U16" s="35">
        <v>50800</v>
      </c>
      <c r="W16" s="1">
        <v>1955401</v>
      </c>
    </row>
    <row r="17" spans="1:23" x14ac:dyDescent="0.45">
      <c r="A17" s="33" t="s">
        <v>22</v>
      </c>
      <c r="B17" s="32">
        <f t="shared" si="10"/>
        <v>4526576</v>
      </c>
      <c r="C17" s="34">
        <f>SUM(一般接種!D16+一般接種!G16+一般接種!J16+一般接種!M16+医療従事者等!C14)</f>
        <v>1613833</v>
      </c>
      <c r="D17" s="30">
        <f t="shared" si="0"/>
        <v>0.82418271580475166</v>
      </c>
      <c r="E17" s="34">
        <f>SUM(一般接種!E16+一般接種!H16+一般接種!K16+一般接種!N16+医療従事者等!D14)</f>
        <v>1589257</v>
      </c>
      <c r="F17" s="31">
        <f t="shared" si="1"/>
        <v>0.81163177997457736</v>
      </c>
      <c r="G17" s="29">
        <f t="shared" si="8"/>
        <v>1266490</v>
      </c>
      <c r="H17" s="31">
        <f t="shared" si="6"/>
        <v>0.64679503253407256</v>
      </c>
      <c r="I17" s="35">
        <v>16329</v>
      </c>
      <c r="J17" s="35">
        <v>72077</v>
      </c>
      <c r="K17" s="35">
        <v>402445</v>
      </c>
      <c r="L17" s="35">
        <v>435514</v>
      </c>
      <c r="M17" s="35">
        <v>217674</v>
      </c>
      <c r="N17" s="35">
        <v>78367</v>
      </c>
      <c r="O17" s="35">
        <v>38021</v>
      </c>
      <c r="P17" s="35">
        <v>6063</v>
      </c>
      <c r="Q17" s="35">
        <f t="shared" si="9"/>
        <v>56996</v>
      </c>
      <c r="R17" s="63">
        <f t="shared" si="7"/>
        <v>2.9107793724634224E-2</v>
      </c>
      <c r="S17" s="35">
        <v>52</v>
      </c>
      <c r="T17" s="35">
        <v>6873</v>
      </c>
      <c r="U17" s="35">
        <v>50071</v>
      </c>
      <c r="W17" s="1">
        <v>1958101</v>
      </c>
    </row>
    <row r="18" spans="1:23" x14ac:dyDescent="0.45">
      <c r="A18" s="33" t="s">
        <v>23</v>
      </c>
      <c r="B18" s="32">
        <f t="shared" si="10"/>
        <v>16978698</v>
      </c>
      <c r="C18" s="34">
        <f>SUM(一般接種!D17+一般接種!G17+一般接種!J17+一般接種!M17+医療従事者等!C15)</f>
        <v>6133139</v>
      </c>
      <c r="D18" s="30">
        <f t="shared" si="0"/>
        <v>0.82949766419130411</v>
      </c>
      <c r="E18" s="34">
        <f>SUM(一般接種!E17+一般接種!H17+一般接種!K17+一般接種!N17+医療従事者等!D15)</f>
        <v>6047284</v>
      </c>
      <c r="F18" s="31">
        <f t="shared" si="1"/>
        <v>0.81788590682543572</v>
      </c>
      <c r="G18" s="29">
        <f t="shared" si="8"/>
        <v>4608907</v>
      </c>
      <c r="H18" s="31">
        <f t="shared" si="6"/>
        <v>0.62334761872753097</v>
      </c>
      <c r="I18" s="35">
        <v>49577</v>
      </c>
      <c r="J18" s="35">
        <v>270295</v>
      </c>
      <c r="K18" s="35">
        <v>1315946</v>
      </c>
      <c r="L18" s="35">
        <v>1416221</v>
      </c>
      <c r="M18" s="35">
        <v>837531</v>
      </c>
      <c r="N18" s="35">
        <v>477584</v>
      </c>
      <c r="O18" s="35">
        <v>201750</v>
      </c>
      <c r="P18" s="35">
        <v>40003</v>
      </c>
      <c r="Q18" s="35">
        <f t="shared" si="9"/>
        <v>189368</v>
      </c>
      <c r="R18" s="63">
        <f t="shared" si="7"/>
        <v>2.5611732209652981E-2</v>
      </c>
      <c r="S18" s="35">
        <v>221</v>
      </c>
      <c r="T18" s="35">
        <v>43888</v>
      </c>
      <c r="U18" s="35">
        <v>145259</v>
      </c>
      <c r="W18" s="1">
        <v>7393799</v>
      </c>
    </row>
    <row r="19" spans="1:23" x14ac:dyDescent="0.45">
      <c r="A19" s="33" t="s">
        <v>24</v>
      </c>
      <c r="B19" s="32">
        <f t="shared" si="10"/>
        <v>14626519</v>
      </c>
      <c r="C19" s="34">
        <f>SUM(一般接種!D18+一般接種!G18+一般接種!J18+一般接種!M18+医療従事者等!C16)</f>
        <v>5238133</v>
      </c>
      <c r="D19" s="30">
        <f t="shared" si="0"/>
        <v>0.8284394229729054</v>
      </c>
      <c r="E19" s="34">
        <f>SUM(一般接種!E18+一般接種!H18+一般接種!K18+一般接種!N18+医療従事者等!D16)</f>
        <v>5174137</v>
      </c>
      <c r="F19" s="31">
        <f t="shared" si="1"/>
        <v>0.8183181050696422</v>
      </c>
      <c r="G19" s="29">
        <f t="shared" si="8"/>
        <v>4028050</v>
      </c>
      <c r="H19" s="31">
        <f t="shared" si="6"/>
        <v>0.63705816895180245</v>
      </c>
      <c r="I19" s="35">
        <v>43170</v>
      </c>
      <c r="J19" s="35">
        <v>213883</v>
      </c>
      <c r="K19" s="35">
        <v>1089019</v>
      </c>
      <c r="L19" s="35">
        <v>1324142</v>
      </c>
      <c r="M19" s="35">
        <v>755338</v>
      </c>
      <c r="N19" s="35">
        <v>394016</v>
      </c>
      <c r="O19" s="35">
        <v>169147</v>
      </c>
      <c r="P19" s="35">
        <v>39335</v>
      </c>
      <c r="Q19" s="35">
        <f t="shared" si="9"/>
        <v>186199</v>
      </c>
      <c r="R19" s="63">
        <f t="shared" si="7"/>
        <v>2.9448391653692646E-2</v>
      </c>
      <c r="S19" s="35">
        <v>248</v>
      </c>
      <c r="T19" s="35">
        <v>34823</v>
      </c>
      <c r="U19" s="35">
        <v>151128</v>
      </c>
      <c r="W19" s="1">
        <v>6322892</v>
      </c>
    </row>
    <row r="20" spans="1:23" x14ac:dyDescent="0.45">
      <c r="A20" s="33" t="s">
        <v>25</v>
      </c>
      <c r="B20" s="32">
        <f t="shared" si="10"/>
        <v>31389780</v>
      </c>
      <c r="C20" s="34">
        <f>SUM(一般接種!D19+一般接種!G19+一般接種!J19+一般接種!M19+医療従事者等!C17)</f>
        <v>11306412</v>
      </c>
      <c r="D20" s="30">
        <f t="shared" si="0"/>
        <v>0.81674082874141041</v>
      </c>
      <c r="E20" s="34">
        <f>SUM(一般接種!E19+一般接種!H19+一般接種!K19+一般接種!N19+医療従事者等!D17)</f>
        <v>11162982</v>
      </c>
      <c r="F20" s="31">
        <f t="shared" si="1"/>
        <v>0.80637988160217822</v>
      </c>
      <c r="G20" s="29">
        <f t="shared" si="8"/>
        <v>8376321</v>
      </c>
      <c r="H20" s="31">
        <f t="shared" si="6"/>
        <v>0.60507996306379774</v>
      </c>
      <c r="I20" s="35">
        <v>103586</v>
      </c>
      <c r="J20" s="35">
        <v>611366</v>
      </c>
      <c r="K20" s="35">
        <v>2638135</v>
      </c>
      <c r="L20" s="35">
        <v>2938364</v>
      </c>
      <c r="M20" s="35">
        <v>1266981</v>
      </c>
      <c r="N20" s="35">
        <v>517456</v>
      </c>
      <c r="O20" s="35">
        <v>234809</v>
      </c>
      <c r="P20" s="35">
        <v>65624</v>
      </c>
      <c r="Q20" s="35">
        <f t="shared" si="9"/>
        <v>544065</v>
      </c>
      <c r="R20" s="63">
        <f t="shared" si="7"/>
        <v>3.9301601515069097E-2</v>
      </c>
      <c r="S20" s="35">
        <v>1329</v>
      </c>
      <c r="T20" s="35">
        <v>140997</v>
      </c>
      <c r="U20" s="35">
        <v>401739</v>
      </c>
      <c r="W20" s="1">
        <v>13843329</v>
      </c>
    </row>
    <row r="21" spans="1:23" x14ac:dyDescent="0.45">
      <c r="A21" s="33" t="s">
        <v>26</v>
      </c>
      <c r="B21" s="32">
        <f t="shared" si="10"/>
        <v>21057487</v>
      </c>
      <c r="C21" s="34">
        <f>SUM(一般接種!D20+一般接種!G20+一般接種!J20+一般接種!M20+医療従事者等!C18)</f>
        <v>7613678</v>
      </c>
      <c r="D21" s="30">
        <f t="shared" si="0"/>
        <v>0.82576007520873174</v>
      </c>
      <c r="E21" s="34">
        <f>SUM(一般接種!E20+一般接種!H20+一般接種!K20+一般接種!N20+医療従事者等!D18)</f>
        <v>7523875</v>
      </c>
      <c r="F21" s="31">
        <f t="shared" si="1"/>
        <v>0.8160202711306016</v>
      </c>
      <c r="G21" s="29">
        <f t="shared" si="8"/>
        <v>5686433</v>
      </c>
      <c r="H21" s="31">
        <f t="shared" si="6"/>
        <v>0.61673600351228597</v>
      </c>
      <c r="I21" s="35">
        <v>51418</v>
      </c>
      <c r="J21" s="35">
        <v>305590</v>
      </c>
      <c r="K21" s="35">
        <v>1456874</v>
      </c>
      <c r="L21" s="35">
        <v>2055229</v>
      </c>
      <c r="M21" s="35">
        <v>1100351</v>
      </c>
      <c r="N21" s="35">
        <v>476446</v>
      </c>
      <c r="O21" s="35">
        <v>189477</v>
      </c>
      <c r="P21" s="35">
        <v>51048</v>
      </c>
      <c r="Q21" s="35">
        <f t="shared" si="9"/>
        <v>233501</v>
      </c>
      <c r="R21" s="63">
        <f t="shared" si="7"/>
        <v>2.5324922241433651E-2</v>
      </c>
      <c r="S21" s="35">
        <v>642</v>
      </c>
      <c r="T21" s="35">
        <v>45881</v>
      </c>
      <c r="U21" s="35">
        <v>186978</v>
      </c>
      <c r="W21" s="1">
        <v>9220206</v>
      </c>
    </row>
    <row r="22" spans="1:23" x14ac:dyDescent="0.45">
      <c r="A22" s="33" t="s">
        <v>27</v>
      </c>
      <c r="B22" s="32">
        <f t="shared" si="10"/>
        <v>5369177</v>
      </c>
      <c r="C22" s="34">
        <f>SUM(一般接種!D21+一般接種!G21+一般接種!J21+一般接種!M21+医療従事者等!C19)</f>
        <v>1903857</v>
      </c>
      <c r="D22" s="30">
        <f t="shared" si="0"/>
        <v>0.86023828221368948</v>
      </c>
      <c r="E22" s="34">
        <f>SUM(一般接種!E21+一般接種!H21+一般接種!K21+一般接種!N21+医療従事者等!D19)</f>
        <v>1872419</v>
      </c>
      <c r="F22" s="31">
        <f t="shared" si="1"/>
        <v>0.84603334396662888</v>
      </c>
      <c r="G22" s="29">
        <f t="shared" si="8"/>
        <v>1558856</v>
      </c>
      <c r="H22" s="31">
        <f t="shared" si="6"/>
        <v>0.70435311457662164</v>
      </c>
      <c r="I22" s="35">
        <v>16815</v>
      </c>
      <c r="J22" s="35">
        <v>65018</v>
      </c>
      <c r="K22" s="35">
        <v>344107</v>
      </c>
      <c r="L22" s="35">
        <v>568041</v>
      </c>
      <c r="M22" s="35">
        <v>356573</v>
      </c>
      <c r="N22" s="35">
        <v>150014</v>
      </c>
      <c r="O22" s="35">
        <v>50047</v>
      </c>
      <c r="P22" s="35">
        <v>8241</v>
      </c>
      <c r="Q22" s="35">
        <f t="shared" si="9"/>
        <v>34045</v>
      </c>
      <c r="R22" s="63">
        <f t="shared" si="7"/>
        <v>1.5382884490781113E-2</v>
      </c>
      <c r="S22" s="35">
        <v>9</v>
      </c>
      <c r="T22" s="35">
        <v>6056</v>
      </c>
      <c r="U22" s="35">
        <v>27980</v>
      </c>
      <c r="W22" s="1">
        <v>2213174</v>
      </c>
    </row>
    <row r="23" spans="1:23" x14ac:dyDescent="0.45">
      <c r="A23" s="33" t="s">
        <v>28</v>
      </c>
      <c r="B23" s="32">
        <f t="shared" si="10"/>
        <v>2522173</v>
      </c>
      <c r="C23" s="34">
        <f>SUM(一般接種!D22+一般接種!G22+一般接種!J22+一般接種!M22+医療従事者等!C20)</f>
        <v>897478</v>
      </c>
      <c r="D23" s="30">
        <f t="shared" si="0"/>
        <v>0.85663861086559367</v>
      </c>
      <c r="E23" s="34">
        <f>SUM(一般接種!E22+一般接種!H22+一般接種!K22+一般接種!N22+医療従事者等!D20)</f>
        <v>889841</v>
      </c>
      <c r="F23" s="31">
        <f t="shared" si="1"/>
        <v>0.84934912959565667</v>
      </c>
      <c r="G23" s="29">
        <f t="shared" si="8"/>
        <v>697333</v>
      </c>
      <c r="H23" s="31">
        <f t="shared" si="6"/>
        <v>0.66560113164973078</v>
      </c>
      <c r="I23" s="35">
        <v>10203</v>
      </c>
      <c r="J23" s="35">
        <v>39245</v>
      </c>
      <c r="K23" s="35">
        <v>212971</v>
      </c>
      <c r="L23" s="35">
        <v>219633</v>
      </c>
      <c r="M23" s="35">
        <v>127747</v>
      </c>
      <c r="N23" s="35">
        <v>63046</v>
      </c>
      <c r="O23" s="35">
        <v>19944</v>
      </c>
      <c r="P23" s="35">
        <v>4544</v>
      </c>
      <c r="Q23" s="35">
        <f t="shared" si="9"/>
        <v>37521</v>
      </c>
      <c r="R23" s="63">
        <f t="shared" si="7"/>
        <v>3.5813621412767713E-2</v>
      </c>
      <c r="S23" s="35">
        <v>91</v>
      </c>
      <c r="T23" s="35">
        <v>3619</v>
      </c>
      <c r="U23" s="35">
        <v>33811</v>
      </c>
      <c r="W23" s="1">
        <v>1047674</v>
      </c>
    </row>
    <row r="24" spans="1:23" x14ac:dyDescent="0.45">
      <c r="A24" s="33" t="s">
        <v>29</v>
      </c>
      <c r="B24" s="32">
        <f t="shared" si="10"/>
        <v>2613150</v>
      </c>
      <c r="C24" s="34">
        <f>SUM(一般接種!D23+一般接種!G23+一般接種!J23+一般接種!M23+医療従事者等!C21)</f>
        <v>938431</v>
      </c>
      <c r="D24" s="30">
        <f t="shared" si="0"/>
        <v>0.8285225169866226</v>
      </c>
      <c r="E24" s="34">
        <f>SUM(一般接種!E23+一般接種!H23+一般接種!K23+一般接種!N23+医療従事者等!D21)</f>
        <v>927584</v>
      </c>
      <c r="F24" s="31">
        <f t="shared" si="1"/>
        <v>0.81894591120340154</v>
      </c>
      <c r="G24" s="29">
        <f t="shared" si="8"/>
        <v>716573</v>
      </c>
      <c r="H24" s="31">
        <f t="shared" si="6"/>
        <v>0.63264839456993116</v>
      </c>
      <c r="I24" s="35">
        <v>9304</v>
      </c>
      <c r="J24" s="35">
        <v>55427</v>
      </c>
      <c r="K24" s="35">
        <v>204709</v>
      </c>
      <c r="L24" s="35">
        <v>216644</v>
      </c>
      <c r="M24" s="35">
        <v>130757</v>
      </c>
      <c r="N24" s="35">
        <v>67686</v>
      </c>
      <c r="O24" s="35">
        <v>26828</v>
      </c>
      <c r="P24" s="35">
        <v>5218</v>
      </c>
      <c r="Q24" s="35">
        <f t="shared" si="9"/>
        <v>30562</v>
      </c>
      <c r="R24" s="63">
        <f t="shared" si="7"/>
        <v>2.6982596657767231E-2</v>
      </c>
      <c r="S24" s="35">
        <v>38</v>
      </c>
      <c r="T24" s="35">
        <v>6773</v>
      </c>
      <c r="U24" s="35">
        <v>23751</v>
      </c>
      <c r="W24" s="1">
        <v>1132656</v>
      </c>
    </row>
    <row r="25" spans="1:23" x14ac:dyDescent="0.45">
      <c r="A25" s="33" t="s">
        <v>30</v>
      </c>
      <c r="B25" s="32">
        <f t="shared" si="10"/>
        <v>1805544</v>
      </c>
      <c r="C25" s="34">
        <f>SUM(一般接種!D24+一般接種!G24+一般接種!J24+一般接種!M24+医療従事者等!C22)</f>
        <v>648319</v>
      </c>
      <c r="D25" s="30">
        <f t="shared" si="0"/>
        <v>0.8369910003188813</v>
      </c>
      <c r="E25" s="34">
        <f>SUM(一般接種!E24+一般接種!H24+一般接種!K24+一般接種!N24+医療従事者等!D22)</f>
        <v>641851</v>
      </c>
      <c r="F25" s="31">
        <f t="shared" si="1"/>
        <v>0.82864070086743447</v>
      </c>
      <c r="G25" s="29">
        <f t="shared" si="8"/>
        <v>500931</v>
      </c>
      <c r="H25" s="31">
        <f t="shared" si="6"/>
        <v>0.64671055264574617</v>
      </c>
      <c r="I25" s="35">
        <v>7671</v>
      </c>
      <c r="J25" s="35">
        <v>32378</v>
      </c>
      <c r="K25" s="35">
        <v>143765</v>
      </c>
      <c r="L25" s="35">
        <v>172135</v>
      </c>
      <c r="M25" s="35">
        <v>92044</v>
      </c>
      <c r="N25" s="35">
        <v>34559</v>
      </c>
      <c r="O25" s="35">
        <v>15755</v>
      </c>
      <c r="P25" s="35">
        <v>2624</v>
      </c>
      <c r="Q25" s="35">
        <f t="shared" si="9"/>
        <v>14443</v>
      </c>
      <c r="R25" s="63">
        <f t="shared" si="7"/>
        <v>1.8646161870322482E-2</v>
      </c>
      <c r="S25" s="35">
        <v>145</v>
      </c>
      <c r="T25" s="35">
        <v>3694</v>
      </c>
      <c r="U25" s="35">
        <v>10604</v>
      </c>
      <c r="W25" s="1">
        <v>774583</v>
      </c>
    </row>
    <row r="26" spans="1:23" x14ac:dyDescent="0.45">
      <c r="A26" s="33" t="s">
        <v>31</v>
      </c>
      <c r="B26" s="32">
        <f t="shared" si="10"/>
        <v>1904505</v>
      </c>
      <c r="C26" s="34">
        <f>SUM(一般接種!D25+一般接種!G25+一般接種!J25+一般接種!M25+医療従事者等!C23)</f>
        <v>682228</v>
      </c>
      <c r="D26" s="30">
        <f t="shared" si="0"/>
        <v>0.83097502183321015</v>
      </c>
      <c r="E26" s="34">
        <f>SUM(一般接種!E25+一般接種!H25+一般接種!K25+一般接種!N25+医療従事者等!D23)</f>
        <v>674219</v>
      </c>
      <c r="F26" s="31">
        <f t="shared" si="1"/>
        <v>0.82121980957299479</v>
      </c>
      <c r="G26" s="29">
        <f t="shared" si="8"/>
        <v>524309</v>
      </c>
      <c r="H26" s="31">
        <f t="shared" si="6"/>
        <v>0.63862474527921542</v>
      </c>
      <c r="I26" s="35">
        <v>6321</v>
      </c>
      <c r="J26" s="35">
        <v>37908</v>
      </c>
      <c r="K26" s="35">
        <v>168923</v>
      </c>
      <c r="L26" s="35">
        <v>165001</v>
      </c>
      <c r="M26" s="35">
        <v>96331</v>
      </c>
      <c r="N26" s="35">
        <v>34618</v>
      </c>
      <c r="O26" s="35">
        <v>12406</v>
      </c>
      <c r="P26" s="35">
        <v>2801</v>
      </c>
      <c r="Q26" s="35">
        <f t="shared" si="9"/>
        <v>23749</v>
      </c>
      <c r="R26" s="63">
        <f t="shared" si="7"/>
        <v>2.8927024093876104E-2</v>
      </c>
      <c r="S26" s="35">
        <v>117</v>
      </c>
      <c r="T26" s="35">
        <v>6386</v>
      </c>
      <c r="U26" s="35">
        <v>17246</v>
      </c>
      <c r="W26" s="1">
        <v>820997</v>
      </c>
    </row>
    <row r="27" spans="1:23" x14ac:dyDescent="0.45">
      <c r="A27" s="33" t="s">
        <v>32</v>
      </c>
      <c r="B27" s="32">
        <f t="shared" si="10"/>
        <v>4878296</v>
      </c>
      <c r="C27" s="34">
        <f>SUM(一般接種!D26+一般接種!G26+一般接種!J26+一般接種!M26+医療従事者等!C24)</f>
        <v>1732597</v>
      </c>
      <c r="D27" s="30">
        <f t="shared" si="0"/>
        <v>0.83630161550428461</v>
      </c>
      <c r="E27" s="34">
        <f>SUM(一般接種!E26+一般接種!H26+一般接種!K26+一般接種!N26+医療従事者等!D24)</f>
        <v>1709908</v>
      </c>
      <c r="F27" s="31">
        <f t="shared" si="1"/>
        <v>0.8253499358267965</v>
      </c>
      <c r="G27" s="29">
        <f t="shared" si="8"/>
        <v>1389696</v>
      </c>
      <c r="H27" s="31">
        <f t="shared" si="6"/>
        <v>0.67078784614070219</v>
      </c>
      <c r="I27" s="35">
        <v>14340</v>
      </c>
      <c r="J27" s="35">
        <v>69329</v>
      </c>
      <c r="K27" s="35">
        <v>457605</v>
      </c>
      <c r="L27" s="35">
        <v>432927</v>
      </c>
      <c r="M27" s="35">
        <v>235568</v>
      </c>
      <c r="N27" s="35">
        <v>123165</v>
      </c>
      <c r="O27" s="35">
        <v>48085</v>
      </c>
      <c r="P27" s="35">
        <v>8677</v>
      </c>
      <c r="Q27" s="35">
        <f t="shared" si="9"/>
        <v>46095</v>
      </c>
      <c r="R27" s="63">
        <f t="shared" si="7"/>
        <v>2.2249445754938972E-2</v>
      </c>
      <c r="S27" s="35">
        <v>12</v>
      </c>
      <c r="T27" s="35">
        <v>6230</v>
      </c>
      <c r="U27" s="35">
        <v>39853</v>
      </c>
      <c r="W27" s="1">
        <v>2071737</v>
      </c>
    </row>
    <row r="28" spans="1:23" x14ac:dyDescent="0.45">
      <c r="A28" s="33" t="s">
        <v>33</v>
      </c>
      <c r="B28" s="32">
        <f t="shared" si="10"/>
        <v>4692436</v>
      </c>
      <c r="C28" s="34">
        <f>SUM(一般接種!D27+一般接種!G27+一般接種!J27+一般接種!M27+医療従事者等!C25)</f>
        <v>1669891</v>
      </c>
      <c r="D28" s="30">
        <f t="shared" si="0"/>
        <v>0.82799407573714878</v>
      </c>
      <c r="E28" s="34">
        <f>SUM(一般接種!E27+一般接種!H27+一般接種!K27+一般接種!N27+医療従事者等!D25)</f>
        <v>1656526</v>
      </c>
      <c r="F28" s="31">
        <f t="shared" si="1"/>
        <v>0.82136721157522019</v>
      </c>
      <c r="G28" s="29">
        <f t="shared" si="8"/>
        <v>1306962</v>
      </c>
      <c r="H28" s="31">
        <f t="shared" si="6"/>
        <v>0.64804037701477246</v>
      </c>
      <c r="I28" s="35">
        <v>15489</v>
      </c>
      <c r="J28" s="35">
        <v>85269</v>
      </c>
      <c r="K28" s="35">
        <v>466768</v>
      </c>
      <c r="L28" s="35">
        <v>403445</v>
      </c>
      <c r="M28" s="35">
        <v>192130</v>
      </c>
      <c r="N28" s="35">
        <v>97736</v>
      </c>
      <c r="O28" s="35">
        <v>37872</v>
      </c>
      <c r="P28" s="35">
        <v>8253</v>
      </c>
      <c r="Q28" s="35">
        <f t="shared" si="9"/>
        <v>59057</v>
      </c>
      <c r="R28" s="63">
        <f t="shared" si="7"/>
        <v>2.9282657449383701E-2</v>
      </c>
      <c r="S28" s="35">
        <v>42</v>
      </c>
      <c r="T28" s="35">
        <v>9369</v>
      </c>
      <c r="U28" s="35">
        <v>49646</v>
      </c>
      <c r="W28" s="1">
        <v>2016791</v>
      </c>
    </row>
    <row r="29" spans="1:23" x14ac:dyDescent="0.45">
      <c r="A29" s="33" t="s">
        <v>34</v>
      </c>
      <c r="B29" s="32">
        <f t="shared" si="10"/>
        <v>8700776</v>
      </c>
      <c r="C29" s="34">
        <f>SUM(一般接種!D28+一般接種!G28+一般接種!J28+一般接種!M28+医療従事者等!C26)</f>
        <v>3140106</v>
      </c>
      <c r="D29" s="30">
        <f t="shared" si="0"/>
        <v>0.85184061894711716</v>
      </c>
      <c r="E29" s="34">
        <f>SUM(一般接種!E28+一般接種!H28+一般接種!K28+一般接種!N28+医療従事者等!D26)</f>
        <v>3105801</v>
      </c>
      <c r="F29" s="31">
        <f t="shared" si="1"/>
        <v>0.84253443869938638</v>
      </c>
      <c r="G29" s="29">
        <f t="shared" si="8"/>
        <v>2363252</v>
      </c>
      <c r="H29" s="31">
        <f t="shared" si="6"/>
        <v>0.64109748091561636</v>
      </c>
      <c r="I29" s="35">
        <v>23565</v>
      </c>
      <c r="J29" s="35">
        <v>115846</v>
      </c>
      <c r="K29" s="35">
        <v>656840</v>
      </c>
      <c r="L29" s="35">
        <v>756239</v>
      </c>
      <c r="M29" s="35">
        <v>453375</v>
      </c>
      <c r="N29" s="35">
        <v>251530</v>
      </c>
      <c r="O29" s="35">
        <v>87668</v>
      </c>
      <c r="P29" s="35">
        <v>18189</v>
      </c>
      <c r="Q29" s="35">
        <f t="shared" si="9"/>
        <v>91617</v>
      </c>
      <c r="R29" s="63">
        <f t="shared" si="7"/>
        <v>2.4853645700520309E-2</v>
      </c>
      <c r="S29" s="35">
        <v>24</v>
      </c>
      <c r="T29" s="35">
        <v>12006</v>
      </c>
      <c r="U29" s="35">
        <v>79587</v>
      </c>
      <c r="W29" s="1">
        <v>3686260</v>
      </c>
    </row>
    <row r="30" spans="1:23" x14ac:dyDescent="0.45">
      <c r="A30" s="33" t="s">
        <v>35</v>
      </c>
      <c r="B30" s="32">
        <f t="shared" si="10"/>
        <v>16595285</v>
      </c>
      <c r="C30" s="34">
        <f>SUM(一般接種!D29+一般接種!G29+一般接種!J29+一般接種!M29+医療従事者等!C27)</f>
        <v>6014954</v>
      </c>
      <c r="D30" s="30">
        <f t="shared" si="0"/>
        <v>0.79575493576892209</v>
      </c>
      <c r="E30" s="34">
        <f>SUM(一般接種!E29+一般接種!H29+一般接種!K29+一般接種!N29+医療従事者等!D27)</f>
        <v>5910708</v>
      </c>
      <c r="F30" s="31">
        <f t="shared" si="1"/>
        <v>0.78196359687685957</v>
      </c>
      <c r="G30" s="29">
        <f t="shared" si="8"/>
        <v>4450060</v>
      </c>
      <c r="H30" s="31">
        <f t="shared" si="6"/>
        <v>0.58872556788760966</v>
      </c>
      <c r="I30" s="35">
        <v>43159</v>
      </c>
      <c r="J30" s="35">
        <v>374996</v>
      </c>
      <c r="K30" s="35">
        <v>1355242</v>
      </c>
      <c r="L30" s="35">
        <v>1361012</v>
      </c>
      <c r="M30" s="35">
        <v>760237</v>
      </c>
      <c r="N30" s="35">
        <v>369691</v>
      </c>
      <c r="O30" s="35">
        <v>149841</v>
      </c>
      <c r="P30" s="35">
        <v>35882</v>
      </c>
      <c r="Q30" s="35">
        <f t="shared" si="9"/>
        <v>219563</v>
      </c>
      <c r="R30" s="63">
        <f t="shared" si="7"/>
        <v>2.904732787021012E-2</v>
      </c>
      <c r="S30" s="35">
        <v>66</v>
      </c>
      <c r="T30" s="35">
        <v>44265</v>
      </c>
      <c r="U30" s="35">
        <v>175232</v>
      </c>
      <c r="W30" s="1">
        <v>7558802</v>
      </c>
    </row>
    <row r="31" spans="1:23" x14ac:dyDescent="0.45">
      <c r="A31" s="33" t="s">
        <v>36</v>
      </c>
      <c r="B31" s="32">
        <f t="shared" si="10"/>
        <v>4107718</v>
      </c>
      <c r="C31" s="34">
        <f>SUM(一般接種!D30+一般接種!G30+一般接種!J30+一般接種!M30+医療従事者等!C28)</f>
        <v>1481818</v>
      </c>
      <c r="D31" s="30">
        <f t="shared" si="0"/>
        <v>0.82297755638949499</v>
      </c>
      <c r="E31" s="34">
        <f>SUM(一般接種!E30+一般接種!H30+一般接種!K30+一般接種!N30+医療従事者等!D28)</f>
        <v>1466308</v>
      </c>
      <c r="F31" s="31">
        <f t="shared" si="1"/>
        <v>0.81436355527761684</v>
      </c>
      <c r="G31" s="29">
        <f t="shared" si="8"/>
        <v>1128557</v>
      </c>
      <c r="H31" s="31">
        <f t="shared" si="6"/>
        <v>0.62678215685479544</v>
      </c>
      <c r="I31" s="35">
        <v>16828</v>
      </c>
      <c r="J31" s="35">
        <v>67513</v>
      </c>
      <c r="K31" s="35">
        <v>347187</v>
      </c>
      <c r="L31" s="35">
        <v>353796</v>
      </c>
      <c r="M31" s="35">
        <v>196911</v>
      </c>
      <c r="N31" s="35">
        <v>98634</v>
      </c>
      <c r="O31" s="35">
        <v>40592</v>
      </c>
      <c r="P31" s="35">
        <v>7096</v>
      </c>
      <c r="Q31" s="35">
        <f t="shared" si="9"/>
        <v>31035</v>
      </c>
      <c r="R31" s="63">
        <f t="shared" si="7"/>
        <v>1.7236332979183665E-2</v>
      </c>
      <c r="S31" s="35">
        <v>82</v>
      </c>
      <c r="T31" s="35">
        <v>5324</v>
      </c>
      <c r="U31" s="35">
        <v>25629</v>
      </c>
      <c r="W31" s="1">
        <v>1800557</v>
      </c>
    </row>
    <row r="32" spans="1:23" x14ac:dyDescent="0.45">
      <c r="A32" s="33" t="s">
        <v>37</v>
      </c>
      <c r="B32" s="32">
        <f t="shared" si="10"/>
        <v>3206008</v>
      </c>
      <c r="C32" s="34">
        <f>SUM(一般接種!D31+一般接種!G31+一般接種!J31+一般接種!M31+医療従事者等!C29)</f>
        <v>1158307</v>
      </c>
      <c r="D32" s="30">
        <f t="shared" si="0"/>
        <v>0.81637432753306749</v>
      </c>
      <c r="E32" s="34">
        <f>SUM(一般接種!E31+一般接種!H31+一般接種!K31+一般接種!N31+医療従事者等!D29)</f>
        <v>1146293</v>
      </c>
      <c r="F32" s="31">
        <f t="shared" si="1"/>
        <v>0.807906864959689</v>
      </c>
      <c r="G32" s="29">
        <f t="shared" si="8"/>
        <v>862710</v>
      </c>
      <c r="H32" s="31">
        <f t="shared" si="6"/>
        <v>0.60803767576821399</v>
      </c>
      <c r="I32" s="35">
        <v>8745</v>
      </c>
      <c r="J32" s="35">
        <v>52970</v>
      </c>
      <c r="K32" s="35">
        <v>238748</v>
      </c>
      <c r="L32" s="35">
        <v>286056</v>
      </c>
      <c r="M32" s="35">
        <v>161173</v>
      </c>
      <c r="N32" s="35">
        <v>83171</v>
      </c>
      <c r="O32" s="35">
        <v>25083</v>
      </c>
      <c r="P32" s="35">
        <v>6764</v>
      </c>
      <c r="Q32" s="35">
        <f t="shared" si="9"/>
        <v>38698</v>
      </c>
      <c r="R32" s="63">
        <f t="shared" si="7"/>
        <v>2.7274335497303084E-2</v>
      </c>
      <c r="S32" s="35">
        <v>9</v>
      </c>
      <c r="T32" s="35">
        <v>6925</v>
      </c>
      <c r="U32" s="35">
        <v>31764</v>
      </c>
      <c r="W32" s="1">
        <v>1418843</v>
      </c>
    </row>
    <row r="33" spans="1:23" x14ac:dyDescent="0.45">
      <c r="A33" s="33" t="s">
        <v>38</v>
      </c>
      <c r="B33" s="32">
        <f t="shared" si="10"/>
        <v>5566847</v>
      </c>
      <c r="C33" s="34">
        <f>SUM(一般接種!D32+一般接種!G32+一般接種!J32+一般接種!M32+医療従事者等!C30)</f>
        <v>2030597</v>
      </c>
      <c r="D33" s="30">
        <f t="shared" si="0"/>
        <v>0.80243560470444675</v>
      </c>
      <c r="E33" s="34">
        <f>SUM(一般接種!E32+一般接種!H32+一般接種!K32+一般接種!N32+医療従事者等!D30)</f>
        <v>1999260</v>
      </c>
      <c r="F33" s="31">
        <f t="shared" si="1"/>
        <v>0.79005209160725254</v>
      </c>
      <c r="G33" s="29">
        <f t="shared" si="8"/>
        <v>1486358</v>
      </c>
      <c r="H33" s="31">
        <f t="shared" si="6"/>
        <v>0.58736744934484386</v>
      </c>
      <c r="I33" s="35">
        <v>26014</v>
      </c>
      <c r="J33" s="35">
        <v>96767</v>
      </c>
      <c r="K33" s="35">
        <v>451007</v>
      </c>
      <c r="L33" s="35">
        <v>475324</v>
      </c>
      <c r="M33" s="35">
        <v>252312</v>
      </c>
      <c r="N33" s="35">
        <v>125054</v>
      </c>
      <c r="O33" s="35">
        <v>50447</v>
      </c>
      <c r="P33" s="35">
        <v>9433</v>
      </c>
      <c r="Q33" s="35">
        <f t="shared" si="9"/>
        <v>50632</v>
      </c>
      <c r="R33" s="63">
        <f t="shared" si="7"/>
        <v>2.0008361845011858E-2</v>
      </c>
      <c r="S33" s="35">
        <v>11</v>
      </c>
      <c r="T33" s="35">
        <v>7602</v>
      </c>
      <c r="U33" s="35">
        <v>43019</v>
      </c>
      <c r="W33" s="1">
        <v>2530542</v>
      </c>
    </row>
    <row r="34" spans="1:23" x14ac:dyDescent="0.45">
      <c r="A34" s="33" t="s">
        <v>39</v>
      </c>
      <c r="B34" s="32">
        <f t="shared" si="10"/>
        <v>18825368</v>
      </c>
      <c r="C34" s="34">
        <f>SUM(一般接種!D33+一般接種!G33+一般接種!J33+一般接種!M33+医療従事者等!C31)</f>
        <v>6905838</v>
      </c>
      <c r="D34" s="30">
        <f t="shared" si="0"/>
        <v>0.78124660968236814</v>
      </c>
      <c r="E34" s="34">
        <f>SUM(一般接種!E33+一般接種!H33+一般接種!K33+一般接種!N33+医療従事者等!D31)</f>
        <v>6817540</v>
      </c>
      <c r="F34" s="31">
        <f t="shared" si="1"/>
        <v>0.77125759558419016</v>
      </c>
      <c r="G34" s="29">
        <f t="shared" si="8"/>
        <v>4902756</v>
      </c>
      <c r="H34" s="31">
        <f t="shared" si="6"/>
        <v>0.55464108817784152</v>
      </c>
      <c r="I34" s="35">
        <v>65396</v>
      </c>
      <c r="J34" s="35">
        <v>374424</v>
      </c>
      <c r="K34" s="35">
        <v>1527102</v>
      </c>
      <c r="L34" s="35">
        <v>1558487</v>
      </c>
      <c r="M34" s="35">
        <v>772083</v>
      </c>
      <c r="N34" s="35">
        <v>368061</v>
      </c>
      <c r="O34" s="35">
        <v>196301</v>
      </c>
      <c r="P34" s="35">
        <v>40902</v>
      </c>
      <c r="Q34" s="35">
        <f t="shared" si="9"/>
        <v>199234</v>
      </c>
      <c r="R34" s="63">
        <f t="shared" si="7"/>
        <v>2.2539029591116522E-2</v>
      </c>
      <c r="S34" s="35">
        <v>342</v>
      </c>
      <c r="T34" s="35">
        <v>46831</v>
      </c>
      <c r="U34" s="35">
        <v>152061</v>
      </c>
      <c r="W34" s="1">
        <v>8839511</v>
      </c>
    </row>
    <row r="35" spans="1:23" x14ac:dyDescent="0.45">
      <c r="A35" s="33" t="s">
        <v>40</v>
      </c>
      <c r="B35" s="32">
        <f t="shared" si="10"/>
        <v>12226612</v>
      </c>
      <c r="C35" s="34">
        <f>SUM(一般接種!D34+一般接種!G34+一般接種!J34+一般接種!M34+医療従事者等!C32)</f>
        <v>4435468</v>
      </c>
      <c r="D35" s="30">
        <f t="shared" si="0"/>
        <v>0.80299947950847494</v>
      </c>
      <c r="E35" s="34">
        <f>SUM(一般接種!E34+一般接種!H34+一般接種!K34+一般接種!N34+医療従事者等!D32)</f>
        <v>4384591</v>
      </c>
      <c r="F35" s="31">
        <f t="shared" si="1"/>
        <v>0.79378868044083373</v>
      </c>
      <c r="G35" s="29">
        <f t="shared" si="8"/>
        <v>3273114</v>
      </c>
      <c r="H35" s="31">
        <f t="shared" si="6"/>
        <v>0.59256629477924372</v>
      </c>
      <c r="I35" s="35">
        <v>45476</v>
      </c>
      <c r="J35" s="35">
        <v>243243</v>
      </c>
      <c r="K35" s="35">
        <v>1009633</v>
      </c>
      <c r="L35" s="35">
        <v>1037138</v>
      </c>
      <c r="M35" s="35">
        <v>544376</v>
      </c>
      <c r="N35" s="35">
        <v>252971</v>
      </c>
      <c r="O35" s="35">
        <v>115351</v>
      </c>
      <c r="P35" s="35">
        <v>24926</v>
      </c>
      <c r="Q35" s="35">
        <f t="shared" si="9"/>
        <v>133439</v>
      </c>
      <c r="R35" s="63">
        <f t="shared" si="7"/>
        <v>2.4157867342551313E-2</v>
      </c>
      <c r="S35" s="35">
        <v>100</v>
      </c>
      <c r="T35" s="35">
        <v>25767</v>
      </c>
      <c r="U35" s="35">
        <v>107572</v>
      </c>
      <c r="W35" s="1">
        <v>5523625</v>
      </c>
    </row>
    <row r="36" spans="1:23" x14ac:dyDescent="0.45">
      <c r="A36" s="33" t="s">
        <v>41</v>
      </c>
      <c r="B36" s="32">
        <f t="shared" si="10"/>
        <v>3041549</v>
      </c>
      <c r="C36" s="34">
        <f>SUM(一般接種!D35+一般接種!G35+一般接種!J35+一般接種!M35+医療従事者等!C33)</f>
        <v>1094608</v>
      </c>
      <c r="D36" s="30">
        <f t="shared" si="0"/>
        <v>0.81399290122469858</v>
      </c>
      <c r="E36" s="34">
        <f>SUM(一般接種!E35+一般接種!H35+一般接種!K35+一般接種!N35+医療従事者等!D33)</f>
        <v>1083576</v>
      </c>
      <c r="F36" s="31">
        <f t="shared" si="1"/>
        <v>0.80578907877290684</v>
      </c>
      <c r="G36" s="29">
        <f t="shared" si="8"/>
        <v>833175</v>
      </c>
      <c r="H36" s="31">
        <f t="shared" si="6"/>
        <v>0.61958119754093544</v>
      </c>
      <c r="I36" s="35">
        <v>7552</v>
      </c>
      <c r="J36" s="35">
        <v>54430</v>
      </c>
      <c r="K36" s="35">
        <v>307695</v>
      </c>
      <c r="L36" s="35">
        <v>254181</v>
      </c>
      <c r="M36" s="35">
        <v>131654</v>
      </c>
      <c r="N36" s="35">
        <v>53645</v>
      </c>
      <c r="O36" s="35">
        <v>20226</v>
      </c>
      <c r="P36" s="35">
        <v>3792</v>
      </c>
      <c r="Q36" s="35">
        <f t="shared" si="9"/>
        <v>30190</v>
      </c>
      <c r="R36" s="63">
        <f t="shared" si="7"/>
        <v>2.2450453210623028E-2</v>
      </c>
      <c r="S36" s="35">
        <v>64</v>
      </c>
      <c r="T36" s="35">
        <v>5507</v>
      </c>
      <c r="U36" s="35">
        <v>24619</v>
      </c>
      <c r="W36" s="1">
        <v>1344739</v>
      </c>
    </row>
    <row r="37" spans="1:23" x14ac:dyDescent="0.45">
      <c r="A37" s="33" t="s">
        <v>42</v>
      </c>
      <c r="B37" s="32">
        <f t="shared" si="10"/>
        <v>2097026</v>
      </c>
      <c r="C37" s="34">
        <f>SUM(一般接種!D36+一般接種!G36+一般接種!J36+一般接種!M36+医療従事者等!C34)</f>
        <v>750174</v>
      </c>
      <c r="D37" s="30">
        <f t="shared" si="0"/>
        <v>0.79431234858624022</v>
      </c>
      <c r="E37" s="34">
        <f>SUM(一般接種!E36+一般接種!H36+一般接種!K36+一般接種!N36+医療従事者等!D34)</f>
        <v>741191</v>
      </c>
      <c r="F37" s="31">
        <f t="shared" si="1"/>
        <v>0.78480081149304559</v>
      </c>
      <c r="G37" s="29">
        <f t="shared" si="8"/>
        <v>588614</v>
      </c>
      <c r="H37" s="31">
        <f t="shared" si="6"/>
        <v>0.62324656513121113</v>
      </c>
      <c r="I37" s="35">
        <v>7683</v>
      </c>
      <c r="J37" s="35">
        <v>44795</v>
      </c>
      <c r="K37" s="35">
        <v>212459</v>
      </c>
      <c r="L37" s="35">
        <v>197199</v>
      </c>
      <c r="M37" s="35">
        <v>83424</v>
      </c>
      <c r="N37" s="35">
        <v>29824</v>
      </c>
      <c r="O37" s="35">
        <v>10709</v>
      </c>
      <c r="P37" s="35">
        <v>2521</v>
      </c>
      <c r="Q37" s="35">
        <f t="shared" si="9"/>
        <v>17047</v>
      </c>
      <c r="R37" s="63">
        <f t="shared" si="7"/>
        <v>1.8050002541209954E-2</v>
      </c>
      <c r="S37" s="35">
        <v>2</v>
      </c>
      <c r="T37" s="35">
        <v>2999</v>
      </c>
      <c r="U37" s="35">
        <v>14046</v>
      </c>
      <c r="W37" s="1">
        <v>944432</v>
      </c>
    </row>
    <row r="38" spans="1:23" x14ac:dyDescent="0.45">
      <c r="A38" s="33" t="s">
        <v>43</v>
      </c>
      <c r="B38" s="32">
        <f t="shared" si="10"/>
        <v>1241917</v>
      </c>
      <c r="C38" s="34">
        <f>SUM(一般接種!D37+一般接種!G37+一般接種!J37+一般接種!M37+医療従事者等!C35)</f>
        <v>444123</v>
      </c>
      <c r="D38" s="30">
        <f t="shared" si="0"/>
        <v>0.79765188904933293</v>
      </c>
      <c r="E38" s="34">
        <f>SUM(一般接種!E37+一般接種!H37+一般接種!K37+一般接種!N37+医療従事者等!D35)</f>
        <v>438931</v>
      </c>
      <c r="F38" s="31">
        <f t="shared" si="1"/>
        <v>0.78832697543768904</v>
      </c>
      <c r="G38" s="29">
        <f t="shared" si="8"/>
        <v>343947</v>
      </c>
      <c r="H38" s="31">
        <f t="shared" si="6"/>
        <v>0.61773421840987952</v>
      </c>
      <c r="I38" s="35">
        <v>4916</v>
      </c>
      <c r="J38" s="35">
        <v>23215</v>
      </c>
      <c r="K38" s="35">
        <v>108390</v>
      </c>
      <c r="L38" s="35">
        <v>110719</v>
      </c>
      <c r="M38" s="35">
        <v>59669</v>
      </c>
      <c r="N38" s="35">
        <v>25028</v>
      </c>
      <c r="O38" s="35">
        <v>9438</v>
      </c>
      <c r="P38" s="35">
        <v>2572</v>
      </c>
      <c r="Q38" s="35">
        <f t="shared" si="9"/>
        <v>14916</v>
      </c>
      <c r="R38" s="63">
        <f t="shared" si="7"/>
        <v>2.6789370460570269E-2</v>
      </c>
      <c r="S38" s="35">
        <v>17</v>
      </c>
      <c r="T38" s="35">
        <v>2691</v>
      </c>
      <c r="U38" s="35">
        <v>12208</v>
      </c>
      <c r="W38" s="1">
        <v>556788</v>
      </c>
    </row>
    <row r="39" spans="1:23" x14ac:dyDescent="0.45">
      <c r="A39" s="33" t="s">
        <v>44</v>
      </c>
      <c r="B39" s="32">
        <f t="shared" si="10"/>
        <v>1576189</v>
      </c>
      <c r="C39" s="34">
        <f>SUM(一般接種!D38+一般接種!G38+一般接種!J38+一般接種!M38+医療従事者等!C36)</f>
        <v>565013</v>
      </c>
      <c r="D39" s="30">
        <f t="shared" si="0"/>
        <v>0.83977467803185124</v>
      </c>
      <c r="E39" s="34">
        <f>SUM(一般接種!E38+一般接種!H38+一般接種!K38+一般接種!N38+医療従事者等!D36)</f>
        <v>556230</v>
      </c>
      <c r="F39" s="31">
        <f t="shared" si="1"/>
        <v>0.82672056954734952</v>
      </c>
      <c r="G39" s="29">
        <f t="shared" si="8"/>
        <v>442733</v>
      </c>
      <c r="H39" s="31">
        <f t="shared" si="6"/>
        <v>0.65803081084696391</v>
      </c>
      <c r="I39" s="35">
        <v>4900</v>
      </c>
      <c r="J39" s="35">
        <v>30263</v>
      </c>
      <c r="K39" s="35">
        <v>111394</v>
      </c>
      <c r="L39" s="35">
        <v>142639</v>
      </c>
      <c r="M39" s="35">
        <v>82628</v>
      </c>
      <c r="N39" s="35">
        <v>45529</v>
      </c>
      <c r="O39" s="35">
        <v>20772</v>
      </c>
      <c r="P39" s="35">
        <v>4608</v>
      </c>
      <c r="Q39" s="35">
        <f t="shared" si="9"/>
        <v>12213</v>
      </c>
      <c r="R39" s="63">
        <f t="shared" si="7"/>
        <v>1.8152092328500406E-2</v>
      </c>
      <c r="S39" s="35">
        <v>25</v>
      </c>
      <c r="T39" s="35">
        <v>2117</v>
      </c>
      <c r="U39" s="35">
        <v>10071</v>
      </c>
      <c r="W39" s="1">
        <v>672815</v>
      </c>
    </row>
    <row r="40" spans="1:23" x14ac:dyDescent="0.45">
      <c r="A40" s="33" t="s">
        <v>45</v>
      </c>
      <c r="B40" s="32">
        <f t="shared" si="10"/>
        <v>4198408</v>
      </c>
      <c r="C40" s="34">
        <f>SUM(一般接種!D39+一般接種!G39+一般接種!J39+一般接種!M39+医療従事者等!C37)</f>
        <v>1516083</v>
      </c>
      <c r="D40" s="30">
        <f t="shared" si="0"/>
        <v>0.80055454905002721</v>
      </c>
      <c r="E40" s="34">
        <f>SUM(一般接種!E39+一般接種!H39+一般接種!K39+一般接種!N39+医療従事者等!D37)</f>
        <v>1486872</v>
      </c>
      <c r="F40" s="31">
        <f t="shared" si="1"/>
        <v>0.78512993250047125</v>
      </c>
      <c r="G40" s="29">
        <f t="shared" si="8"/>
        <v>1156452</v>
      </c>
      <c r="H40" s="31">
        <f t="shared" si="6"/>
        <v>0.61065450200154081</v>
      </c>
      <c r="I40" s="35">
        <v>21846</v>
      </c>
      <c r="J40" s="35">
        <v>138085</v>
      </c>
      <c r="K40" s="35">
        <v>362897</v>
      </c>
      <c r="L40" s="35">
        <v>318252</v>
      </c>
      <c r="M40" s="35">
        <v>163518</v>
      </c>
      <c r="N40" s="35">
        <v>92062</v>
      </c>
      <c r="O40" s="35">
        <v>50893</v>
      </c>
      <c r="P40" s="35">
        <v>8899</v>
      </c>
      <c r="Q40" s="35">
        <f t="shared" si="9"/>
        <v>39001</v>
      </c>
      <c r="R40" s="63">
        <f t="shared" si="7"/>
        <v>2.0594141592182029E-2</v>
      </c>
      <c r="S40" s="35">
        <v>249</v>
      </c>
      <c r="T40" s="35">
        <v>7083</v>
      </c>
      <c r="U40" s="35">
        <v>31669</v>
      </c>
      <c r="W40" s="1">
        <v>1893791</v>
      </c>
    </row>
    <row r="41" spans="1:23" x14ac:dyDescent="0.45">
      <c r="A41" s="33" t="s">
        <v>46</v>
      </c>
      <c r="B41" s="32">
        <f t="shared" si="10"/>
        <v>6224950</v>
      </c>
      <c r="C41" s="34">
        <f>SUM(一般接種!D40+一般接種!G40+一般接種!J40+一般接種!M40+医療従事者等!C38)</f>
        <v>2245248</v>
      </c>
      <c r="D41" s="30">
        <f t="shared" si="0"/>
        <v>0.7983294179808017</v>
      </c>
      <c r="E41" s="34">
        <f>SUM(一般接種!E40+一般接種!H40+一般接種!K40+一般接種!N40+医療従事者等!D38)</f>
        <v>2218439</v>
      </c>
      <c r="F41" s="31">
        <f t="shared" si="1"/>
        <v>0.78879710201096342</v>
      </c>
      <c r="G41" s="29">
        <f t="shared" si="8"/>
        <v>1687053</v>
      </c>
      <c r="H41" s="31">
        <f t="shared" si="6"/>
        <v>0.59985535655427169</v>
      </c>
      <c r="I41" s="35">
        <v>22408</v>
      </c>
      <c r="J41" s="35">
        <v>121561</v>
      </c>
      <c r="K41" s="35">
        <v>545518</v>
      </c>
      <c r="L41" s="35">
        <v>531968</v>
      </c>
      <c r="M41" s="35">
        <v>292626</v>
      </c>
      <c r="N41" s="35">
        <v>116535</v>
      </c>
      <c r="O41" s="35">
        <v>45964</v>
      </c>
      <c r="P41" s="35">
        <v>10473</v>
      </c>
      <c r="Q41" s="35">
        <f t="shared" si="9"/>
        <v>74210</v>
      </c>
      <c r="R41" s="63">
        <f t="shared" si="7"/>
        <v>2.6386406360613745E-2</v>
      </c>
      <c r="S41" s="35">
        <v>55</v>
      </c>
      <c r="T41" s="35">
        <v>15534</v>
      </c>
      <c r="U41" s="35">
        <v>58621</v>
      </c>
      <c r="W41" s="1">
        <v>2812433</v>
      </c>
    </row>
    <row r="42" spans="1:23" x14ac:dyDescent="0.45">
      <c r="A42" s="33" t="s">
        <v>47</v>
      </c>
      <c r="B42" s="32">
        <f t="shared" si="10"/>
        <v>3149386</v>
      </c>
      <c r="C42" s="34">
        <f>SUM(一般接種!D41+一般接種!G41+一般接種!J41+一般接種!M41+医療従事者等!C39)</f>
        <v>1122398</v>
      </c>
      <c r="D42" s="30">
        <f t="shared" si="0"/>
        <v>0.82765999808275137</v>
      </c>
      <c r="E42" s="34">
        <f>SUM(一般接種!E41+一般接種!H41+一般接種!K41+一般接種!N41+医療従事者等!D39)</f>
        <v>1099423</v>
      </c>
      <c r="F42" s="31">
        <f t="shared" si="1"/>
        <v>0.81071815708165262</v>
      </c>
      <c r="G42" s="29">
        <f t="shared" si="8"/>
        <v>889002</v>
      </c>
      <c r="H42" s="31">
        <f t="shared" si="6"/>
        <v>0.65555301561082802</v>
      </c>
      <c r="I42" s="35">
        <v>44781</v>
      </c>
      <c r="J42" s="35">
        <v>46795</v>
      </c>
      <c r="K42" s="35">
        <v>287261</v>
      </c>
      <c r="L42" s="35">
        <v>309853</v>
      </c>
      <c r="M42" s="35">
        <v>133777</v>
      </c>
      <c r="N42" s="35">
        <v>41900</v>
      </c>
      <c r="O42" s="35">
        <v>18859</v>
      </c>
      <c r="P42" s="35">
        <v>5776</v>
      </c>
      <c r="Q42" s="35">
        <f t="shared" si="9"/>
        <v>38563</v>
      </c>
      <c r="R42" s="63">
        <f t="shared" si="7"/>
        <v>2.8436483766066174E-2</v>
      </c>
      <c r="S42" s="35">
        <v>398</v>
      </c>
      <c r="T42" s="35">
        <v>9093</v>
      </c>
      <c r="U42" s="35">
        <v>29072</v>
      </c>
      <c r="W42" s="1">
        <v>1356110</v>
      </c>
    </row>
    <row r="43" spans="1:23" x14ac:dyDescent="0.45">
      <c r="A43" s="33" t="s">
        <v>48</v>
      </c>
      <c r="B43" s="32">
        <f t="shared" si="10"/>
        <v>1678114</v>
      </c>
      <c r="C43" s="34">
        <f>SUM(一般接種!D42+一般接種!G42+一般接種!J42+一般接種!M42+医療従事者等!C40)</f>
        <v>599707</v>
      </c>
      <c r="D43" s="30">
        <f t="shared" si="0"/>
        <v>0.81598451048984355</v>
      </c>
      <c r="E43" s="34">
        <f>SUM(一般接種!E42+一般接種!H42+一般接種!K42+一般接種!N42+医療従事者等!D40)</f>
        <v>592370</v>
      </c>
      <c r="F43" s="31">
        <f t="shared" si="1"/>
        <v>0.80600150486632405</v>
      </c>
      <c r="G43" s="29">
        <f t="shared" si="8"/>
        <v>472032</v>
      </c>
      <c r="H43" s="31">
        <f t="shared" si="6"/>
        <v>0.6422649734879563</v>
      </c>
      <c r="I43" s="35">
        <v>7929</v>
      </c>
      <c r="J43" s="35">
        <v>39822</v>
      </c>
      <c r="K43" s="35">
        <v>153079</v>
      </c>
      <c r="L43" s="35">
        <v>160625</v>
      </c>
      <c r="M43" s="35">
        <v>67362</v>
      </c>
      <c r="N43" s="35">
        <v>29043</v>
      </c>
      <c r="O43" s="35">
        <v>11795</v>
      </c>
      <c r="P43" s="35">
        <v>2377</v>
      </c>
      <c r="Q43" s="35">
        <f t="shared" si="9"/>
        <v>14005</v>
      </c>
      <c r="R43" s="63">
        <f t="shared" si="7"/>
        <v>1.9055744004005719E-2</v>
      </c>
      <c r="S43" s="35">
        <v>10</v>
      </c>
      <c r="T43" s="35">
        <v>3337</v>
      </c>
      <c r="U43" s="35">
        <v>10658</v>
      </c>
      <c r="W43" s="1">
        <v>734949</v>
      </c>
    </row>
    <row r="44" spans="1:23" x14ac:dyDescent="0.45">
      <c r="A44" s="33" t="s">
        <v>49</v>
      </c>
      <c r="B44" s="32">
        <f t="shared" si="10"/>
        <v>2182783</v>
      </c>
      <c r="C44" s="34">
        <f>SUM(一般接種!D43+一般接種!G43+一般接種!J43+一般接種!M43+医療従事者等!C41)</f>
        <v>780379</v>
      </c>
      <c r="D44" s="30">
        <f t="shared" si="0"/>
        <v>0.80129603160912455</v>
      </c>
      <c r="E44" s="34">
        <f>SUM(一般接種!E43+一般接種!H43+一般接種!K43+一般接種!N43+医療従事者等!D41)</f>
        <v>772091</v>
      </c>
      <c r="F44" s="31">
        <f t="shared" si="1"/>
        <v>0.79278588268151839</v>
      </c>
      <c r="G44" s="29">
        <f t="shared" si="8"/>
        <v>602164</v>
      </c>
      <c r="H44" s="31">
        <f t="shared" si="6"/>
        <v>0.61830421318087347</v>
      </c>
      <c r="I44" s="35">
        <v>9393</v>
      </c>
      <c r="J44" s="35">
        <v>48485</v>
      </c>
      <c r="K44" s="35">
        <v>170717</v>
      </c>
      <c r="L44" s="35">
        <v>187070</v>
      </c>
      <c r="M44" s="35">
        <v>113973</v>
      </c>
      <c r="N44" s="35">
        <v>52775</v>
      </c>
      <c r="O44" s="35">
        <v>16631</v>
      </c>
      <c r="P44" s="35">
        <v>3120</v>
      </c>
      <c r="Q44" s="35">
        <f t="shared" si="9"/>
        <v>28149</v>
      </c>
      <c r="R44" s="63">
        <f t="shared" si="7"/>
        <v>2.8903496882624016E-2</v>
      </c>
      <c r="S44" s="35">
        <v>148</v>
      </c>
      <c r="T44" s="35">
        <v>7757</v>
      </c>
      <c r="U44" s="35">
        <v>20244</v>
      </c>
      <c r="W44" s="1">
        <v>973896</v>
      </c>
    </row>
    <row r="45" spans="1:23" x14ac:dyDescent="0.45">
      <c r="A45" s="33" t="s">
        <v>50</v>
      </c>
      <c r="B45" s="32">
        <f t="shared" si="10"/>
        <v>3124050</v>
      </c>
      <c r="C45" s="34">
        <f>SUM(一般接種!D44+一般接種!G44+一般接種!J44+一般接種!M44+医療従事者等!C42)</f>
        <v>1114531</v>
      </c>
      <c r="D45" s="30">
        <f t="shared" si="0"/>
        <v>0.82179279305185959</v>
      </c>
      <c r="E45" s="34">
        <f>SUM(一般接種!E44+一般接種!H44+一般接種!K44+一般接種!N44+医療従事者等!D42)</f>
        <v>1103450</v>
      </c>
      <c r="F45" s="31">
        <f t="shared" si="1"/>
        <v>0.81362228371671541</v>
      </c>
      <c r="G45" s="29">
        <f t="shared" si="8"/>
        <v>870757</v>
      </c>
      <c r="H45" s="31">
        <f t="shared" si="6"/>
        <v>0.64204748643102627</v>
      </c>
      <c r="I45" s="35">
        <v>12481</v>
      </c>
      <c r="J45" s="35">
        <v>59204</v>
      </c>
      <c r="K45" s="35">
        <v>279890</v>
      </c>
      <c r="L45" s="35">
        <v>271740</v>
      </c>
      <c r="M45" s="35">
        <v>142434</v>
      </c>
      <c r="N45" s="35">
        <v>71689</v>
      </c>
      <c r="O45" s="35">
        <v>27962</v>
      </c>
      <c r="P45" s="35">
        <v>5357</v>
      </c>
      <c r="Q45" s="35">
        <f t="shared" si="9"/>
        <v>35312</v>
      </c>
      <c r="R45" s="63">
        <f t="shared" si="7"/>
        <v>2.6037092829402923E-2</v>
      </c>
      <c r="S45" s="35">
        <v>211</v>
      </c>
      <c r="T45" s="35">
        <v>5498</v>
      </c>
      <c r="U45" s="35">
        <v>29603</v>
      </c>
      <c r="W45" s="1">
        <v>1356219</v>
      </c>
    </row>
    <row r="46" spans="1:23" x14ac:dyDescent="0.45">
      <c r="A46" s="33" t="s">
        <v>51</v>
      </c>
      <c r="B46" s="32">
        <f t="shared" si="10"/>
        <v>1579456</v>
      </c>
      <c r="C46" s="34">
        <f>SUM(一般接種!D45+一般接種!G45+一般接種!J45+一般接種!M45+医療従事者等!C43)</f>
        <v>566142</v>
      </c>
      <c r="D46" s="30">
        <f t="shared" si="0"/>
        <v>0.80742818757870805</v>
      </c>
      <c r="E46" s="34">
        <f>SUM(一般接種!E45+一般接種!H45+一般接種!K45+一般接種!N45+医療従事者等!D43)</f>
        <v>558852</v>
      </c>
      <c r="F46" s="31">
        <f t="shared" si="1"/>
        <v>0.79703123506953411</v>
      </c>
      <c r="G46" s="29">
        <f t="shared" si="8"/>
        <v>435042</v>
      </c>
      <c r="H46" s="31">
        <f t="shared" si="6"/>
        <v>0.62045418566475607</v>
      </c>
      <c r="I46" s="35">
        <v>10599</v>
      </c>
      <c r="J46" s="35">
        <v>33514</v>
      </c>
      <c r="K46" s="35">
        <v>141000</v>
      </c>
      <c r="L46" s="35">
        <v>125427</v>
      </c>
      <c r="M46" s="35">
        <v>73342</v>
      </c>
      <c r="N46" s="35">
        <v>36047</v>
      </c>
      <c r="O46" s="35">
        <v>13263</v>
      </c>
      <c r="P46" s="35">
        <v>1850</v>
      </c>
      <c r="Q46" s="35">
        <f t="shared" si="9"/>
        <v>19420</v>
      </c>
      <c r="R46" s="63">
        <f t="shared" si="7"/>
        <v>2.7696682815934008E-2</v>
      </c>
      <c r="S46" s="35">
        <v>167</v>
      </c>
      <c r="T46" s="35">
        <v>5504</v>
      </c>
      <c r="U46" s="35">
        <v>13749</v>
      </c>
      <c r="W46" s="1">
        <v>701167</v>
      </c>
    </row>
    <row r="47" spans="1:23" x14ac:dyDescent="0.45">
      <c r="A47" s="33" t="s">
        <v>52</v>
      </c>
      <c r="B47" s="32">
        <f t="shared" si="10"/>
        <v>11344577</v>
      </c>
      <c r="C47" s="34">
        <f>SUM(一般接種!D46+一般接種!G46+一般接種!J46+一般接種!M46+医療従事者等!C44)</f>
        <v>4135901</v>
      </c>
      <c r="D47" s="30">
        <f t="shared" si="0"/>
        <v>0.80713578979620115</v>
      </c>
      <c r="E47" s="34">
        <f>SUM(一般接種!E46+一般接種!H46+一般接種!K46+一般接種!N46+医療従事者等!D44)</f>
        <v>4055605</v>
      </c>
      <c r="F47" s="31">
        <f t="shared" si="1"/>
        <v>0.79146573981737534</v>
      </c>
      <c r="G47" s="29">
        <f t="shared" si="8"/>
        <v>3017226</v>
      </c>
      <c r="H47" s="31">
        <f t="shared" si="6"/>
        <v>0.58882238489355354</v>
      </c>
      <c r="I47" s="35">
        <v>43840</v>
      </c>
      <c r="J47" s="35">
        <v>229902</v>
      </c>
      <c r="K47" s="35">
        <v>929554</v>
      </c>
      <c r="L47" s="35">
        <v>1024234</v>
      </c>
      <c r="M47" s="35">
        <v>490660</v>
      </c>
      <c r="N47" s="35">
        <v>192542</v>
      </c>
      <c r="O47" s="35">
        <v>84949</v>
      </c>
      <c r="P47" s="35">
        <v>21545</v>
      </c>
      <c r="Q47" s="35">
        <f t="shared" si="9"/>
        <v>135845</v>
      </c>
      <c r="R47" s="63">
        <f t="shared" si="7"/>
        <v>2.6510634893065609E-2</v>
      </c>
      <c r="S47" s="35">
        <v>77</v>
      </c>
      <c r="T47" s="35">
        <v>37696</v>
      </c>
      <c r="U47" s="35">
        <v>98072</v>
      </c>
      <c r="W47" s="1">
        <v>5124170</v>
      </c>
    </row>
    <row r="48" spans="1:23" x14ac:dyDescent="0.45">
      <c r="A48" s="33" t="s">
        <v>53</v>
      </c>
      <c r="B48" s="32">
        <f t="shared" si="10"/>
        <v>1827355</v>
      </c>
      <c r="C48" s="34">
        <f>SUM(一般接種!D47+一般接種!G47+一般接種!J47+一般接種!M47+医療従事者等!C45)</f>
        <v>658450</v>
      </c>
      <c r="D48" s="30">
        <f t="shared" si="0"/>
        <v>0.80473270090513338</v>
      </c>
      <c r="E48" s="34">
        <f>SUM(一般接種!E47+一般接種!H47+一般接種!K47+一般接種!N47+医療従事者等!D45)</f>
        <v>650485</v>
      </c>
      <c r="F48" s="31">
        <f t="shared" si="1"/>
        <v>0.79499817897832126</v>
      </c>
      <c r="G48" s="29">
        <f t="shared" si="8"/>
        <v>492380</v>
      </c>
      <c r="H48" s="31">
        <f t="shared" si="6"/>
        <v>0.60176822427165244</v>
      </c>
      <c r="I48" s="35">
        <v>8406</v>
      </c>
      <c r="J48" s="35">
        <v>56574</v>
      </c>
      <c r="K48" s="35">
        <v>165965</v>
      </c>
      <c r="L48" s="35">
        <v>147223</v>
      </c>
      <c r="M48" s="35">
        <v>63254</v>
      </c>
      <c r="N48" s="35">
        <v>32314</v>
      </c>
      <c r="O48" s="35">
        <v>15317</v>
      </c>
      <c r="P48" s="35">
        <v>3327</v>
      </c>
      <c r="Q48" s="35">
        <f t="shared" si="9"/>
        <v>26040</v>
      </c>
      <c r="R48" s="63">
        <f t="shared" si="7"/>
        <v>3.1825103700462709E-2</v>
      </c>
      <c r="S48" s="35">
        <v>41</v>
      </c>
      <c r="T48" s="35">
        <v>6096</v>
      </c>
      <c r="U48" s="35">
        <v>19903</v>
      </c>
      <c r="W48" s="1">
        <v>818222</v>
      </c>
    </row>
    <row r="49" spans="1:23" x14ac:dyDescent="0.45">
      <c r="A49" s="33" t="s">
        <v>54</v>
      </c>
      <c r="B49" s="32">
        <f t="shared" si="10"/>
        <v>3090447</v>
      </c>
      <c r="C49" s="34">
        <f>SUM(一般接種!D48+一般接種!G48+一般接種!J48+一般接種!M48+医療従事者等!C46)</f>
        <v>1101681</v>
      </c>
      <c r="D49" s="30">
        <f t="shared" si="0"/>
        <v>0.82464979662229831</v>
      </c>
      <c r="E49" s="34">
        <f>SUM(一般接種!E48+一般接種!H48+一般接種!K48+一般接種!N48+医療従事者等!D46)</f>
        <v>1085723</v>
      </c>
      <c r="F49" s="31">
        <f t="shared" si="1"/>
        <v>0.81270463150236016</v>
      </c>
      <c r="G49" s="29">
        <f t="shared" si="8"/>
        <v>875270</v>
      </c>
      <c r="H49" s="31">
        <f t="shared" si="6"/>
        <v>0.65517262028627077</v>
      </c>
      <c r="I49" s="35">
        <v>14890</v>
      </c>
      <c r="J49" s="35">
        <v>65943</v>
      </c>
      <c r="K49" s="35">
        <v>277977</v>
      </c>
      <c r="L49" s="35">
        <v>302332</v>
      </c>
      <c r="M49" s="35">
        <v>132678</v>
      </c>
      <c r="N49" s="35">
        <v>51930</v>
      </c>
      <c r="O49" s="35">
        <v>24915</v>
      </c>
      <c r="P49" s="35">
        <v>4605</v>
      </c>
      <c r="Q49" s="35">
        <f t="shared" si="9"/>
        <v>27773</v>
      </c>
      <c r="R49" s="63">
        <f t="shared" si="7"/>
        <v>2.0789138418100241E-2</v>
      </c>
      <c r="S49" s="35">
        <v>84</v>
      </c>
      <c r="T49" s="35">
        <v>6336</v>
      </c>
      <c r="U49" s="35">
        <v>21353</v>
      </c>
      <c r="W49" s="1">
        <v>1335938</v>
      </c>
    </row>
    <row r="50" spans="1:23" x14ac:dyDescent="0.45">
      <c r="A50" s="33" t="s">
        <v>55</v>
      </c>
      <c r="B50" s="32">
        <f t="shared" si="10"/>
        <v>4095504</v>
      </c>
      <c r="C50" s="34">
        <f>SUM(一般接種!D49+一般接種!G49+一般接種!J49+一般接種!M49+医療従事者等!C47)</f>
        <v>1461610</v>
      </c>
      <c r="D50" s="30">
        <f t="shared" si="0"/>
        <v>0.8311000798910525</v>
      </c>
      <c r="E50" s="34">
        <f>SUM(一般接種!E49+一般接種!H49+一般接種!K49+一般接種!N49+医療従事者等!D47)</f>
        <v>1445315</v>
      </c>
      <c r="F50" s="31">
        <f t="shared" si="1"/>
        <v>0.82183442366139836</v>
      </c>
      <c r="G50" s="29">
        <f t="shared" si="8"/>
        <v>1142342</v>
      </c>
      <c r="H50" s="31">
        <f t="shared" si="6"/>
        <v>0.64955804042316667</v>
      </c>
      <c r="I50" s="35">
        <v>21262</v>
      </c>
      <c r="J50" s="35">
        <v>78079</v>
      </c>
      <c r="K50" s="35">
        <v>344275</v>
      </c>
      <c r="L50" s="35">
        <v>429518</v>
      </c>
      <c r="M50" s="35">
        <v>176618</v>
      </c>
      <c r="N50" s="35">
        <v>65891</v>
      </c>
      <c r="O50" s="35">
        <v>21854</v>
      </c>
      <c r="P50" s="35">
        <v>4845</v>
      </c>
      <c r="Q50" s="35">
        <f t="shared" si="9"/>
        <v>46237</v>
      </c>
      <c r="R50" s="63">
        <f t="shared" si="7"/>
        <v>2.6291264012919036E-2</v>
      </c>
      <c r="S50" s="35">
        <v>150</v>
      </c>
      <c r="T50" s="35">
        <v>10203</v>
      </c>
      <c r="U50" s="35">
        <v>35884</v>
      </c>
      <c r="W50" s="1">
        <v>1758645</v>
      </c>
    </row>
    <row r="51" spans="1:23" x14ac:dyDescent="0.45">
      <c r="A51" s="33" t="s">
        <v>56</v>
      </c>
      <c r="B51" s="32">
        <f t="shared" si="10"/>
        <v>2582387</v>
      </c>
      <c r="C51" s="34">
        <f>SUM(一般接種!D50+一般接種!G50+一般接種!J50+一般接種!M50+医療従事者等!C48)</f>
        <v>926387</v>
      </c>
      <c r="D51" s="30">
        <f t="shared" si="0"/>
        <v>0.811381040008198</v>
      </c>
      <c r="E51" s="34">
        <f>SUM(一般接種!E50+一般接種!H50+一般接種!K50+一般接種!N50+医療従事者等!D48)</f>
        <v>911294</v>
      </c>
      <c r="F51" s="31">
        <f t="shared" si="1"/>
        <v>0.7981617547237071</v>
      </c>
      <c r="G51" s="29">
        <f t="shared" si="8"/>
        <v>716185</v>
      </c>
      <c r="H51" s="31">
        <f t="shared" si="6"/>
        <v>0.62727448694581345</v>
      </c>
      <c r="I51" s="35">
        <v>19410</v>
      </c>
      <c r="J51" s="35">
        <v>50885</v>
      </c>
      <c r="K51" s="35">
        <v>216560</v>
      </c>
      <c r="L51" s="35">
        <v>218844</v>
      </c>
      <c r="M51" s="35">
        <v>116331</v>
      </c>
      <c r="N51" s="35">
        <v>63369</v>
      </c>
      <c r="O51" s="35">
        <v>24897</v>
      </c>
      <c r="P51" s="35">
        <v>5889</v>
      </c>
      <c r="Q51" s="35">
        <f t="shared" si="9"/>
        <v>28521</v>
      </c>
      <c r="R51" s="63">
        <f t="shared" si="7"/>
        <v>2.4980271357514534E-2</v>
      </c>
      <c r="S51" s="35">
        <v>244</v>
      </c>
      <c r="T51" s="35">
        <v>8125</v>
      </c>
      <c r="U51" s="35">
        <v>20152</v>
      </c>
      <c r="W51" s="1">
        <v>1141741</v>
      </c>
    </row>
    <row r="52" spans="1:23" x14ac:dyDescent="0.45">
      <c r="A52" s="33" t="s">
        <v>57</v>
      </c>
      <c r="B52" s="32">
        <f t="shared" si="10"/>
        <v>2427442</v>
      </c>
      <c r="C52" s="34">
        <f>SUM(一般接種!D51+一般接種!G51+一般接種!J51+一般接種!M51+医療従事者等!C49)</f>
        <v>871427</v>
      </c>
      <c r="D52" s="30">
        <f t="shared" si="0"/>
        <v>0.80150307061635828</v>
      </c>
      <c r="E52" s="34">
        <f>SUM(一般接種!E51+一般接種!H51+一般接種!K51+一般接種!N51+医療従事者等!D49)</f>
        <v>859841</v>
      </c>
      <c r="F52" s="31">
        <f t="shared" si="1"/>
        <v>0.79084673959131413</v>
      </c>
      <c r="G52" s="29">
        <f t="shared" si="8"/>
        <v>667264</v>
      </c>
      <c r="H52" s="31">
        <f t="shared" si="6"/>
        <v>0.61372225661099977</v>
      </c>
      <c r="I52" s="35">
        <v>10940</v>
      </c>
      <c r="J52" s="35">
        <v>46230</v>
      </c>
      <c r="K52" s="35">
        <v>186592</v>
      </c>
      <c r="L52" s="35">
        <v>215436</v>
      </c>
      <c r="M52" s="35">
        <v>121978</v>
      </c>
      <c r="N52" s="35">
        <v>56879</v>
      </c>
      <c r="O52" s="35">
        <v>23962</v>
      </c>
      <c r="P52" s="35">
        <v>5247</v>
      </c>
      <c r="Q52" s="35">
        <f t="shared" si="9"/>
        <v>28910</v>
      </c>
      <c r="R52" s="63">
        <f t="shared" si="7"/>
        <v>2.6590240802177253E-2</v>
      </c>
      <c r="S52" s="35">
        <v>156</v>
      </c>
      <c r="T52" s="35">
        <v>5583</v>
      </c>
      <c r="U52" s="35">
        <v>23171</v>
      </c>
      <c r="W52" s="1">
        <v>1087241</v>
      </c>
    </row>
    <row r="53" spans="1:23" x14ac:dyDescent="0.45">
      <c r="A53" s="33" t="s">
        <v>58</v>
      </c>
      <c r="B53" s="32">
        <f t="shared" si="10"/>
        <v>3687189</v>
      </c>
      <c r="C53" s="34">
        <f>SUM(一般接種!D52+一般接種!G52+一般接種!J52+一般接種!M52+医療従事者等!C50)</f>
        <v>1321895</v>
      </c>
      <c r="D53" s="30">
        <f t="shared" si="0"/>
        <v>0.81723716041315175</v>
      </c>
      <c r="E53" s="34">
        <f>SUM(一般接種!E52+一般接種!H52+一般接種!K52+一般接種!N52+医療従事者等!D50)</f>
        <v>1299105</v>
      </c>
      <c r="F53" s="31">
        <f t="shared" si="1"/>
        <v>0.80314766398127502</v>
      </c>
      <c r="G53" s="29">
        <f t="shared" si="8"/>
        <v>1026583</v>
      </c>
      <c r="H53" s="31">
        <f t="shared" si="6"/>
        <v>0.63466597259874236</v>
      </c>
      <c r="I53" s="35">
        <v>17307</v>
      </c>
      <c r="J53" s="35">
        <v>70645</v>
      </c>
      <c r="K53" s="35">
        <v>342275</v>
      </c>
      <c r="L53" s="35">
        <v>302032</v>
      </c>
      <c r="M53" s="35">
        <v>172083</v>
      </c>
      <c r="N53" s="35">
        <v>82348</v>
      </c>
      <c r="O53" s="35">
        <v>33752</v>
      </c>
      <c r="P53" s="35">
        <v>6141</v>
      </c>
      <c r="Q53" s="35">
        <f t="shared" si="9"/>
        <v>39606</v>
      </c>
      <c r="R53" s="63">
        <f t="shared" si="7"/>
        <v>2.4485677739399338E-2</v>
      </c>
      <c r="S53" s="35">
        <v>101</v>
      </c>
      <c r="T53" s="35">
        <v>6130</v>
      </c>
      <c r="U53" s="35">
        <v>33375</v>
      </c>
      <c r="W53" s="1">
        <v>1617517</v>
      </c>
    </row>
    <row r="54" spans="1:23" x14ac:dyDescent="0.45">
      <c r="A54" s="33" t="s">
        <v>59</v>
      </c>
      <c r="B54" s="32">
        <f t="shared" si="10"/>
        <v>2811429</v>
      </c>
      <c r="C54" s="34">
        <f>SUM(一般接種!D53+一般接種!G53+一般接種!J53+一般接種!M53+医療従事者等!C51)</f>
        <v>1059813</v>
      </c>
      <c r="D54" s="37">
        <f t="shared" si="0"/>
        <v>0.71362208255505621</v>
      </c>
      <c r="E54" s="34">
        <f>SUM(一般接種!E53+一般接種!H53+一般接種!K53+一般接種!N53+医療従事者等!D51)</f>
        <v>1038842</v>
      </c>
      <c r="F54" s="31">
        <f t="shared" si="1"/>
        <v>0.69950131908710289</v>
      </c>
      <c r="G54" s="29">
        <f t="shared" si="8"/>
        <v>684613</v>
      </c>
      <c r="H54" s="31">
        <f t="shared" si="6"/>
        <v>0.46098222498144931</v>
      </c>
      <c r="I54" s="35">
        <v>17297</v>
      </c>
      <c r="J54" s="35">
        <v>58636</v>
      </c>
      <c r="K54" s="35">
        <v>211216</v>
      </c>
      <c r="L54" s="35">
        <v>191213</v>
      </c>
      <c r="M54" s="35">
        <v>117987</v>
      </c>
      <c r="N54" s="35">
        <v>58376</v>
      </c>
      <c r="O54" s="35">
        <v>25142</v>
      </c>
      <c r="P54" s="35">
        <v>4746</v>
      </c>
      <c r="Q54" s="35">
        <f t="shared" si="9"/>
        <v>28161</v>
      </c>
      <c r="R54" s="63">
        <f t="shared" si="7"/>
        <v>1.8962129608556356E-2</v>
      </c>
      <c r="S54" s="35">
        <v>14</v>
      </c>
      <c r="T54" s="35">
        <v>6783</v>
      </c>
      <c r="U54" s="35">
        <v>21364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9" sqref="F1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44756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（7月13日まで）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（7月13日まで）※4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193887137</v>
      </c>
      <c r="C6" s="40">
        <f>SUM(C7:C53)</f>
        <v>161415819</v>
      </c>
      <c r="D6" s="40">
        <f>SUM(D7:D53)</f>
        <v>80971672</v>
      </c>
      <c r="E6" s="41">
        <f>SUM(E7:E53)</f>
        <v>80444147</v>
      </c>
      <c r="F6" s="41">
        <f t="shared" ref="F6:T6" si="0">SUM(F7:F53)</f>
        <v>32339407</v>
      </c>
      <c r="G6" s="41">
        <f>SUM(G7:G53)</f>
        <v>16219574</v>
      </c>
      <c r="H6" s="41">
        <f t="shared" ref="H6:N6" si="1">SUM(H7:H53)</f>
        <v>16119833</v>
      </c>
      <c r="I6" s="41">
        <f>SUM(I7:I53)</f>
        <v>117579</v>
      </c>
      <c r="J6" s="41">
        <f t="shared" si="1"/>
        <v>58712</v>
      </c>
      <c r="K6" s="41">
        <f t="shared" si="1"/>
        <v>58867</v>
      </c>
      <c r="L6" s="67">
        <f>SUM(L7:L53)</f>
        <v>14332</v>
      </c>
      <c r="M6" s="67">
        <f t="shared" si="1"/>
        <v>9759</v>
      </c>
      <c r="N6" s="67">
        <f t="shared" si="1"/>
        <v>4573</v>
      </c>
      <c r="O6" s="42"/>
      <c r="P6" s="41">
        <f>SUM(P7:P53)</f>
        <v>177126180</v>
      </c>
      <c r="Q6" s="43">
        <f>C6/P6</f>
        <v>0.91130412793862547</v>
      </c>
      <c r="R6" s="41">
        <f t="shared" si="0"/>
        <v>34262000</v>
      </c>
      <c r="S6" s="44">
        <f>F6/R6</f>
        <v>0.94388555834452159</v>
      </c>
      <c r="T6" s="41">
        <f t="shared" si="0"/>
        <v>202140</v>
      </c>
      <c r="U6" s="44">
        <f>I6/T6</f>
        <v>0.58167111902641733</v>
      </c>
      <c r="V6" s="41">
        <f t="shared" ref="V6" si="2">SUM(V7:V53)</f>
        <v>287840</v>
      </c>
      <c r="W6" s="44">
        <f>L6/V6</f>
        <v>4.9791550861589769E-2</v>
      </c>
    </row>
    <row r="7" spans="1:23" x14ac:dyDescent="0.45">
      <c r="A7" s="45" t="s">
        <v>13</v>
      </c>
      <c r="B7" s="40">
        <v>7959094</v>
      </c>
      <c r="C7" s="40">
        <v>6460175</v>
      </c>
      <c r="D7" s="40">
        <v>3241661</v>
      </c>
      <c r="E7" s="41">
        <v>3218514</v>
      </c>
      <c r="F7" s="46">
        <v>1497638</v>
      </c>
      <c r="G7" s="41">
        <v>750875</v>
      </c>
      <c r="H7" s="41">
        <v>746763</v>
      </c>
      <c r="I7" s="41">
        <v>873</v>
      </c>
      <c r="J7" s="41">
        <v>429</v>
      </c>
      <c r="K7" s="41">
        <v>444</v>
      </c>
      <c r="L7" s="67">
        <v>408</v>
      </c>
      <c r="M7" s="67">
        <v>246</v>
      </c>
      <c r="N7" s="67">
        <v>162</v>
      </c>
      <c r="O7" s="42"/>
      <c r="P7" s="41">
        <v>7433760</v>
      </c>
      <c r="Q7" s="43">
        <v>0.8690319569100966</v>
      </c>
      <c r="R7" s="47">
        <v>1518500</v>
      </c>
      <c r="S7" s="43">
        <v>0.98626144221270995</v>
      </c>
      <c r="T7" s="41">
        <v>900</v>
      </c>
      <c r="U7" s="44">
        <v>0.97</v>
      </c>
      <c r="V7" s="41">
        <v>3140</v>
      </c>
      <c r="W7" s="44">
        <v>0.12993630573248408</v>
      </c>
    </row>
    <row r="8" spans="1:23" x14ac:dyDescent="0.45">
      <c r="A8" s="45" t="s">
        <v>14</v>
      </c>
      <c r="B8" s="40">
        <v>2047790</v>
      </c>
      <c r="C8" s="40">
        <v>1856830</v>
      </c>
      <c r="D8" s="40">
        <v>931361</v>
      </c>
      <c r="E8" s="41">
        <v>925469</v>
      </c>
      <c r="F8" s="46">
        <v>188472</v>
      </c>
      <c r="G8" s="41">
        <v>94677</v>
      </c>
      <c r="H8" s="41">
        <v>93795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0.96611523162613067</v>
      </c>
      <c r="R8" s="47">
        <v>186500</v>
      </c>
      <c r="S8" s="43">
        <v>1.0105737265415549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1968810</v>
      </c>
      <c r="C9" s="40">
        <v>1724123</v>
      </c>
      <c r="D9" s="40">
        <v>865030</v>
      </c>
      <c r="E9" s="41">
        <v>859093</v>
      </c>
      <c r="F9" s="46">
        <v>244585</v>
      </c>
      <c r="G9" s="41">
        <v>122760</v>
      </c>
      <c r="H9" s="41">
        <v>121825</v>
      </c>
      <c r="I9" s="41">
        <v>98</v>
      </c>
      <c r="J9" s="41">
        <v>50</v>
      </c>
      <c r="K9" s="41">
        <v>48</v>
      </c>
      <c r="L9" s="67">
        <v>4</v>
      </c>
      <c r="M9" s="67">
        <v>4</v>
      </c>
      <c r="N9" s="67">
        <v>0</v>
      </c>
      <c r="O9" s="42"/>
      <c r="P9" s="41">
        <v>1879585</v>
      </c>
      <c r="Q9" s="43">
        <v>0.91728918883689747</v>
      </c>
      <c r="R9" s="47">
        <v>227500</v>
      </c>
      <c r="S9" s="43">
        <v>1.0750989010989012</v>
      </c>
      <c r="T9" s="41">
        <v>260</v>
      </c>
      <c r="U9" s="44">
        <v>0.37692307692307692</v>
      </c>
      <c r="V9" s="41">
        <v>500</v>
      </c>
      <c r="W9" s="44">
        <v>8.0000000000000002E-3</v>
      </c>
    </row>
    <row r="10" spans="1:23" x14ac:dyDescent="0.45">
      <c r="A10" s="45" t="s">
        <v>16</v>
      </c>
      <c r="B10" s="40">
        <v>3558879</v>
      </c>
      <c r="C10" s="40">
        <v>2816865</v>
      </c>
      <c r="D10" s="40">
        <v>1413030</v>
      </c>
      <c r="E10" s="41">
        <v>1403835</v>
      </c>
      <c r="F10" s="46">
        <v>741789</v>
      </c>
      <c r="G10" s="41">
        <v>371790</v>
      </c>
      <c r="H10" s="41">
        <v>369999</v>
      </c>
      <c r="I10" s="41">
        <v>54</v>
      </c>
      <c r="J10" s="41">
        <v>21</v>
      </c>
      <c r="K10" s="41">
        <v>33</v>
      </c>
      <c r="L10" s="67">
        <v>171</v>
      </c>
      <c r="M10" s="67">
        <v>163</v>
      </c>
      <c r="N10" s="67">
        <v>8</v>
      </c>
      <c r="O10" s="42"/>
      <c r="P10" s="41">
        <v>3171035</v>
      </c>
      <c r="Q10" s="43">
        <v>0.8883109142598552</v>
      </c>
      <c r="R10" s="47">
        <v>854400</v>
      </c>
      <c r="S10" s="43">
        <v>0.86819873595505614</v>
      </c>
      <c r="T10" s="41">
        <v>240</v>
      </c>
      <c r="U10" s="44">
        <v>0.22500000000000001</v>
      </c>
      <c r="V10" s="41">
        <v>12040</v>
      </c>
      <c r="W10" s="44">
        <v>1.420265780730897E-2</v>
      </c>
    </row>
    <row r="11" spans="1:23" x14ac:dyDescent="0.45">
      <c r="A11" s="45" t="s">
        <v>17</v>
      </c>
      <c r="B11" s="40">
        <v>1592170</v>
      </c>
      <c r="C11" s="40">
        <v>1495957</v>
      </c>
      <c r="D11" s="40">
        <v>750053</v>
      </c>
      <c r="E11" s="41">
        <v>745904</v>
      </c>
      <c r="F11" s="46">
        <v>96137</v>
      </c>
      <c r="G11" s="41">
        <v>48366</v>
      </c>
      <c r="H11" s="41">
        <v>47771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0.98195023811008531</v>
      </c>
      <c r="R11" s="47">
        <v>87900</v>
      </c>
      <c r="S11" s="43">
        <v>1.0937087599544937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1744501</v>
      </c>
      <c r="C12" s="40">
        <v>1666262</v>
      </c>
      <c r="D12" s="40">
        <v>835466</v>
      </c>
      <c r="E12" s="41">
        <v>830796</v>
      </c>
      <c r="F12" s="46">
        <v>77899</v>
      </c>
      <c r="G12" s="41">
        <v>39027</v>
      </c>
      <c r="H12" s="41">
        <v>38872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0.95949948030484944</v>
      </c>
      <c r="R12" s="47">
        <v>61700</v>
      </c>
      <c r="S12" s="43">
        <v>1.2625445705024312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45">
      <c r="A13" s="45" t="s">
        <v>19</v>
      </c>
      <c r="B13" s="40">
        <v>2972700</v>
      </c>
      <c r="C13" s="40">
        <v>2764268</v>
      </c>
      <c r="D13" s="40">
        <v>1387475</v>
      </c>
      <c r="E13" s="41">
        <v>1376793</v>
      </c>
      <c r="F13" s="46">
        <v>208038</v>
      </c>
      <c r="G13" s="41">
        <v>104505</v>
      </c>
      <c r="H13" s="41">
        <v>103533</v>
      </c>
      <c r="I13" s="41">
        <v>253</v>
      </c>
      <c r="J13" s="41">
        <v>126</v>
      </c>
      <c r="K13" s="41">
        <v>127</v>
      </c>
      <c r="L13" s="67">
        <v>141</v>
      </c>
      <c r="M13" s="67">
        <v>117</v>
      </c>
      <c r="N13" s="67">
        <v>24</v>
      </c>
      <c r="O13" s="42"/>
      <c r="P13" s="41">
        <v>2910040</v>
      </c>
      <c r="Q13" s="43">
        <v>0.94990721777020248</v>
      </c>
      <c r="R13" s="47">
        <v>178600</v>
      </c>
      <c r="S13" s="43">
        <v>1.1648264277715565</v>
      </c>
      <c r="T13" s="41">
        <v>560</v>
      </c>
      <c r="U13" s="44">
        <v>0.45178571428571429</v>
      </c>
      <c r="V13" s="41">
        <v>11240</v>
      </c>
      <c r="W13" s="44">
        <v>1.2544483985765124E-2</v>
      </c>
    </row>
    <row r="14" spans="1:23" x14ac:dyDescent="0.45">
      <c r="A14" s="45" t="s">
        <v>20</v>
      </c>
      <c r="B14" s="40">
        <v>4646919</v>
      </c>
      <c r="C14" s="40">
        <v>3774887</v>
      </c>
      <c r="D14" s="40">
        <v>1893390</v>
      </c>
      <c r="E14" s="41">
        <v>1881497</v>
      </c>
      <c r="F14" s="46">
        <v>871043</v>
      </c>
      <c r="G14" s="41">
        <v>436909</v>
      </c>
      <c r="H14" s="41">
        <v>434134</v>
      </c>
      <c r="I14" s="41">
        <v>370</v>
      </c>
      <c r="J14" s="41">
        <v>176</v>
      </c>
      <c r="K14" s="41">
        <v>194</v>
      </c>
      <c r="L14" s="67">
        <v>619</v>
      </c>
      <c r="M14" s="67">
        <v>374</v>
      </c>
      <c r="N14" s="67">
        <v>245</v>
      </c>
      <c r="O14" s="42"/>
      <c r="P14" s="41">
        <v>4064675</v>
      </c>
      <c r="Q14" s="43">
        <v>0.92870573908123033</v>
      </c>
      <c r="R14" s="47">
        <v>892500</v>
      </c>
      <c r="S14" s="43">
        <v>0.97595854341736699</v>
      </c>
      <c r="T14" s="41">
        <v>860</v>
      </c>
      <c r="U14" s="44">
        <v>0.43023255813953487</v>
      </c>
      <c r="V14" s="41">
        <v>5760</v>
      </c>
      <c r="W14" s="44">
        <v>0.10746527777777778</v>
      </c>
    </row>
    <row r="15" spans="1:23" x14ac:dyDescent="0.45">
      <c r="A15" s="48" t="s">
        <v>21</v>
      </c>
      <c r="B15" s="40">
        <v>3086715</v>
      </c>
      <c r="C15" s="40">
        <v>2703286</v>
      </c>
      <c r="D15" s="40">
        <v>1355739</v>
      </c>
      <c r="E15" s="41">
        <v>1347547</v>
      </c>
      <c r="F15" s="46">
        <v>382354</v>
      </c>
      <c r="G15" s="41">
        <v>192233</v>
      </c>
      <c r="H15" s="41">
        <v>190121</v>
      </c>
      <c r="I15" s="41">
        <v>828</v>
      </c>
      <c r="J15" s="41">
        <v>413</v>
      </c>
      <c r="K15" s="41">
        <v>415</v>
      </c>
      <c r="L15" s="67">
        <v>247</v>
      </c>
      <c r="M15" s="67">
        <v>160</v>
      </c>
      <c r="N15" s="67">
        <v>87</v>
      </c>
      <c r="O15" s="42"/>
      <c r="P15" s="41">
        <v>2869350</v>
      </c>
      <c r="Q15" s="43">
        <v>0.94212487148657365</v>
      </c>
      <c r="R15" s="47">
        <v>375900</v>
      </c>
      <c r="S15" s="43">
        <v>1.0171694599627561</v>
      </c>
      <c r="T15" s="41">
        <v>1220</v>
      </c>
      <c r="U15" s="44">
        <v>0.67868852459016393</v>
      </c>
      <c r="V15" s="41">
        <v>4210</v>
      </c>
      <c r="W15" s="44">
        <v>5.866983372921615E-2</v>
      </c>
    </row>
    <row r="16" spans="1:23" x14ac:dyDescent="0.45">
      <c r="A16" s="45" t="s">
        <v>22</v>
      </c>
      <c r="B16" s="40">
        <v>3009487</v>
      </c>
      <c r="C16" s="40">
        <v>2158237</v>
      </c>
      <c r="D16" s="40">
        <v>1082900</v>
      </c>
      <c r="E16" s="41">
        <v>1075337</v>
      </c>
      <c r="F16" s="46">
        <v>850894</v>
      </c>
      <c r="G16" s="41">
        <v>426649</v>
      </c>
      <c r="H16" s="41">
        <v>424245</v>
      </c>
      <c r="I16" s="41">
        <v>224</v>
      </c>
      <c r="J16" s="41">
        <v>95</v>
      </c>
      <c r="K16" s="41">
        <v>129</v>
      </c>
      <c r="L16" s="67">
        <v>132</v>
      </c>
      <c r="M16" s="67">
        <v>84</v>
      </c>
      <c r="N16" s="67">
        <v>48</v>
      </c>
      <c r="O16" s="42"/>
      <c r="P16" s="41">
        <v>2506095</v>
      </c>
      <c r="Q16" s="43">
        <v>0.86119520608755851</v>
      </c>
      <c r="R16" s="47">
        <v>887500</v>
      </c>
      <c r="S16" s="43">
        <v>0.95875380281690137</v>
      </c>
      <c r="T16" s="41">
        <v>440</v>
      </c>
      <c r="U16" s="44">
        <v>0.50909090909090904</v>
      </c>
      <c r="V16" s="41">
        <v>840</v>
      </c>
      <c r="W16" s="44">
        <v>0.15714285714285714</v>
      </c>
    </row>
    <row r="17" spans="1:23" x14ac:dyDescent="0.45">
      <c r="A17" s="45" t="s">
        <v>23</v>
      </c>
      <c r="B17" s="40">
        <v>11586238</v>
      </c>
      <c r="C17" s="40">
        <v>9887061</v>
      </c>
      <c r="D17" s="40">
        <v>4965475</v>
      </c>
      <c r="E17" s="41">
        <v>4921586</v>
      </c>
      <c r="F17" s="46">
        <v>1679947</v>
      </c>
      <c r="G17" s="41">
        <v>841250</v>
      </c>
      <c r="H17" s="41">
        <v>838697</v>
      </c>
      <c r="I17" s="41">
        <v>18093</v>
      </c>
      <c r="J17" s="41">
        <v>9063</v>
      </c>
      <c r="K17" s="41">
        <v>9030</v>
      </c>
      <c r="L17" s="67">
        <v>1137</v>
      </c>
      <c r="M17" s="67">
        <v>722</v>
      </c>
      <c r="N17" s="67">
        <v>415</v>
      </c>
      <c r="O17" s="42"/>
      <c r="P17" s="41">
        <v>10836010</v>
      </c>
      <c r="Q17" s="43">
        <v>0.91242634512149767</v>
      </c>
      <c r="R17" s="47">
        <v>659400</v>
      </c>
      <c r="S17" s="43">
        <v>2.5476903245374585</v>
      </c>
      <c r="T17" s="41">
        <v>37820</v>
      </c>
      <c r="U17" s="44">
        <v>0.47839767318878901</v>
      </c>
      <c r="V17" s="41">
        <v>15760</v>
      </c>
      <c r="W17" s="44">
        <v>7.2144670050761417E-2</v>
      </c>
    </row>
    <row r="18" spans="1:23" x14ac:dyDescent="0.45">
      <c r="A18" s="45" t="s">
        <v>24</v>
      </c>
      <c r="B18" s="40">
        <v>9901890</v>
      </c>
      <c r="C18" s="40">
        <v>8194271</v>
      </c>
      <c r="D18" s="40">
        <v>4111657</v>
      </c>
      <c r="E18" s="41">
        <v>4082614</v>
      </c>
      <c r="F18" s="46">
        <v>1706211</v>
      </c>
      <c r="G18" s="41">
        <v>854889</v>
      </c>
      <c r="H18" s="41">
        <v>851322</v>
      </c>
      <c r="I18" s="41">
        <v>821</v>
      </c>
      <c r="J18" s="41">
        <v>371</v>
      </c>
      <c r="K18" s="41">
        <v>450</v>
      </c>
      <c r="L18" s="67">
        <v>587</v>
      </c>
      <c r="M18" s="67">
        <v>455</v>
      </c>
      <c r="N18" s="67">
        <v>132</v>
      </c>
      <c r="O18" s="42"/>
      <c r="P18" s="41">
        <v>8816645</v>
      </c>
      <c r="Q18" s="43">
        <v>0.9294092027069254</v>
      </c>
      <c r="R18" s="47">
        <v>643300</v>
      </c>
      <c r="S18" s="43">
        <v>2.6522788745530859</v>
      </c>
      <c r="T18" s="41">
        <v>4560</v>
      </c>
      <c r="U18" s="44">
        <v>0.18004385964912281</v>
      </c>
      <c r="V18" s="41">
        <v>9540</v>
      </c>
      <c r="W18" s="44">
        <v>6.1530398322851156E-2</v>
      </c>
    </row>
    <row r="19" spans="1:23" x14ac:dyDescent="0.45">
      <c r="A19" s="45" t="s">
        <v>25</v>
      </c>
      <c r="B19" s="40">
        <v>21312965</v>
      </c>
      <c r="C19" s="40">
        <v>15930499</v>
      </c>
      <c r="D19" s="40">
        <v>7995789</v>
      </c>
      <c r="E19" s="41">
        <v>7934710</v>
      </c>
      <c r="F19" s="46">
        <v>5365450</v>
      </c>
      <c r="G19" s="41">
        <v>2691259</v>
      </c>
      <c r="H19" s="41">
        <v>2674191</v>
      </c>
      <c r="I19" s="41">
        <v>13664</v>
      </c>
      <c r="J19" s="41">
        <v>6784</v>
      </c>
      <c r="K19" s="41">
        <v>6880</v>
      </c>
      <c r="L19" s="67">
        <v>3352</v>
      </c>
      <c r="M19" s="67">
        <v>2096</v>
      </c>
      <c r="N19" s="67">
        <v>1256</v>
      </c>
      <c r="O19" s="42"/>
      <c r="P19" s="41">
        <v>17678890</v>
      </c>
      <c r="Q19" s="43">
        <v>0.9011028972972851</v>
      </c>
      <c r="R19" s="47">
        <v>10135750</v>
      </c>
      <c r="S19" s="43">
        <v>0.5293589522235651</v>
      </c>
      <c r="T19" s="41">
        <v>43740</v>
      </c>
      <c r="U19" s="44">
        <v>0.31239140374942842</v>
      </c>
      <c r="V19" s="41">
        <v>30910</v>
      </c>
      <c r="W19" s="44">
        <v>0.10844386929796182</v>
      </c>
    </row>
    <row r="20" spans="1:23" x14ac:dyDescent="0.45">
      <c r="A20" s="45" t="s">
        <v>26</v>
      </c>
      <c r="B20" s="40">
        <v>14393092</v>
      </c>
      <c r="C20" s="40">
        <v>11047709</v>
      </c>
      <c r="D20" s="40">
        <v>5541214</v>
      </c>
      <c r="E20" s="41">
        <v>5506495</v>
      </c>
      <c r="F20" s="46">
        <v>3337657</v>
      </c>
      <c r="G20" s="41">
        <v>1672044</v>
      </c>
      <c r="H20" s="41">
        <v>1665613</v>
      </c>
      <c r="I20" s="41">
        <v>6096</v>
      </c>
      <c r="J20" s="41">
        <v>3054</v>
      </c>
      <c r="K20" s="41">
        <v>3042</v>
      </c>
      <c r="L20" s="67">
        <v>1630</v>
      </c>
      <c r="M20" s="67">
        <v>960</v>
      </c>
      <c r="N20" s="67">
        <v>670</v>
      </c>
      <c r="O20" s="42"/>
      <c r="P20" s="41">
        <v>11882835</v>
      </c>
      <c r="Q20" s="43">
        <v>0.92971997002398843</v>
      </c>
      <c r="R20" s="47">
        <v>1939900</v>
      </c>
      <c r="S20" s="43">
        <v>1.7205304397133874</v>
      </c>
      <c r="T20" s="41">
        <v>11640</v>
      </c>
      <c r="U20" s="44">
        <v>0.52371134020618559</v>
      </c>
      <c r="V20" s="41">
        <v>18310</v>
      </c>
      <c r="W20" s="44">
        <v>8.9022392135445105E-2</v>
      </c>
    </row>
    <row r="21" spans="1:23" x14ac:dyDescent="0.45">
      <c r="A21" s="45" t="s">
        <v>27</v>
      </c>
      <c r="B21" s="40">
        <v>3556899</v>
      </c>
      <c r="C21" s="40">
        <v>2984981</v>
      </c>
      <c r="D21" s="40">
        <v>1496259</v>
      </c>
      <c r="E21" s="41">
        <v>1488722</v>
      </c>
      <c r="F21" s="46">
        <v>571582</v>
      </c>
      <c r="G21" s="41">
        <v>286682</v>
      </c>
      <c r="H21" s="41">
        <v>284900</v>
      </c>
      <c r="I21" s="41">
        <v>77</v>
      </c>
      <c r="J21" s="41">
        <v>35</v>
      </c>
      <c r="K21" s="41">
        <v>42</v>
      </c>
      <c r="L21" s="67">
        <v>259</v>
      </c>
      <c r="M21" s="67">
        <v>216</v>
      </c>
      <c r="N21" s="67">
        <v>43</v>
      </c>
      <c r="O21" s="42"/>
      <c r="P21" s="41">
        <v>3293905</v>
      </c>
      <c r="Q21" s="43">
        <v>0.90621344574297069</v>
      </c>
      <c r="R21" s="47">
        <v>584800</v>
      </c>
      <c r="S21" s="43">
        <v>0.9773974008207934</v>
      </c>
      <c r="T21" s="41">
        <v>340</v>
      </c>
      <c r="U21" s="44">
        <v>0.22647058823529412</v>
      </c>
      <c r="V21" s="41">
        <v>4180</v>
      </c>
      <c r="W21" s="44">
        <v>6.196172248803828E-2</v>
      </c>
    </row>
    <row r="22" spans="1:23" x14ac:dyDescent="0.45">
      <c r="A22" s="45" t="s">
        <v>28</v>
      </c>
      <c r="B22" s="40">
        <v>1678952</v>
      </c>
      <c r="C22" s="40">
        <v>1492570</v>
      </c>
      <c r="D22" s="40">
        <v>748006</v>
      </c>
      <c r="E22" s="41">
        <v>744564</v>
      </c>
      <c r="F22" s="46">
        <v>186115</v>
      </c>
      <c r="G22" s="41">
        <v>93273</v>
      </c>
      <c r="H22" s="41">
        <v>92842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0.92607276698185792</v>
      </c>
      <c r="R22" s="47">
        <v>176600</v>
      </c>
      <c r="S22" s="43">
        <v>1.0538788221970554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1738172</v>
      </c>
      <c r="C23" s="40">
        <v>1531487</v>
      </c>
      <c r="D23" s="40">
        <v>767736</v>
      </c>
      <c r="E23" s="41">
        <v>763751</v>
      </c>
      <c r="F23" s="46">
        <v>205597</v>
      </c>
      <c r="G23" s="41">
        <v>103139</v>
      </c>
      <c r="H23" s="41">
        <v>102458</v>
      </c>
      <c r="I23" s="41">
        <v>1009</v>
      </c>
      <c r="J23" s="41">
        <v>503</v>
      </c>
      <c r="K23" s="41">
        <v>506</v>
      </c>
      <c r="L23" s="67">
        <v>79</v>
      </c>
      <c r="M23" s="67">
        <v>57</v>
      </c>
      <c r="N23" s="67">
        <v>22</v>
      </c>
      <c r="O23" s="42"/>
      <c r="P23" s="41">
        <v>1620330</v>
      </c>
      <c r="Q23" s="43">
        <v>0.9451698110878648</v>
      </c>
      <c r="R23" s="47">
        <v>220900</v>
      </c>
      <c r="S23" s="43">
        <v>0.93072430964237207</v>
      </c>
      <c r="T23" s="41">
        <v>1180</v>
      </c>
      <c r="U23" s="44">
        <v>0.85508474576271187</v>
      </c>
      <c r="V23" s="41">
        <v>3300</v>
      </c>
      <c r="W23" s="44">
        <v>2.3939393939393941E-2</v>
      </c>
    </row>
    <row r="24" spans="1:23" x14ac:dyDescent="0.45">
      <c r="A24" s="45" t="s">
        <v>30</v>
      </c>
      <c r="B24" s="40">
        <v>1195774</v>
      </c>
      <c r="C24" s="40">
        <v>1052714</v>
      </c>
      <c r="D24" s="40">
        <v>527966</v>
      </c>
      <c r="E24" s="41">
        <v>524748</v>
      </c>
      <c r="F24" s="46">
        <v>142810</v>
      </c>
      <c r="G24" s="41">
        <v>71635</v>
      </c>
      <c r="H24" s="41">
        <v>71175</v>
      </c>
      <c r="I24" s="41">
        <v>63</v>
      </c>
      <c r="J24" s="41">
        <v>21</v>
      </c>
      <c r="K24" s="41">
        <v>42</v>
      </c>
      <c r="L24" s="67">
        <v>187</v>
      </c>
      <c r="M24" s="67">
        <v>132</v>
      </c>
      <c r="N24" s="67">
        <v>55</v>
      </c>
      <c r="O24" s="42"/>
      <c r="P24" s="41">
        <v>1125370</v>
      </c>
      <c r="Q24" s="43">
        <v>0.93543812257302039</v>
      </c>
      <c r="R24" s="47">
        <v>145200</v>
      </c>
      <c r="S24" s="43">
        <v>0.98353994490358132</v>
      </c>
      <c r="T24" s="41">
        <v>140</v>
      </c>
      <c r="U24" s="44">
        <v>0.45</v>
      </c>
      <c r="V24" s="41">
        <v>3350</v>
      </c>
      <c r="W24" s="44">
        <v>5.5820895522388059E-2</v>
      </c>
    </row>
    <row r="25" spans="1:23" x14ac:dyDescent="0.45">
      <c r="A25" s="45" t="s">
        <v>31</v>
      </c>
      <c r="B25" s="40">
        <v>1275777</v>
      </c>
      <c r="C25" s="40">
        <v>1125588</v>
      </c>
      <c r="D25" s="40">
        <v>564279</v>
      </c>
      <c r="E25" s="41">
        <v>561309</v>
      </c>
      <c r="F25" s="46">
        <v>150111</v>
      </c>
      <c r="G25" s="41">
        <v>75307</v>
      </c>
      <c r="H25" s="41">
        <v>74804</v>
      </c>
      <c r="I25" s="41">
        <v>32</v>
      </c>
      <c r="J25" s="41">
        <v>12</v>
      </c>
      <c r="K25" s="41">
        <v>20</v>
      </c>
      <c r="L25" s="67">
        <v>46</v>
      </c>
      <c r="M25" s="67">
        <v>41</v>
      </c>
      <c r="N25" s="67">
        <v>5</v>
      </c>
      <c r="O25" s="42"/>
      <c r="P25" s="41">
        <v>1271190</v>
      </c>
      <c r="Q25" s="43">
        <v>0.88546008071177396</v>
      </c>
      <c r="R25" s="47">
        <v>139400</v>
      </c>
      <c r="S25" s="43">
        <v>1.0768364418938308</v>
      </c>
      <c r="T25" s="41">
        <v>380</v>
      </c>
      <c r="U25" s="44">
        <v>8.4210526315789472E-2</v>
      </c>
      <c r="V25" s="41">
        <v>4280</v>
      </c>
      <c r="W25" s="44">
        <v>1.074766355140187E-2</v>
      </c>
    </row>
    <row r="26" spans="1:23" x14ac:dyDescent="0.45">
      <c r="A26" s="45" t="s">
        <v>32</v>
      </c>
      <c r="B26" s="40">
        <v>3246096</v>
      </c>
      <c r="C26" s="40">
        <v>2955179</v>
      </c>
      <c r="D26" s="40">
        <v>1481707</v>
      </c>
      <c r="E26" s="41">
        <v>1473472</v>
      </c>
      <c r="F26" s="46">
        <v>290443</v>
      </c>
      <c r="G26" s="41">
        <v>145721</v>
      </c>
      <c r="H26" s="41">
        <v>144722</v>
      </c>
      <c r="I26" s="41">
        <v>122</v>
      </c>
      <c r="J26" s="41">
        <v>55</v>
      </c>
      <c r="K26" s="41">
        <v>67</v>
      </c>
      <c r="L26" s="67">
        <v>352</v>
      </c>
      <c r="M26" s="67">
        <v>311</v>
      </c>
      <c r="N26" s="67">
        <v>41</v>
      </c>
      <c r="O26" s="42"/>
      <c r="P26" s="41">
        <v>3174370</v>
      </c>
      <c r="Q26" s="43">
        <v>0.93094976326011147</v>
      </c>
      <c r="R26" s="47">
        <v>268100</v>
      </c>
      <c r="S26" s="43">
        <v>1.0833383066020141</v>
      </c>
      <c r="T26" s="41">
        <v>140</v>
      </c>
      <c r="U26" s="44">
        <v>0.87142857142857144</v>
      </c>
      <c r="V26" s="41">
        <v>10010</v>
      </c>
      <c r="W26" s="44">
        <v>3.5164835164835165E-2</v>
      </c>
    </row>
    <row r="27" spans="1:23" x14ac:dyDescent="0.45">
      <c r="A27" s="45" t="s">
        <v>33</v>
      </c>
      <c r="B27" s="40">
        <v>3124290</v>
      </c>
      <c r="C27" s="40">
        <v>2783153</v>
      </c>
      <c r="D27" s="40">
        <v>1394111</v>
      </c>
      <c r="E27" s="41">
        <v>1389042</v>
      </c>
      <c r="F27" s="46">
        <v>338932</v>
      </c>
      <c r="G27" s="41">
        <v>170604</v>
      </c>
      <c r="H27" s="41">
        <v>168328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0.91529257002852937</v>
      </c>
      <c r="R27" s="47">
        <v>279600</v>
      </c>
      <c r="S27" s="43">
        <v>1.2122031473533619</v>
      </c>
      <c r="T27" s="41">
        <v>2680</v>
      </c>
      <c r="U27" s="44">
        <v>0.79813432835820897</v>
      </c>
      <c r="V27" s="41">
        <v>700</v>
      </c>
      <c r="W27" s="44">
        <v>9.4285714285714292E-2</v>
      </c>
    </row>
    <row r="28" spans="1:23" x14ac:dyDescent="0.45">
      <c r="A28" s="45" t="s">
        <v>34</v>
      </c>
      <c r="B28" s="40">
        <v>5934879</v>
      </c>
      <c r="C28" s="40">
        <v>5151700</v>
      </c>
      <c r="D28" s="40">
        <v>2583719</v>
      </c>
      <c r="E28" s="41">
        <v>2567981</v>
      </c>
      <c r="F28" s="46">
        <v>782436</v>
      </c>
      <c r="G28" s="41">
        <v>392158</v>
      </c>
      <c r="H28" s="41">
        <v>390278</v>
      </c>
      <c r="I28" s="41">
        <v>202</v>
      </c>
      <c r="J28" s="41">
        <v>94</v>
      </c>
      <c r="K28" s="41">
        <v>108</v>
      </c>
      <c r="L28" s="67">
        <v>541</v>
      </c>
      <c r="M28" s="67">
        <v>451</v>
      </c>
      <c r="N28" s="67">
        <v>90</v>
      </c>
      <c r="O28" s="42"/>
      <c r="P28" s="41">
        <v>5396620</v>
      </c>
      <c r="Q28" s="43">
        <v>0.95461603744566048</v>
      </c>
      <c r="R28" s="47">
        <v>752600</v>
      </c>
      <c r="S28" s="43">
        <v>1.0396439011427052</v>
      </c>
      <c r="T28" s="41">
        <v>1160</v>
      </c>
      <c r="U28" s="44">
        <v>0.17413793103448275</v>
      </c>
      <c r="V28" s="41">
        <v>57760</v>
      </c>
      <c r="W28" s="44">
        <v>9.3663434903047092E-3</v>
      </c>
    </row>
    <row r="29" spans="1:23" x14ac:dyDescent="0.45">
      <c r="A29" s="45" t="s">
        <v>35</v>
      </c>
      <c r="B29" s="40">
        <v>11242060</v>
      </c>
      <c r="C29" s="40">
        <v>8807233</v>
      </c>
      <c r="D29" s="40">
        <v>4415917</v>
      </c>
      <c r="E29" s="41">
        <v>4391316</v>
      </c>
      <c r="F29" s="46">
        <v>2433755</v>
      </c>
      <c r="G29" s="41">
        <v>1220731</v>
      </c>
      <c r="H29" s="41">
        <v>1213024</v>
      </c>
      <c r="I29" s="41">
        <v>743</v>
      </c>
      <c r="J29" s="41">
        <v>331</v>
      </c>
      <c r="K29" s="41">
        <v>412</v>
      </c>
      <c r="L29" s="67">
        <v>329</v>
      </c>
      <c r="M29" s="67">
        <v>240</v>
      </c>
      <c r="N29" s="67">
        <v>89</v>
      </c>
      <c r="O29" s="42"/>
      <c r="P29" s="41">
        <v>10122810</v>
      </c>
      <c r="Q29" s="43">
        <v>0.87003835891417503</v>
      </c>
      <c r="R29" s="47">
        <v>2709900</v>
      </c>
      <c r="S29" s="43">
        <v>0.89809771578287023</v>
      </c>
      <c r="T29" s="41">
        <v>1540</v>
      </c>
      <c r="U29" s="44">
        <v>0.48246753246753249</v>
      </c>
      <c r="V29" s="41">
        <v>5070</v>
      </c>
      <c r="W29" s="44">
        <v>6.4891518737672585E-2</v>
      </c>
    </row>
    <row r="30" spans="1:23" x14ac:dyDescent="0.45">
      <c r="A30" s="45" t="s">
        <v>36</v>
      </c>
      <c r="B30" s="40">
        <v>2777398</v>
      </c>
      <c r="C30" s="40">
        <v>2504977</v>
      </c>
      <c r="D30" s="40">
        <v>1255570</v>
      </c>
      <c r="E30" s="41">
        <v>1249407</v>
      </c>
      <c r="F30" s="46">
        <v>271769</v>
      </c>
      <c r="G30" s="41">
        <v>136505</v>
      </c>
      <c r="H30" s="41">
        <v>135264</v>
      </c>
      <c r="I30" s="41">
        <v>521</v>
      </c>
      <c r="J30" s="41">
        <v>258</v>
      </c>
      <c r="K30" s="41">
        <v>263</v>
      </c>
      <c r="L30" s="67">
        <v>131</v>
      </c>
      <c r="M30" s="67">
        <v>102</v>
      </c>
      <c r="N30" s="67">
        <v>29</v>
      </c>
      <c r="O30" s="42"/>
      <c r="P30" s="41">
        <v>2668985</v>
      </c>
      <c r="Q30" s="43">
        <v>0.93855042272624234</v>
      </c>
      <c r="R30" s="47">
        <v>239550</v>
      </c>
      <c r="S30" s="43">
        <v>1.1344980171154249</v>
      </c>
      <c r="T30" s="41">
        <v>880</v>
      </c>
      <c r="U30" s="44">
        <v>0.59204545454545454</v>
      </c>
      <c r="V30" s="41">
        <v>2940</v>
      </c>
      <c r="W30" s="44">
        <v>4.4557823129251703E-2</v>
      </c>
    </row>
    <row r="31" spans="1:23" x14ac:dyDescent="0.45">
      <c r="A31" s="45" t="s">
        <v>37</v>
      </c>
      <c r="B31" s="40">
        <v>2183446</v>
      </c>
      <c r="C31" s="40">
        <v>1814506</v>
      </c>
      <c r="D31" s="40">
        <v>910315</v>
      </c>
      <c r="E31" s="41">
        <v>904191</v>
      </c>
      <c r="F31" s="46">
        <v>368777</v>
      </c>
      <c r="G31" s="41">
        <v>184774</v>
      </c>
      <c r="H31" s="41">
        <v>184003</v>
      </c>
      <c r="I31" s="41">
        <v>94</v>
      </c>
      <c r="J31" s="41">
        <v>44</v>
      </c>
      <c r="K31" s="41">
        <v>50</v>
      </c>
      <c r="L31" s="67">
        <v>69</v>
      </c>
      <c r="M31" s="67">
        <v>48</v>
      </c>
      <c r="N31" s="67">
        <v>21</v>
      </c>
      <c r="O31" s="42"/>
      <c r="P31" s="41">
        <v>1916090</v>
      </c>
      <c r="Q31" s="43">
        <v>0.94698370118313857</v>
      </c>
      <c r="R31" s="47">
        <v>348300</v>
      </c>
      <c r="S31" s="43">
        <v>1.0587912718920471</v>
      </c>
      <c r="T31" s="41">
        <v>240</v>
      </c>
      <c r="U31" s="44">
        <v>0.39166666666666666</v>
      </c>
      <c r="V31" s="41">
        <v>700</v>
      </c>
      <c r="W31" s="44">
        <v>9.8571428571428574E-2</v>
      </c>
    </row>
    <row r="32" spans="1:23" x14ac:dyDescent="0.45">
      <c r="A32" s="45" t="s">
        <v>38</v>
      </c>
      <c r="B32" s="40">
        <v>3767043</v>
      </c>
      <c r="C32" s="40">
        <v>3113721</v>
      </c>
      <c r="D32" s="40">
        <v>1561035</v>
      </c>
      <c r="E32" s="41">
        <v>1552686</v>
      </c>
      <c r="F32" s="46">
        <v>652617</v>
      </c>
      <c r="G32" s="41">
        <v>327518</v>
      </c>
      <c r="H32" s="41">
        <v>325099</v>
      </c>
      <c r="I32" s="41">
        <v>499</v>
      </c>
      <c r="J32" s="41">
        <v>251</v>
      </c>
      <c r="K32" s="41">
        <v>248</v>
      </c>
      <c r="L32" s="67">
        <v>206</v>
      </c>
      <c r="M32" s="67">
        <v>130</v>
      </c>
      <c r="N32" s="67">
        <v>76</v>
      </c>
      <c r="O32" s="42"/>
      <c r="P32" s="41">
        <v>3409695</v>
      </c>
      <c r="Q32" s="43">
        <v>0.91319634160826701</v>
      </c>
      <c r="R32" s="47">
        <v>704200</v>
      </c>
      <c r="S32" s="43">
        <v>0.92674950298210734</v>
      </c>
      <c r="T32" s="41">
        <v>1060</v>
      </c>
      <c r="U32" s="44">
        <v>0.47075471698113208</v>
      </c>
      <c r="V32" s="41">
        <v>2170</v>
      </c>
      <c r="W32" s="44">
        <v>9.4930875576036869E-2</v>
      </c>
    </row>
    <row r="33" spans="1:23" x14ac:dyDescent="0.45">
      <c r="A33" s="45" t="s">
        <v>39</v>
      </c>
      <c r="B33" s="40">
        <v>12934529</v>
      </c>
      <c r="C33" s="40">
        <v>9993196</v>
      </c>
      <c r="D33" s="40">
        <v>5011378</v>
      </c>
      <c r="E33" s="41">
        <v>4981818</v>
      </c>
      <c r="F33" s="46">
        <v>2876224</v>
      </c>
      <c r="G33" s="41">
        <v>1441565</v>
      </c>
      <c r="H33" s="41">
        <v>1434659</v>
      </c>
      <c r="I33" s="41">
        <v>63939</v>
      </c>
      <c r="J33" s="41">
        <v>32163</v>
      </c>
      <c r="K33" s="41">
        <v>31776</v>
      </c>
      <c r="L33" s="67">
        <v>1170</v>
      </c>
      <c r="M33" s="67">
        <v>754</v>
      </c>
      <c r="N33" s="67">
        <v>416</v>
      </c>
      <c r="O33" s="42"/>
      <c r="P33" s="41">
        <v>11521165</v>
      </c>
      <c r="Q33" s="43">
        <v>0.86737721402306101</v>
      </c>
      <c r="R33" s="47">
        <v>3481600</v>
      </c>
      <c r="S33" s="43">
        <v>0.82612132352941181</v>
      </c>
      <c r="T33" s="41">
        <v>72720</v>
      </c>
      <c r="U33" s="44">
        <v>0.87924917491749177</v>
      </c>
      <c r="V33" s="41">
        <v>26240</v>
      </c>
      <c r="W33" s="44">
        <v>4.4588414634146339E-2</v>
      </c>
    </row>
    <row r="34" spans="1:23" x14ac:dyDescent="0.45">
      <c r="A34" s="45" t="s">
        <v>40</v>
      </c>
      <c r="B34" s="40">
        <v>8316234</v>
      </c>
      <c r="C34" s="40">
        <v>6925642</v>
      </c>
      <c r="D34" s="40">
        <v>3471496</v>
      </c>
      <c r="E34" s="41">
        <v>3454146</v>
      </c>
      <c r="F34" s="46">
        <v>1388867</v>
      </c>
      <c r="G34" s="41">
        <v>697313</v>
      </c>
      <c r="H34" s="41">
        <v>691554</v>
      </c>
      <c r="I34" s="41">
        <v>1126</v>
      </c>
      <c r="J34" s="41">
        <v>547</v>
      </c>
      <c r="K34" s="41">
        <v>579</v>
      </c>
      <c r="L34" s="67">
        <v>599</v>
      </c>
      <c r="M34" s="67">
        <v>399</v>
      </c>
      <c r="N34" s="67">
        <v>200</v>
      </c>
      <c r="O34" s="42"/>
      <c r="P34" s="41">
        <v>7609375</v>
      </c>
      <c r="Q34" s="43">
        <v>0.91014597125256669</v>
      </c>
      <c r="R34" s="47">
        <v>1135400</v>
      </c>
      <c r="S34" s="43">
        <v>1.2232402677470495</v>
      </c>
      <c r="T34" s="41">
        <v>2540</v>
      </c>
      <c r="U34" s="44">
        <v>0.44330708661417323</v>
      </c>
      <c r="V34" s="41">
        <v>4380</v>
      </c>
      <c r="W34" s="44">
        <v>0.13675799086757992</v>
      </c>
    </row>
    <row r="35" spans="1:23" x14ac:dyDescent="0.45">
      <c r="A35" s="45" t="s">
        <v>41</v>
      </c>
      <c r="B35" s="40">
        <v>2040057</v>
      </c>
      <c r="C35" s="40">
        <v>1817484</v>
      </c>
      <c r="D35" s="40">
        <v>911118</v>
      </c>
      <c r="E35" s="41">
        <v>906366</v>
      </c>
      <c r="F35" s="46">
        <v>222296</v>
      </c>
      <c r="G35" s="41">
        <v>111395</v>
      </c>
      <c r="H35" s="41">
        <v>110901</v>
      </c>
      <c r="I35" s="41">
        <v>211</v>
      </c>
      <c r="J35" s="41">
        <v>92</v>
      </c>
      <c r="K35" s="41">
        <v>119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0.92535206965022143</v>
      </c>
      <c r="R35" s="47">
        <v>127300</v>
      </c>
      <c r="S35" s="43">
        <v>1.7462372348782405</v>
      </c>
      <c r="T35" s="41">
        <v>800</v>
      </c>
      <c r="U35" s="44">
        <v>0.26374999999999998</v>
      </c>
      <c r="V35" s="41">
        <v>3000</v>
      </c>
      <c r="W35" s="44">
        <v>2.1999999999999999E-2</v>
      </c>
    </row>
    <row r="36" spans="1:23" x14ac:dyDescent="0.45">
      <c r="A36" s="45" t="s">
        <v>42</v>
      </c>
      <c r="B36" s="40">
        <v>1389376</v>
      </c>
      <c r="C36" s="40">
        <v>1326923</v>
      </c>
      <c r="D36" s="40">
        <v>665106</v>
      </c>
      <c r="E36" s="41">
        <v>661817</v>
      </c>
      <c r="F36" s="46">
        <v>62336</v>
      </c>
      <c r="G36" s="41">
        <v>31232</v>
      </c>
      <c r="H36" s="41">
        <v>31104</v>
      </c>
      <c r="I36" s="41">
        <v>75</v>
      </c>
      <c r="J36" s="41">
        <v>39</v>
      </c>
      <c r="K36" s="41">
        <v>36</v>
      </c>
      <c r="L36" s="67">
        <v>42</v>
      </c>
      <c r="M36" s="67">
        <v>33</v>
      </c>
      <c r="N36" s="67">
        <v>9</v>
      </c>
      <c r="O36" s="42"/>
      <c r="P36" s="41">
        <v>1398645</v>
      </c>
      <c r="Q36" s="43">
        <v>0.94872036864250753</v>
      </c>
      <c r="R36" s="47">
        <v>48100</v>
      </c>
      <c r="S36" s="43">
        <v>1.2959667359667359</v>
      </c>
      <c r="T36" s="41">
        <v>160</v>
      </c>
      <c r="U36" s="44">
        <v>0.46875</v>
      </c>
      <c r="V36" s="41">
        <v>2190</v>
      </c>
      <c r="W36" s="44">
        <v>1.9178082191780823E-2</v>
      </c>
    </row>
    <row r="37" spans="1:23" x14ac:dyDescent="0.45">
      <c r="A37" s="45" t="s">
        <v>43</v>
      </c>
      <c r="B37" s="40">
        <v>818247</v>
      </c>
      <c r="C37" s="40">
        <v>718075</v>
      </c>
      <c r="D37" s="40">
        <v>360105</v>
      </c>
      <c r="E37" s="41">
        <v>357970</v>
      </c>
      <c r="F37" s="46">
        <v>100038</v>
      </c>
      <c r="G37" s="41">
        <v>50212</v>
      </c>
      <c r="H37" s="41">
        <v>49826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0.86843601093292699</v>
      </c>
      <c r="R37" s="47">
        <v>110800</v>
      </c>
      <c r="S37" s="43">
        <v>0.90287003610108307</v>
      </c>
      <c r="T37" s="41">
        <v>440</v>
      </c>
      <c r="U37" s="44">
        <v>0.14318181818181819</v>
      </c>
      <c r="V37" s="41">
        <v>380</v>
      </c>
      <c r="W37" s="44">
        <v>0.18684210526315789</v>
      </c>
    </row>
    <row r="38" spans="1:23" x14ac:dyDescent="0.45">
      <c r="A38" s="45" t="s">
        <v>44</v>
      </c>
      <c r="B38" s="40">
        <v>1045276</v>
      </c>
      <c r="C38" s="40">
        <v>989679</v>
      </c>
      <c r="D38" s="40">
        <v>496208</v>
      </c>
      <c r="E38" s="41">
        <v>493471</v>
      </c>
      <c r="F38" s="46">
        <v>55419</v>
      </c>
      <c r="G38" s="41">
        <v>27795</v>
      </c>
      <c r="H38" s="41">
        <v>27624</v>
      </c>
      <c r="I38" s="41">
        <v>116</v>
      </c>
      <c r="J38" s="41">
        <v>53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0.91849559164733174</v>
      </c>
      <c r="R38" s="47">
        <v>47400</v>
      </c>
      <c r="S38" s="43">
        <v>1.1691772151898734</v>
      </c>
      <c r="T38" s="41">
        <v>780</v>
      </c>
      <c r="U38" s="44">
        <v>0.14871794871794872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2757496</v>
      </c>
      <c r="C39" s="40">
        <v>2423561</v>
      </c>
      <c r="D39" s="40">
        <v>1215526</v>
      </c>
      <c r="E39" s="41">
        <v>1208035</v>
      </c>
      <c r="F39" s="46">
        <v>333436</v>
      </c>
      <c r="G39" s="41">
        <v>167366</v>
      </c>
      <c r="H39" s="41">
        <v>166070</v>
      </c>
      <c r="I39" s="41">
        <v>314</v>
      </c>
      <c r="J39" s="41">
        <v>149</v>
      </c>
      <c r="K39" s="41">
        <v>165</v>
      </c>
      <c r="L39" s="67">
        <v>185</v>
      </c>
      <c r="M39" s="67">
        <v>128</v>
      </c>
      <c r="N39" s="67">
        <v>57</v>
      </c>
      <c r="O39" s="42"/>
      <c r="P39" s="41">
        <v>2837130</v>
      </c>
      <c r="Q39" s="43">
        <v>0.85422980265268067</v>
      </c>
      <c r="R39" s="47">
        <v>385900</v>
      </c>
      <c r="S39" s="43">
        <v>0.86404768074630733</v>
      </c>
      <c r="T39" s="41">
        <v>720</v>
      </c>
      <c r="U39" s="44">
        <v>0.43611111111111112</v>
      </c>
      <c r="V39" s="41">
        <v>3080</v>
      </c>
      <c r="W39" s="44">
        <v>6.0064935064935064E-2</v>
      </c>
    </row>
    <row r="40" spans="1:23" x14ac:dyDescent="0.45">
      <c r="A40" s="45" t="s">
        <v>46</v>
      </c>
      <c r="B40" s="40">
        <v>4146572</v>
      </c>
      <c r="C40" s="40">
        <v>3551189</v>
      </c>
      <c r="D40" s="40">
        <v>1780281</v>
      </c>
      <c r="E40" s="41">
        <v>1770908</v>
      </c>
      <c r="F40" s="46">
        <v>595158</v>
      </c>
      <c r="G40" s="41">
        <v>298608</v>
      </c>
      <c r="H40" s="41">
        <v>296550</v>
      </c>
      <c r="I40" s="41">
        <v>124</v>
      </c>
      <c r="J40" s="41">
        <v>57</v>
      </c>
      <c r="K40" s="41">
        <v>67</v>
      </c>
      <c r="L40" s="67">
        <v>101</v>
      </c>
      <c r="M40" s="67">
        <v>83</v>
      </c>
      <c r="N40" s="67">
        <v>18</v>
      </c>
      <c r="O40" s="42"/>
      <c r="P40" s="41">
        <v>3981430</v>
      </c>
      <c r="Q40" s="43">
        <v>0.89193807250158863</v>
      </c>
      <c r="R40" s="47">
        <v>616200</v>
      </c>
      <c r="S40" s="43">
        <v>0.9658519961051607</v>
      </c>
      <c r="T40" s="41">
        <v>1240</v>
      </c>
      <c r="U40" s="44">
        <v>0.1</v>
      </c>
      <c r="V40" s="41">
        <v>2690</v>
      </c>
      <c r="W40" s="44">
        <v>3.7546468401486989E-2</v>
      </c>
    </row>
    <row r="41" spans="1:23" x14ac:dyDescent="0.45">
      <c r="A41" s="45" t="s">
        <v>47</v>
      </c>
      <c r="B41" s="40">
        <v>2036190</v>
      </c>
      <c r="C41" s="40">
        <v>1823091</v>
      </c>
      <c r="D41" s="40">
        <v>913692</v>
      </c>
      <c r="E41" s="41">
        <v>909399</v>
      </c>
      <c r="F41" s="46">
        <v>212988</v>
      </c>
      <c r="G41" s="41">
        <v>106947</v>
      </c>
      <c r="H41" s="41">
        <v>106041</v>
      </c>
      <c r="I41" s="41">
        <v>55</v>
      </c>
      <c r="J41" s="41">
        <v>29</v>
      </c>
      <c r="K41" s="41">
        <v>26</v>
      </c>
      <c r="L41" s="67">
        <v>56</v>
      </c>
      <c r="M41" s="67">
        <v>45</v>
      </c>
      <c r="N41" s="67">
        <v>11</v>
      </c>
      <c r="O41" s="42"/>
      <c r="P41" s="41">
        <v>2024075</v>
      </c>
      <c r="Q41" s="43">
        <v>0.9007032842162469</v>
      </c>
      <c r="R41" s="47">
        <v>210200</v>
      </c>
      <c r="S41" s="43">
        <v>1.0132635585156993</v>
      </c>
      <c r="T41" s="41">
        <v>420</v>
      </c>
      <c r="U41" s="44">
        <v>0.13095238095238096</v>
      </c>
      <c r="V41" s="41">
        <v>4080</v>
      </c>
      <c r="W41" s="44">
        <v>1.3725490196078431E-2</v>
      </c>
    </row>
    <row r="42" spans="1:23" x14ac:dyDescent="0.45">
      <c r="A42" s="45" t="s">
        <v>48</v>
      </c>
      <c r="B42" s="40">
        <v>1093834</v>
      </c>
      <c r="C42" s="40">
        <v>941491</v>
      </c>
      <c r="D42" s="40">
        <v>471978</v>
      </c>
      <c r="E42" s="41">
        <v>469513</v>
      </c>
      <c r="F42" s="46">
        <v>152103</v>
      </c>
      <c r="G42" s="41">
        <v>76263</v>
      </c>
      <c r="H42" s="41">
        <v>75840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0.9171185738986436</v>
      </c>
      <c r="R42" s="47">
        <v>152900</v>
      </c>
      <c r="S42" s="43">
        <v>0.99478744277305431</v>
      </c>
      <c r="T42" s="41">
        <v>760</v>
      </c>
      <c r="U42" s="44">
        <v>0.21973684210526315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1447633</v>
      </c>
      <c r="C43" s="40">
        <v>1335233</v>
      </c>
      <c r="D43" s="40">
        <v>669378</v>
      </c>
      <c r="E43" s="41">
        <v>665855</v>
      </c>
      <c r="F43" s="46">
        <v>112176</v>
      </c>
      <c r="G43" s="41">
        <v>56175</v>
      </c>
      <c r="H43" s="41">
        <v>56001</v>
      </c>
      <c r="I43" s="41">
        <v>173</v>
      </c>
      <c r="J43" s="41">
        <v>85</v>
      </c>
      <c r="K43" s="41">
        <v>88</v>
      </c>
      <c r="L43" s="67">
        <v>51</v>
      </c>
      <c r="M43" s="67">
        <v>46</v>
      </c>
      <c r="N43" s="67">
        <v>5</v>
      </c>
      <c r="O43" s="42"/>
      <c r="P43" s="41">
        <v>1441310</v>
      </c>
      <c r="Q43" s="43">
        <v>0.92640237006612036</v>
      </c>
      <c r="R43" s="47">
        <v>102300</v>
      </c>
      <c r="S43" s="43">
        <v>1.0965395894428152</v>
      </c>
      <c r="T43" s="41">
        <v>200</v>
      </c>
      <c r="U43" s="44">
        <v>0.86499999999999999</v>
      </c>
      <c r="V43" s="41">
        <v>1190</v>
      </c>
      <c r="W43" s="44">
        <v>4.2857142857142858E-2</v>
      </c>
    </row>
    <row r="44" spans="1:23" x14ac:dyDescent="0.45">
      <c r="A44" s="45" t="s">
        <v>50</v>
      </c>
      <c r="B44" s="40">
        <v>2059176</v>
      </c>
      <c r="C44" s="40">
        <v>1926054</v>
      </c>
      <c r="D44" s="40">
        <v>965767</v>
      </c>
      <c r="E44" s="41">
        <v>960287</v>
      </c>
      <c r="F44" s="46">
        <v>132927</v>
      </c>
      <c r="G44" s="41">
        <v>66737</v>
      </c>
      <c r="H44" s="41">
        <v>66190</v>
      </c>
      <c r="I44" s="41">
        <v>56</v>
      </c>
      <c r="J44" s="41">
        <v>26</v>
      </c>
      <c r="K44" s="41">
        <v>30</v>
      </c>
      <c r="L44" s="67">
        <v>139</v>
      </c>
      <c r="M44" s="67">
        <v>121</v>
      </c>
      <c r="N44" s="67">
        <v>18</v>
      </c>
      <c r="O44" s="42"/>
      <c r="P44" s="41">
        <v>2095550</v>
      </c>
      <c r="Q44" s="43">
        <v>0.91911622247142755</v>
      </c>
      <c r="R44" s="47">
        <v>128400</v>
      </c>
      <c r="S44" s="43">
        <v>1.0352570093457945</v>
      </c>
      <c r="T44" s="41">
        <v>100</v>
      </c>
      <c r="U44" s="44">
        <v>0.56000000000000005</v>
      </c>
      <c r="V44" s="41">
        <v>7900</v>
      </c>
      <c r="W44" s="44">
        <v>1.759493670886076E-2</v>
      </c>
    </row>
    <row r="45" spans="1:23" x14ac:dyDescent="0.45">
      <c r="A45" s="45" t="s">
        <v>51</v>
      </c>
      <c r="B45" s="40">
        <v>1038914</v>
      </c>
      <c r="C45" s="40">
        <v>979823</v>
      </c>
      <c r="D45" s="40">
        <v>492088</v>
      </c>
      <c r="E45" s="41">
        <v>487735</v>
      </c>
      <c r="F45" s="46">
        <v>58876</v>
      </c>
      <c r="G45" s="41">
        <v>29610</v>
      </c>
      <c r="H45" s="41">
        <v>29266</v>
      </c>
      <c r="I45" s="41">
        <v>74</v>
      </c>
      <c r="J45" s="41">
        <v>33</v>
      </c>
      <c r="K45" s="41">
        <v>41</v>
      </c>
      <c r="L45" s="67">
        <v>141</v>
      </c>
      <c r="M45" s="67">
        <v>118</v>
      </c>
      <c r="N45" s="67">
        <v>23</v>
      </c>
      <c r="O45" s="42"/>
      <c r="P45" s="41">
        <v>1048795</v>
      </c>
      <c r="Q45" s="43">
        <v>0.93423690997764097</v>
      </c>
      <c r="R45" s="47">
        <v>55600</v>
      </c>
      <c r="S45" s="43">
        <v>1.0589208633093525</v>
      </c>
      <c r="T45" s="41">
        <v>140</v>
      </c>
      <c r="U45" s="44">
        <v>0.52857142857142858</v>
      </c>
      <c r="V45" s="41">
        <v>6690</v>
      </c>
      <c r="W45" s="44">
        <v>2.1076233183856503E-2</v>
      </c>
    </row>
    <row r="46" spans="1:23" x14ac:dyDescent="0.45">
      <c r="A46" s="45" t="s">
        <v>52</v>
      </c>
      <c r="B46" s="40">
        <v>7666572</v>
      </c>
      <c r="C46" s="40">
        <v>6686606</v>
      </c>
      <c r="D46" s="40">
        <v>3357888</v>
      </c>
      <c r="E46" s="41">
        <v>3328718</v>
      </c>
      <c r="F46" s="46">
        <v>979583</v>
      </c>
      <c r="G46" s="41">
        <v>493410</v>
      </c>
      <c r="H46" s="41">
        <v>486173</v>
      </c>
      <c r="I46" s="41">
        <v>204</v>
      </c>
      <c r="J46" s="41">
        <v>94</v>
      </c>
      <c r="K46" s="41">
        <v>110</v>
      </c>
      <c r="L46" s="67">
        <v>179</v>
      </c>
      <c r="M46" s="67">
        <v>153</v>
      </c>
      <c r="N46" s="67">
        <v>26</v>
      </c>
      <c r="O46" s="42"/>
      <c r="P46" s="41">
        <v>7070230</v>
      </c>
      <c r="Q46" s="43">
        <v>0.94574094477831694</v>
      </c>
      <c r="R46" s="47">
        <v>1044500</v>
      </c>
      <c r="S46" s="43">
        <v>0.93784873145045478</v>
      </c>
      <c r="T46" s="41">
        <v>820</v>
      </c>
      <c r="U46" s="44">
        <v>0.24878048780487805</v>
      </c>
      <c r="V46" s="41">
        <v>2220</v>
      </c>
      <c r="W46" s="44">
        <v>8.0630630630630626E-2</v>
      </c>
    </row>
    <row r="47" spans="1:23" x14ac:dyDescent="0.45">
      <c r="A47" s="45" t="s">
        <v>53</v>
      </c>
      <c r="B47" s="40">
        <v>1192889</v>
      </c>
      <c r="C47" s="40">
        <v>1109214</v>
      </c>
      <c r="D47" s="40">
        <v>556186</v>
      </c>
      <c r="E47" s="41">
        <v>553028</v>
      </c>
      <c r="F47" s="46">
        <v>83588</v>
      </c>
      <c r="G47" s="41">
        <v>42106</v>
      </c>
      <c r="H47" s="41">
        <v>41482</v>
      </c>
      <c r="I47" s="41">
        <v>16</v>
      </c>
      <c r="J47" s="41">
        <v>5</v>
      </c>
      <c r="K47" s="41">
        <v>11</v>
      </c>
      <c r="L47" s="67">
        <v>71</v>
      </c>
      <c r="M47" s="67">
        <v>68</v>
      </c>
      <c r="N47" s="67">
        <v>3</v>
      </c>
      <c r="O47" s="42"/>
      <c r="P47" s="41">
        <v>1212205</v>
      </c>
      <c r="Q47" s="43">
        <v>0.91503829797765235</v>
      </c>
      <c r="R47" s="47">
        <v>74400</v>
      </c>
      <c r="S47" s="43">
        <v>1.123494623655914</v>
      </c>
      <c r="T47" s="41">
        <v>140</v>
      </c>
      <c r="U47" s="44">
        <v>0.11428571428571428</v>
      </c>
      <c r="V47" s="41">
        <v>710</v>
      </c>
      <c r="W47" s="44">
        <v>0.1</v>
      </c>
    </row>
    <row r="48" spans="1:23" x14ac:dyDescent="0.45">
      <c r="A48" s="45" t="s">
        <v>54</v>
      </c>
      <c r="B48" s="40">
        <v>2036225</v>
      </c>
      <c r="C48" s="40">
        <v>1751367</v>
      </c>
      <c r="D48" s="40">
        <v>878958</v>
      </c>
      <c r="E48" s="41">
        <v>872409</v>
      </c>
      <c r="F48" s="46">
        <v>284823</v>
      </c>
      <c r="G48" s="41">
        <v>142703</v>
      </c>
      <c r="H48" s="41">
        <v>142120</v>
      </c>
      <c r="I48" s="41">
        <v>29</v>
      </c>
      <c r="J48" s="41">
        <v>12</v>
      </c>
      <c r="K48" s="41">
        <v>17</v>
      </c>
      <c r="L48" s="67">
        <v>6</v>
      </c>
      <c r="M48" s="67">
        <v>4</v>
      </c>
      <c r="N48" s="67">
        <v>2</v>
      </c>
      <c r="O48" s="42"/>
      <c r="P48" s="41">
        <v>1909420</v>
      </c>
      <c r="Q48" s="43">
        <v>0.91722460223523372</v>
      </c>
      <c r="R48" s="47">
        <v>288800</v>
      </c>
      <c r="S48" s="43">
        <v>0.98622922437673133</v>
      </c>
      <c r="T48" s="41">
        <v>300</v>
      </c>
      <c r="U48" s="44">
        <v>9.6666666666666665E-2</v>
      </c>
      <c r="V48" s="41">
        <v>1110</v>
      </c>
      <c r="W48" s="44">
        <v>5.4054054054054057E-3</v>
      </c>
    </row>
    <row r="49" spans="1:23" x14ac:dyDescent="0.45">
      <c r="A49" s="45" t="s">
        <v>55</v>
      </c>
      <c r="B49" s="40">
        <v>2672728</v>
      </c>
      <c r="C49" s="40">
        <v>2304222</v>
      </c>
      <c r="D49" s="40">
        <v>1155691</v>
      </c>
      <c r="E49" s="41">
        <v>1148531</v>
      </c>
      <c r="F49" s="46">
        <v>368211</v>
      </c>
      <c r="G49" s="41">
        <v>184733</v>
      </c>
      <c r="H49" s="41">
        <v>183478</v>
      </c>
      <c r="I49" s="41">
        <v>252</v>
      </c>
      <c r="J49" s="41">
        <v>124</v>
      </c>
      <c r="K49" s="41">
        <v>128</v>
      </c>
      <c r="L49" s="67">
        <v>43</v>
      </c>
      <c r="M49" s="67">
        <v>30</v>
      </c>
      <c r="N49" s="67">
        <v>13</v>
      </c>
      <c r="O49" s="42"/>
      <c r="P49" s="41">
        <v>2537755</v>
      </c>
      <c r="Q49" s="43">
        <v>0.90797653831831682</v>
      </c>
      <c r="R49" s="47">
        <v>350000</v>
      </c>
      <c r="S49" s="43">
        <v>1.0520314285714285</v>
      </c>
      <c r="T49" s="41">
        <v>720</v>
      </c>
      <c r="U49" s="44">
        <v>0.35</v>
      </c>
      <c r="V49" s="41">
        <v>1220</v>
      </c>
      <c r="W49" s="44">
        <v>3.5245901639344261E-2</v>
      </c>
    </row>
    <row r="50" spans="1:23" x14ac:dyDescent="0.45">
      <c r="A50" s="45" t="s">
        <v>56</v>
      </c>
      <c r="B50" s="40">
        <v>1698556</v>
      </c>
      <c r="C50" s="40">
        <v>1562572</v>
      </c>
      <c r="D50" s="40">
        <v>784247</v>
      </c>
      <c r="E50" s="41">
        <v>778325</v>
      </c>
      <c r="F50" s="46">
        <v>135742</v>
      </c>
      <c r="G50" s="41">
        <v>68078</v>
      </c>
      <c r="H50" s="41">
        <v>67664</v>
      </c>
      <c r="I50" s="41">
        <v>98</v>
      </c>
      <c r="J50" s="41">
        <v>42</v>
      </c>
      <c r="K50" s="41">
        <v>56</v>
      </c>
      <c r="L50" s="67">
        <v>144</v>
      </c>
      <c r="M50" s="67">
        <v>106</v>
      </c>
      <c r="N50" s="67">
        <v>38</v>
      </c>
      <c r="O50" s="42"/>
      <c r="P50" s="41">
        <v>1676195</v>
      </c>
      <c r="Q50" s="43">
        <v>0.93221373408225172</v>
      </c>
      <c r="R50" s="47">
        <v>125500</v>
      </c>
      <c r="S50" s="43">
        <v>1.0816095617529879</v>
      </c>
      <c r="T50" s="41">
        <v>440</v>
      </c>
      <c r="U50" s="44">
        <v>0.22272727272727272</v>
      </c>
      <c r="V50" s="41">
        <v>1000</v>
      </c>
      <c r="W50" s="44">
        <v>0.14399999999999999</v>
      </c>
    </row>
    <row r="51" spans="1:23" x14ac:dyDescent="0.45">
      <c r="A51" s="45" t="s">
        <v>57</v>
      </c>
      <c r="B51" s="40">
        <v>1613466</v>
      </c>
      <c r="C51" s="40">
        <v>1550312</v>
      </c>
      <c r="D51" s="40">
        <v>777853</v>
      </c>
      <c r="E51" s="41">
        <v>772459</v>
      </c>
      <c r="F51" s="46">
        <v>63080</v>
      </c>
      <c r="G51" s="41">
        <v>31635</v>
      </c>
      <c r="H51" s="41">
        <v>31445</v>
      </c>
      <c r="I51" s="41">
        <v>27</v>
      </c>
      <c r="J51" s="41">
        <v>10</v>
      </c>
      <c r="K51" s="41">
        <v>17</v>
      </c>
      <c r="L51" s="67">
        <v>47</v>
      </c>
      <c r="M51" s="67">
        <v>43</v>
      </c>
      <c r="N51" s="67">
        <v>4</v>
      </c>
      <c r="O51" s="42"/>
      <c r="P51" s="41">
        <v>1622295</v>
      </c>
      <c r="Q51" s="43">
        <v>0.95562890842910819</v>
      </c>
      <c r="R51" s="47">
        <v>55600</v>
      </c>
      <c r="S51" s="43">
        <v>1.1345323741007194</v>
      </c>
      <c r="T51" s="41">
        <v>300</v>
      </c>
      <c r="U51" s="44">
        <v>0.09</v>
      </c>
      <c r="V51" s="41">
        <v>1290</v>
      </c>
      <c r="W51" s="44">
        <v>3.6434108527131782E-2</v>
      </c>
    </row>
    <row r="52" spans="1:23" x14ac:dyDescent="0.45">
      <c r="A52" s="45" t="s">
        <v>58</v>
      </c>
      <c r="B52" s="40">
        <v>2416129</v>
      </c>
      <c r="C52" s="40">
        <v>2216527</v>
      </c>
      <c r="D52" s="40">
        <v>1112559</v>
      </c>
      <c r="E52" s="41">
        <v>1103968</v>
      </c>
      <c r="F52" s="46">
        <v>199361</v>
      </c>
      <c r="G52" s="41">
        <v>100082</v>
      </c>
      <c r="H52" s="41">
        <v>99279</v>
      </c>
      <c r="I52" s="41">
        <v>234</v>
      </c>
      <c r="J52" s="41">
        <v>115</v>
      </c>
      <c r="K52" s="41">
        <v>119</v>
      </c>
      <c r="L52" s="67">
        <v>7</v>
      </c>
      <c r="M52" s="67">
        <v>6</v>
      </c>
      <c r="N52" s="67">
        <v>1</v>
      </c>
      <c r="O52" s="42"/>
      <c r="P52" s="41">
        <v>2407410</v>
      </c>
      <c r="Q52" s="43">
        <v>0.92071022385052814</v>
      </c>
      <c r="R52" s="47">
        <v>197100</v>
      </c>
      <c r="S52" s="43">
        <v>1.0114713343480466</v>
      </c>
      <c r="T52" s="41">
        <v>340</v>
      </c>
      <c r="U52" s="44">
        <v>0.68823529411764706</v>
      </c>
      <c r="V52" s="41">
        <v>710</v>
      </c>
      <c r="W52" s="44">
        <v>9.8591549295774655E-3</v>
      </c>
    </row>
    <row r="53" spans="1:23" x14ac:dyDescent="0.45">
      <c r="A53" s="45" t="s">
        <v>59</v>
      </c>
      <c r="B53" s="40">
        <v>1965002</v>
      </c>
      <c r="C53" s="40">
        <v>1685319</v>
      </c>
      <c r="D53" s="40">
        <v>847309</v>
      </c>
      <c r="E53" s="41">
        <v>838010</v>
      </c>
      <c r="F53" s="46">
        <v>279117</v>
      </c>
      <c r="G53" s="41">
        <v>140329</v>
      </c>
      <c r="H53" s="41">
        <v>138788</v>
      </c>
      <c r="I53" s="41">
        <v>489</v>
      </c>
      <c r="J53" s="41">
        <v>242</v>
      </c>
      <c r="K53" s="41">
        <v>247</v>
      </c>
      <c r="L53" s="67">
        <v>77</v>
      </c>
      <c r="M53" s="67">
        <v>60</v>
      </c>
      <c r="N53" s="67">
        <v>17</v>
      </c>
      <c r="O53" s="42"/>
      <c r="P53" s="41">
        <v>1955425</v>
      </c>
      <c r="Q53" s="43">
        <v>0.86186839178183772</v>
      </c>
      <c r="R53" s="47">
        <v>305500</v>
      </c>
      <c r="S53" s="43">
        <v>0.91363993453355152</v>
      </c>
      <c r="T53" s="41">
        <v>1260</v>
      </c>
      <c r="U53" s="44">
        <v>0.3880952380952381</v>
      </c>
      <c r="V53" s="41">
        <v>3860</v>
      </c>
      <c r="W53" s="44">
        <v>1.9948186528497409E-2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DIGI-808455956-3912069</_dlc_DocId>
    <_dlc_DocIdUrl xmlns="89559dea-130d-4237-8e78-1ce7f44b9a24">
      <Url>https://digitalgojp.sharepoint.com/sites/digi_portal/_layouts/15/DocIdRedir.aspx?ID=DIGI-808455956-3912069</Url>
      <Description>DIGI-808455956-3912069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2022-07-14T04:57:29Z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dc6982e1-8255-4cca-921d-0925f9375551</vt:lpwstr>
  </property>
  <property fmtid="{D5CDD505-2E9C-101B-9397-08002B2CF9AE}" pid="4" name="MediaServiceImageTags">
    <vt:lpwstr/>
  </property>
</Properties>
</file>