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<sst xmlns="http://schemas.openxmlformats.org/spreadsheetml/2006/main" count="333" uniqueCount="141">
  <si>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</si>
  <si>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</si>
  <si>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</si>
  <si>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</si>
  <si>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</si>
  <si>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</si>
  <si>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</si>
  <si>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</si>
  <si>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</si>
  <si>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</si>
  <si>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</si>
  <si>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</si>
  <si>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</si>
  <si>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</si>
  <si>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</si>
  <si>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</si>
  <si>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</si>
  <si>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</si>
  <si>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</si>
  <si>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</si>
  <si>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</si>
  <si>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</si>
  <si>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</si>
  <si>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</si>
  <si>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</si>
  <si>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</si>
  <si>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</si>
  <si>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</si>
  <si>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</si>
  <si>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</si>
  <si>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</si>
  <si>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</si>
  <si>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</si>
  <si>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</si>
  <si>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</si>
  <si>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</si>
  <si>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</si>
  <si>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</si>
  <si>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</si>
  <si>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</si>
  <si>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</si>
  <si>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</si>
  <si>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</si>
  <si>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</si>
  <si>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</si>
  <si>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</si>
  <si>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</si>
  <si>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</si>
  <si>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</si>
  <si>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</si>
  <si>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</si>
  <si>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</si>
  <si>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</si>
  <si>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</si>
  <si>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</si>
  <si>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</si>
  <si>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</si>
  <si>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</si>
  <si>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</si>
  <si>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</si>
  <si>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</si>
  <si>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</si>
  <si>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</si>
  <si>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</si>
  <si>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</si>
  <si>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</si>
  <si>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</si>
  <si>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</si>
  <si>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</si>
  <si>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</si>
  <si>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</si>
  <si>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</si>
  <si>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</si>
  <si>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</si>
  <si>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</si>
  <si>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</si>
  <si>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</si>
  <si>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</si>
  <si>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</si>
  <si>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</si>
  <si>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</si>
  <si>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</si>
  <si>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</si>
  <si>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</si>
  <si>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</si>
  <si>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</si>
  <si>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</si>
  <si>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</si>
  <si>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</si>
  <si>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</si>
  <si>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</si>
  <si>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</si>
  <si>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</si>
  <si>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</si>
  <si>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</si>
  <si>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</si>
  <si>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</si>
  <si>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</si>
  <si>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</si>
  <si>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</si>
  <si>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</si>
  <si>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</si>
  <si>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</si>
  <si>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</si>
  <si>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</si>
  <si>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</si>
  <si>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</si>
  <si>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</si>
  <si>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</si>
  <si>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</si>
  <si>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</si>
  <si>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</si>
  <si>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（3月8日まで）</t>
  </si>
  <si>
    <t>ワクチン供給量
（3月8日まで）※4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</si>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</sst>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1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44628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33827029</v>
      </c>
      <c r="D10" s="11">
        <f>C10/$B10</f>
        <v>0.26710112773873268</v>
      </c>
      <c r="E10" s="21">
        <f>SUM(E11:E57)</f>
        <v>6870077</v>
      </c>
      <c r="F10" s="11">
        <f>E10/$B10</f>
        <v>5.4246718337336963E-2</v>
      </c>
      <c r="G10" s="21">
        <f>SUM(G11:G57)</f>
        <v>1113420</v>
      </c>
      <c r="H10" s="11">
        <f>G10/$B10</f>
        <v>8.7916599961190712E-3</v>
      </c>
    </row>
    <row r="11" spans="1:8" x14ac:dyDescent="0.45">
      <c r="A11" s="12" t="s">
        <v>14</v>
      </c>
      <c r="B11" s="20">
        <v>5226603</v>
      </c>
      <c r="C11" s="21">
        <v>1297647</v>
      </c>
      <c r="D11" s="11">
        <f t="shared" ref="D11:D57" si="0">C11/$B11</f>
        <v>0.24827732276585768</v>
      </c>
      <c r="E11" s="21">
        <v>295305</v>
      </c>
      <c r="F11" s="11">
        <f t="shared" ref="F11:F57" si="1">E11/$B11</f>
        <v>5.6500369360366572E-2</v>
      </c>
      <c r="G11" s="21">
        <v>51157</v>
      </c>
      <c r="H11" s="11">
        <f t="shared" ref="H11:H57" si="2">G11/$B11</f>
        <v>9.7878105530494666E-3</v>
      </c>
    </row>
    <row r="12" spans="1:8" x14ac:dyDescent="0.45">
      <c r="A12" s="12" t="s">
        <v>15</v>
      </c>
      <c r="B12" s="20">
        <v>1259615</v>
      </c>
      <c r="C12" s="21">
        <v>317663</v>
      </c>
      <c r="D12" s="11">
        <f t="shared" si="0"/>
        <v>0.25219055028719095</v>
      </c>
      <c r="E12" s="21">
        <v>74663</v>
      </c>
      <c r="F12" s="11">
        <f t="shared" si="1"/>
        <v>5.9274460847163618E-2</v>
      </c>
      <c r="G12" s="21">
        <v>11454</v>
      </c>
      <c r="H12" s="11">
        <f t="shared" si="2"/>
        <v>9.0932546849632617E-3</v>
      </c>
    </row>
    <row r="13" spans="1:8" x14ac:dyDescent="0.45">
      <c r="A13" s="12" t="s">
        <v>16</v>
      </c>
      <c r="B13" s="20">
        <v>1220823</v>
      </c>
      <c r="C13" s="21">
        <v>321091</v>
      </c>
      <c r="D13" s="11">
        <f t="shared" si="0"/>
        <v>0.26301191900873427</v>
      </c>
      <c r="E13" s="21">
        <v>72488</v>
      </c>
      <c r="F13" s="11">
        <f t="shared" si="1"/>
        <v>5.937633874853275E-2</v>
      </c>
      <c r="G13" s="21">
        <v>13628</v>
      </c>
      <c r="H13" s="11">
        <f t="shared" si="2"/>
        <v>1.1162961379331812E-2</v>
      </c>
    </row>
    <row r="14" spans="1:8" x14ac:dyDescent="0.45">
      <c r="A14" s="12" t="s">
        <v>17</v>
      </c>
      <c r="B14" s="20">
        <v>2281989</v>
      </c>
      <c r="C14" s="21">
        <v>631896</v>
      </c>
      <c r="D14" s="11">
        <f t="shared" si="0"/>
        <v>0.27690580454156438</v>
      </c>
      <c r="E14" s="21">
        <v>100588</v>
      </c>
      <c r="F14" s="11">
        <f t="shared" si="1"/>
        <v>4.4079090652934784E-2</v>
      </c>
      <c r="G14" s="21">
        <v>17784</v>
      </c>
      <c r="H14" s="11">
        <f t="shared" si="2"/>
        <v>7.7932014571498809E-3</v>
      </c>
    </row>
    <row r="15" spans="1:8" x14ac:dyDescent="0.45">
      <c r="A15" s="12" t="s">
        <v>18</v>
      </c>
      <c r="B15" s="20">
        <v>971288</v>
      </c>
      <c r="C15" s="21">
        <v>212211</v>
      </c>
      <c r="D15" s="11">
        <f t="shared" si="0"/>
        <v>0.21848411593677675</v>
      </c>
      <c r="E15" s="21">
        <v>57837</v>
      </c>
      <c r="F15" s="11">
        <f t="shared" si="1"/>
        <v>5.9546704993781452E-2</v>
      </c>
      <c r="G15" s="21">
        <v>12615</v>
      </c>
      <c r="H15" s="11">
        <f t="shared" si="2"/>
        <v>1.2987908838573111E-2</v>
      </c>
    </row>
    <row r="16" spans="1:8" x14ac:dyDescent="0.45">
      <c r="A16" s="12" t="s">
        <v>19</v>
      </c>
      <c r="B16" s="20">
        <v>1069562</v>
      </c>
      <c r="C16" s="21">
        <v>296776</v>
      </c>
      <c r="D16" s="11">
        <f t="shared" si="0"/>
        <v>0.27747433061384008</v>
      </c>
      <c r="E16" s="21">
        <v>72444</v>
      </c>
      <c r="F16" s="11">
        <f t="shared" si="1"/>
        <v>6.7732398869817745E-2</v>
      </c>
      <c r="G16" s="21">
        <v>16843</v>
      </c>
      <c r="H16" s="11">
        <f t="shared" si="2"/>
        <v>1.5747567695935345E-2</v>
      </c>
    </row>
    <row r="17" spans="1:8" x14ac:dyDescent="0.45">
      <c r="A17" s="12" t="s">
        <v>20</v>
      </c>
      <c r="B17" s="20">
        <v>1862059.0000000002</v>
      </c>
      <c r="C17" s="21">
        <v>520032</v>
      </c>
      <c r="D17" s="11">
        <f t="shared" si="0"/>
        <v>0.27927793909859994</v>
      </c>
      <c r="E17" s="21">
        <v>105447</v>
      </c>
      <c r="F17" s="11">
        <f t="shared" si="1"/>
        <v>5.6629247515787622E-2</v>
      </c>
      <c r="G17" s="21">
        <v>16328</v>
      </c>
      <c r="H17" s="11">
        <f t="shared" si="2"/>
        <v>8.7687876699932693E-3</v>
      </c>
    </row>
    <row r="18" spans="1:8" x14ac:dyDescent="0.45">
      <c r="A18" s="12" t="s">
        <v>21</v>
      </c>
      <c r="B18" s="20">
        <v>2907675</v>
      </c>
      <c r="C18" s="21">
        <v>858340</v>
      </c>
      <c r="D18" s="11">
        <f t="shared" si="0"/>
        <v>0.29519805342756672</v>
      </c>
      <c r="E18" s="21">
        <v>160775</v>
      </c>
      <c r="F18" s="11">
        <f t="shared" si="1"/>
        <v>5.529331854488552E-2</v>
      </c>
      <c r="G18" s="21">
        <v>27551</v>
      </c>
      <c r="H18" s="11">
        <f t="shared" si="2"/>
        <v>9.475268040616644E-3</v>
      </c>
    </row>
    <row r="19" spans="1:8" x14ac:dyDescent="0.45">
      <c r="A19" s="12" t="s">
        <v>22</v>
      </c>
      <c r="B19" s="20">
        <v>1955401</v>
      </c>
      <c r="C19" s="21">
        <v>521892</v>
      </c>
      <c r="D19" s="11">
        <f t="shared" si="0"/>
        <v>0.26689768492498472</v>
      </c>
      <c r="E19" s="21">
        <v>91357</v>
      </c>
      <c r="F19" s="11">
        <f t="shared" si="1"/>
        <v>4.672034022688952E-2</v>
      </c>
      <c r="G19" s="21">
        <v>13030</v>
      </c>
      <c r="H19" s="11">
        <f t="shared" si="2"/>
        <v>6.6635948329779931E-3</v>
      </c>
    </row>
    <row r="20" spans="1:8" x14ac:dyDescent="0.45">
      <c r="A20" s="12" t="s">
        <v>23</v>
      </c>
      <c r="B20" s="20">
        <v>1958101</v>
      </c>
      <c r="C20" s="21">
        <v>608151</v>
      </c>
      <c r="D20" s="11">
        <f t="shared" si="0"/>
        <v>0.31058203841374882</v>
      </c>
      <c r="E20" s="21">
        <v>121844</v>
      </c>
      <c r="F20" s="11">
        <f t="shared" si="1"/>
        <v>6.2225595104644753E-2</v>
      </c>
      <c r="G20" s="21">
        <v>15730</v>
      </c>
      <c r="H20" s="11">
        <f t="shared" si="2"/>
        <v>8.0332934817969048E-3</v>
      </c>
    </row>
    <row r="21" spans="1:8" x14ac:dyDescent="0.45">
      <c r="A21" s="12" t="s">
        <v>24</v>
      </c>
      <c r="B21" s="20">
        <v>7393799</v>
      </c>
      <c r="C21" s="21">
        <v>1870045</v>
      </c>
      <c r="D21" s="11">
        <f t="shared" si="0"/>
        <v>0.25292072451523229</v>
      </c>
      <c r="E21" s="21">
        <v>361027</v>
      </c>
      <c r="F21" s="11">
        <f t="shared" si="1"/>
        <v>4.8828349269435106E-2</v>
      </c>
      <c r="G21" s="21">
        <v>58154</v>
      </c>
      <c r="H21" s="11">
        <f t="shared" si="2"/>
        <v>7.8652395067812901E-3</v>
      </c>
    </row>
    <row r="22" spans="1:8" x14ac:dyDescent="0.45">
      <c r="A22" s="12" t="s">
        <v>25</v>
      </c>
      <c r="B22" s="20">
        <v>6322892.0000000009</v>
      </c>
      <c r="C22" s="21">
        <v>1606367</v>
      </c>
      <c r="D22" s="11">
        <f t="shared" si="0"/>
        <v>0.25405573905105444</v>
      </c>
      <c r="E22" s="21">
        <v>340095</v>
      </c>
      <c r="F22" s="11">
        <f t="shared" si="1"/>
        <v>5.3787886935282136E-2</v>
      </c>
      <c r="G22" s="21">
        <v>57780</v>
      </c>
      <c r="H22" s="11">
        <f t="shared" si="2"/>
        <v>9.1382234585060118E-3</v>
      </c>
    </row>
    <row r="23" spans="1:8" x14ac:dyDescent="0.45">
      <c r="A23" s="12" t="s">
        <v>26</v>
      </c>
      <c r="B23" s="20">
        <v>13843329.000000002</v>
      </c>
      <c r="C23" s="21">
        <v>3793129</v>
      </c>
      <c r="D23" s="11">
        <f t="shared" si="0"/>
        <v>0.27400410696011052</v>
      </c>
      <c r="E23" s="21">
        <v>776287</v>
      </c>
      <c r="F23" s="11">
        <f t="shared" si="1"/>
        <v>5.6076612785840738E-2</v>
      </c>
      <c r="G23" s="21">
        <v>112214</v>
      </c>
      <c r="H23" s="11">
        <f t="shared" si="2"/>
        <v>8.1059982031778614E-3</v>
      </c>
    </row>
    <row r="24" spans="1:8" x14ac:dyDescent="0.45">
      <c r="A24" s="12" t="s">
        <v>27</v>
      </c>
      <c r="B24" s="20">
        <v>9220206</v>
      </c>
      <c r="C24" s="21">
        <v>2163094</v>
      </c>
      <c r="D24" s="11">
        <f t="shared" si="0"/>
        <v>0.23460365202252531</v>
      </c>
      <c r="E24" s="21">
        <v>516483</v>
      </c>
      <c r="F24" s="11">
        <f t="shared" si="1"/>
        <v>5.6016427398693697E-2</v>
      </c>
      <c r="G24" s="21">
        <v>80229</v>
      </c>
      <c r="H24" s="11">
        <f t="shared" si="2"/>
        <v>8.7014324842633675E-3</v>
      </c>
    </row>
    <row r="25" spans="1:8" x14ac:dyDescent="0.45">
      <c r="A25" s="12" t="s">
        <v>28</v>
      </c>
      <c r="B25" s="20">
        <v>2213174</v>
      </c>
      <c r="C25" s="21">
        <v>527711</v>
      </c>
      <c r="D25" s="11">
        <f t="shared" si="0"/>
        <v>0.23844080944381238</v>
      </c>
      <c r="E25" s="21">
        <v>131660</v>
      </c>
      <c r="F25" s="11">
        <f t="shared" si="1"/>
        <v>5.9489222266301697E-2</v>
      </c>
      <c r="G25" s="21">
        <v>18198</v>
      </c>
      <c r="H25" s="11">
        <f t="shared" si="2"/>
        <v>8.2225798784912527E-3</v>
      </c>
    </row>
    <row r="26" spans="1:8" x14ac:dyDescent="0.45">
      <c r="A26" s="12" t="s">
        <v>29</v>
      </c>
      <c r="B26" s="20">
        <v>1047674</v>
      </c>
      <c r="C26" s="21">
        <v>305722</v>
      </c>
      <c r="D26" s="11">
        <f t="shared" si="0"/>
        <v>0.29181023868111644</v>
      </c>
      <c r="E26" s="21">
        <v>62601</v>
      </c>
      <c r="F26" s="11">
        <f t="shared" si="1"/>
        <v>5.975236571681649E-2</v>
      </c>
      <c r="G26" s="21">
        <v>9810</v>
      </c>
      <c r="H26" s="11">
        <f t="shared" si="2"/>
        <v>9.3635997457224285E-3</v>
      </c>
    </row>
    <row r="27" spans="1:8" x14ac:dyDescent="0.45">
      <c r="A27" s="12" t="s">
        <v>30</v>
      </c>
      <c r="B27" s="20">
        <v>1132656</v>
      </c>
      <c r="C27" s="21">
        <v>313796</v>
      </c>
      <c r="D27" s="11">
        <f t="shared" si="0"/>
        <v>0.27704439829921884</v>
      </c>
      <c r="E27" s="21">
        <v>57241</v>
      </c>
      <c r="F27" s="11">
        <f t="shared" si="1"/>
        <v>5.0536967976155159E-2</v>
      </c>
      <c r="G27" s="21">
        <v>8601</v>
      </c>
      <c r="H27" s="11">
        <f t="shared" si="2"/>
        <v>7.5936559732169345E-3</v>
      </c>
    </row>
    <row r="28" spans="1:8" x14ac:dyDescent="0.45">
      <c r="A28" s="12" t="s">
        <v>31</v>
      </c>
      <c r="B28" s="20">
        <v>774582.99999999988</v>
      </c>
      <c r="C28" s="21">
        <v>214209</v>
      </c>
      <c r="D28" s="11">
        <f t="shared" si="0"/>
        <v>0.27654751007961709</v>
      </c>
      <c r="E28" s="21">
        <v>44644</v>
      </c>
      <c r="F28" s="11">
        <f t="shared" si="1"/>
        <v>5.7636173270004643E-2</v>
      </c>
      <c r="G28" s="21">
        <v>10466</v>
      </c>
      <c r="H28" s="11">
        <f t="shared" si="2"/>
        <v>1.3511786341812305E-2</v>
      </c>
    </row>
    <row r="29" spans="1:8" x14ac:dyDescent="0.45">
      <c r="A29" s="12" t="s">
        <v>32</v>
      </c>
      <c r="B29" s="20">
        <v>820997</v>
      </c>
      <c r="C29" s="21">
        <v>240867</v>
      </c>
      <c r="D29" s="11">
        <f t="shared" si="0"/>
        <v>0.29338353246114174</v>
      </c>
      <c r="E29" s="21">
        <v>43392</v>
      </c>
      <c r="F29" s="11">
        <f t="shared" si="1"/>
        <v>5.2852811886036126E-2</v>
      </c>
      <c r="G29" s="21">
        <v>5121</v>
      </c>
      <c r="H29" s="11">
        <f t="shared" si="2"/>
        <v>6.2375380178003089E-3</v>
      </c>
    </row>
    <row r="30" spans="1:8" x14ac:dyDescent="0.45">
      <c r="A30" s="12" t="s">
        <v>33</v>
      </c>
      <c r="B30" s="20">
        <v>2071737</v>
      </c>
      <c r="C30" s="21">
        <v>622422</v>
      </c>
      <c r="D30" s="11">
        <f t="shared" si="0"/>
        <v>0.30043485249334256</v>
      </c>
      <c r="E30" s="21">
        <v>140429</v>
      </c>
      <c r="F30" s="11">
        <f t="shared" si="1"/>
        <v>6.7783217657453626E-2</v>
      </c>
      <c r="G30" s="21">
        <v>26578</v>
      </c>
      <c r="H30" s="11">
        <f t="shared" si="2"/>
        <v>1.2828848449392949E-2</v>
      </c>
    </row>
    <row r="31" spans="1:8" x14ac:dyDescent="0.45">
      <c r="A31" s="12" t="s">
        <v>34</v>
      </c>
      <c r="B31" s="20">
        <v>2016791</v>
      </c>
      <c r="C31" s="21">
        <v>673687</v>
      </c>
      <c r="D31" s="11">
        <f t="shared" si="0"/>
        <v>0.33403907494628843</v>
      </c>
      <c r="E31" s="21">
        <v>116538</v>
      </c>
      <c r="F31" s="11">
        <f t="shared" si="1"/>
        <v>5.7783875473462545E-2</v>
      </c>
      <c r="G31" s="21">
        <v>14260</v>
      </c>
      <c r="H31" s="11">
        <f t="shared" si="2"/>
        <v>7.0706384548522875E-3</v>
      </c>
    </row>
    <row r="32" spans="1:8" x14ac:dyDescent="0.45">
      <c r="A32" s="12" t="s">
        <v>35</v>
      </c>
      <c r="B32" s="20">
        <v>3686259.9999999995</v>
      </c>
      <c r="C32" s="21">
        <v>928744</v>
      </c>
      <c r="D32" s="11">
        <f t="shared" si="0"/>
        <v>0.25194750234655183</v>
      </c>
      <c r="E32" s="21">
        <v>187580</v>
      </c>
      <c r="F32" s="11">
        <f t="shared" si="1"/>
        <v>5.0886264126784334E-2</v>
      </c>
      <c r="G32" s="21">
        <v>26124</v>
      </c>
      <c r="H32" s="11">
        <f t="shared" si="2"/>
        <v>7.0868576823121549E-3</v>
      </c>
    </row>
    <row r="33" spans="1:8" x14ac:dyDescent="0.45">
      <c r="A33" s="12" t="s">
        <v>36</v>
      </c>
      <c r="B33" s="20">
        <v>7558801.9999999991</v>
      </c>
      <c r="C33" s="21">
        <v>2055954</v>
      </c>
      <c r="D33" s="11">
        <f t="shared" si="0"/>
        <v>0.27199468910549585</v>
      </c>
      <c r="E33" s="21">
        <v>357231</v>
      </c>
      <c r="F33" s="11">
        <f t="shared" si="1"/>
        <v>4.7260266904729085E-2</v>
      </c>
      <c r="G33" s="21">
        <v>50435</v>
      </c>
      <c r="H33" s="11">
        <f t="shared" si="2"/>
        <v>6.6723536348749449E-3</v>
      </c>
    </row>
    <row r="34" spans="1:8" x14ac:dyDescent="0.45">
      <c r="A34" s="12" t="s">
        <v>37</v>
      </c>
      <c r="B34" s="20">
        <v>1800557</v>
      </c>
      <c r="C34" s="21">
        <v>463532</v>
      </c>
      <c r="D34" s="11">
        <f t="shared" si="0"/>
        <v>0.25743811498330793</v>
      </c>
      <c r="E34" s="21">
        <v>92704</v>
      </c>
      <c r="F34" s="11">
        <f t="shared" si="1"/>
        <v>5.1486290075793216E-2</v>
      </c>
      <c r="G34" s="21">
        <v>22861</v>
      </c>
      <c r="H34" s="11">
        <f t="shared" si="2"/>
        <v>1.2696626654973989E-2</v>
      </c>
    </row>
    <row r="35" spans="1:8" x14ac:dyDescent="0.45">
      <c r="A35" s="12" t="s">
        <v>38</v>
      </c>
      <c r="B35" s="20">
        <v>1418843</v>
      </c>
      <c r="C35" s="21">
        <v>361742</v>
      </c>
      <c r="D35" s="11">
        <f t="shared" si="0"/>
        <v>0.254955622292248</v>
      </c>
      <c r="E35" s="21">
        <v>84530</v>
      </c>
      <c r="F35" s="11">
        <f t="shared" si="1"/>
        <v>5.9576711447284866E-2</v>
      </c>
      <c r="G35" s="21">
        <v>16884</v>
      </c>
      <c r="H35" s="11">
        <f t="shared" si="2"/>
        <v>1.1899836697929229E-2</v>
      </c>
    </row>
    <row r="36" spans="1:8" x14ac:dyDescent="0.45">
      <c r="A36" s="12" t="s">
        <v>39</v>
      </c>
      <c r="B36" s="20">
        <v>2530542</v>
      </c>
      <c r="C36" s="21">
        <v>627220</v>
      </c>
      <c r="D36" s="11">
        <f t="shared" si="0"/>
        <v>0.247859944628463</v>
      </c>
      <c r="E36" s="21">
        <v>138342</v>
      </c>
      <c r="F36" s="11">
        <f t="shared" si="1"/>
        <v>5.4668920729235078E-2</v>
      </c>
      <c r="G36" s="21">
        <v>32245</v>
      </c>
      <c r="H36" s="11">
        <f t="shared" si="2"/>
        <v>1.2742329508856206E-2</v>
      </c>
    </row>
    <row r="37" spans="1:8" x14ac:dyDescent="0.45">
      <c r="A37" s="12" t="s">
        <v>40</v>
      </c>
      <c r="B37" s="20">
        <v>8839511</v>
      </c>
      <c r="C37" s="21">
        <v>2084762</v>
      </c>
      <c r="D37" s="11">
        <f t="shared" si="0"/>
        <v>0.23584585165401117</v>
      </c>
      <c r="E37" s="21">
        <v>458517</v>
      </c>
      <c r="F37" s="11">
        <f t="shared" si="1"/>
        <v>5.1871308265807915E-2</v>
      </c>
      <c r="G37" s="21">
        <v>70208</v>
      </c>
      <c r="H37" s="11">
        <f t="shared" si="2"/>
        <v>7.942520802338501E-3</v>
      </c>
    </row>
    <row r="38" spans="1:8" x14ac:dyDescent="0.45">
      <c r="A38" s="12" t="s">
        <v>41</v>
      </c>
      <c r="B38" s="20">
        <v>5523625</v>
      </c>
      <c r="C38" s="21">
        <v>1458957</v>
      </c>
      <c r="D38" s="11">
        <f t="shared" si="0"/>
        <v>0.26413034918192313</v>
      </c>
      <c r="E38" s="21">
        <v>312297</v>
      </c>
      <c r="F38" s="11">
        <f t="shared" si="1"/>
        <v>5.6538414537554593E-2</v>
      </c>
      <c r="G38" s="21">
        <v>67353</v>
      </c>
      <c r="H38" s="11">
        <f t="shared" si="2"/>
        <v>1.2193622847314943E-2</v>
      </c>
    </row>
    <row r="39" spans="1:8" x14ac:dyDescent="0.45">
      <c r="A39" s="12" t="s">
        <v>42</v>
      </c>
      <c r="B39" s="20">
        <v>1344738.9999999998</v>
      </c>
      <c r="C39" s="21">
        <v>396829</v>
      </c>
      <c r="D39" s="11">
        <f t="shared" si="0"/>
        <v>0.29509741295522779</v>
      </c>
      <c r="E39" s="21">
        <v>74092</v>
      </c>
      <c r="F39" s="11">
        <f t="shared" si="1"/>
        <v>5.5097680665169978E-2</v>
      </c>
      <c r="G39" s="21">
        <v>12175</v>
      </c>
      <c r="H39" s="11">
        <f t="shared" si="2"/>
        <v>9.053801518361557E-3</v>
      </c>
    </row>
    <row r="40" spans="1:8" x14ac:dyDescent="0.45">
      <c r="A40" s="12" t="s">
        <v>43</v>
      </c>
      <c r="B40" s="20">
        <v>944432</v>
      </c>
      <c r="C40" s="21">
        <v>301901</v>
      </c>
      <c r="D40" s="11">
        <f t="shared" si="0"/>
        <v>0.31966409439747911</v>
      </c>
      <c r="E40" s="21">
        <v>55684</v>
      </c>
      <c r="F40" s="11">
        <f t="shared" si="1"/>
        <v>5.8960306300506547E-2</v>
      </c>
      <c r="G40" s="21">
        <v>8955</v>
      </c>
      <c r="H40" s="11">
        <f t="shared" si="2"/>
        <v>9.4818896437223639E-3</v>
      </c>
    </row>
    <row r="41" spans="1:8" x14ac:dyDescent="0.45">
      <c r="A41" s="12" t="s">
        <v>44</v>
      </c>
      <c r="B41" s="20">
        <v>556788</v>
      </c>
      <c r="C41" s="21">
        <v>165970</v>
      </c>
      <c r="D41" s="11">
        <f t="shared" si="0"/>
        <v>0.29808472883754678</v>
      </c>
      <c r="E41" s="21">
        <v>30900</v>
      </c>
      <c r="F41" s="11">
        <f t="shared" si="1"/>
        <v>5.5496885708743726E-2</v>
      </c>
      <c r="G41" s="21">
        <v>4862</v>
      </c>
      <c r="H41" s="11">
        <f t="shared" si="2"/>
        <v>8.7322284244631711E-3</v>
      </c>
    </row>
    <row r="42" spans="1:8" x14ac:dyDescent="0.45">
      <c r="A42" s="12" t="s">
        <v>45</v>
      </c>
      <c r="B42" s="20">
        <v>672814.99999999988</v>
      </c>
      <c r="C42" s="21">
        <v>178488</v>
      </c>
      <c r="D42" s="11">
        <f t="shared" si="0"/>
        <v>0.26528540534916734</v>
      </c>
      <c r="E42" s="21">
        <v>36120</v>
      </c>
      <c r="F42" s="11">
        <f t="shared" si="1"/>
        <v>5.368489109190492E-2</v>
      </c>
      <c r="G42" s="21">
        <v>5866</v>
      </c>
      <c r="H42" s="11">
        <f t="shared" si="2"/>
        <v>8.7185927781039379E-3</v>
      </c>
    </row>
    <row r="43" spans="1:8" x14ac:dyDescent="0.45">
      <c r="A43" s="12" t="s">
        <v>46</v>
      </c>
      <c r="B43" s="20">
        <v>1893791</v>
      </c>
      <c r="C43" s="21">
        <v>578737</v>
      </c>
      <c r="D43" s="11">
        <f t="shared" si="0"/>
        <v>0.30559708014242332</v>
      </c>
      <c r="E43" s="21">
        <v>91686</v>
      </c>
      <c r="F43" s="11">
        <f t="shared" si="1"/>
        <v>4.8414001333832508E-2</v>
      </c>
      <c r="G43" s="21">
        <v>15731</v>
      </c>
      <c r="H43" s="11">
        <f t="shared" si="2"/>
        <v>8.3066188401993667E-3</v>
      </c>
    </row>
    <row r="44" spans="1:8" x14ac:dyDescent="0.45">
      <c r="A44" s="12" t="s">
        <v>47</v>
      </c>
      <c r="B44" s="20">
        <v>2812432.9999999995</v>
      </c>
      <c r="C44" s="21">
        <v>816644</v>
      </c>
      <c r="D44" s="11">
        <f t="shared" si="0"/>
        <v>0.29036922835139545</v>
      </c>
      <c r="E44" s="21">
        <v>145982</v>
      </c>
      <c r="F44" s="11">
        <f t="shared" si="1"/>
        <v>5.1905947626130128E-2</v>
      </c>
      <c r="G44" s="21">
        <v>21507</v>
      </c>
      <c r="H44" s="11">
        <f t="shared" si="2"/>
        <v>7.6471155046182442E-3</v>
      </c>
    </row>
    <row r="45" spans="1:8" x14ac:dyDescent="0.45">
      <c r="A45" s="12" t="s">
        <v>48</v>
      </c>
      <c r="B45" s="20">
        <v>1356110</v>
      </c>
      <c r="C45" s="21">
        <v>455140</v>
      </c>
      <c r="D45" s="11">
        <f t="shared" si="0"/>
        <v>0.33562174159913283</v>
      </c>
      <c r="E45" s="21">
        <v>82000</v>
      </c>
      <c r="F45" s="11">
        <f t="shared" si="1"/>
        <v>6.0467071255281654E-2</v>
      </c>
      <c r="G45" s="21">
        <v>12901</v>
      </c>
      <c r="H45" s="11">
        <f t="shared" si="2"/>
        <v>9.5132400763949833E-3</v>
      </c>
    </row>
    <row r="46" spans="1:8" x14ac:dyDescent="0.45">
      <c r="A46" s="12" t="s">
        <v>49</v>
      </c>
      <c r="B46" s="20">
        <v>734949</v>
      </c>
      <c r="C46" s="21">
        <v>221892</v>
      </c>
      <c r="D46" s="11">
        <f t="shared" si="0"/>
        <v>0.30191482674308012</v>
      </c>
      <c r="E46" s="21">
        <v>48160</v>
      </c>
      <c r="F46" s="11">
        <f t="shared" si="1"/>
        <v>6.5528356389354905E-2</v>
      </c>
      <c r="G46" s="21">
        <v>8117</v>
      </c>
      <c r="H46" s="11">
        <f t="shared" si="2"/>
        <v>1.104430375441017E-2</v>
      </c>
    </row>
    <row r="47" spans="1:8" x14ac:dyDescent="0.45">
      <c r="A47" s="12" t="s">
        <v>50</v>
      </c>
      <c r="B47" s="20">
        <v>973896</v>
      </c>
      <c r="C47" s="21">
        <v>236239</v>
      </c>
      <c r="D47" s="11">
        <f t="shared" si="0"/>
        <v>0.24257107535096151</v>
      </c>
      <c r="E47" s="21">
        <v>44670</v>
      </c>
      <c r="F47" s="11">
        <f t="shared" si="1"/>
        <v>4.5867320535252221E-2</v>
      </c>
      <c r="G47" s="21">
        <v>3944</v>
      </c>
      <c r="H47" s="11">
        <f t="shared" si="2"/>
        <v>4.049713727133082E-3</v>
      </c>
    </row>
    <row r="48" spans="1:8" x14ac:dyDescent="0.45">
      <c r="A48" s="12" t="s">
        <v>51</v>
      </c>
      <c r="B48" s="20">
        <v>1356219</v>
      </c>
      <c r="C48" s="21">
        <v>394486</v>
      </c>
      <c r="D48" s="11">
        <f t="shared" si="0"/>
        <v>0.29087190195683738</v>
      </c>
      <c r="E48" s="21">
        <v>69571</v>
      </c>
      <c r="F48" s="11">
        <f t="shared" si="1"/>
        <v>5.1297762382034172E-2</v>
      </c>
      <c r="G48" s="21">
        <v>5360</v>
      </c>
      <c r="H48" s="11">
        <f t="shared" si="2"/>
        <v>3.9521640678975888E-3</v>
      </c>
    </row>
    <row r="49" spans="1:8" x14ac:dyDescent="0.45">
      <c r="A49" s="12" t="s">
        <v>52</v>
      </c>
      <c r="B49" s="20">
        <v>701167</v>
      </c>
      <c r="C49" s="21">
        <v>211484</v>
      </c>
      <c r="D49" s="11">
        <f t="shared" si="0"/>
        <v>0.30161716110427328</v>
      </c>
      <c r="E49" s="21">
        <v>40557</v>
      </c>
      <c r="F49" s="11">
        <f t="shared" si="1"/>
        <v>5.7842140317499256E-2</v>
      </c>
      <c r="G49" s="21">
        <v>5196</v>
      </c>
      <c r="H49" s="11">
        <f t="shared" si="2"/>
        <v>7.4105027760861539E-3</v>
      </c>
    </row>
    <row r="50" spans="1:8" x14ac:dyDescent="0.45">
      <c r="A50" s="12" t="s">
        <v>53</v>
      </c>
      <c r="B50" s="20">
        <v>5124170</v>
      </c>
      <c r="C50" s="21">
        <v>1378075</v>
      </c>
      <c r="D50" s="11">
        <f t="shared" si="0"/>
        <v>0.26893623747845991</v>
      </c>
      <c r="E50" s="21">
        <v>269647</v>
      </c>
      <c r="F50" s="11">
        <f t="shared" si="1"/>
        <v>5.2622571070046469E-2</v>
      </c>
      <c r="G50" s="21">
        <v>39088</v>
      </c>
      <c r="H50" s="11">
        <f t="shared" si="2"/>
        <v>7.6281622194423679E-3</v>
      </c>
    </row>
    <row r="51" spans="1:8" x14ac:dyDescent="0.45">
      <c r="A51" s="12" t="s">
        <v>54</v>
      </c>
      <c r="B51" s="20">
        <v>818222</v>
      </c>
      <c r="C51" s="21">
        <v>271871</v>
      </c>
      <c r="D51" s="11">
        <f t="shared" si="0"/>
        <v>0.33227045960631713</v>
      </c>
      <c r="E51" s="21">
        <v>45184</v>
      </c>
      <c r="F51" s="11">
        <f t="shared" si="1"/>
        <v>5.5222176866425006E-2</v>
      </c>
      <c r="G51" s="21">
        <v>7134</v>
      </c>
      <c r="H51" s="11">
        <f t="shared" si="2"/>
        <v>8.7189051382143227E-3</v>
      </c>
    </row>
    <row r="52" spans="1:8" x14ac:dyDescent="0.45">
      <c r="A52" s="12" t="s">
        <v>55</v>
      </c>
      <c r="B52" s="20">
        <v>1335937.9999999998</v>
      </c>
      <c r="C52" s="21">
        <v>400113</v>
      </c>
      <c r="D52" s="11">
        <f t="shared" si="0"/>
        <v>0.29949967738023775</v>
      </c>
      <c r="E52" s="21">
        <v>89309</v>
      </c>
      <c r="F52" s="11">
        <f t="shared" si="1"/>
        <v>6.6851156266233919E-2</v>
      </c>
      <c r="G52" s="21">
        <v>12740</v>
      </c>
      <c r="H52" s="11">
        <f t="shared" si="2"/>
        <v>9.5363706998378688E-3</v>
      </c>
    </row>
    <row r="53" spans="1:8" x14ac:dyDescent="0.45">
      <c r="A53" s="12" t="s">
        <v>56</v>
      </c>
      <c r="B53" s="20">
        <v>1758645</v>
      </c>
      <c r="C53" s="21">
        <v>513821</v>
      </c>
      <c r="D53" s="11">
        <f t="shared" si="0"/>
        <v>0.29216868668776247</v>
      </c>
      <c r="E53" s="21">
        <v>111019</v>
      </c>
      <c r="F53" s="11">
        <f t="shared" si="1"/>
        <v>6.3127578334456355E-2</v>
      </c>
      <c r="G53" s="21">
        <v>21811</v>
      </c>
      <c r="H53" s="11">
        <f t="shared" si="2"/>
        <v>1.2402161891683654E-2</v>
      </c>
    </row>
    <row r="54" spans="1:8" x14ac:dyDescent="0.45">
      <c r="A54" s="12" t="s">
        <v>57</v>
      </c>
      <c r="B54" s="20">
        <v>1141741</v>
      </c>
      <c r="C54" s="21">
        <v>318036</v>
      </c>
      <c r="D54" s="11">
        <f t="shared" si="0"/>
        <v>0.27855354235330076</v>
      </c>
      <c r="E54" s="21">
        <v>70347</v>
      </c>
      <c r="F54" s="11">
        <f t="shared" si="1"/>
        <v>6.1613798576034322E-2</v>
      </c>
      <c r="G54" s="21">
        <v>12845</v>
      </c>
      <c r="H54" s="11">
        <f t="shared" si="2"/>
        <v>1.1250362385164411E-2</v>
      </c>
    </row>
    <row r="55" spans="1:8" x14ac:dyDescent="0.45">
      <c r="A55" s="12" t="s">
        <v>58</v>
      </c>
      <c r="B55" s="20">
        <v>1087241</v>
      </c>
      <c r="C55" s="21">
        <v>297474</v>
      </c>
      <c r="D55" s="11">
        <f t="shared" si="0"/>
        <v>0.27360447223752599</v>
      </c>
      <c r="E55" s="21">
        <v>56557</v>
      </c>
      <c r="F55" s="11">
        <f t="shared" si="1"/>
        <v>5.2018825632955346E-2</v>
      </c>
      <c r="G55" s="21">
        <v>7440</v>
      </c>
      <c r="H55" s="11">
        <f t="shared" si="2"/>
        <v>6.8430090476720431E-3</v>
      </c>
    </row>
    <row r="56" spans="1:8" x14ac:dyDescent="0.45">
      <c r="A56" s="12" t="s">
        <v>59</v>
      </c>
      <c r="B56" s="20">
        <v>1617517</v>
      </c>
      <c r="C56" s="21">
        <v>470981</v>
      </c>
      <c r="D56" s="11">
        <f t="shared" si="0"/>
        <v>0.29117530140332376</v>
      </c>
      <c r="E56" s="21">
        <v>86019</v>
      </c>
      <c r="F56" s="11">
        <f t="shared" si="1"/>
        <v>5.3179657462641812E-2</v>
      </c>
      <c r="G56" s="21">
        <v>18720</v>
      </c>
      <c r="H56" s="11">
        <f t="shared" si="2"/>
        <v>1.1573294129211625E-2</v>
      </c>
    </row>
    <row r="57" spans="1:8" x14ac:dyDescent="0.45">
      <c r="A57" s="12" t="s">
        <v>60</v>
      </c>
      <c r="B57" s="20">
        <v>1485118</v>
      </c>
      <c r="C57" s="21">
        <v>321189</v>
      </c>
      <c r="D57" s="11">
        <f t="shared" si="0"/>
        <v>0.21627170366260459</v>
      </c>
      <c r="E57" s="21">
        <v>48227</v>
      </c>
      <c r="F57" s="11">
        <f t="shared" si="1"/>
        <v>3.2473513889132041E-2</v>
      </c>
      <c r="G57" s="21">
        <v>5387</v>
      </c>
      <c r="H57" s="11">
        <f t="shared" si="2"/>
        <v>3.6273211960261742E-3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44628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6592230</v>
      </c>
      <c r="D10" s="11">
        <f>C10/$B10</f>
        <v>0.23929080339374542</v>
      </c>
      <c r="E10" s="21">
        <f>SUM(E11:E30)</f>
        <v>1405611</v>
      </c>
      <c r="F10" s="11">
        <f>E10/$B10</f>
        <v>5.1022155696795454E-2</v>
      </c>
      <c r="G10" s="21">
        <f>SUM(G11:G30)</f>
        <v>226621</v>
      </c>
      <c r="H10" s="11">
        <f>G10/$B10</f>
        <v>8.2260966555921106E-3</v>
      </c>
    </row>
    <row r="11" spans="1:8" x14ac:dyDescent="0.45">
      <c r="A11" s="12" t="s">
        <v>70</v>
      </c>
      <c r="B11" s="20">
        <v>1961575</v>
      </c>
      <c r="C11" s="21">
        <v>379174</v>
      </c>
      <c r="D11" s="11">
        <f t="shared" ref="D11:D30" si="0">C11/$B11</f>
        <v>0.19330079145584542</v>
      </c>
      <c r="E11" s="21">
        <v>106509</v>
      </c>
      <c r="F11" s="11">
        <f t="shared" ref="F11:F30" si="1">E11/$B11</f>
        <v>5.4297694454711137E-2</v>
      </c>
      <c r="G11" s="21">
        <v>17623</v>
      </c>
      <c r="H11" s="11">
        <f t="shared" ref="H11:H30" si="2">G11/$B11</f>
        <v>8.9841071587882185E-3</v>
      </c>
    </row>
    <row r="12" spans="1:8" x14ac:dyDescent="0.45">
      <c r="A12" s="12" t="s">
        <v>71</v>
      </c>
      <c r="B12" s="20">
        <v>1065932</v>
      </c>
      <c r="C12" s="21">
        <v>314604</v>
      </c>
      <c r="D12" s="11">
        <f t="shared" si="0"/>
        <v>0.29514453079558545</v>
      </c>
      <c r="E12" s="21">
        <v>35618</v>
      </c>
      <c r="F12" s="11">
        <f t="shared" si="1"/>
        <v>3.3414889505146671E-2</v>
      </c>
      <c r="G12" s="21">
        <v>5673</v>
      </c>
      <c r="H12" s="11">
        <f t="shared" si="2"/>
        <v>5.3221030985090984E-3</v>
      </c>
    </row>
    <row r="13" spans="1:8" x14ac:dyDescent="0.45">
      <c r="A13" s="12" t="s">
        <v>72</v>
      </c>
      <c r="B13" s="20">
        <v>1324589</v>
      </c>
      <c r="C13" s="21">
        <v>332291</v>
      </c>
      <c r="D13" s="11">
        <f t="shared" si="0"/>
        <v>0.25086347538745979</v>
      </c>
      <c r="E13" s="21">
        <v>62366</v>
      </c>
      <c r="F13" s="11">
        <f t="shared" si="1"/>
        <v>4.7083283946945054E-2</v>
      </c>
      <c r="G13" s="21">
        <v>8256</v>
      </c>
      <c r="H13" s="11">
        <f t="shared" si="2"/>
        <v>6.2328767640377506E-3</v>
      </c>
    </row>
    <row r="14" spans="1:8" x14ac:dyDescent="0.45">
      <c r="A14" s="12" t="s">
        <v>73</v>
      </c>
      <c r="B14" s="20">
        <v>974726</v>
      </c>
      <c r="C14" s="21">
        <v>289892</v>
      </c>
      <c r="D14" s="11">
        <f t="shared" si="0"/>
        <v>0.29740870767784999</v>
      </c>
      <c r="E14" s="21">
        <v>47943</v>
      </c>
      <c r="F14" s="11">
        <f t="shared" si="1"/>
        <v>4.9186130256092482E-2</v>
      </c>
      <c r="G14" s="21">
        <v>7540</v>
      </c>
      <c r="H14" s="11">
        <f t="shared" si="2"/>
        <v>7.7355072092054585E-3</v>
      </c>
    </row>
    <row r="15" spans="1:8" x14ac:dyDescent="0.45">
      <c r="A15" s="12" t="s">
        <v>74</v>
      </c>
      <c r="B15" s="20">
        <v>3759920</v>
      </c>
      <c r="C15" s="21">
        <v>694514</v>
      </c>
      <c r="D15" s="11">
        <f t="shared" si="0"/>
        <v>0.18471510032128344</v>
      </c>
      <c r="E15" s="21">
        <v>220303</v>
      </c>
      <c r="F15" s="11">
        <f t="shared" si="1"/>
        <v>5.8592470052554309E-2</v>
      </c>
      <c r="G15" s="21">
        <v>35583</v>
      </c>
      <c r="H15" s="11">
        <f t="shared" si="2"/>
        <v>9.4637651864933302E-3</v>
      </c>
    </row>
    <row r="16" spans="1:8" x14ac:dyDescent="0.45">
      <c r="A16" s="12" t="s">
        <v>75</v>
      </c>
      <c r="B16" s="20">
        <v>1521562.0000000002</v>
      </c>
      <c r="C16" s="21">
        <v>356018</v>
      </c>
      <c r="D16" s="11">
        <f t="shared" si="0"/>
        <v>0.23398192120991451</v>
      </c>
      <c r="E16" s="21">
        <v>73936</v>
      </c>
      <c r="F16" s="11">
        <f t="shared" si="1"/>
        <v>4.8592170414350509E-2</v>
      </c>
      <c r="G16" s="21">
        <v>10464</v>
      </c>
      <c r="H16" s="11">
        <f t="shared" si="2"/>
        <v>6.8771433566295675E-3</v>
      </c>
    </row>
    <row r="17" spans="1:8" x14ac:dyDescent="0.45">
      <c r="A17" s="12" t="s">
        <v>76</v>
      </c>
      <c r="B17" s="20">
        <v>718601</v>
      </c>
      <c r="C17" s="21">
        <v>215544</v>
      </c>
      <c r="D17" s="11">
        <f t="shared" si="0"/>
        <v>0.29994948518023212</v>
      </c>
      <c r="E17" s="21">
        <v>50787</v>
      </c>
      <c r="F17" s="11">
        <f t="shared" si="1"/>
        <v>7.0674825111570957E-2</v>
      </c>
      <c r="G17" s="21">
        <v>6430</v>
      </c>
      <c r="H17" s="11">
        <f t="shared" si="2"/>
        <v>8.947941903782489E-3</v>
      </c>
    </row>
    <row r="18" spans="1:8" x14ac:dyDescent="0.45">
      <c r="A18" s="12" t="s">
        <v>77</v>
      </c>
      <c r="B18" s="20">
        <v>784774</v>
      </c>
      <c r="C18" s="21">
        <v>204014</v>
      </c>
      <c r="D18" s="11">
        <f t="shared" si="0"/>
        <v>0.25996528936993324</v>
      </c>
      <c r="E18" s="21">
        <v>42586</v>
      </c>
      <c r="F18" s="11">
        <f t="shared" si="1"/>
        <v>5.4265304406109272E-2</v>
      </c>
      <c r="G18" s="21">
        <v>5439</v>
      </c>
      <c r="H18" s="11">
        <f t="shared" si="2"/>
        <v>6.9306577435032249E-3</v>
      </c>
    </row>
    <row r="19" spans="1:8" x14ac:dyDescent="0.45">
      <c r="A19" s="12" t="s">
        <v>78</v>
      </c>
      <c r="B19" s="20">
        <v>694295.99999999988</v>
      </c>
      <c r="C19" s="21">
        <v>136263</v>
      </c>
      <c r="D19" s="11">
        <f t="shared" si="0"/>
        <v>0.19626067268139241</v>
      </c>
      <c r="E19" s="21">
        <v>36315</v>
      </c>
      <c r="F19" s="11">
        <f t="shared" si="1"/>
        <v>5.2304780669916007E-2</v>
      </c>
      <c r="G19" s="21">
        <v>5853</v>
      </c>
      <c r="H19" s="11">
        <f t="shared" si="2"/>
        <v>8.4301220228836134E-3</v>
      </c>
    </row>
    <row r="20" spans="1:8" x14ac:dyDescent="0.45">
      <c r="A20" s="12" t="s">
        <v>79</v>
      </c>
      <c r="B20" s="20">
        <v>799966</v>
      </c>
      <c r="C20" s="21">
        <v>236652</v>
      </c>
      <c r="D20" s="11">
        <f t="shared" si="0"/>
        <v>0.29582757267183857</v>
      </c>
      <c r="E20" s="21">
        <v>37632</v>
      </c>
      <c r="F20" s="11">
        <f t="shared" si="1"/>
        <v>4.7041999284969611E-2</v>
      </c>
      <c r="G20" s="21">
        <v>5497</v>
      </c>
      <c r="H20" s="11">
        <f t="shared" si="2"/>
        <v>6.8715420405367229E-3</v>
      </c>
    </row>
    <row r="21" spans="1:8" x14ac:dyDescent="0.45">
      <c r="A21" s="12" t="s">
        <v>80</v>
      </c>
      <c r="B21" s="20">
        <v>2300944</v>
      </c>
      <c r="C21" s="21">
        <v>556117</v>
      </c>
      <c r="D21" s="11">
        <f t="shared" si="0"/>
        <v>0.24169080168835053</v>
      </c>
      <c r="E21" s="21">
        <v>101031</v>
      </c>
      <c r="F21" s="11">
        <f t="shared" si="1"/>
        <v>4.390850016341119E-2</v>
      </c>
      <c r="G21" s="21">
        <v>14073</v>
      </c>
      <c r="H21" s="11">
        <f t="shared" si="2"/>
        <v>6.1161853569665324E-3</v>
      </c>
    </row>
    <row r="22" spans="1:8" x14ac:dyDescent="0.45">
      <c r="A22" s="12" t="s">
        <v>81</v>
      </c>
      <c r="B22" s="20">
        <v>1400720</v>
      </c>
      <c r="C22" s="21">
        <v>356593</v>
      </c>
      <c r="D22" s="11">
        <f t="shared" si="0"/>
        <v>0.25457835970072534</v>
      </c>
      <c r="E22" s="21">
        <v>78548</v>
      </c>
      <c r="F22" s="11">
        <f t="shared" si="1"/>
        <v>5.6076874750128507E-2</v>
      </c>
      <c r="G22" s="21">
        <v>20669</v>
      </c>
      <c r="H22" s="11">
        <f t="shared" si="2"/>
        <v>1.4755982637500714E-2</v>
      </c>
    </row>
    <row r="23" spans="1:8" x14ac:dyDescent="0.45">
      <c r="A23" s="12" t="s">
        <v>82</v>
      </c>
      <c r="B23" s="20">
        <v>2739963</v>
      </c>
      <c r="C23" s="21">
        <v>512160</v>
      </c>
      <c r="D23" s="11">
        <f t="shared" si="0"/>
        <v>0.1869222321615292</v>
      </c>
      <c r="E23" s="21">
        <v>137991</v>
      </c>
      <c r="F23" s="11">
        <f t="shared" si="1"/>
        <v>5.0362358907766275E-2</v>
      </c>
      <c r="G23" s="21">
        <v>18750</v>
      </c>
      <c r="H23" s="11">
        <f t="shared" si="2"/>
        <v>6.8431581010400507E-3</v>
      </c>
    </row>
    <row r="24" spans="1:8" x14ac:dyDescent="0.45">
      <c r="A24" s="12" t="s">
        <v>83</v>
      </c>
      <c r="B24" s="20">
        <v>831479.00000000012</v>
      </c>
      <c r="C24" s="21">
        <v>223399</v>
      </c>
      <c r="D24" s="11">
        <f t="shared" si="0"/>
        <v>0.26867665930227941</v>
      </c>
      <c r="E24" s="21">
        <v>47162</v>
      </c>
      <c r="F24" s="11">
        <f t="shared" si="1"/>
        <v>5.6720614711856819E-2</v>
      </c>
      <c r="G24" s="21">
        <v>7486</v>
      </c>
      <c r="H24" s="11">
        <f t="shared" si="2"/>
        <v>9.0032339962885406E-3</v>
      </c>
    </row>
    <row r="25" spans="1:8" x14ac:dyDescent="0.45">
      <c r="A25" s="12" t="s">
        <v>84</v>
      </c>
      <c r="B25" s="20">
        <v>1526835</v>
      </c>
      <c r="C25" s="21">
        <v>417623</v>
      </c>
      <c r="D25" s="11">
        <f t="shared" si="0"/>
        <v>0.27352202431827932</v>
      </c>
      <c r="E25" s="21">
        <v>79506</v>
      </c>
      <c r="F25" s="11">
        <f t="shared" si="1"/>
        <v>5.2072424328758513E-2</v>
      </c>
      <c r="G25" s="21">
        <v>21688</v>
      </c>
      <c r="H25" s="11">
        <f t="shared" si="2"/>
        <v>1.4204547315197779E-2</v>
      </c>
    </row>
    <row r="26" spans="1:8" x14ac:dyDescent="0.45">
      <c r="A26" s="12" t="s">
        <v>85</v>
      </c>
      <c r="B26" s="20">
        <v>708155</v>
      </c>
      <c r="C26" s="21">
        <v>227162</v>
      </c>
      <c r="D26" s="11">
        <f t="shared" si="0"/>
        <v>0.32078005521390091</v>
      </c>
      <c r="E26" s="21">
        <v>30546</v>
      </c>
      <c r="F26" s="11">
        <f t="shared" si="1"/>
        <v>4.3134624481928389E-2</v>
      </c>
      <c r="G26" s="21">
        <v>3754</v>
      </c>
      <c r="H26" s="11">
        <f t="shared" si="2"/>
        <v>5.3010993355974327E-3</v>
      </c>
    </row>
    <row r="27" spans="1:8" x14ac:dyDescent="0.45">
      <c r="A27" s="12" t="s">
        <v>86</v>
      </c>
      <c r="B27" s="20">
        <v>1194817</v>
      </c>
      <c r="C27" s="21">
        <v>310971</v>
      </c>
      <c r="D27" s="11">
        <f t="shared" si="0"/>
        <v>0.2602666349742262</v>
      </c>
      <c r="E27" s="21">
        <v>51176</v>
      </c>
      <c r="F27" s="11">
        <f t="shared" si="1"/>
        <v>4.2831663761061317E-2</v>
      </c>
      <c r="G27" s="21">
        <v>6450</v>
      </c>
      <c r="H27" s="11">
        <f t="shared" si="2"/>
        <v>5.3983162275059692E-3</v>
      </c>
    </row>
    <row r="28" spans="1:8" x14ac:dyDescent="0.45">
      <c r="A28" s="12" t="s">
        <v>87</v>
      </c>
      <c r="B28" s="20">
        <v>944709</v>
      </c>
      <c r="C28" s="21">
        <v>234224</v>
      </c>
      <c r="D28" s="11">
        <f t="shared" si="0"/>
        <v>0.2479324321034308</v>
      </c>
      <c r="E28" s="21">
        <v>50029</v>
      </c>
      <c r="F28" s="11">
        <f t="shared" si="1"/>
        <v>5.2957048149218436E-2</v>
      </c>
      <c r="G28" s="21">
        <v>5060</v>
      </c>
      <c r="H28" s="11">
        <f t="shared" si="2"/>
        <v>5.3561467076104919E-3</v>
      </c>
    </row>
    <row r="29" spans="1:8" x14ac:dyDescent="0.45">
      <c r="A29" s="12" t="s">
        <v>88</v>
      </c>
      <c r="B29" s="20">
        <v>1562767</v>
      </c>
      <c r="C29" s="21">
        <v>405663</v>
      </c>
      <c r="D29" s="11">
        <f t="shared" si="0"/>
        <v>0.25957996297592667</v>
      </c>
      <c r="E29" s="21">
        <v>70953</v>
      </c>
      <c r="F29" s="11">
        <f t="shared" si="1"/>
        <v>4.5402161678612357E-2</v>
      </c>
      <c r="G29" s="21">
        <v>10310</v>
      </c>
      <c r="H29" s="11">
        <f t="shared" si="2"/>
        <v>6.5972726580481927E-3</v>
      </c>
    </row>
    <row r="30" spans="1:8" x14ac:dyDescent="0.45">
      <c r="A30" s="12" t="s">
        <v>89</v>
      </c>
      <c r="B30" s="20">
        <v>732702</v>
      </c>
      <c r="C30" s="21">
        <v>189352</v>
      </c>
      <c r="D30" s="11">
        <f t="shared" si="0"/>
        <v>0.25842975725465467</v>
      </c>
      <c r="E30" s="21">
        <v>44674</v>
      </c>
      <c r="F30" s="11">
        <f t="shared" si="1"/>
        <v>6.0971581898234206E-2</v>
      </c>
      <c r="G30" s="21">
        <v>10023</v>
      </c>
      <c r="H30" s="11">
        <f t="shared" si="2"/>
        <v>1.3679504082150724E-2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44628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2576519</v>
      </c>
      <c r="D39" s="11">
        <f>C39/$B39</f>
        <v>0.26915102776492011</v>
      </c>
      <c r="E39" s="21">
        <v>534744</v>
      </c>
      <c r="F39" s="11">
        <f>E39/$B39</f>
        <v>5.5860988097166928E-2</v>
      </c>
      <c r="G39" s="21">
        <v>80711</v>
      </c>
      <c r="H39" s="11">
        <f>G39/$B39</f>
        <v>8.4313170607065065E-3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（3月9日公表時点）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235891803</v>
      </c>
      <c r="C7" s="32">
        <f t="shared" ref="C7:J7" si="0">SUM(C8:C54)</f>
        <v>101788860</v>
      </c>
      <c r="D7" s="33">
        <f t="shared" ref="D7:D54" si="1">C7/N7</f>
        <v>0.80373358527111505</v>
      </c>
      <c r="E7" s="32">
        <f t="shared" si="0"/>
        <v>100275914</v>
      </c>
      <c r="F7" s="34">
        <f t="shared" ref="F7:F54" si="2">E7/N7</f>
        <v>0.79178723364774894</v>
      </c>
      <c r="G7" s="35">
        <f t="shared" si="0"/>
        <v>33827029</v>
      </c>
      <c r="H7" s="34">
        <f t="shared" ref="H7:H54" si="3">G7/N7</f>
        <v>0.26710112773873274</v>
      </c>
      <c r="I7" s="35">
        <f t="shared" si="0"/>
        <v>963264</v>
      </c>
      <c r="J7" s="35">
        <f t="shared" si="0"/>
        <v>4879900</v>
      </c>
      <c r="K7" s="35">
        <f>SUM(K8:K54)</f>
        <v>22011306</v>
      </c>
      <c r="L7" s="35">
        <f>SUM(L8:L54)</f>
        <v>5972559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9703550</v>
      </c>
      <c r="C8" s="37">
        <f>SUM(一般接種!D7+一般接種!G7+一般接種!J7+医療従事者等!C5)</f>
        <v>4236315</v>
      </c>
      <c r="D8" s="33">
        <f t="shared" si="1"/>
        <v>0.81052932468756478</v>
      </c>
      <c r="E8" s="37">
        <f>SUM(一般接種!E7+一般接種!H7+一般接種!K7+医療従事者等!D5)</f>
        <v>4169588</v>
      </c>
      <c r="F8" s="34">
        <f t="shared" si="2"/>
        <v>0.79776252376543622</v>
      </c>
      <c r="G8" s="32">
        <f>SUM(I8:L8)</f>
        <v>1297647</v>
      </c>
      <c r="H8" s="34">
        <f t="shared" si="3"/>
        <v>0.24827732276585768</v>
      </c>
      <c r="I8" s="38">
        <v>40626</v>
      </c>
      <c r="J8" s="38">
        <v>213010</v>
      </c>
      <c r="K8" s="38">
        <v>870062</v>
      </c>
      <c r="L8" s="38">
        <v>173949</v>
      </c>
      <c r="N8" s="1">
        <v>5226603</v>
      </c>
    </row>
    <row r="9" spans="1:14" x14ac:dyDescent="0.45">
      <c r="A9" s="36" t="s">
        <v>15</v>
      </c>
      <c r="B9" s="32">
        <f t="shared" si="4"/>
        <v>2428770</v>
      </c>
      <c r="C9" s="37">
        <f>SUM(一般接種!D8+一般接種!G8+一般接種!J8+医療従事者等!C6)</f>
        <v>1062851</v>
      </c>
      <c r="D9" s="33">
        <f t="shared" si="1"/>
        <v>0.84379036451614187</v>
      </c>
      <c r="E9" s="37">
        <f>SUM(一般接種!E8+一般接種!H8+一般接種!K8+医療従事者等!D6)</f>
        <v>1048256</v>
      </c>
      <c r="F9" s="34">
        <f t="shared" si="2"/>
        <v>0.83220349074915745</v>
      </c>
      <c r="G9" s="32">
        <f t="shared" ref="G9:G54" si="5">SUM(I9:L9)</f>
        <v>317663</v>
      </c>
      <c r="H9" s="34">
        <f t="shared" si="3"/>
        <v>0.25219055028719095</v>
      </c>
      <c r="I9" s="38">
        <v>10489</v>
      </c>
      <c r="J9" s="38">
        <v>41206</v>
      </c>
      <c r="K9" s="38">
        <v>215516</v>
      </c>
      <c r="L9" s="38">
        <v>50452</v>
      </c>
      <c r="N9" s="1">
        <v>1259615</v>
      </c>
    </row>
    <row r="10" spans="1:14" x14ac:dyDescent="0.45">
      <c r="A10" s="36" t="s">
        <v>16</v>
      </c>
      <c r="B10" s="32">
        <f t="shared" si="4"/>
        <v>2363769</v>
      </c>
      <c r="C10" s="37">
        <f>SUM(一般接種!D9+一般接種!G9+一般接種!J9+医療従事者等!C7)</f>
        <v>1028998</v>
      </c>
      <c r="D10" s="33">
        <f t="shared" si="1"/>
        <v>0.84287239018268822</v>
      </c>
      <c r="E10" s="37">
        <f>SUM(一般接種!E9+一般接種!H9+一般接種!K9+医療従事者等!D7)</f>
        <v>1013680</v>
      </c>
      <c r="F10" s="34">
        <f t="shared" si="2"/>
        <v>0.83032511674501541</v>
      </c>
      <c r="G10" s="32">
        <f t="shared" si="5"/>
        <v>321091</v>
      </c>
      <c r="H10" s="34">
        <f t="shared" si="3"/>
        <v>0.26301191900873427</v>
      </c>
      <c r="I10" s="38">
        <v>9490</v>
      </c>
      <c r="J10" s="38">
        <v>45269</v>
      </c>
      <c r="K10" s="38">
        <v>207092</v>
      </c>
      <c r="L10" s="38">
        <v>59240</v>
      </c>
      <c r="N10" s="1">
        <v>1220823</v>
      </c>
    </row>
    <row r="11" spans="1:14" x14ac:dyDescent="0.45">
      <c r="A11" s="36" t="s">
        <v>17</v>
      </c>
      <c r="B11" s="32">
        <f t="shared" si="4"/>
        <v>4372797</v>
      </c>
      <c r="C11" s="37">
        <f>SUM(一般接種!D10+一般接種!G10+一般接種!J10+医療従事者等!C8)</f>
        <v>1887999</v>
      </c>
      <c r="D11" s="33">
        <f t="shared" si="1"/>
        <v>0.82734798458712988</v>
      </c>
      <c r="E11" s="37">
        <f>SUM(一般接種!E10+一般接種!H10+一般接種!K10+医療従事者等!D8)</f>
        <v>1852902</v>
      </c>
      <c r="F11" s="34">
        <f t="shared" si="2"/>
        <v>0.81196798056432351</v>
      </c>
      <c r="G11" s="32">
        <f t="shared" si="5"/>
        <v>631896</v>
      </c>
      <c r="H11" s="34">
        <f t="shared" si="3"/>
        <v>0.27690580454156438</v>
      </c>
      <c r="I11" s="38">
        <v>17495</v>
      </c>
      <c r="J11" s="38">
        <v>112951</v>
      </c>
      <c r="K11" s="38">
        <v>434296</v>
      </c>
      <c r="L11" s="38">
        <v>67154</v>
      </c>
      <c r="N11" s="1">
        <v>2281989</v>
      </c>
    </row>
    <row r="12" spans="1:14" x14ac:dyDescent="0.45">
      <c r="A12" s="36" t="s">
        <v>18</v>
      </c>
      <c r="B12" s="32">
        <f t="shared" si="4"/>
        <v>1858314</v>
      </c>
      <c r="C12" s="37">
        <f>SUM(一般接種!D11+一般接種!G11+一般接種!J11+医療従事者等!C9)</f>
        <v>829122</v>
      </c>
      <c r="D12" s="33">
        <f t="shared" si="1"/>
        <v>0.85363146667105949</v>
      </c>
      <c r="E12" s="37">
        <f>SUM(一般接種!E11+一般接種!H11+一般接種!K11+医療従事者等!D9)</f>
        <v>816981</v>
      </c>
      <c r="F12" s="34">
        <f t="shared" si="2"/>
        <v>0.84113156962713431</v>
      </c>
      <c r="G12" s="32">
        <f t="shared" si="5"/>
        <v>212211</v>
      </c>
      <c r="H12" s="34">
        <f t="shared" si="3"/>
        <v>0.21848411593677675</v>
      </c>
      <c r="I12" s="38">
        <v>4854</v>
      </c>
      <c r="J12" s="38">
        <v>28981</v>
      </c>
      <c r="K12" s="38">
        <v>122627</v>
      </c>
      <c r="L12" s="38">
        <v>55749</v>
      </c>
      <c r="N12" s="1">
        <v>971288</v>
      </c>
    </row>
    <row r="13" spans="1:14" x14ac:dyDescent="0.45">
      <c r="A13" s="36" t="s">
        <v>19</v>
      </c>
      <c r="B13" s="32">
        <f t="shared" si="4"/>
        <v>2088585</v>
      </c>
      <c r="C13" s="37">
        <f>SUM(一般接種!D12+一般接種!G12+一般接種!J12+医療従事者等!C10)</f>
        <v>901006</v>
      </c>
      <c r="D13" s="33">
        <f t="shared" si="1"/>
        <v>0.84240651780822429</v>
      </c>
      <c r="E13" s="37">
        <f>SUM(一般接種!E12+一般接種!H12+一般接種!K12+医療従事者等!D10)</f>
        <v>890803</v>
      </c>
      <c r="F13" s="34">
        <f t="shared" si="2"/>
        <v>0.83286709886850874</v>
      </c>
      <c r="G13" s="32">
        <f t="shared" si="5"/>
        <v>296776</v>
      </c>
      <c r="H13" s="34">
        <f t="shared" si="3"/>
        <v>0.27747433061384008</v>
      </c>
      <c r="I13" s="38">
        <v>8985</v>
      </c>
      <c r="J13" s="38">
        <v>33651</v>
      </c>
      <c r="K13" s="38">
        <v>185900</v>
      </c>
      <c r="L13" s="38">
        <v>68240</v>
      </c>
      <c r="N13" s="1">
        <v>1069562</v>
      </c>
    </row>
    <row r="14" spans="1:14" x14ac:dyDescent="0.45">
      <c r="A14" s="36" t="s">
        <v>20</v>
      </c>
      <c r="B14" s="32">
        <f t="shared" si="4"/>
        <v>3597792</v>
      </c>
      <c r="C14" s="37">
        <f>SUM(一般接種!D13+一般接種!G13+一般接種!J13+医療従事者等!C11)</f>
        <v>1548703</v>
      </c>
      <c r="D14" s="33">
        <f t="shared" si="1"/>
        <v>0.83171532158755446</v>
      </c>
      <c r="E14" s="37">
        <f>SUM(一般接種!E13+一般接種!H13+一般接種!K13+医療従事者等!D11)</f>
        <v>1529057</v>
      </c>
      <c r="F14" s="34">
        <f t="shared" si="2"/>
        <v>0.82116463549221586</v>
      </c>
      <c r="G14" s="32">
        <f t="shared" si="5"/>
        <v>520032</v>
      </c>
      <c r="H14" s="34">
        <f t="shared" si="3"/>
        <v>0.27927793909859999</v>
      </c>
      <c r="I14" s="38">
        <v>18519</v>
      </c>
      <c r="J14" s="38">
        <v>70949</v>
      </c>
      <c r="K14" s="38">
        <v>332710</v>
      </c>
      <c r="L14" s="38">
        <v>97854</v>
      </c>
      <c r="N14" s="1">
        <v>1862059</v>
      </c>
    </row>
    <row r="15" spans="1:14" x14ac:dyDescent="0.45">
      <c r="A15" s="36" t="s">
        <v>21</v>
      </c>
      <c r="B15" s="32">
        <f t="shared" si="4"/>
        <v>5653352</v>
      </c>
      <c r="C15" s="37">
        <f>SUM(一般接種!D14+一般接種!G14+一般接種!J14+医療従事者等!C12)</f>
        <v>2414984</v>
      </c>
      <c r="D15" s="33">
        <f t="shared" si="1"/>
        <v>0.83055499668979516</v>
      </c>
      <c r="E15" s="37">
        <f>SUM(一般接種!E14+一般接種!H14+一般接種!K14+医療従事者等!D12)</f>
        <v>2380028</v>
      </c>
      <c r="F15" s="34">
        <f t="shared" si="2"/>
        <v>0.8185330203685075</v>
      </c>
      <c r="G15" s="32">
        <f t="shared" si="5"/>
        <v>858340</v>
      </c>
      <c r="H15" s="34">
        <f t="shared" si="3"/>
        <v>0.29519805342756672</v>
      </c>
      <c r="I15" s="38">
        <v>20414</v>
      </c>
      <c r="J15" s="38">
        <v>133609</v>
      </c>
      <c r="K15" s="38">
        <v>542003</v>
      </c>
      <c r="L15" s="38">
        <v>162314</v>
      </c>
      <c r="N15" s="1">
        <v>2907675</v>
      </c>
    </row>
    <row r="16" spans="1:14" x14ac:dyDescent="0.45">
      <c r="A16" s="39" t="s">
        <v>22</v>
      </c>
      <c r="B16" s="32">
        <f t="shared" si="4"/>
        <v>3684788</v>
      </c>
      <c r="C16" s="37">
        <f>SUM(一般接種!D15+一般接種!G15+一般接種!J15+医療従事者等!C13)</f>
        <v>1592066</v>
      </c>
      <c r="D16" s="33">
        <f t="shared" si="1"/>
        <v>0.81418900777896708</v>
      </c>
      <c r="E16" s="37">
        <f>SUM(一般接種!E15+一般接種!H15+一般接種!K15+医療従事者等!D13)</f>
        <v>1570830</v>
      </c>
      <c r="F16" s="34">
        <f t="shared" si="2"/>
        <v>0.80332883127297161</v>
      </c>
      <c r="G16" s="32">
        <f t="shared" si="5"/>
        <v>521892</v>
      </c>
      <c r="H16" s="34">
        <f t="shared" si="3"/>
        <v>0.26689768492498472</v>
      </c>
      <c r="I16" s="38">
        <v>14543</v>
      </c>
      <c r="J16" s="38">
        <v>67932</v>
      </c>
      <c r="K16" s="38">
        <v>353832</v>
      </c>
      <c r="L16" s="38">
        <v>85585</v>
      </c>
      <c r="N16" s="1">
        <v>1955401</v>
      </c>
    </row>
    <row r="17" spans="1:14" x14ac:dyDescent="0.45">
      <c r="A17" s="36" t="s">
        <v>23</v>
      </c>
      <c r="B17" s="32">
        <f t="shared" si="4"/>
        <v>3751612</v>
      </c>
      <c r="C17" s="37">
        <f>SUM(一般接種!D16+一般接種!G16+一般接種!J16+医療従事者等!C14)</f>
        <v>1584811</v>
      </c>
      <c r="D17" s="33">
        <f t="shared" si="1"/>
        <v>0.80936121272600337</v>
      </c>
      <c r="E17" s="37">
        <f>SUM(一般接種!E16+一般接種!H16+一般接種!K16+医療従事者等!D14)</f>
        <v>1558650</v>
      </c>
      <c r="F17" s="34">
        <f t="shared" si="2"/>
        <v>0.79600081916101362</v>
      </c>
      <c r="G17" s="32">
        <f t="shared" si="5"/>
        <v>608151</v>
      </c>
      <c r="H17" s="34">
        <f t="shared" si="3"/>
        <v>0.31058203841374882</v>
      </c>
      <c r="I17" s="38">
        <v>15764</v>
      </c>
      <c r="J17" s="38">
        <v>68640</v>
      </c>
      <c r="K17" s="38">
        <v>396292</v>
      </c>
      <c r="L17" s="38">
        <v>127455</v>
      </c>
      <c r="N17" s="1">
        <v>1958101</v>
      </c>
    </row>
    <row r="18" spans="1:14" x14ac:dyDescent="0.45">
      <c r="A18" s="36" t="s">
        <v>24</v>
      </c>
      <c r="B18" s="32">
        <f t="shared" si="4"/>
        <v>13787802</v>
      </c>
      <c r="C18" s="37">
        <f>SUM(一般接種!D17+一般接種!G17+一般接種!J17+医療従事者等!C15)</f>
        <v>6004583</v>
      </c>
      <c r="D18" s="33">
        <f t="shared" si="1"/>
        <v>0.81211066192088799</v>
      </c>
      <c r="E18" s="37">
        <f>SUM(一般接種!E17+一般接種!H17+一般接種!K17+医療従事者等!D15)</f>
        <v>5913174</v>
      </c>
      <c r="F18" s="34">
        <f t="shared" si="2"/>
        <v>0.79974773455432047</v>
      </c>
      <c r="G18" s="32">
        <f t="shared" si="5"/>
        <v>1870045</v>
      </c>
      <c r="H18" s="34">
        <f t="shared" si="3"/>
        <v>0.25292072451523229</v>
      </c>
      <c r="I18" s="38">
        <v>46373</v>
      </c>
      <c r="J18" s="38">
        <v>250139</v>
      </c>
      <c r="K18" s="38">
        <v>1252437</v>
      </c>
      <c r="L18" s="38">
        <v>321096</v>
      </c>
      <c r="N18" s="1">
        <v>7393799</v>
      </c>
    </row>
    <row r="19" spans="1:14" x14ac:dyDescent="0.45">
      <c r="A19" s="36" t="s">
        <v>25</v>
      </c>
      <c r="B19" s="32">
        <f t="shared" si="4"/>
        <v>11758785</v>
      </c>
      <c r="C19" s="37">
        <f>SUM(一般接種!D18+一般接種!G18+一般接種!J18+医療従事者等!C16)</f>
        <v>5111079</v>
      </c>
      <c r="D19" s="33">
        <f t="shared" si="1"/>
        <v>0.80834513700376343</v>
      </c>
      <c r="E19" s="37">
        <f>SUM(一般接種!E18+一般接種!H18+一般接種!K18+医療従事者等!D16)</f>
        <v>5041339</v>
      </c>
      <c r="F19" s="34">
        <f t="shared" si="2"/>
        <v>0.79731537404086616</v>
      </c>
      <c r="G19" s="32">
        <f t="shared" si="5"/>
        <v>1606367</v>
      </c>
      <c r="H19" s="34">
        <f t="shared" si="3"/>
        <v>0.2540557390510545</v>
      </c>
      <c r="I19" s="38">
        <v>40721</v>
      </c>
      <c r="J19" s="38">
        <v>198769</v>
      </c>
      <c r="K19" s="38">
        <v>1045250</v>
      </c>
      <c r="L19" s="38">
        <v>321627</v>
      </c>
      <c r="N19" s="1">
        <v>6322892</v>
      </c>
    </row>
    <row r="20" spans="1:14" x14ac:dyDescent="0.45">
      <c r="A20" s="36" t="s">
        <v>26</v>
      </c>
      <c r="B20" s="32">
        <f t="shared" si="4"/>
        <v>25830214</v>
      </c>
      <c r="C20" s="37">
        <f>SUM(一般接種!D19+一般接種!G19+一般接種!J19+医療従事者等!C17)</f>
        <v>11095403</v>
      </c>
      <c r="D20" s="33">
        <f t="shared" si="1"/>
        <v>0.8014981800981541</v>
      </c>
      <c r="E20" s="37">
        <f>SUM(一般接種!E19+一般接種!H19+一般接種!K19+医療従事者等!D17)</f>
        <v>10941682</v>
      </c>
      <c r="F20" s="34">
        <f t="shared" si="2"/>
        <v>0.79039384240597044</v>
      </c>
      <c r="G20" s="32">
        <f t="shared" si="5"/>
        <v>3793129</v>
      </c>
      <c r="H20" s="34">
        <f t="shared" si="3"/>
        <v>0.27400410696011052</v>
      </c>
      <c r="I20" s="38">
        <v>88766</v>
      </c>
      <c r="J20" s="38">
        <v>546014</v>
      </c>
      <c r="K20" s="38">
        <v>2426390</v>
      </c>
      <c r="L20" s="38">
        <v>731959</v>
      </c>
      <c r="N20" s="1">
        <v>13843329</v>
      </c>
    </row>
    <row r="21" spans="1:14" x14ac:dyDescent="0.45">
      <c r="A21" s="36" t="s">
        <v>27</v>
      </c>
      <c r="B21" s="32">
        <f t="shared" si="4"/>
        <v>17018733</v>
      </c>
      <c r="C21" s="37">
        <f>SUM(一般接種!D20+一般接種!G20+一般接種!J20+医療従事者等!C18)</f>
        <v>7474827</v>
      </c>
      <c r="D21" s="33">
        <f t="shared" si="1"/>
        <v>0.81070065028915839</v>
      </c>
      <c r="E21" s="37">
        <f>SUM(一般接種!E20+一般接種!H20+一般接種!K20+医療従事者等!D18)</f>
        <v>7380812</v>
      </c>
      <c r="F21" s="34">
        <f t="shared" si="2"/>
        <v>0.80050402344589699</v>
      </c>
      <c r="G21" s="32">
        <f t="shared" si="5"/>
        <v>2163094</v>
      </c>
      <c r="H21" s="34">
        <f t="shared" si="3"/>
        <v>0.23460365202252531</v>
      </c>
      <c r="I21" s="38">
        <v>46028</v>
      </c>
      <c r="J21" s="38">
        <v>264319</v>
      </c>
      <c r="K21" s="38">
        <v>1346585</v>
      </c>
      <c r="L21" s="38">
        <v>506162</v>
      </c>
      <c r="N21" s="1">
        <v>9220206</v>
      </c>
    </row>
    <row r="22" spans="1:14" x14ac:dyDescent="0.45">
      <c r="A22" s="36" t="s">
        <v>28</v>
      </c>
      <c r="B22" s="32">
        <f t="shared" si="4"/>
        <v>4209111</v>
      </c>
      <c r="C22" s="37">
        <f>SUM(一般接種!D21+一般接種!G21+一般接種!J21+医療従事者等!C19)</f>
        <v>1857011</v>
      </c>
      <c r="D22" s="33">
        <f t="shared" si="1"/>
        <v>0.83907139700719424</v>
      </c>
      <c r="E22" s="37">
        <f>SUM(一般接種!E21+一般接種!H21+一般接種!K21+医療従事者等!D19)</f>
        <v>1824389</v>
      </c>
      <c r="F22" s="34">
        <f t="shared" si="2"/>
        <v>0.82433148048910754</v>
      </c>
      <c r="G22" s="32">
        <f t="shared" si="5"/>
        <v>527711</v>
      </c>
      <c r="H22" s="34">
        <f t="shared" si="3"/>
        <v>0.23844080944381238</v>
      </c>
      <c r="I22" s="38">
        <v>15996</v>
      </c>
      <c r="J22" s="38">
        <v>61750</v>
      </c>
      <c r="K22" s="38">
        <v>329110</v>
      </c>
      <c r="L22" s="38">
        <v>120855</v>
      </c>
      <c r="N22" s="1">
        <v>2213174</v>
      </c>
    </row>
    <row r="23" spans="1:14" x14ac:dyDescent="0.45">
      <c r="A23" s="36" t="s">
        <v>29</v>
      </c>
      <c r="B23" s="32">
        <f t="shared" si="4"/>
        <v>2056972</v>
      </c>
      <c r="C23" s="37">
        <f>SUM(一般接種!D22+一般接種!G22+一般接種!J22+医療従事者等!C20)</f>
        <v>879937</v>
      </c>
      <c r="D23" s="33">
        <f t="shared" si="1"/>
        <v>0.83989580728356339</v>
      </c>
      <c r="E23" s="37">
        <f>SUM(一般接種!E22+一般接種!H22+一般接種!K22+医療従事者等!D20)</f>
        <v>871313</v>
      </c>
      <c r="F23" s="34">
        <f t="shared" si="2"/>
        <v>0.83166423906673259</v>
      </c>
      <c r="G23" s="32">
        <f t="shared" si="5"/>
        <v>305722</v>
      </c>
      <c r="H23" s="34">
        <f t="shared" si="3"/>
        <v>0.29181023868111644</v>
      </c>
      <c r="I23" s="38">
        <v>9862</v>
      </c>
      <c r="J23" s="38">
        <v>36651</v>
      </c>
      <c r="K23" s="38">
        <v>203420</v>
      </c>
      <c r="L23" s="38">
        <v>55789</v>
      </c>
      <c r="N23" s="1">
        <v>1047674</v>
      </c>
    </row>
    <row r="24" spans="1:14" x14ac:dyDescent="0.45">
      <c r="A24" s="36" t="s">
        <v>30</v>
      </c>
      <c r="B24" s="32">
        <f t="shared" si="4"/>
        <v>2138180</v>
      </c>
      <c r="C24" s="37">
        <f>SUM(一般接種!D23+一般接種!G23+一般接種!J23+医療従事者等!C21)</f>
        <v>918466</v>
      </c>
      <c r="D24" s="33">
        <f t="shared" si="1"/>
        <v>0.81089580596403499</v>
      </c>
      <c r="E24" s="37">
        <f>SUM(一般接種!E23+一般接種!H23+一般接種!K23+医療従事者等!D21)</f>
        <v>905918</v>
      </c>
      <c r="F24" s="34">
        <f t="shared" si="2"/>
        <v>0.79981742029354019</v>
      </c>
      <c r="G24" s="32">
        <f t="shared" si="5"/>
        <v>313796</v>
      </c>
      <c r="H24" s="34">
        <f t="shared" si="3"/>
        <v>0.27704439829921884</v>
      </c>
      <c r="I24" s="38">
        <v>7948</v>
      </c>
      <c r="J24" s="38">
        <v>53172</v>
      </c>
      <c r="K24" s="38">
        <v>198871</v>
      </c>
      <c r="L24" s="38">
        <v>53805</v>
      </c>
      <c r="N24" s="1">
        <v>1132656</v>
      </c>
    </row>
    <row r="25" spans="1:14" x14ac:dyDescent="0.45">
      <c r="A25" s="36" t="s">
        <v>31</v>
      </c>
      <c r="B25" s="32">
        <f t="shared" si="4"/>
        <v>1475415</v>
      </c>
      <c r="C25" s="37">
        <f>SUM(一般接種!D24+一般接種!G24+一般接種!J24+医療従事者等!C22)</f>
        <v>634394</v>
      </c>
      <c r="D25" s="33">
        <f t="shared" si="1"/>
        <v>0.819013585374324</v>
      </c>
      <c r="E25" s="37">
        <f>SUM(一般接種!E24+一般接種!H24+一般接種!K24+医療従事者等!D22)</f>
        <v>626812</v>
      </c>
      <c r="F25" s="34">
        <f t="shared" si="2"/>
        <v>0.80922509272731258</v>
      </c>
      <c r="G25" s="32">
        <f t="shared" si="5"/>
        <v>214209</v>
      </c>
      <c r="H25" s="34">
        <f t="shared" si="3"/>
        <v>0.27654751007961703</v>
      </c>
      <c r="I25" s="38">
        <v>7477</v>
      </c>
      <c r="J25" s="38">
        <v>31328</v>
      </c>
      <c r="K25" s="38">
        <v>141046</v>
      </c>
      <c r="L25" s="38">
        <v>34358</v>
      </c>
      <c r="N25" s="1">
        <v>774583</v>
      </c>
    </row>
    <row r="26" spans="1:14" x14ac:dyDescent="0.45">
      <c r="A26" s="36" t="s">
        <v>32</v>
      </c>
      <c r="B26" s="32">
        <f t="shared" si="4"/>
        <v>1571336</v>
      </c>
      <c r="C26" s="37">
        <f>SUM(一般接種!D25+一般接種!G25+一般接種!J25+医療従事者等!C23)</f>
        <v>670047</v>
      </c>
      <c r="D26" s="33">
        <f t="shared" si="1"/>
        <v>0.81613818320895204</v>
      </c>
      <c r="E26" s="37">
        <f>SUM(一般接種!E25+一般接種!H25+一般接種!K25+医療従事者等!D23)</f>
        <v>660422</v>
      </c>
      <c r="F26" s="34">
        <f t="shared" si="2"/>
        <v>0.80441463245298095</v>
      </c>
      <c r="G26" s="32">
        <f t="shared" si="5"/>
        <v>240867</v>
      </c>
      <c r="H26" s="34">
        <f t="shared" si="3"/>
        <v>0.29338353246114174</v>
      </c>
      <c r="I26" s="38">
        <v>6095</v>
      </c>
      <c r="J26" s="38">
        <v>36282</v>
      </c>
      <c r="K26" s="38">
        <v>163747</v>
      </c>
      <c r="L26" s="38">
        <v>34743</v>
      </c>
      <c r="N26" s="1">
        <v>820997</v>
      </c>
    </row>
    <row r="27" spans="1:14" x14ac:dyDescent="0.45">
      <c r="A27" s="36" t="s">
        <v>33</v>
      </c>
      <c r="B27" s="32">
        <f t="shared" si="4"/>
        <v>3984485</v>
      </c>
      <c r="C27" s="37">
        <f>SUM(一般接種!D26+一般接種!G26+一般接種!J26+医療従事者等!C24)</f>
        <v>1693603</v>
      </c>
      <c r="D27" s="33">
        <f t="shared" si="1"/>
        <v>0.81747972836320437</v>
      </c>
      <c r="E27" s="37">
        <f>SUM(一般接種!E26+一般接種!H26+一般接種!K26+医療従事者等!D24)</f>
        <v>1668460</v>
      </c>
      <c r="F27" s="34">
        <f t="shared" si="2"/>
        <v>0.80534353540048764</v>
      </c>
      <c r="G27" s="32">
        <f t="shared" si="5"/>
        <v>622422</v>
      </c>
      <c r="H27" s="34">
        <f t="shared" si="3"/>
        <v>0.30043485249334256</v>
      </c>
      <c r="I27" s="38">
        <v>13845</v>
      </c>
      <c r="J27" s="38">
        <v>65884</v>
      </c>
      <c r="K27" s="38">
        <v>438993</v>
      </c>
      <c r="L27" s="38">
        <v>103700</v>
      </c>
      <c r="N27" s="1">
        <v>2071737</v>
      </c>
    </row>
    <row r="28" spans="1:14" x14ac:dyDescent="0.45">
      <c r="A28" s="36" t="s">
        <v>34</v>
      </c>
      <c r="B28" s="32">
        <f t="shared" si="4"/>
        <v>3936067</v>
      </c>
      <c r="C28" s="37">
        <f>SUM(一般接種!D27+一般接種!G27+一般接種!J27+医療従事者等!C25)</f>
        <v>1639438</v>
      </c>
      <c r="D28" s="33">
        <f t="shared" si="1"/>
        <v>0.81289434552216866</v>
      </c>
      <c r="E28" s="37">
        <f>SUM(一般接種!E27+一般接種!H27+一般接種!K27+医療従事者等!D25)</f>
        <v>1622942</v>
      </c>
      <c r="F28" s="34">
        <f t="shared" si="2"/>
        <v>0.80471501509080512</v>
      </c>
      <c r="G28" s="32">
        <f t="shared" si="5"/>
        <v>673687</v>
      </c>
      <c r="H28" s="34">
        <f t="shared" si="3"/>
        <v>0.33403907494628843</v>
      </c>
      <c r="I28" s="38">
        <v>15304</v>
      </c>
      <c r="J28" s="38">
        <v>83827</v>
      </c>
      <c r="K28" s="38">
        <v>460638</v>
      </c>
      <c r="L28" s="38">
        <v>113918</v>
      </c>
      <c r="N28" s="1">
        <v>2016791</v>
      </c>
    </row>
    <row r="29" spans="1:14" x14ac:dyDescent="0.45">
      <c r="A29" s="36" t="s">
        <v>35</v>
      </c>
      <c r="B29" s="32">
        <f t="shared" si="4"/>
        <v>7042701</v>
      </c>
      <c r="C29" s="37">
        <f>SUM(一般接種!D28+一般接種!G28+一般接種!J28+医療従事者等!C26)</f>
        <v>3075232</v>
      </c>
      <c r="D29" s="33">
        <f t="shared" si="1"/>
        <v>0.83424175180264004</v>
      </c>
      <c r="E29" s="37">
        <f>SUM(一般接種!E28+一般接種!H28+一般接種!K28+医療従事者等!D26)</f>
        <v>3038725</v>
      </c>
      <c r="F29" s="34">
        <f t="shared" si="2"/>
        <v>0.8243382181397948</v>
      </c>
      <c r="G29" s="32">
        <f t="shared" si="5"/>
        <v>928744</v>
      </c>
      <c r="H29" s="34">
        <f t="shared" si="3"/>
        <v>0.25194750234655178</v>
      </c>
      <c r="I29" s="38">
        <v>21464</v>
      </c>
      <c r="J29" s="38">
        <v>107268</v>
      </c>
      <c r="K29" s="38">
        <v>625697</v>
      </c>
      <c r="L29" s="38">
        <v>174315</v>
      </c>
      <c r="N29" s="1">
        <v>3686260</v>
      </c>
    </row>
    <row r="30" spans="1:14" x14ac:dyDescent="0.45">
      <c r="A30" s="36" t="s">
        <v>36</v>
      </c>
      <c r="B30" s="32">
        <f t="shared" si="4"/>
        <v>13777040</v>
      </c>
      <c r="C30" s="37">
        <f>SUM(一般接種!D29+一般接種!G29+一般接種!J29+医療従事者等!C27)</f>
        <v>5916605</v>
      </c>
      <c r="D30" s="33">
        <f t="shared" si="1"/>
        <v>0.78274374695884352</v>
      </c>
      <c r="E30" s="37">
        <f>SUM(一般接種!E29+一般接種!H29+一般接種!K29+医療従事者等!D27)</f>
        <v>5804481</v>
      </c>
      <c r="F30" s="34">
        <f t="shared" si="2"/>
        <v>0.76791017941732032</v>
      </c>
      <c r="G30" s="32">
        <f t="shared" si="5"/>
        <v>2055954</v>
      </c>
      <c r="H30" s="34">
        <f t="shared" si="3"/>
        <v>0.27199468910549579</v>
      </c>
      <c r="I30" s="38">
        <v>42231</v>
      </c>
      <c r="J30" s="38">
        <v>356616</v>
      </c>
      <c r="K30" s="38">
        <v>1311008</v>
      </c>
      <c r="L30" s="38">
        <v>346099</v>
      </c>
      <c r="N30" s="1">
        <v>7558802</v>
      </c>
    </row>
    <row r="31" spans="1:14" x14ac:dyDescent="0.45">
      <c r="A31" s="36" t="s">
        <v>37</v>
      </c>
      <c r="B31" s="32">
        <f t="shared" si="4"/>
        <v>3354860</v>
      </c>
      <c r="C31" s="37">
        <f>SUM(一般接種!D30+一般接種!G30+一般接種!J30+医療従事者等!C28)</f>
        <v>1454386</v>
      </c>
      <c r="D31" s="33">
        <f t="shared" si="1"/>
        <v>0.80774227086396044</v>
      </c>
      <c r="E31" s="37">
        <f>SUM(一般接種!E30+一般接種!H30+一般接種!K30+医療従事者等!D28)</f>
        <v>1436942</v>
      </c>
      <c r="F31" s="34">
        <f t="shared" si="2"/>
        <v>0.79805415768564947</v>
      </c>
      <c r="G31" s="32">
        <f t="shared" si="5"/>
        <v>463532</v>
      </c>
      <c r="H31" s="34">
        <f t="shared" si="3"/>
        <v>0.25743811498330793</v>
      </c>
      <c r="I31" s="38">
        <v>15292</v>
      </c>
      <c r="J31" s="38">
        <v>63310</v>
      </c>
      <c r="K31" s="38">
        <v>331155</v>
      </c>
      <c r="L31" s="38">
        <v>53775</v>
      </c>
      <c r="N31" s="1">
        <v>1800557</v>
      </c>
    </row>
    <row r="32" spans="1:14" x14ac:dyDescent="0.45">
      <c r="A32" s="36" t="s">
        <v>38</v>
      </c>
      <c r="B32" s="32">
        <f t="shared" si="4"/>
        <v>2627397</v>
      </c>
      <c r="C32" s="37">
        <f>SUM(一般接種!D31+一般接種!G31+一般接種!J31+医療従事者等!C29)</f>
        <v>1139319</v>
      </c>
      <c r="D32" s="33">
        <f t="shared" si="1"/>
        <v>0.80299159244539386</v>
      </c>
      <c r="E32" s="37">
        <f>SUM(一般接種!E31+一般接種!H31+一般接種!K31+医療従事者等!D29)</f>
        <v>1126336</v>
      </c>
      <c r="F32" s="34">
        <f t="shared" si="2"/>
        <v>0.79384117904517981</v>
      </c>
      <c r="G32" s="32">
        <f t="shared" si="5"/>
        <v>361742</v>
      </c>
      <c r="H32" s="34">
        <f t="shared" si="3"/>
        <v>0.254955622292248</v>
      </c>
      <c r="I32" s="38">
        <v>8530</v>
      </c>
      <c r="J32" s="38">
        <v>50625</v>
      </c>
      <c r="K32" s="38">
        <v>229962</v>
      </c>
      <c r="L32" s="38">
        <v>72625</v>
      </c>
      <c r="N32" s="1">
        <v>1418843</v>
      </c>
    </row>
    <row r="33" spans="1:14" x14ac:dyDescent="0.45">
      <c r="A33" s="36" t="s">
        <v>39</v>
      </c>
      <c r="B33" s="32">
        <f t="shared" si="4"/>
        <v>4599109</v>
      </c>
      <c r="C33" s="37">
        <f>SUM(一般接種!D32+一般接種!G32+一般接種!J32+医療従事者等!C30)</f>
        <v>2002939</v>
      </c>
      <c r="D33" s="33">
        <f t="shared" si="1"/>
        <v>0.79150593035009886</v>
      </c>
      <c r="E33" s="37">
        <f>SUM(一般接種!E32+一般接種!H32+一般接種!K32+医療従事者等!D30)</f>
        <v>1968950</v>
      </c>
      <c r="F33" s="34">
        <f t="shared" si="2"/>
        <v>0.77807442042060559</v>
      </c>
      <c r="G33" s="32">
        <f t="shared" si="5"/>
        <v>627220</v>
      </c>
      <c r="H33" s="34">
        <f t="shared" si="3"/>
        <v>0.247859944628463</v>
      </c>
      <c r="I33" s="38">
        <v>23807</v>
      </c>
      <c r="J33" s="38">
        <v>81455</v>
      </c>
      <c r="K33" s="38">
        <v>404968</v>
      </c>
      <c r="L33" s="38">
        <v>116990</v>
      </c>
      <c r="N33" s="1">
        <v>2530542</v>
      </c>
    </row>
    <row r="34" spans="1:14" x14ac:dyDescent="0.45">
      <c r="A34" s="36" t="s">
        <v>40</v>
      </c>
      <c r="B34" s="32">
        <f t="shared" si="4"/>
        <v>15637589</v>
      </c>
      <c r="C34" s="37">
        <f>SUM(一般接種!D33+一般接種!G33+一般接種!J33+医療従事者等!C31)</f>
        <v>6825678</v>
      </c>
      <c r="D34" s="33">
        <f t="shared" si="1"/>
        <v>0.77217823474624336</v>
      </c>
      <c r="E34" s="37">
        <f>SUM(一般接種!E33+一般接種!H33+一般接種!K33+医療従事者等!D31)</f>
        <v>6727149</v>
      </c>
      <c r="F34" s="34">
        <f t="shared" si="2"/>
        <v>0.76103180368235301</v>
      </c>
      <c r="G34" s="32">
        <f t="shared" si="5"/>
        <v>2084762</v>
      </c>
      <c r="H34" s="34">
        <f t="shared" si="3"/>
        <v>0.23584585165401117</v>
      </c>
      <c r="I34" s="38">
        <v>55128</v>
      </c>
      <c r="J34" s="38">
        <v>329105</v>
      </c>
      <c r="K34" s="38">
        <v>1361478</v>
      </c>
      <c r="L34" s="38">
        <v>339051</v>
      </c>
      <c r="N34" s="1">
        <v>8839511</v>
      </c>
    </row>
    <row r="35" spans="1:14" x14ac:dyDescent="0.45">
      <c r="A35" s="36" t="s">
        <v>41</v>
      </c>
      <c r="B35" s="32">
        <f t="shared" si="4"/>
        <v>10157762</v>
      </c>
      <c r="C35" s="37">
        <f>SUM(一般接種!D34+一般接種!G34+一般接種!J34+医療従事者等!C32)</f>
        <v>4379014</v>
      </c>
      <c r="D35" s="33">
        <f t="shared" si="1"/>
        <v>0.79277901740252099</v>
      </c>
      <c r="E35" s="37">
        <f>SUM(一般接種!E34+一般接種!H34+一般接種!K34+医療従事者等!D32)</f>
        <v>4319791</v>
      </c>
      <c r="F35" s="34">
        <f t="shared" si="2"/>
        <v>0.78205725406775439</v>
      </c>
      <c r="G35" s="32">
        <f t="shared" si="5"/>
        <v>1458957</v>
      </c>
      <c r="H35" s="34">
        <f t="shared" si="3"/>
        <v>0.26413034918192313</v>
      </c>
      <c r="I35" s="38">
        <v>41494</v>
      </c>
      <c r="J35" s="38">
        <v>221539</v>
      </c>
      <c r="K35" s="38">
        <v>955282</v>
      </c>
      <c r="L35" s="38">
        <v>240642</v>
      </c>
      <c r="N35" s="1">
        <v>5523625</v>
      </c>
    </row>
    <row r="36" spans="1:14" x14ac:dyDescent="0.45">
      <c r="A36" s="36" t="s">
        <v>42</v>
      </c>
      <c r="B36" s="32">
        <f t="shared" si="4"/>
        <v>2547774</v>
      </c>
      <c r="C36" s="37">
        <f>SUM(一般接種!D35+一般接種!G35+一般接種!J35+医療従事者等!C33)</f>
        <v>1081705</v>
      </c>
      <c r="D36" s="33">
        <f t="shared" si="1"/>
        <v>0.80439773071205645</v>
      </c>
      <c r="E36" s="37">
        <f>SUM(一般接種!E35+一般接種!H35+一般接種!K35+医療従事者等!D33)</f>
        <v>1069240</v>
      </c>
      <c r="F36" s="34">
        <f t="shared" si="2"/>
        <v>0.79512827396245667</v>
      </c>
      <c r="G36" s="32">
        <f t="shared" si="5"/>
        <v>396829</v>
      </c>
      <c r="H36" s="34">
        <f t="shared" si="3"/>
        <v>0.29509741295522773</v>
      </c>
      <c r="I36" s="38">
        <v>6467</v>
      </c>
      <c r="J36" s="38">
        <v>48800</v>
      </c>
      <c r="K36" s="38">
        <v>288189</v>
      </c>
      <c r="L36" s="38">
        <v>53373</v>
      </c>
      <c r="N36" s="1">
        <v>1344739</v>
      </c>
    </row>
    <row r="37" spans="1:14" x14ac:dyDescent="0.45">
      <c r="A37" s="36" t="s">
        <v>43</v>
      </c>
      <c r="B37" s="32">
        <f t="shared" si="4"/>
        <v>1772393</v>
      </c>
      <c r="C37" s="37">
        <f>SUM(一般接種!D36+一般接種!G36+一般接種!J36+医療従事者等!C34)</f>
        <v>740717</v>
      </c>
      <c r="D37" s="33">
        <f t="shared" si="1"/>
        <v>0.78429892252697919</v>
      </c>
      <c r="E37" s="37">
        <f>SUM(一般接種!E36+一般接種!H36+一般接種!K36+医療従事者等!D34)</f>
        <v>729775</v>
      </c>
      <c r="F37" s="34">
        <f t="shared" si="2"/>
        <v>0.77271312280820637</v>
      </c>
      <c r="G37" s="32">
        <f t="shared" si="5"/>
        <v>301901</v>
      </c>
      <c r="H37" s="34">
        <f t="shared" si="3"/>
        <v>0.31966409439747911</v>
      </c>
      <c r="I37" s="38">
        <v>7489</v>
      </c>
      <c r="J37" s="38">
        <v>42805</v>
      </c>
      <c r="K37" s="38">
        <v>203571</v>
      </c>
      <c r="L37" s="38">
        <v>48036</v>
      </c>
      <c r="N37" s="1">
        <v>944432</v>
      </c>
    </row>
    <row r="38" spans="1:14" x14ac:dyDescent="0.45">
      <c r="A38" s="36" t="s">
        <v>44</v>
      </c>
      <c r="B38" s="32">
        <f t="shared" si="4"/>
        <v>1028836</v>
      </c>
      <c r="C38" s="37">
        <f>SUM(一般接種!D37+一般接種!G37+一般接種!J37+医療従事者等!C35)</f>
        <v>434308</v>
      </c>
      <c r="D38" s="33">
        <f t="shared" si="1"/>
        <v>0.78002399477000228</v>
      </c>
      <c r="E38" s="37">
        <f>SUM(一般接種!E37+一般接種!H37+一般接種!K37+医療従事者等!D35)</f>
        <v>428558</v>
      </c>
      <c r="F38" s="34">
        <f t="shared" si="2"/>
        <v>0.7696969043873072</v>
      </c>
      <c r="G38" s="32">
        <f t="shared" si="5"/>
        <v>165970</v>
      </c>
      <c r="H38" s="34">
        <f t="shared" si="3"/>
        <v>0.29808472883754678</v>
      </c>
      <c r="I38" s="38">
        <v>4853</v>
      </c>
      <c r="J38" s="38">
        <v>22578</v>
      </c>
      <c r="K38" s="38">
        <v>107249</v>
      </c>
      <c r="L38" s="38">
        <v>31290</v>
      </c>
      <c r="N38" s="1">
        <v>556788</v>
      </c>
    </row>
    <row r="39" spans="1:14" x14ac:dyDescent="0.45">
      <c r="A39" s="36" t="s">
        <v>45</v>
      </c>
      <c r="B39" s="32">
        <f t="shared" si="4"/>
        <v>1269574</v>
      </c>
      <c r="C39" s="37">
        <f>SUM(一般接種!D38+一般接種!G38+一般接種!J38+医療従事者等!C36)</f>
        <v>550616</v>
      </c>
      <c r="D39" s="33">
        <f t="shared" si="1"/>
        <v>0.81837652252104964</v>
      </c>
      <c r="E39" s="37">
        <f>SUM(一般接種!E38+一般接種!H38+一般接種!K38+医療従事者等!D36)</f>
        <v>540470</v>
      </c>
      <c r="F39" s="34">
        <f t="shared" si="2"/>
        <v>0.80329659713294144</v>
      </c>
      <c r="G39" s="32">
        <f t="shared" si="5"/>
        <v>178488</v>
      </c>
      <c r="H39" s="34">
        <f t="shared" si="3"/>
        <v>0.26528540534916728</v>
      </c>
      <c r="I39" s="38">
        <v>4805</v>
      </c>
      <c r="J39" s="38">
        <v>29646</v>
      </c>
      <c r="K39" s="38">
        <v>108546</v>
      </c>
      <c r="L39" s="38">
        <v>35491</v>
      </c>
      <c r="N39" s="1">
        <v>672815</v>
      </c>
    </row>
    <row r="40" spans="1:14" x14ac:dyDescent="0.45">
      <c r="A40" s="36" t="s">
        <v>46</v>
      </c>
      <c r="B40" s="32">
        <f t="shared" si="4"/>
        <v>3522773</v>
      </c>
      <c r="C40" s="37">
        <f>SUM(一般接種!D39+一般接種!G39+一般接種!J39+医療従事者等!C37)</f>
        <v>1487430</v>
      </c>
      <c r="D40" s="33">
        <f t="shared" si="1"/>
        <v>0.78542457958665979</v>
      </c>
      <c r="E40" s="37">
        <f>SUM(一般接種!E39+一般接種!H39+一般接種!K39+医療従事者等!D37)</f>
        <v>1456606</v>
      </c>
      <c r="F40" s="34">
        <f t="shared" si="2"/>
        <v>0.76914823230229734</v>
      </c>
      <c r="G40" s="32">
        <f t="shared" si="5"/>
        <v>578737</v>
      </c>
      <c r="H40" s="34">
        <f t="shared" si="3"/>
        <v>0.30559708014242332</v>
      </c>
      <c r="I40" s="38">
        <v>21783</v>
      </c>
      <c r="J40" s="38">
        <v>134242</v>
      </c>
      <c r="K40" s="38">
        <v>350139</v>
      </c>
      <c r="L40" s="38">
        <v>72573</v>
      </c>
      <c r="N40" s="1">
        <v>1893791</v>
      </c>
    </row>
    <row r="41" spans="1:14" x14ac:dyDescent="0.45">
      <c r="A41" s="36" t="s">
        <v>47</v>
      </c>
      <c r="B41" s="32">
        <f t="shared" si="4"/>
        <v>5198249</v>
      </c>
      <c r="C41" s="37">
        <f>SUM(一般接種!D40+一般接種!G40+一般接種!J40+医療従事者等!C38)</f>
        <v>2206030</v>
      </c>
      <c r="D41" s="33">
        <f t="shared" si="1"/>
        <v>0.78438490801380867</v>
      </c>
      <c r="E41" s="37">
        <f>SUM(一般接種!E40+一般接種!H40+一般接種!K40+医療従事者等!D38)</f>
        <v>2175575</v>
      </c>
      <c r="F41" s="34">
        <f t="shared" si="2"/>
        <v>0.77355620560560912</v>
      </c>
      <c r="G41" s="32">
        <f t="shared" si="5"/>
        <v>816644</v>
      </c>
      <c r="H41" s="34">
        <f t="shared" si="3"/>
        <v>0.29036922835139539</v>
      </c>
      <c r="I41" s="38">
        <v>22217</v>
      </c>
      <c r="J41" s="38">
        <v>117756</v>
      </c>
      <c r="K41" s="38">
        <v>535190</v>
      </c>
      <c r="L41" s="38">
        <v>141481</v>
      </c>
      <c r="N41" s="1">
        <v>2812433</v>
      </c>
    </row>
    <row r="42" spans="1:14" x14ac:dyDescent="0.45">
      <c r="A42" s="36" t="s">
        <v>48</v>
      </c>
      <c r="B42" s="32">
        <f t="shared" si="4"/>
        <v>2633428</v>
      </c>
      <c r="C42" s="37">
        <f>SUM(一般接種!D41+一般接種!G41+一般接種!J41+医療従事者等!C39)</f>
        <v>1101731</v>
      </c>
      <c r="D42" s="33">
        <f t="shared" si="1"/>
        <v>0.81242008391649645</v>
      </c>
      <c r="E42" s="37">
        <f>SUM(一般接種!E41+一般接種!H41+一般接種!K41+医療従事者等!D39)</f>
        <v>1076557</v>
      </c>
      <c r="F42" s="34">
        <f t="shared" si="2"/>
        <v>0.79385669304112494</v>
      </c>
      <c r="G42" s="32">
        <f t="shared" si="5"/>
        <v>455140</v>
      </c>
      <c r="H42" s="34">
        <f t="shared" si="3"/>
        <v>0.33562174159913283</v>
      </c>
      <c r="I42" s="38">
        <v>44320</v>
      </c>
      <c r="J42" s="38">
        <v>45159</v>
      </c>
      <c r="K42" s="38">
        <v>281151</v>
      </c>
      <c r="L42" s="38">
        <v>84510</v>
      </c>
      <c r="N42" s="1">
        <v>1356110</v>
      </c>
    </row>
    <row r="43" spans="1:14" x14ac:dyDescent="0.45">
      <c r="A43" s="36" t="s">
        <v>49</v>
      </c>
      <c r="B43" s="32">
        <f t="shared" si="4"/>
        <v>1392513</v>
      </c>
      <c r="C43" s="37">
        <f>SUM(一般接種!D42+一般接種!G42+一般接種!J42+医療従事者等!C40)</f>
        <v>589370</v>
      </c>
      <c r="D43" s="33">
        <f t="shared" si="1"/>
        <v>0.80191958897828286</v>
      </c>
      <c r="E43" s="37">
        <f>SUM(一般接種!E42+一般接種!H42+一般接種!K42+医療従事者等!D40)</f>
        <v>581251</v>
      </c>
      <c r="F43" s="34">
        <f t="shared" si="2"/>
        <v>0.79087256394661398</v>
      </c>
      <c r="G43" s="32">
        <f t="shared" si="5"/>
        <v>221892</v>
      </c>
      <c r="H43" s="34">
        <f t="shared" si="3"/>
        <v>0.30191482674308012</v>
      </c>
      <c r="I43" s="38">
        <v>7677</v>
      </c>
      <c r="J43" s="38">
        <v>37567</v>
      </c>
      <c r="K43" s="38">
        <v>143800</v>
      </c>
      <c r="L43" s="38">
        <v>32848</v>
      </c>
      <c r="N43" s="1">
        <v>734949</v>
      </c>
    </row>
    <row r="44" spans="1:14" x14ac:dyDescent="0.45">
      <c r="A44" s="36" t="s">
        <v>50</v>
      </c>
      <c r="B44" s="32">
        <f t="shared" si="4"/>
        <v>1757563</v>
      </c>
      <c r="C44" s="37">
        <f>SUM(一般接種!D43+一般接種!G43+一般接種!J43+医療従事者等!C41)</f>
        <v>765406</v>
      </c>
      <c r="D44" s="33">
        <f t="shared" si="1"/>
        <v>0.7859217000583224</v>
      </c>
      <c r="E44" s="37">
        <f>SUM(一般接種!E43+一般接種!H43+一般接種!K43+医療従事者等!D41)</f>
        <v>755918</v>
      </c>
      <c r="F44" s="34">
        <f t="shared" si="2"/>
        <v>0.77617938671069597</v>
      </c>
      <c r="G44" s="32">
        <f t="shared" si="5"/>
        <v>236239</v>
      </c>
      <c r="H44" s="34">
        <f t="shared" si="3"/>
        <v>0.24257107535096151</v>
      </c>
      <c r="I44" s="38">
        <v>9203</v>
      </c>
      <c r="J44" s="38">
        <v>43434</v>
      </c>
      <c r="K44" s="38">
        <v>161191</v>
      </c>
      <c r="L44" s="38">
        <v>22411</v>
      </c>
      <c r="N44" s="1">
        <v>973896</v>
      </c>
    </row>
    <row r="45" spans="1:14" x14ac:dyDescent="0.45">
      <c r="A45" s="36" t="s">
        <v>51</v>
      </c>
      <c r="B45" s="32">
        <f t="shared" si="4"/>
        <v>2565385</v>
      </c>
      <c r="C45" s="37">
        <f>SUM(一般接種!D44+一般接種!G44+一般接種!J44+医療従事者等!C42)</f>
        <v>1091860</v>
      </c>
      <c r="D45" s="33">
        <f t="shared" si="1"/>
        <v>0.80507646626392937</v>
      </c>
      <c r="E45" s="37">
        <f>SUM(一般接種!E44+一般接種!H44+一般接種!K44+医療従事者等!D42)</f>
        <v>1079039</v>
      </c>
      <c r="F45" s="34">
        <f t="shared" si="2"/>
        <v>0.79562297829480344</v>
      </c>
      <c r="G45" s="32">
        <f t="shared" si="5"/>
        <v>394486</v>
      </c>
      <c r="H45" s="34">
        <f t="shared" si="3"/>
        <v>0.29087190195683738</v>
      </c>
      <c r="I45" s="38">
        <v>11808</v>
      </c>
      <c r="J45" s="38">
        <v>52705</v>
      </c>
      <c r="K45" s="38">
        <v>263094</v>
      </c>
      <c r="L45" s="38">
        <v>66879</v>
      </c>
      <c r="N45" s="1">
        <v>1356219</v>
      </c>
    </row>
    <row r="46" spans="1:14" x14ac:dyDescent="0.45">
      <c r="A46" s="36" t="s">
        <v>52</v>
      </c>
      <c r="B46" s="32">
        <f t="shared" si="4"/>
        <v>1316265</v>
      </c>
      <c r="C46" s="37">
        <f>SUM(一般接種!D45+一般接種!G45+一般接種!J45+医療従事者等!C43)</f>
        <v>556076</v>
      </c>
      <c r="D46" s="33">
        <f t="shared" si="1"/>
        <v>0.79307212119224091</v>
      </c>
      <c r="E46" s="37">
        <f>SUM(一般接種!E45+一般接種!H45+一般接種!K45+医療従事者等!D43)</f>
        <v>548705</v>
      </c>
      <c r="F46" s="34">
        <f t="shared" si="2"/>
        <v>0.78255964698852054</v>
      </c>
      <c r="G46" s="32">
        <f t="shared" si="5"/>
        <v>211484</v>
      </c>
      <c r="H46" s="34">
        <f t="shared" si="3"/>
        <v>0.30161716110427328</v>
      </c>
      <c r="I46" s="38">
        <v>10357</v>
      </c>
      <c r="J46" s="38">
        <v>32892</v>
      </c>
      <c r="K46" s="38">
        <v>137975</v>
      </c>
      <c r="L46" s="38">
        <v>30260</v>
      </c>
      <c r="N46" s="1">
        <v>701167</v>
      </c>
    </row>
    <row r="47" spans="1:14" x14ac:dyDescent="0.45">
      <c r="A47" s="36" t="s">
        <v>53</v>
      </c>
      <c r="B47" s="32">
        <f t="shared" si="4"/>
        <v>9431538</v>
      </c>
      <c r="C47" s="37">
        <f>SUM(一般接種!D46+一般接種!G46+一般接種!J46+医療従事者等!C44)</f>
        <v>4069499</v>
      </c>
      <c r="D47" s="33">
        <f t="shared" si="1"/>
        <v>0.79417720333244213</v>
      </c>
      <c r="E47" s="37">
        <f>SUM(一般接種!E46+一般接種!H46+一般接種!K46+医療従事者等!D44)</f>
        <v>3983964</v>
      </c>
      <c r="F47" s="34">
        <f t="shared" si="2"/>
        <v>0.77748474387071465</v>
      </c>
      <c r="G47" s="32">
        <f t="shared" si="5"/>
        <v>1378075</v>
      </c>
      <c r="H47" s="34">
        <f t="shared" si="3"/>
        <v>0.26893623747845991</v>
      </c>
      <c r="I47" s="38">
        <v>39621</v>
      </c>
      <c r="J47" s="38">
        <v>210008</v>
      </c>
      <c r="K47" s="38">
        <v>873134</v>
      </c>
      <c r="L47" s="38">
        <v>255312</v>
      </c>
      <c r="N47" s="1">
        <v>5124170</v>
      </c>
    </row>
    <row r="48" spans="1:14" x14ac:dyDescent="0.45">
      <c r="A48" s="36" t="s">
        <v>54</v>
      </c>
      <c r="B48" s="32">
        <f t="shared" si="4"/>
        <v>1555767</v>
      </c>
      <c r="C48" s="37">
        <f>SUM(一般接種!D47+一般接種!G47+一般接種!J47+医療従事者等!C45)</f>
        <v>646562</v>
      </c>
      <c r="D48" s="33">
        <f t="shared" si="1"/>
        <v>0.7902036366658437</v>
      </c>
      <c r="E48" s="37">
        <f>SUM(一般接種!E47+一般接種!H47+一般接種!K47+医療従事者等!D45)</f>
        <v>637334</v>
      </c>
      <c r="F48" s="34">
        <f t="shared" si="2"/>
        <v>0.77892552387982728</v>
      </c>
      <c r="G48" s="32">
        <f t="shared" si="5"/>
        <v>271871</v>
      </c>
      <c r="H48" s="34">
        <f t="shared" si="3"/>
        <v>0.33227045960631713</v>
      </c>
      <c r="I48" s="38">
        <v>8302</v>
      </c>
      <c r="J48" s="38">
        <v>55401</v>
      </c>
      <c r="K48" s="38">
        <v>163204</v>
      </c>
      <c r="L48" s="38">
        <v>44964</v>
      </c>
      <c r="N48" s="1">
        <v>818222</v>
      </c>
    </row>
    <row r="49" spans="1:14" x14ac:dyDescent="0.45">
      <c r="A49" s="36" t="s">
        <v>55</v>
      </c>
      <c r="B49" s="32">
        <f t="shared" si="4"/>
        <v>2541879</v>
      </c>
      <c r="C49" s="37">
        <f>SUM(一般接種!D48+一般接種!G48+一般接種!J48+医療従事者等!C46)</f>
        <v>1079137</v>
      </c>
      <c r="D49" s="33">
        <f t="shared" si="1"/>
        <v>0.80777476200242826</v>
      </c>
      <c r="E49" s="37">
        <f>SUM(一般接種!E48+一般接種!H48+一般接種!K48+医療従事者等!D46)</f>
        <v>1062629</v>
      </c>
      <c r="F49" s="34">
        <f t="shared" si="2"/>
        <v>0.79541790113014221</v>
      </c>
      <c r="G49" s="32">
        <f t="shared" si="5"/>
        <v>400113</v>
      </c>
      <c r="H49" s="34">
        <f t="shared" si="3"/>
        <v>0.29949967738023769</v>
      </c>
      <c r="I49" s="38">
        <v>13887</v>
      </c>
      <c r="J49" s="38">
        <v>59841</v>
      </c>
      <c r="K49" s="38">
        <v>259416</v>
      </c>
      <c r="L49" s="38">
        <v>66969</v>
      </c>
      <c r="N49" s="1">
        <v>1335938</v>
      </c>
    </row>
    <row r="50" spans="1:14" x14ac:dyDescent="0.45">
      <c r="A50" s="36" t="s">
        <v>56</v>
      </c>
      <c r="B50" s="32">
        <f t="shared" si="4"/>
        <v>3361127</v>
      </c>
      <c r="C50" s="37">
        <f>SUM(一般接種!D49+一般接種!G49+一般接種!J49+医療従事者等!C47)</f>
        <v>1432152</v>
      </c>
      <c r="D50" s="33">
        <f t="shared" si="1"/>
        <v>0.81434968398966245</v>
      </c>
      <c r="E50" s="37">
        <f>SUM(一般接種!E49+一般接種!H49+一般接種!K49+医療従事者等!D47)</f>
        <v>1415154</v>
      </c>
      <c r="F50" s="34">
        <f t="shared" si="2"/>
        <v>0.80468428818778093</v>
      </c>
      <c r="G50" s="32">
        <f t="shared" si="5"/>
        <v>513821</v>
      </c>
      <c r="H50" s="34">
        <f t="shared" si="3"/>
        <v>0.29216868668776247</v>
      </c>
      <c r="I50" s="38">
        <v>20744</v>
      </c>
      <c r="J50" s="38">
        <v>75475</v>
      </c>
      <c r="K50" s="38">
        <v>329100</v>
      </c>
      <c r="L50" s="38">
        <v>88502</v>
      </c>
      <c r="N50" s="1">
        <v>1758645</v>
      </c>
    </row>
    <row r="51" spans="1:14" x14ac:dyDescent="0.45">
      <c r="A51" s="36" t="s">
        <v>57</v>
      </c>
      <c r="B51" s="32">
        <f t="shared" si="4"/>
        <v>2118962</v>
      </c>
      <c r="C51" s="37">
        <f>SUM(一般接種!D50+一般接種!G50+一般接種!J50+医療従事者等!C48)</f>
        <v>908372</v>
      </c>
      <c r="D51" s="33">
        <f t="shared" si="1"/>
        <v>0.79560250529673537</v>
      </c>
      <c r="E51" s="37">
        <f>SUM(一般接種!E50+一般接種!H50+一般接種!K50+医療従事者等!D48)</f>
        <v>892554</v>
      </c>
      <c r="F51" s="34">
        <f t="shared" si="2"/>
        <v>0.78174822486010398</v>
      </c>
      <c r="G51" s="32">
        <f t="shared" si="5"/>
        <v>318036</v>
      </c>
      <c r="H51" s="34">
        <f t="shared" si="3"/>
        <v>0.27855354235330076</v>
      </c>
      <c r="I51" s="38">
        <v>17974</v>
      </c>
      <c r="J51" s="38">
        <v>48962</v>
      </c>
      <c r="K51" s="38">
        <v>204113</v>
      </c>
      <c r="L51" s="38">
        <v>46987</v>
      </c>
      <c r="N51" s="1">
        <v>1141741</v>
      </c>
    </row>
    <row r="52" spans="1:14" x14ac:dyDescent="0.45">
      <c r="A52" s="36" t="s">
        <v>58</v>
      </c>
      <c r="B52" s="32">
        <f t="shared" si="4"/>
        <v>1990382</v>
      </c>
      <c r="C52" s="37">
        <f>SUM(一般接種!D51+一般接種!G51+一般接種!J51+医療従事者等!C49)</f>
        <v>852748</v>
      </c>
      <c r="D52" s="33">
        <f t="shared" si="1"/>
        <v>0.78432288701401065</v>
      </c>
      <c r="E52" s="37">
        <f>SUM(一般接種!E51+一般接種!H51+一般接種!K51+医療従事者等!D49)</f>
        <v>840160</v>
      </c>
      <c r="F52" s="34">
        <f t="shared" si="2"/>
        <v>0.77274495718980429</v>
      </c>
      <c r="G52" s="32">
        <f t="shared" si="5"/>
        <v>297474</v>
      </c>
      <c r="H52" s="34">
        <f t="shared" si="3"/>
        <v>0.27360447223752599</v>
      </c>
      <c r="I52" s="38">
        <v>10737</v>
      </c>
      <c r="J52" s="38">
        <v>44674</v>
      </c>
      <c r="K52" s="38">
        <v>184415</v>
      </c>
      <c r="L52" s="38">
        <v>57648</v>
      </c>
      <c r="N52" s="1">
        <v>1087241</v>
      </c>
    </row>
    <row r="53" spans="1:14" x14ac:dyDescent="0.45">
      <c r="A53" s="36" t="s">
        <v>59</v>
      </c>
      <c r="B53" s="32">
        <f t="shared" si="4"/>
        <v>3033074</v>
      </c>
      <c r="C53" s="37">
        <f>SUM(一般接種!D52+一般接種!G52+一般接種!J52+医療従事者等!C50)</f>
        <v>1292785</v>
      </c>
      <c r="D53" s="33">
        <f t="shared" si="1"/>
        <v>0.79924044074961809</v>
      </c>
      <c r="E53" s="37">
        <f>SUM(一般接種!E52+一般接種!H52+一般接種!K52+医療従事者等!D50)</f>
        <v>1269308</v>
      </c>
      <c r="F53" s="34">
        <f t="shared" si="2"/>
        <v>0.78472621926075581</v>
      </c>
      <c r="G53" s="32">
        <f t="shared" si="5"/>
        <v>470981</v>
      </c>
      <c r="H53" s="34">
        <f t="shared" si="3"/>
        <v>0.29117530140332376</v>
      </c>
      <c r="I53" s="38">
        <v>16852</v>
      </c>
      <c r="J53" s="38">
        <v>68302</v>
      </c>
      <c r="K53" s="38">
        <v>328495</v>
      </c>
      <c r="L53" s="38">
        <v>57332</v>
      </c>
      <c r="N53" s="1">
        <v>1617517</v>
      </c>
    </row>
    <row r="54" spans="1:14" x14ac:dyDescent="0.45">
      <c r="A54" s="36" t="s">
        <v>60</v>
      </c>
      <c r="B54" s="32">
        <f t="shared" si="4"/>
        <v>2387434</v>
      </c>
      <c r="C54" s="37">
        <f>SUM(一般接種!D53+一般接種!G53+一般接種!J53+医療従事者等!C51)</f>
        <v>1043540</v>
      </c>
      <c r="D54" s="40">
        <f t="shared" si="1"/>
        <v>0.70266470408411996</v>
      </c>
      <c r="E54" s="37">
        <f>SUM(一般接種!E53+一般接種!H53+一般接種!K53+医療従事者等!D51)</f>
        <v>1022705</v>
      </c>
      <c r="F54" s="34">
        <f t="shared" si="2"/>
        <v>0.6886355158310653</v>
      </c>
      <c r="G54" s="32">
        <f t="shared" si="5"/>
        <v>321189</v>
      </c>
      <c r="H54" s="34">
        <f t="shared" si="3"/>
        <v>0.21627170366260459</v>
      </c>
      <c r="I54" s="38">
        <v>16628</v>
      </c>
      <c r="J54" s="38">
        <v>55402</v>
      </c>
      <c r="K54" s="38">
        <v>202967</v>
      </c>
      <c r="L54" s="38">
        <v>46192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（3月9日公表時点）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189770659</v>
      </c>
      <c r="C6" s="43">
        <f t="shared" ref="C6" si="0">SUM(C7:C53)</f>
        <v>157514467</v>
      </c>
      <c r="D6" s="43">
        <f>SUM(D7:D53)</f>
        <v>79067727</v>
      </c>
      <c r="E6" s="44">
        <f>SUM(E7:E53)</f>
        <v>78446740</v>
      </c>
      <c r="F6" s="44">
        <f t="shared" ref="F6:Q6" si="1">SUM(F7:F53)</f>
        <v>32139624</v>
      </c>
      <c r="G6" s="44">
        <f>SUM(G7:G53)</f>
        <v>16130557</v>
      </c>
      <c r="H6" s="44">
        <f t="shared" ref="H6:K6" si="2">SUM(H7:H53)</f>
        <v>16009067</v>
      </c>
      <c r="I6" s="44">
        <f>SUM(I7:I53)</f>
        <v>116568</v>
      </c>
      <c r="J6" s="44">
        <f t="shared" si="2"/>
        <v>58412</v>
      </c>
      <c r="K6" s="44">
        <f t="shared" si="2"/>
        <v>58156</v>
      </c>
      <c r="L6" s="45"/>
      <c r="M6" s="44">
        <f>SUM(M7:M53)</f>
        <v>165875610</v>
      </c>
      <c r="N6" s="46">
        <f>C6/M6</f>
        <v>0.94959389749945755</v>
      </c>
      <c r="O6" s="44">
        <f t="shared" si="1"/>
        <v>34255250</v>
      </c>
      <c r="P6" s="47">
        <f>F6/O6</f>
        <v>0.93823936476890402</v>
      </c>
      <c r="Q6" s="44">
        <f t="shared" si="1"/>
        <v>197460</v>
      </c>
      <c r="R6" s="47">
        <f>I6/Q6</f>
        <v>0.59033728350045578</v>
      </c>
    </row>
    <row r="7" spans="1:18" x14ac:dyDescent="0.45">
      <c r="A7" s="48" t="s">
        <v>14</v>
      </c>
      <c r="B7" s="43">
        <v>7783893</v>
      </c>
      <c r="C7" s="43">
        <v>6292978</v>
      </c>
      <c r="D7" s="43">
        <v>3159853</v>
      </c>
      <c r="E7" s="44">
        <v>3133125</v>
      </c>
      <c r="F7" s="49">
        <v>1490086</v>
      </c>
      <c r="G7" s="44">
        <v>746928</v>
      </c>
      <c r="H7" s="44">
        <v>743158</v>
      </c>
      <c r="I7" s="44">
        <v>829</v>
      </c>
      <c r="J7" s="44">
        <v>413</v>
      </c>
      <c r="K7" s="44">
        <v>416</v>
      </c>
      <c r="L7" s="45"/>
      <c r="M7" s="44">
        <v>6974360</v>
      </c>
      <c r="N7" s="46">
        <v>0.90230185995560885</v>
      </c>
      <c r="O7" s="50">
        <v>1518200</v>
      </c>
      <c r="P7" s="46">
        <v>0.98148201817942304</v>
      </c>
      <c r="Q7" s="44">
        <v>900</v>
      </c>
      <c r="R7" s="47">
        <v>0.9211111111111111</v>
      </c>
    </row>
    <row r="8" spans="1:18" x14ac:dyDescent="0.45">
      <c r="A8" s="48" t="s">
        <v>15</v>
      </c>
      <c r="B8" s="43">
        <v>1983472</v>
      </c>
      <c r="C8" s="43">
        <v>1795301</v>
      </c>
      <c r="D8" s="43">
        <v>900554</v>
      </c>
      <c r="E8" s="44">
        <v>894747</v>
      </c>
      <c r="F8" s="49">
        <v>185776</v>
      </c>
      <c r="G8" s="44">
        <v>93417</v>
      </c>
      <c r="H8" s="44">
        <v>92359</v>
      </c>
      <c r="I8" s="44">
        <v>2395</v>
      </c>
      <c r="J8" s="44">
        <v>1208</v>
      </c>
      <c r="K8" s="44">
        <v>1187</v>
      </c>
      <c r="L8" s="45"/>
      <c r="M8" s="44">
        <v>1815355</v>
      </c>
      <c r="N8" s="46">
        <v>0.98895312487089304</v>
      </c>
      <c r="O8" s="50">
        <v>186500</v>
      </c>
      <c r="P8" s="46">
        <v>0.99611796246648798</v>
      </c>
      <c r="Q8" s="44">
        <v>3700</v>
      </c>
      <c r="R8" s="47">
        <v>0.64729729729729735</v>
      </c>
    </row>
    <row r="9" spans="1:18" x14ac:dyDescent="0.45">
      <c r="A9" s="48" t="s">
        <v>16</v>
      </c>
      <c r="B9" s="43">
        <v>1906338</v>
      </c>
      <c r="C9" s="43">
        <v>1663545</v>
      </c>
      <c r="D9" s="43">
        <v>834559</v>
      </c>
      <c r="E9" s="44">
        <v>828986</v>
      </c>
      <c r="F9" s="49">
        <v>242701</v>
      </c>
      <c r="G9" s="44">
        <v>121953</v>
      </c>
      <c r="H9" s="44">
        <v>120748</v>
      </c>
      <c r="I9" s="44">
        <v>92</v>
      </c>
      <c r="J9" s="44">
        <v>48</v>
      </c>
      <c r="K9" s="44">
        <v>44</v>
      </c>
      <c r="L9" s="45"/>
      <c r="M9" s="44">
        <v>1747785</v>
      </c>
      <c r="N9" s="46">
        <v>0.95180185205846257</v>
      </c>
      <c r="O9" s="50">
        <v>227500</v>
      </c>
      <c r="P9" s="46">
        <v>1.0668175824175825</v>
      </c>
      <c r="Q9" s="44">
        <v>160</v>
      </c>
      <c r="R9" s="47">
        <v>0.57499999999999996</v>
      </c>
    </row>
    <row r="10" spans="1:18" x14ac:dyDescent="0.45">
      <c r="A10" s="48" t="s">
        <v>17</v>
      </c>
      <c r="B10" s="43">
        <v>3461643</v>
      </c>
      <c r="C10" s="43">
        <v>2723107</v>
      </c>
      <c r="D10" s="43">
        <v>1366586</v>
      </c>
      <c r="E10" s="44">
        <v>1356521</v>
      </c>
      <c r="F10" s="49">
        <v>738488</v>
      </c>
      <c r="G10" s="44">
        <v>370377</v>
      </c>
      <c r="H10" s="44">
        <v>368111</v>
      </c>
      <c r="I10" s="44">
        <v>48</v>
      </c>
      <c r="J10" s="44">
        <v>24</v>
      </c>
      <c r="K10" s="44">
        <v>24</v>
      </c>
      <c r="L10" s="45"/>
      <c r="M10" s="44">
        <v>2911365</v>
      </c>
      <c r="N10" s="46">
        <v>0.9353368608882775</v>
      </c>
      <c r="O10" s="50">
        <v>854400</v>
      </c>
      <c r="P10" s="46">
        <v>0.86433520599250935</v>
      </c>
      <c r="Q10" s="44">
        <v>140</v>
      </c>
      <c r="R10" s="47">
        <v>0.34285714285714286</v>
      </c>
    </row>
    <row r="11" spans="1:18" x14ac:dyDescent="0.45">
      <c r="A11" s="48" t="s">
        <v>18</v>
      </c>
      <c r="B11" s="43">
        <v>1536135</v>
      </c>
      <c r="C11" s="43">
        <v>1442186</v>
      </c>
      <c r="D11" s="43">
        <v>723495</v>
      </c>
      <c r="E11" s="44">
        <v>718691</v>
      </c>
      <c r="F11" s="49">
        <v>93893</v>
      </c>
      <c r="G11" s="44">
        <v>47816</v>
      </c>
      <c r="H11" s="44">
        <v>46077</v>
      </c>
      <c r="I11" s="44">
        <v>56</v>
      </c>
      <c r="J11" s="44">
        <v>28</v>
      </c>
      <c r="K11" s="44">
        <v>28</v>
      </c>
      <c r="L11" s="45"/>
      <c r="M11" s="44">
        <v>1450455</v>
      </c>
      <c r="N11" s="46">
        <v>0.99429903030428379</v>
      </c>
      <c r="O11" s="50">
        <v>87900</v>
      </c>
      <c r="P11" s="46">
        <v>1.0681797497155858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1677251</v>
      </c>
      <c r="C12" s="43">
        <v>1600820</v>
      </c>
      <c r="D12" s="43">
        <v>803044</v>
      </c>
      <c r="E12" s="44">
        <v>797776</v>
      </c>
      <c r="F12" s="49">
        <v>76270</v>
      </c>
      <c r="G12" s="44">
        <v>38371</v>
      </c>
      <c r="H12" s="44">
        <v>37899</v>
      </c>
      <c r="I12" s="44">
        <v>161</v>
      </c>
      <c r="J12" s="44">
        <v>80</v>
      </c>
      <c r="K12" s="44">
        <v>81</v>
      </c>
      <c r="L12" s="45"/>
      <c r="M12" s="44">
        <v>1621995</v>
      </c>
      <c r="N12" s="46">
        <v>0.9869450892265389</v>
      </c>
      <c r="O12" s="50">
        <v>61700</v>
      </c>
      <c r="P12" s="46">
        <v>1.2361426256077797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2875637</v>
      </c>
      <c r="C13" s="43">
        <v>2669635</v>
      </c>
      <c r="D13" s="43">
        <v>1339810</v>
      </c>
      <c r="E13" s="44">
        <v>1329825</v>
      </c>
      <c r="F13" s="49">
        <v>205752</v>
      </c>
      <c r="G13" s="44">
        <v>103553</v>
      </c>
      <c r="H13" s="44">
        <v>102199</v>
      </c>
      <c r="I13" s="44">
        <v>250</v>
      </c>
      <c r="J13" s="44">
        <v>126</v>
      </c>
      <c r="K13" s="44">
        <v>124</v>
      </c>
      <c r="L13" s="45"/>
      <c r="M13" s="44">
        <v>2748840</v>
      </c>
      <c r="N13" s="46">
        <v>0.97118602756071648</v>
      </c>
      <c r="O13" s="50">
        <v>178600</v>
      </c>
      <c r="P13" s="46">
        <v>1.1520268756998879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4522639</v>
      </c>
      <c r="C14" s="43">
        <v>3655075</v>
      </c>
      <c r="D14" s="43">
        <v>1834223</v>
      </c>
      <c r="E14" s="44">
        <v>1820852</v>
      </c>
      <c r="F14" s="49">
        <v>867199</v>
      </c>
      <c r="G14" s="44">
        <v>435392</v>
      </c>
      <c r="H14" s="44">
        <v>431807</v>
      </c>
      <c r="I14" s="44">
        <v>365</v>
      </c>
      <c r="J14" s="44">
        <v>179</v>
      </c>
      <c r="K14" s="44">
        <v>186</v>
      </c>
      <c r="L14" s="45"/>
      <c r="M14" s="44">
        <v>3817805</v>
      </c>
      <c r="N14" s="46">
        <v>0.95737603151549122</v>
      </c>
      <c r="O14" s="50">
        <v>892500</v>
      </c>
      <c r="P14" s="46">
        <v>0.97165154061624648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3002160</v>
      </c>
      <c r="C15" s="43">
        <v>2620773</v>
      </c>
      <c r="D15" s="43">
        <v>1314981</v>
      </c>
      <c r="E15" s="44">
        <v>1305792</v>
      </c>
      <c r="F15" s="49">
        <v>380562</v>
      </c>
      <c r="G15" s="44">
        <v>191497</v>
      </c>
      <c r="H15" s="44">
        <v>189065</v>
      </c>
      <c r="I15" s="44">
        <v>825</v>
      </c>
      <c r="J15" s="44">
        <v>418</v>
      </c>
      <c r="K15" s="44">
        <v>407</v>
      </c>
      <c r="L15" s="45"/>
      <c r="M15" s="44">
        <v>2665850</v>
      </c>
      <c r="N15" s="46">
        <v>0.98309094660239693</v>
      </c>
      <c r="O15" s="50">
        <v>375900</v>
      </c>
      <c r="P15" s="46">
        <v>1.0124022346368715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2949858</v>
      </c>
      <c r="C16" s="43">
        <v>2102501</v>
      </c>
      <c r="D16" s="43">
        <v>1055445</v>
      </c>
      <c r="E16" s="44">
        <v>1047056</v>
      </c>
      <c r="F16" s="49">
        <v>847143</v>
      </c>
      <c r="G16" s="44">
        <v>425167</v>
      </c>
      <c r="H16" s="44">
        <v>421976</v>
      </c>
      <c r="I16" s="44">
        <v>214</v>
      </c>
      <c r="J16" s="44">
        <v>94</v>
      </c>
      <c r="K16" s="44">
        <v>120</v>
      </c>
      <c r="L16" s="45"/>
      <c r="M16" s="44">
        <v>2297295</v>
      </c>
      <c r="N16" s="46">
        <v>0.91520723285429173</v>
      </c>
      <c r="O16" s="50">
        <v>887500</v>
      </c>
      <c r="P16" s="46">
        <v>0.95452732394366202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11323572</v>
      </c>
      <c r="C17" s="43">
        <v>9636176</v>
      </c>
      <c r="D17" s="43">
        <v>4842503</v>
      </c>
      <c r="E17" s="44">
        <v>4793673</v>
      </c>
      <c r="F17" s="49">
        <v>1669389</v>
      </c>
      <c r="G17" s="44">
        <v>836413</v>
      </c>
      <c r="H17" s="44">
        <v>832976</v>
      </c>
      <c r="I17" s="44">
        <v>18007</v>
      </c>
      <c r="J17" s="44">
        <v>9038</v>
      </c>
      <c r="K17" s="44">
        <v>8969</v>
      </c>
      <c r="L17" s="45"/>
      <c r="M17" s="44">
        <v>10014010</v>
      </c>
      <c r="N17" s="46">
        <v>0.96226946048585926</v>
      </c>
      <c r="O17" s="50">
        <v>659400</v>
      </c>
      <c r="P17" s="46">
        <v>2.5316787989080982</v>
      </c>
      <c r="Q17" s="44">
        <v>37360</v>
      </c>
      <c r="R17" s="47">
        <v>0.48198608137044968</v>
      </c>
    </row>
    <row r="18" spans="1:18" x14ac:dyDescent="0.45">
      <c r="A18" s="48" t="s">
        <v>25</v>
      </c>
      <c r="B18" s="43">
        <v>9642038</v>
      </c>
      <c r="C18" s="43">
        <v>7954504</v>
      </c>
      <c r="D18" s="43">
        <v>3994520</v>
      </c>
      <c r="E18" s="44">
        <v>3959984</v>
      </c>
      <c r="F18" s="49">
        <v>1686764</v>
      </c>
      <c r="G18" s="44">
        <v>845440</v>
      </c>
      <c r="H18" s="44">
        <v>841324</v>
      </c>
      <c r="I18" s="44">
        <v>770</v>
      </c>
      <c r="J18" s="44">
        <v>358</v>
      </c>
      <c r="K18" s="44">
        <v>412</v>
      </c>
      <c r="L18" s="45"/>
      <c r="M18" s="44">
        <v>8239245</v>
      </c>
      <c r="N18" s="46">
        <v>0.96544088687737772</v>
      </c>
      <c r="O18" s="50">
        <v>643300</v>
      </c>
      <c r="P18" s="46">
        <v>2.6220488108192135</v>
      </c>
      <c r="Q18" s="44">
        <v>4340</v>
      </c>
      <c r="R18" s="47">
        <v>0.17741935483870969</v>
      </c>
    </row>
    <row r="19" spans="1:18" x14ac:dyDescent="0.45">
      <c r="A19" s="48" t="s">
        <v>26</v>
      </c>
      <c r="B19" s="43">
        <v>20880656</v>
      </c>
      <c r="C19" s="43">
        <v>15533708</v>
      </c>
      <c r="D19" s="43">
        <v>7801476</v>
      </c>
      <c r="E19" s="44">
        <v>7732232</v>
      </c>
      <c r="F19" s="49">
        <v>5333613</v>
      </c>
      <c r="G19" s="44">
        <v>2676904</v>
      </c>
      <c r="H19" s="44">
        <v>2656709</v>
      </c>
      <c r="I19" s="44">
        <v>13335</v>
      </c>
      <c r="J19" s="44">
        <v>6539</v>
      </c>
      <c r="K19" s="44">
        <v>6796</v>
      </c>
      <c r="L19" s="45"/>
      <c r="M19" s="44">
        <v>16651290</v>
      </c>
      <c r="N19" s="46">
        <v>0.93288315800157229</v>
      </c>
      <c r="O19" s="50">
        <v>10132950</v>
      </c>
      <c r="P19" s="46">
        <v>0.52636329992746433</v>
      </c>
      <c r="Q19" s="44">
        <v>43080</v>
      </c>
      <c r="R19" s="47">
        <v>0.30954038997214484</v>
      </c>
    </row>
    <row r="20" spans="1:18" x14ac:dyDescent="0.45">
      <c r="A20" s="48" t="s">
        <v>27</v>
      </c>
      <c r="B20" s="43">
        <v>14111178</v>
      </c>
      <c r="C20" s="43">
        <v>10782650</v>
      </c>
      <c r="D20" s="43">
        <v>5411177</v>
      </c>
      <c r="E20" s="44">
        <v>5371473</v>
      </c>
      <c r="F20" s="49">
        <v>3322452</v>
      </c>
      <c r="G20" s="44">
        <v>1664180</v>
      </c>
      <c r="H20" s="44">
        <v>1658272</v>
      </c>
      <c r="I20" s="44">
        <v>6076</v>
      </c>
      <c r="J20" s="44">
        <v>3064</v>
      </c>
      <c r="K20" s="44">
        <v>3012</v>
      </c>
      <c r="L20" s="45"/>
      <c r="M20" s="44">
        <v>11232435</v>
      </c>
      <c r="N20" s="46">
        <v>0.9599565900002982</v>
      </c>
      <c r="O20" s="50">
        <v>1939600</v>
      </c>
      <c r="P20" s="46">
        <v>1.712957310785729</v>
      </c>
      <c r="Q20" s="44">
        <v>11520</v>
      </c>
      <c r="R20" s="47">
        <v>0.52743055555555551</v>
      </c>
    </row>
    <row r="21" spans="1:18" x14ac:dyDescent="0.45">
      <c r="A21" s="48" t="s">
        <v>28</v>
      </c>
      <c r="B21" s="43">
        <v>3462023</v>
      </c>
      <c r="C21" s="43">
        <v>2893650</v>
      </c>
      <c r="D21" s="43">
        <v>1451011</v>
      </c>
      <c r="E21" s="44">
        <v>1442639</v>
      </c>
      <c r="F21" s="49">
        <v>568295</v>
      </c>
      <c r="G21" s="44">
        <v>285300</v>
      </c>
      <c r="H21" s="44">
        <v>282995</v>
      </c>
      <c r="I21" s="44">
        <v>78</v>
      </c>
      <c r="J21" s="44">
        <v>35</v>
      </c>
      <c r="K21" s="44">
        <v>43</v>
      </c>
      <c r="L21" s="45"/>
      <c r="M21" s="44">
        <v>3044605</v>
      </c>
      <c r="N21" s="46">
        <v>0.95041885564794115</v>
      </c>
      <c r="O21" s="50">
        <v>584800</v>
      </c>
      <c r="P21" s="46">
        <v>0.97177667578659366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1642883</v>
      </c>
      <c r="C22" s="43">
        <v>1457389</v>
      </c>
      <c r="D22" s="43">
        <v>730875</v>
      </c>
      <c r="E22" s="44">
        <v>726514</v>
      </c>
      <c r="F22" s="49">
        <v>185283</v>
      </c>
      <c r="G22" s="44">
        <v>92899</v>
      </c>
      <c r="H22" s="44">
        <v>92384</v>
      </c>
      <c r="I22" s="44">
        <v>211</v>
      </c>
      <c r="J22" s="44">
        <v>110</v>
      </c>
      <c r="K22" s="44">
        <v>101</v>
      </c>
      <c r="L22" s="45"/>
      <c r="M22" s="44">
        <v>1495920</v>
      </c>
      <c r="N22" s="46">
        <v>0.9742426065565003</v>
      </c>
      <c r="O22" s="50">
        <v>176600</v>
      </c>
      <c r="P22" s="46">
        <v>1.049167610419026</v>
      </c>
      <c r="Q22" s="44">
        <v>400</v>
      </c>
      <c r="R22" s="47">
        <v>0.52749999999999997</v>
      </c>
    </row>
    <row r="23" spans="1:18" x14ac:dyDescent="0.45">
      <c r="A23" s="48" t="s">
        <v>30</v>
      </c>
      <c r="B23" s="43">
        <v>1696541</v>
      </c>
      <c r="C23" s="43">
        <v>1491195</v>
      </c>
      <c r="D23" s="43">
        <v>748363</v>
      </c>
      <c r="E23" s="44">
        <v>742832</v>
      </c>
      <c r="F23" s="49">
        <v>204347</v>
      </c>
      <c r="G23" s="44">
        <v>102602</v>
      </c>
      <c r="H23" s="44">
        <v>101745</v>
      </c>
      <c r="I23" s="44">
        <v>999</v>
      </c>
      <c r="J23" s="44">
        <v>505</v>
      </c>
      <c r="K23" s="44">
        <v>494</v>
      </c>
      <c r="L23" s="45"/>
      <c r="M23" s="44">
        <v>1528130</v>
      </c>
      <c r="N23" s="46">
        <v>0.97582993593476997</v>
      </c>
      <c r="O23" s="50">
        <v>220900</v>
      </c>
      <c r="P23" s="46">
        <v>0.92506564056134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1166810</v>
      </c>
      <c r="C24" s="43">
        <v>1026088</v>
      </c>
      <c r="D24" s="43">
        <v>514950</v>
      </c>
      <c r="E24" s="44">
        <v>511138</v>
      </c>
      <c r="F24" s="49">
        <v>140647</v>
      </c>
      <c r="G24" s="44">
        <v>70846</v>
      </c>
      <c r="H24" s="44">
        <v>69801</v>
      </c>
      <c r="I24" s="44">
        <v>75</v>
      </c>
      <c r="J24" s="44">
        <v>33</v>
      </c>
      <c r="K24" s="44">
        <v>42</v>
      </c>
      <c r="L24" s="45"/>
      <c r="M24" s="44">
        <v>1055970</v>
      </c>
      <c r="N24" s="46">
        <v>0.97170184759036715</v>
      </c>
      <c r="O24" s="50">
        <v>145200</v>
      </c>
      <c r="P24" s="46">
        <v>0.96864325068870527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1249799</v>
      </c>
      <c r="C25" s="43">
        <v>1102066</v>
      </c>
      <c r="D25" s="43">
        <v>553056</v>
      </c>
      <c r="E25" s="44">
        <v>549010</v>
      </c>
      <c r="F25" s="49">
        <v>147706</v>
      </c>
      <c r="G25" s="44">
        <v>74392</v>
      </c>
      <c r="H25" s="44">
        <v>73314</v>
      </c>
      <c r="I25" s="44">
        <v>27</v>
      </c>
      <c r="J25" s="44">
        <v>10</v>
      </c>
      <c r="K25" s="44">
        <v>17</v>
      </c>
      <c r="L25" s="45"/>
      <c r="M25" s="44">
        <v>1183790</v>
      </c>
      <c r="N25" s="46">
        <v>0.93096410680948483</v>
      </c>
      <c r="O25" s="50">
        <v>139400</v>
      </c>
      <c r="P25" s="46">
        <v>1.059583931133429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3165654</v>
      </c>
      <c r="C26" s="43">
        <v>2878513</v>
      </c>
      <c r="D26" s="43">
        <v>1444244</v>
      </c>
      <c r="E26" s="44">
        <v>1434269</v>
      </c>
      <c r="F26" s="49">
        <v>287028</v>
      </c>
      <c r="G26" s="44">
        <v>144501</v>
      </c>
      <c r="H26" s="44">
        <v>142527</v>
      </c>
      <c r="I26" s="44">
        <v>113</v>
      </c>
      <c r="J26" s="44">
        <v>55</v>
      </c>
      <c r="K26" s="44">
        <v>58</v>
      </c>
      <c r="L26" s="45"/>
      <c r="M26" s="44">
        <v>2966670</v>
      </c>
      <c r="N26" s="46">
        <v>0.97028419069192062</v>
      </c>
      <c r="O26" s="50">
        <v>268100</v>
      </c>
      <c r="P26" s="46">
        <v>1.0706005221932116</v>
      </c>
      <c r="Q26" s="44">
        <v>140</v>
      </c>
      <c r="R26" s="47">
        <v>0.80714285714285716</v>
      </c>
    </row>
    <row r="27" spans="1:18" x14ac:dyDescent="0.45">
      <c r="A27" s="48" t="s">
        <v>34</v>
      </c>
      <c r="B27" s="43">
        <v>3060253</v>
      </c>
      <c r="C27" s="43">
        <v>2720481</v>
      </c>
      <c r="D27" s="43">
        <v>1364217</v>
      </c>
      <c r="E27" s="44">
        <v>1356264</v>
      </c>
      <c r="F27" s="49">
        <v>337645</v>
      </c>
      <c r="G27" s="44">
        <v>170079</v>
      </c>
      <c r="H27" s="44">
        <v>167566</v>
      </c>
      <c r="I27" s="44">
        <v>2127</v>
      </c>
      <c r="J27" s="44">
        <v>1066</v>
      </c>
      <c r="K27" s="44">
        <v>1061</v>
      </c>
      <c r="L27" s="45"/>
      <c r="M27" s="44">
        <v>2792925</v>
      </c>
      <c r="N27" s="46">
        <v>0.97406160208383685</v>
      </c>
      <c r="O27" s="50">
        <v>279600</v>
      </c>
      <c r="P27" s="46">
        <v>1.2076001430615164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5802929</v>
      </c>
      <c r="C28" s="43">
        <v>5026485</v>
      </c>
      <c r="D28" s="43">
        <v>2522105</v>
      </c>
      <c r="E28" s="44">
        <v>2504380</v>
      </c>
      <c r="F28" s="49">
        <v>776271</v>
      </c>
      <c r="G28" s="44">
        <v>389355</v>
      </c>
      <c r="H28" s="44">
        <v>386916</v>
      </c>
      <c r="I28" s="44">
        <v>173</v>
      </c>
      <c r="J28" s="44">
        <v>88</v>
      </c>
      <c r="K28" s="44">
        <v>85</v>
      </c>
      <c r="L28" s="45"/>
      <c r="M28" s="44">
        <v>5069320</v>
      </c>
      <c r="N28" s="46">
        <v>0.99155014873789782</v>
      </c>
      <c r="O28" s="50">
        <v>752600</v>
      </c>
      <c r="P28" s="46">
        <v>1.0314522986978474</v>
      </c>
      <c r="Q28" s="44">
        <v>1040</v>
      </c>
      <c r="R28" s="47">
        <v>0.16634615384615384</v>
      </c>
    </row>
    <row r="29" spans="1:18" x14ac:dyDescent="0.45">
      <c r="A29" s="48" t="s">
        <v>36</v>
      </c>
      <c r="B29" s="43">
        <v>11037484</v>
      </c>
      <c r="C29" s="43">
        <v>8612298</v>
      </c>
      <c r="D29" s="43">
        <v>4321975</v>
      </c>
      <c r="E29" s="44">
        <v>4290323</v>
      </c>
      <c r="F29" s="49">
        <v>2424473</v>
      </c>
      <c r="G29" s="44">
        <v>1216554</v>
      </c>
      <c r="H29" s="44">
        <v>1207919</v>
      </c>
      <c r="I29" s="44">
        <v>713</v>
      </c>
      <c r="J29" s="44">
        <v>341</v>
      </c>
      <c r="K29" s="44">
        <v>372</v>
      </c>
      <c r="L29" s="45"/>
      <c r="M29" s="44">
        <v>9367210</v>
      </c>
      <c r="N29" s="46">
        <v>0.91940908765790452</v>
      </c>
      <c r="O29" s="50">
        <v>2709600</v>
      </c>
      <c r="P29" s="46">
        <v>0.89477155299675226</v>
      </c>
      <c r="Q29" s="44">
        <v>1300</v>
      </c>
      <c r="R29" s="47">
        <v>0.54846153846153844</v>
      </c>
    </row>
    <row r="30" spans="1:18" x14ac:dyDescent="0.45">
      <c r="A30" s="48" t="s">
        <v>37</v>
      </c>
      <c r="B30" s="43">
        <v>2720600</v>
      </c>
      <c r="C30" s="43">
        <v>2450770</v>
      </c>
      <c r="D30" s="43">
        <v>1229238</v>
      </c>
      <c r="E30" s="44">
        <v>1221532</v>
      </c>
      <c r="F30" s="49">
        <v>269357</v>
      </c>
      <c r="G30" s="44">
        <v>135525</v>
      </c>
      <c r="H30" s="44">
        <v>133832</v>
      </c>
      <c r="I30" s="44">
        <v>473</v>
      </c>
      <c r="J30" s="44">
        <v>240</v>
      </c>
      <c r="K30" s="44">
        <v>233</v>
      </c>
      <c r="L30" s="45"/>
      <c r="M30" s="44">
        <v>2526315</v>
      </c>
      <c r="N30" s="46">
        <v>0.97009676148857127</v>
      </c>
      <c r="O30" s="50">
        <v>239400</v>
      </c>
      <c r="P30" s="46">
        <v>1.1251336675020887</v>
      </c>
      <c r="Q30" s="44">
        <v>780</v>
      </c>
      <c r="R30" s="47">
        <v>0.60641025641025637</v>
      </c>
    </row>
    <row r="31" spans="1:18" x14ac:dyDescent="0.45">
      <c r="A31" s="48" t="s">
        <v>38</v>
      </c>
      <c r="B31" s="43">
        <v>2144501</v>
      </c>
      <c r="C31" s="43">
        <v>1776240</v>
      </c>
      <c r="D31" s="43">
        <v>891662</v>
      </c>
      <c r="E31" s="44">
        <v>884578</v>
      </c>
      <c r="F31" s="49">
        <v>368169</v>
      </c>
      <c r="G31" s="44">
        <v>184480</v>
      </c>
      <c r="H31" s="44">
        <v>183689</v>
      </c>
      <c r="I31" s="44">
        <v>92</v>
      </c>
      <c r="J31" s="44">
        <v>51</v>
      </c>
      <c r="K31" s="44">
        <v>41</v>
      </c>
      <c r="L31" s="45"/>
      <c r="M31" s="44">
        <v>1812680</v>
      </c>
      <c r="N31" s="46">
        <v>0.97989716883288835</v>
      </c>
      <c r="O31" s="50">
        <v>348300</v>
      </c>
      <c r="P31" s="46">
        <v>1.0570456503014642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3709075</v>
      </c>
      <c r="C32" s="43">
        <v>3059244</v>
      </c>
      <c r="D32" s="43">
        <v>1534898</v>
      </c>
      <c r="E32" s="44">
        <v>1524346</v>
      </c>
      <c r="F32" s="49">
        <v>649338</v>
      </c>
      <c r="G32" s="44">
        <v>326124</v>
      </c>
      <c r="H32" s="44">
        <v>323214</v>
      </c>
      <c r="I32" s="44">
        <v>493</v>
      </c>
      <c r="J32" s="44">
        <v>254</v>
      </c>
      <c r="K32" s="44">
        <v>239</v>
      </c>
      <c r="L32" s="45"/>
      <c r="M32" s="44">
        <v>3221295</v>
      </c>
      <c r="N32" s="46">
        <v>0.94969383431197707</v>
      </c>
      <c r="O32" s="50">
        <v>704200</v>
      </c>
      <c r="P32" s="46">
        <v>0.92209315535359271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12763978</v>
      </c>
      <c r="C33" s="43">
        <v>9836600</v>
      </c>
      <c r="D33" s="43">
        <v>4937479</v>
      </c>
      <c r="E33" s="44">
        <v>4899121</v>
      </c>
      <c r="F33" s="49">
        <v>2863589</v>
      </c>
      <c r="G33" s="44">
        <v>1436083</v>
      </c>
      <c r="H33" s="44">
        <v>1427506</v>
      </c>
      <c r="I33" s="44">
        <v>63789</v>
      </c>
      <c r="J33" s="44">
        <v>32138</v>
      </c>
      <c r="K33" s="44">
        <v>31651</v>
      </c>
      <c r="L33" s="45"/>
      <c r="M33" s="44">
        <v>10874665</v>
      </c>
      <c r="N33" s="46">
        <v>0.90454280660599662</v>
      </c>
      <c r="O33" s="50">
        <v>3481300</v>
      </c>
      <c r="P33" s="46">
        <v>0.82256312297130385</v>
      </c>
      <c r="Q33" s="44">
        <v>72560</v>
      </c>
      <c r="R33" s="47">
        <v>0.87912072767364935</v>
      </c>
    </row>
    <row r="34" spans="1:18" x14ac:dyDescent="0.45">
      <c r="A34" s="48" t="s">
        <v>41</v>
      </c>
      <c r="B34" s="43">
        <v>8194980</v>
      </c>
      <c r="C34" s="43">
        <v>6814530</v>
      </c>
      <c r="D34" s="43">
        <v>3419221</v>
      </c>
      <c r="E34" s="44">
        <v>3395309</v>
      </c>
      <c r="F34" s="49">
        <v>1379343</v>
      </c>
      <c r="G34" s="44">
        <v>693534</v>
      </c>
      <c r="H34" s="44">
        <v>685809</v>
      </c>
      <c r="I34" s="44">
        <v>1107</v>
      </c>
      <c r="J34" s="44">
        <v>546</v>
      </c>
      <c r="K34" s="44">
        <v>561</v>
      </c>
      <c r="L34" s="45"/>
      <c r="M34" s="44">
        <v>7201135</v>
      </c>
      <c r="N34" s="46">
        <v>0.94631332421902936</v>
      </c>
      <c r="O34" s="50">
        <v>1135400</v>
      </c>
      <c r="P34" s="46">
        <v>1.2148520345252773</v>
      </c>
      <c r="Q34" s="44">
        <v>2420</v>
      </c>
      <c r="R34" s="47">
        <v>0.45743801652892563</v>
      </c>
    </row>
    <row r="35" spans="1:18" x14ac:dyDescent="0.45">
      <c r="A35" s="48" t="s">
        <v>42</v>
      </c>
      <c r="B35" s="43">
        <v>2012818</v>
      </c>
      <c r="C35" s="43">
        <v>1791235</v>
      </c>
      <c r="D35" s="43">
        <v>898699</v>
      </c>
      <c r="E35" s="44">
        <v>892536</v>
      </c>
      <c r="F35" s="49">
        <v>221400</v>
      </c>
      <c r="G35" s="44">
        <v>110978</v>
      </c>
      <c r="H35" s="44">
        <v>110422</v>
      </c>
      <c r="I35" s="44">
        <v>183</v>
      </c>
      <c r="J35" s="44">
        <v>89</v>
      </c>
      <c r="K35" s="44">
        <v>94</v>
      </c>
      <c r="L35" s="45"/>
      <c r="M35" s="44">
        <v>1912600</v>
      </c>
      <c r="N35" s="46">
        <v>0.93654449440552123</v>
      </c>
      <c r="O35" s="50">
        <v>127300</v>
      </c>
      <c r="P35" s="46">
        <v>1.7391987431264728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1368503</v>
      </c>
      <c r="C36" s="43">
        <v>1306704</v>
      </c>
      <c r="D36" s="43">
        <v>655930</v>
      </c>
      <c r="E36" s="44">
        <v>650774</v>
      </c>
      <c r="F36" s="49">
        <v>61724</v>
      </c>
      <c r="G36" s="44">
        <v>30984</v>
      </c>
      <c r="H36" s="44">
        <v>30740</v>
      </c>
      <c r="I36" s="44">
        <v>75</v>
      </c>
      <c r="J36" s="44">
        <v>39</v>
      </c>
      <c r="K36" s="44">
        <v>36</v>
      </c>
      <c r="L36" s="45"/>
      <c r="M36" s="44">
        <v>1350145</v>
      </c>
      <c r="N36" s="46">
        <v>0.96782493732154695</v>
      </c>
      <c r="O36" s="50">
        <v>46100</v>
      </c>
      <c r="P36" s="46">
        <v>1.3389154013015185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798059</v>
      </c>
      <c r="C37" s="43">
        <v>698476</v>
      </c>
      <c r="D37" s="43">
        <v>350578</v>
      </c>
      <c r="E37" s="44">
        <v>347898</v>
      </c>
      <c r="F37" s="49">
        <v>99521</v>
      </c>
      <c r="G37" s="44">
        <v>49966</v>
      </c>
      <c r="H37" s="44">
        <v>49555</v>
      </c>
      <c r="I37" s="44">
        <v>62</v>
      </c>
      <c r="J37" s="44">
        <v>30</v>
      </c>
      <c r="K37" s="44">
        <v>32</v>
      </c>
      <c r="L37" s="45"/>
      <c r="M37" s="44">
        <v>762360</v>
      </c>
      <c r="N37" s="46">
        <v>0.91620231911432914</v>
      </c>
      <c r="O37" s="50">
        <v>110800</v>
      </c>
      <c r="P37" s="46">
        <v>0.89820397111913353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1015119</v>
      </c>
      <c r="C38" s="43">
        <v>959929</v>
      </c>
      <c r="D38" s="43">
        <v>482014</v>
      </c>
      <c r="E38" s="44">
        <v>477915</v>
      </c>
      <c r="F38" s="49">
        <v>55082</v>
      </c>
      <c r="G38" s="44">
        <v>27636</v>
      </c>
      <c r="H38" s="44">
        <v>27446</v>
      </c>
      <c r="I38" s="44">
        <v>108</v>
      </c>
      <c r="J38" s="44">
        <v>50</v>
      </c>
      <c r="K38" s="44">
        <v>58</v>
      </c>
      <c r="L38" s="45"/>
      <c r="M38" s="44">
        <v>999500</v>
      </c>
      <c r="N38" s="46">
        <v>0.96040920460230117</v>
      </c>
      <c r="O38" s="50">
        <v>47400</v>
      </c>
      <c r="P38" s="46">
        <v>1.1620675105485232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2698577</v>
      </c>
      <c r="C39" s="43">
        <v>2366609</v>
      </c>
      <c r="D39" s="43">
        <v>1187845</v>
      </c>
      <c r="E39" s="44">
        <v>1178764</v>
      </c>
      <c r="F39" s="49">
        <v>331662</v>
      </c>
      <c r="G39" s="44">
        <v>166516</v>
      </c>
      <c r="H39" s="44">
        <v>165146</v>
      </c>
      <c r="I39" s="44">
        <v>306</v>
      </c>
      <c r="J39" s="44">
        <v>155</v>
      </c>
      <c r="K39" s="44">
        <v>151</v>
      </c>
      <c r="L39" s="45"/>
      <c r="M39" s="44">
        <v>2602930</v>
      </c>
      <c r="N39" s="46">
        <v>0.90920962146504136</v>
      </c>
      <c r="O39" s="50">
        <v>385900</v>
      </c>
      <c r="P39" s="46">
        <v>0.85945063487950246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4064490</v>
      </c>
      <c r="C40" s="43">
        <v>3475228</v>
      </c>
      <c r="D40" s="43">
        <v>1743746</v>
      </c>
      <c r="E40" s="44">
        <v>1731482</v>
      </c>
      <c r="F40" s="49">
        <v>589147</v>
      </c>
      <c r="G40" s="44">
        <v>296006</v>
      </c>
      <c r="H40" s="44">
        <v>293141</v>
      </c>
      <c r="I40" s="44">
        <v>115</v>
      </c>
      <c r="J40" s="44">
        <v>59</v>
      </c>
      <c r="K40" s="44">
        <v>56</v>
      </c>
      <c r="L40" s="45"/>
      <c r="M40" s="44">
        <v>3674330</v>
      </c>
      <c r="N40" s="46">
        <v>0.94581270598993561</v>
      </c>
      <c r="O40" s="50">
        <v>616200</v>
      </c>
      <c r="P40" s="46">
        <v>0.95609704641350213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1992657</v>
      </c>
      <c r="C41" s="43">
        <v>1780914</v>
      </c>
      <c r="D41" s="43">
        <v>893625</v>
      </c>
      <c r="E41" s="44">
        <v>887289</v>
      </c>
      <c r="F41" s="49">
        <v>211690</v>
      </c>
      <c r="G41" s="44">
        <v>106391</v>
      </c>
      <c r="H41" s="44">
        <v>105299</v>
      </c>
      <c r="I41" s="44">
        <v>53</v>
      </c>
      <c r="J41" s="44">
        <v>30</v>
      </c>
      <c r="K41" s="44">
        <v>23</v>
      </c>
      <c r="L41" s="45"/>
      <c r="M41" s="44">
        <v>1896275</v>
      </c>
      <c r="N41" s="46">
        <v>0.93916441444410748</v>
      </c>
      <c r="O41" s="50">
        <v>210200</v>
      </c>
      <c r="P41" s="46">
        <v>1.0070884871550905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1072378</v>
      </c>
      <c r="C42" s="43">
        <v>921003</v>
      </c>
      <c r="D42" s="43">
        <v>462192</v>
      </c>
      <c r="E42" s="44">
        <v>458811</v>
      </c>
      <c r="F42" s="49">
        <v>151212</v>
      </c>
      <c r="G42" s="44">
        <v>75782</v>
      </c>
      <c r="H42" s="44">
        <v>75430</v>
      </c>
      <c r="I42" s="44">
        <v>163</v>
      </c>
      <c r="J42" s="44">
        <v>79</v>
      </c>
      <c r="K42" s="44">
        <v>84</v>
      </c>
      <c r="L42" s="45"/>
      <c r="M42" s="44">
        <v>956405</v>
      </c>
      <c r="N42" s="46">
        <v>0.96298430058395768</v>
      </c>
      <c r="O42" s="50">
        <v>152900</v>
      </c>
      <c r="P42" s="46">
        <v>0.98896010464355788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1416487</v>
      </c>
      <c r="C43" s="43">
        <v>1304699</v>
      </c>
      <c r="D43" s="43">
        <v>654719</v>
      </c>
      <c r="E43" s="44">
        <v>649980</v>
      </c>
      <c r="F43" s="49">
        <v>111615</v>
      </c>
      <c r="G43" s="44">
        <v>55907</v>
      </c>
      <c r="H43" s="44">
        <v>55708</v>
      </c>
      <c r="I43" s="44">
        <v>173</v>
      </c>
      <c r="J43" s="44">
        <v>85</v>
      </c>
      <c r="K43" s="44">
        <v>88</v>
      </c>
      <c r="L43" s="45"/>
      <c r="M43" s="44">
        <v>1356910</v>
      </c>
      <c r="N43" s="46">
        <v>0.96152213485050597</v>
      </c>
      <c r="O43" s="50">
        <v>102300</v>
      </c>
      <c r="P43" s="46">
        <v>1.0910557184750733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2012094</v>
      </c>
      <c r="C44" s="43">
        <v>1880493</v>
      </c>
      <c r="D44" s="43">
        <v>943663</v>
      </c>
      <c r="E44" s="44">
        <v>936830</v>
      </c>
      <c r="F44" s="49">
        <v>131546</v>
      </c>
      <c r="G44" s="44">
        <v>66290</v>
      </c>
      <c r="H44" s="44">
        <v>65256</v>
      </c>
      <c r="I44" s="44">
        <v>55</v>
      </c>
      <c r="J44" s="44">
        <v>27</v>
      </c>
      <c r="K44" s="44">
        <v>28</v>
      </c>
      <c r="L44" s="45"/>
      <c r="M44" s="44">
        <v>1950450</v>
      </c>
      <c r="N44" s="46">
        <v>0.964132892409444</v>
      </c>
      <c r="O44" s="50">
        <v>128400</v>
      </c>
      <c r="P44" s="46">
        <v>1.0245015576323988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1018701</v>
      </c>
      <c r="C45" s="43">
        <v>960446</v>
      </c>
      <c r="D45" s="43">
        <v>482493</v>
      </c>
      <c r="E45" s="44">
        <v>477953</v>
      </c>
      <c r="F45" s="49">
        <v>58184</v>
      </c>
      <c r="G45" s="44">
        <v>29258</v>
      </c>
      <c r="H45" s="44">
        <v>28926</v>
      </c>
      <c r="I45" s="44">
        <v>71</v>
      </c>
      <c r="J45" s="44">
        <v>32</v>
      </c>
      <c r="K45" s="44">
        <v>39</v>
      </c>
      <c r="L45" s="45"/>
      <c r="M45" s="44">
        <v>1007095</v>
      </c>
      <c r="N45" s="46">
        <v>0.95367964293338758</v>
      </c>
      <c r="O45" s="50">
        <v>55600</v>
      </c>
      <c r="P45" s="46">
        <v>1.0464748201438849</v>
      </c>
      <c r="Q45" s="44">
        <v>140</v>
      </c>
      <c r="R45" s="47">
        <v>0.50714285714285712</v>
      </c>
    </row>
    <row r="46" spans="1:18" x14ac:dyDescent="0.45">
      <c r="A46" s="48" t="s">
        <v>53</v>
      </c>
      <c r="B46" s="43">
        <v>7528529</v>
      </c>
      <c r="C46" s="43">
        <v>6558902</v>
      </c>
      <c r="D46" s="43">
        <v>3295785</v>
      </c>
      <c r="E46" s="44">
        <v>3263117</v>
      </c>
      <c r="F46" s="49">
        <v>969440</v>
      </c>
      <c r="G46" s="44">
        <v>489258</v>
      </c>
      <c r="H46" s="44">
        <v>480182</v>
      </c>
      <c r="I46" s="44">
        <v>187</v>
      </c>
      <c r="J46" s="44">
        <v>100</v>
      </c>
      <c r="K46" s="44">
        <v>87</v>
      </c>
      <c r="L46" s="45"/>
      <c r="M46" s="44">
        <v>6600330</v>
      </c>
      <c r="N46" s="46">
        <v>0.99372334413582353</v>
      </c>
      <c r="O46" s="50">
        <v>1044200</v>
      </c>
      <c r="P46" s="46">
        <v>0.92840452020685693</v>
      </c>
      <c r="Q46" s="44">
        <v>700</v>
      </c>
      <c r="R46" s="47">
        <v>0.26714285714285713</v>
      </c>
    </row>
    <row r="47" spans="1:18" x14ac:dyDescent="0.45">
      <c r="A47" s="48" t="s">
        <v>54</v>
      </c>
      <c r="B47" s="43">
        <v>1167850</v>
      </c>
      <c r="C47" s="43">
        <v>1084606</v>
      </c>
      <c r="D47" s="43">
        <v>544537</v>
      </c>
      <c r="E47" s="44">
        <v>540069</v>
      </c>
      <c r="F47" s="49">
        <v>83228</v>
      </c>
      <c r="G47" s="44">
        <v>41935</v>
      </c>
      <c r="H47" s="44">
        <v>41293</v>
      </c>
      <c r="I47" s="44">
        <v>16</v>
      </c>
      <c r="J47" s="44">
        <v>5</v>
      </c>
      <c r="K47" s="44">
        <v>11</v>
      </c>
      <c r="L47" s="45"/>
      <c r="M47" s="44">
        <v>1153005</v>
      </c>
      <c r="N47" s="46">
        <v>0.94067762065212202</v>
      </c>
      <c r="O47" s="50">
        <v>74400</v>
      </c>
      <c r="P47" s="46">
        <v>1.1186559139784946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1990587</v>
      </c>
      <c r="C48" s="43">
        <v>1707408</v>
      </c>
      <c r="D48" s="43">
        <v>857250</v>
      </c>
      <c r="E48" s="44">
        <v>850158</v>
      </c>
      <c r="F48" s="49">
        <v>283150</v>
      </c>
      <c r="G48" s="44">
        <v>141871</v>
      </c>
      <c r="H48" s="44">
        <v>141279</v>
      </c>
      <c r="I48" s="44">
        <v>29</v>
      </c>
      <c r="J48" s="44">
        <v>12</v>
      </c>
      <c r="K48" s="44">
        <v>17</v>
      </c>
      <c r="L48" s="45"/>
      <c r="M48" s="44">
        <v>1765650</v>
      </c>
      <c r="N48" s="46">
        <v>0.96701384759153852</v>
      </c>
      <c r="O48" s="50">
        <v>288800</v>
      </c>
      <c r="P48" s="46">
        <v>0.98043628808864269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2613109</v>
      </c>
      <c r="C49" s="43">
        <v>2245729</v>
      </c>
      <c r="D49" s="43">
        <v>1126819</v>
      </c>
      <c r="E49" s="44">
        <v>1118910</v>
      </c>
      <c r="F49" s="49">
        <v>367131</v>
      </c>
      <c r="G49" s="44">
        <v>184176</v>
      </c>
      <c r="H49" s="44">
        <v>182955</v>
      </c>
      <c r="I49" s="44">
        <v>249</v>
      </c>
      <c r="J49" s="44">
        <v>125</v>
      </c>
      <c r="K49" s="44">
        <v>124</v>
      </c>
      <c r="L49" s="45"/>
      <c r="M49" s="44">
        <v>2331855</v>
      </c>
      <c r="N49" s="46">
        <v>0.96306545647135011</v>
      </c>
      <c r="O49" s="50">
        <v>349700</v>
      </c>
      <c r="P49" s="46">
        <v>1.0498455819273662</v>
      </c>
      <c r="Q49" s="44">
        <v>680</v>
      </c>
      <c r="R49" s="47">
        <v>0.36617647058823527</v>
      </c>
    </row>
    <row r="50" spans="1:18" x14ac:dyDescent="0.45">
      <c r="A50" s="48" t="s">
        <v>57</v>
      </c>
      <c r="B50" s="43">
        <v>1661801</v>
      </c>
      <c r="C50" s="43">
        <v>1526528</v>
      </c>
      <c r="D50" s="43">
        <v>766564</v>
      </c>
      <c r="E50" s="44">
        <v>759964</v>
      </c>
      <c r="F50" s="49">
        <v>135182</v>
      </c>
      <c r="G50" s="44">
        <v>67855</v>
      </c>
      <c r="H50" s="44">
        <v>67327</v>
      </c>
      <c r="I50" s="44">
        <v>91</v>
      </c>
      <c r="J50" s="44">
        <v>39</v>
      </c>
      <c r="K50" s="44">
        <v>52</v>
      </c>
      <c r="L50" s="45"/>
      <c r="M50" s="44">
        <v>1567325</v>
      </c>
      <c r="N50" s="46">
        <v>0.97397029971448168</v>
      </c>
      <c r="O50" s="50">
        <v>125500</v>
      </c>
      <c r="P50" s="46">
        <v>1.0771474103585656</v>
      </c>
      <c r="Q50" s="44">
        <v>340</v>
      </c>
      <c r="R50" s="47">
        <v>0.2676470588235294</v>
      </c>
    </row>
    <row r="51" spans="1:18" x14ac:dyDescent="0.45">
      <c r="A51" s="48" t="s">
        <v>58</v>
      </c>
      <c r="B51" s="43">
        <v>1575106</v>
      </c>
      <c r="C51" s="43">
        <v>1512604</v>
      </c>
      <c r="D51" s="43">
        <v>759472</v>
      </c>
      <c r="E51" s="44">
        <v>753132</v>
      </c>
      <c r="F51" s="49">
        <v>62475</v>
      </c>
      <c r="G51" s="44">
        <v>31380</v>
      </c>
      <c r="H51" s="44">
        <v>31095</v>
      </c>
      <c r="I51" s="44">
        <v>27</v>
      </c>
      <c r="J51" s="44">
        <v>10</v>
      </c>
      <c r="K51" s="44">
        <v>17</v>
      </c>
      <c r="L51" s="45"/>
      <c r="M51" s="44">
        <v>1576495</v>
      </c>
      <c r="N51" s="46">
        <v>0.95947275443309366</v>
      </c>
      <c r="O51" s="50">
        <v>55600</v>
      </c>
      <c r="P51" s="46">
        <v>1.1236510791366907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2357222</v>
      </c>
      <c r="C52" s="43">
        <v>2160155</v>
      </c>
      <c r="D52" s="43">
        <v>1084545</v>
      </c>
      <c r="E52" s="44">
        <v>1075610</v>
      </c>
      <c r="F52" s="49">
        <v>196833</v>
      </c>
      <c r="G52" s="44">
        <v>98992</v>
      </c>
      <c r="H52" s="44">
        <v>97841</v>
      </c>
      <c r="I52" s="44">
        <v>234</v>
      </c>
      <c r="J52" s="44">
        <v>115</v>
      </c>
      <c r="K52" s="44">
        <v>119</v>
      </c>
      <c r="L52" s="45"/>
      <c r="M52" s="44">
        <v>2233810</v>
      </c>
      <c r="N52" s="46">
        <v>0.9670271867347715</v>
      </c>
      <c r="O52" s="50">
        <v>197100</v>
      </c>
      <c r="P52" s="46">
        <v>0.99864535768645357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1932592</v>
      </c>
      <c r="C53" s="43">
        <v>1654291</v>
      </c>
      <c r="D53" s="43">
        <v>831731</v>
      </c>
      <c r="E53" s="44">
        <v>822560</v>
      </c>
      <c r="F53" s="49">
        <v>277823</v>
      </c>
      <c r="G53" s="44">
        <v>139694</v>
      </c>
      <c r="H53" s="44">
        <v>138129</v>
      </c>
      <c r="I53" s="44">
        <v>478</v>
      </c>
      <c r="J53" s="44">
        <v>242</v>
      </c>
      <c r="K53" s="44">
        <v>236</v>
      </c>
      <c r="L53" s="45"/>
      <c r="M53" s="44">
        <v>1849425</v>
      </c>
      <c r="N53" s="46">
        <v>0.89448936831717962</v>
      </c>
      <c r="O53" s="50">
        <v>305500</v>
      </c>
      <c r="P53" s="46">
        <v>0.90940425531914892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/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131</v>
      </c>
    </row>
    <row r="2" spans="1:6" x14ac:dyDescent="0.45">
      <c r="D2" s="52" t="s">
        <v>132</v>
      </c>
    </row>
    <row r="3" spans="1:6" ht="36" x14ac:dyDescent="0.45">
      <c r="A3" s="48" t="s">
        <v>3</v>
      </c>
      <c r="B3" s="42" t="s">
        <v>133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134</v>
      </c>
    </row>
    <row r="54" spans="1:4" x14ac:dyDescent="0.45">
      <c r="A54" t="s">
        <v>135</v>
      </c>
    </row>
    <row r="55" spans="1:4" x14ac:dyDescent="0.45">
      <c r="A55" t="s">
        <v>136</v>
      </c>
    </row>
    <row r="56" spans="1:4" x14ac:dyDescent="0.45">
      <c r="A56" t="s">
        <v>137</v>
      </c>
    </row>
    <row r="57" spans="1:4" x14ac:dyDescent="0.45">
      <c r="A57" s="22" t="s">
        <v>138</v>
      </c>
    </row>
    <row r="58" spans="1:4" x14ac:dyDescent="0.45">
      <c r="A58" t="s">
        <v>139</v>
      </c>
    </row>
    <row r="59" spans="1:4" x14ac:dyDescent="0.45">
      <c r="A59" t="s">
        <v>140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DIGI-808455956-3461867</_dlc_DocId>
    <_dlc_DocIdUrl xmlns="89559dea-130d-4237-8e78-1ce7f44b9a24">
      <Url>https://digitalgojp.sharepoint.com/sites/digi_portal/_layouts/15/DocIdRedir.aspx?ID=DIGI-808455956-3461867</Url>
      <Description>DIGI-808455956-3461867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2022-03-09T04:51:16Z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f9dc8ccf-b02d-4f46-bcb1-5e75a02bec10</vt:lpwstr>
  </property>
</Properties>
</file>