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3924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B11" i="6" s="1"/>
  <c r="E12" i="6"/>
  <c r="B12" i="6" s="1"/>
  <c r="E13" i="6"/>
  <c r="B13" i="6" s="1"/>
  <c r="E14" i="6"/>
  <c r="B14" i="6" s="1"/>
  <c r="E15" i="6"/>
  <c r="E16" i="6"/>
  <c r="B16" i="6" s="1"/>
  <c r="E17" i="6"/>
  <c r="B17" i="6" s="1"/>
  <c r="E18" i="6"/>
  <c r="B18" i="6" s="1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E41" i="6"/>
  <c r="E42" i="6"/>
  <c r="E43" i="6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E52" i="6"/>
  <c r="B52" i="6" s="1"/>
  <c r="E53" i="6"/>
  <c r="B53" i="6" s="1"/>
  <c r="E7" i="6"/>
  <c r="B7" i="6"/>
  <c r="B8" i="6"/>
  <c r="B9" i="6"/>
  <c r="B10" i="6"/>
  <c r="B19" i="6"/>
  <c r="B24" i="6"/>
  <c r="B25" i="6"/>
  <c r="B26" i="6"/>
  <c r="B40" i="6"/>
  <c r="B41" i="6"/>
  <c r="B42" i="6"/>
  <c r="B43" i="6"/>
  <c r="B51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<sst xmlns="http://schemas.openxmlformats.org/spreadsheetml/2006/main" count="252" uniqueCount="94">
  <si>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</si>
  <si>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（1月27日公表時点）</t>
  </si>
  <si>
    <t>都道府県名</t>
    <rPh sb="0" eb="4">
      <t>トドウフケン</t>
    </rPh>
    <rPh sb="4" eb="5">
      <t>メイ</t>
    </rPh>
    <phoneticPr fontId="2"/>
  </si>
  <si>
    <t>接種回数（1月26日まで）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</si>
  <si>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</si>
  <si>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</si>
  <si>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</si>
  <si>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</si>
  <si>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</si>
  <si>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</si>
  <si>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</si>
  <si>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</si>
  <si>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</si>
  <si>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</si>
  <si>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</si>
  <si>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</si>
  <si>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</si>
  <si>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</si>
  <si>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</si>
  <si>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</si>
  <si>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</si>
  <si>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</si>
  <si>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</si>
  <si>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</si>
  <si>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</si>
  <si>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</si>
  <si>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</si>
  <si>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</si>
  <si>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</si>
  <si>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</si>
  <si>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</si>
  <si>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</si>
  <si>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</si>
  <si>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</si>
  <si>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</si>
  <si>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</si>
  <si>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</si>
  <si>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</si>
  <si>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</si>
  <si>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</si>
  <si>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</si>
  <si>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</si>
  <si>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</si>
  <si>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</si>
  <si>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</si>
  <si>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</si>
  <si>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</si>
  <si>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</si>
  <si>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</si>
  <si>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</si>
  <si>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</si>
  <si>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</si>
  <si>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</si>
  <si>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</si>
  <si>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</si>
  <si>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</si>
  <si>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</si>
  <si>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</si>
  <si>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</si>
  <si>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</si>
  <si>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</si>
  <si>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</si>
  <si>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</si>
  <si>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</si>
  <si>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（1月26日まで）</t>
  </si>
  <si>
    <t>ワクチン供給量
（1月23日まで）※4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</si>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</sst>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B4" sqref="B4:B5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203940211</v>
      </c>
      <c r="C6" s="27">
        <f>SUM(C7:C53)</f>
        <v>101161885</v>
      </c>
      <c r="D6" s="27">
        <f>SUM(D7:D53)</f>
        <v>99621950</v>
      </c>
      <c r="E6" s="28">
        <f>SUM(E7:E53)</f>
        <v>3156376</v>
      </c>
      <c r="F6" s="28">
        <f t="shared" ref="F6:G6" si="0">SUM(F7:F53)</f>
        <v>865814</v>
      </c>
      <c r="G6" s="28">
        <f t="shared" si="0"/>
        <v>2290562</v>
      </c>
      <c r="H6" s="1"/>
    </row>
    <row r="7" spans="1:8" x14ac:dyDescent="0.45">
      <c r="A7" s="25" t="s">
        <v>10</v>
      </c>
      <c r="B7" s="27">
        <f t="shared" ref="B7:B53" si="1">SUM(C7:E7)</f>
        <v>8491013</v>
      </c>
      <c r="C7" s="29">
        <f>SUM(一般接種!D7+一般接種!G7+一般接種!J7+医療従事者等!C5)</f>
        <v>4213431</v>
      </c>
      <c r="D7" s="29">
        <f>SUM(一般接種!E7+一般接種!H7+一般接種!K7+医療従事者等!D5)</f>
        <v>4144872</v>
      </c>
      <c r="E7" s="27">
        <f>SUM(F7:G7)</f>
        <v>132710</v>
      </c>
      <c r="F7" s="30">
        <v>38328</v>
      </c>
      <c r="G7" s="30">
        <v>94382</v>
      </c>
      <c r="H7" s="1"/>
    </row>
    <row r="8" spans="1:8" x14ac:dyDescent="0.45">
      <c r="A8" s="25" t="s">
        <v>11</v>
      </c>
      <c r="B8" s="27">
        <f t="shared" si="1"/>
        <v>2124772</v>
      </c>
      <c r="C8" s="29">
        <f>SUM(一般接種!D8+一般接種!G8+一般接種!J8+医療従事者等!C6)</f>
        <v>1056012</v>
      </c>
      <c r="D8" s="29">
        <f>SUM(一般接種!E8+一般接種!H8+一般接種!K8+医療従事者等!D6)</f>
        <v>1041266</v>
      </c>
      <c r="E8" s="27">
        <f t="shared" ref="E8:E53" si="2">SUM(F8:G8)</f>
        <v>27494</v>
      </c>
      <c r="F8" s="30">
        <v>9955</v>
      </c>
      <c r="G8" s="30">
        <v>17539</v>
      </c>
      <c r="H8" s="1"/>
    </row>
    <row r="9" spans="1:8" x14ac:dyDescent="0.45">
      <c r="A9" s="25" t="s">
        <v>12</v>
      </c>
      <c r="B9" s="27">
        <f t="shared" si="1"/>
        <v>2061507</v>
      </c>
      <c r="C9" s="29">
        <f>SUM(一般接種!D9+一般接種!G9+一般接種!J9+医療従事者等!C7)</f>
        <v>1023842</v>
      </c>
      <c r="D9" s="29">
        <f>SUM(一般接種!E9+一般接種!H9+一般接種!K9+医療従事者等!D7)</f>
        <v>1008117</v>
      </c>
      <c r="E9" s="27">
        <f t="shared" si="2"/>
        <v>29548</v>
      </c>
      <c r="F9" s="30">
        <v>8705</v>
      </c>
      <c r="G9" s="30">
        <v>20843</v>
      </c>
      <c r="H9" s="1"/>
    </row>
    <row r="10" spans="1:8" x14ac:dyDescent="0.45">
      <c r="A10" s="25" t="s">
        <v>13</v>
      </c>
      <c r="B10" s="27">
        <f t="shared" si="1"/>
        <v>3783522</v>
      </c>
      <c r="C10" s="29">
        <f>SUM(一般接種!D10+一般接種!G10+一般接種!J10+医療従事者等!C8)</f>
        <v>1877632</v>
      </c>
      <c r="D10" s="29">
        <f>SUM(一般接種!E10+一般接種!H10+一般接種!K10+医療従事者等!D8)</f>
        <v>1842843</v>
      </c>
      <c r="E10" s="27">
        <f t="shared" si="2"/>
        <v>63047</v>
      </c>
      <c r="F10" s="30">
        <v>16818</v>
      </c>
      <c r="G10" s="30">
        <v>46229</v>
      </c>
      <c r="H10" s="1"/>
    </row>
    <row r="11" spans="1:8" x14ac:dyDescent="0.45">
      <c r="A11" s="25" t="s">
        <v>14</v>
      </c>
      <c r="B11" s="27">
        <f t="shared" si="1"/>
        <v>1651624</v>
      </c>
      <c r="C11" s="29">
        <f>SUM(一般接種!D11+一般接種!G11+一般接種!J11+医療従事者等!C9)</f>
        <v>821809</v>
      </c>
      <c r="D11" s="29">
        <f>SUM(一般接種!E11+一般接種!H11+一般接種!K11+医療従事者等!D9)</f>
        <v>811468</v>
      </c>
      <c r="E11" s="27">
        <f t="shared" si="2"/>
        <v>18347</v>
      </c>
      <c r="F11" s="30">
        <v>4748</v>
      </c>
      <c r="G11" s="30">
        <v>13599</v>
      </c>
      <c r="H11" s="1"/>
    </row>
    <row r="12" spans="1:8" x14ac:dyDescent="0.45">
      <c r="A12" s="25" t="s">
        <v>15</v>
      </c>
      <c r="B12" s="27">
        <f t="shared" si="1"/>
        <v>1805336</v>
      </c>
      <c r="C12" s="29">
        <f>SUM(一般接種!D12+一般接種!G12+一般接種!J12+医療従事者等!C10)</f>
        <v>896117</v>
      </c>
      <c r="D12" s="29">
        <f>SUM(一般接種!E12+一般接種!H12+一般接種!K12+医療従事者等!D10)</f>
        <v>885345</v>
      </c>
      <c r="E12" s="27">
        <f t="shared" si="2"/>
        <v>23874</v>
      </c>
      <c r="F12" s="30">
        <v>8627</v>
      </c>
      <c r="G12" s="30">
        <v>15247</v>
      </c>
      <c r="H12" s="1"/>
    </row>
    <row r="13" spans="1:8" x14ac:dyDescent="0.45">
      <c r="A13" s="25" t="s">
        <v>16</v>
      </c>
      <c r="B13" s="27">
        <f t="shared" si="1"/>
        <v>3117955</v>
      </c>
      <c r="C13" s="29">
        <f>SUM(一般接種!D13+一般接種!G13+一般接種!J13+医療従事者等!C11)</f>
        <v>1540456</v>
      </c>
      <c r="D13" s="29">
        <f>SUM(一般接種!E13+一般接種!H13+一般接種!K13+医療従事者等!D11)</f>
        <v>1520041</v>
      </c>
      <c r="E13" s="27">
        <f t="shared" si="2"/>
        <v>57458</v>
      </c>
      <c r="F13" s="30">
        <v>17133</v>
      </c>
      <c r="G13" s="30">
        <v>40325</v>
      </c>
      <c r="H13" s="1"/>
    </row>
    <row r="14" spans="1:8" x14ac:dyDescent="0.45">
      <c r="A14" s="25" t="s">
        <v>17</v>
      </c>
      <c r="B14" s="27">
        <f t="shared" si="1"/>
        <v>4852554</v>
      </c>
      <c r="C14" s="29">
        <f>SUM(一般接種!D14+一般接種!G14+一般接種!J14+医療従事者等!C12)</f>
        <v>2399932</v>
      </c>
      <c r="D14" s="29">
        <f>SUM(一般接種!E14+一般接種!H14+一般接種!K14+医療従事者等!D12)</f>
        <v>2365919</v>
      </c>
      <c r="E14" s="27">
        <f t="shared" si="2"/>
        <v>86703</v>
      </c>
      <c r="F14" s="30">
        <v>19778</v>
      </c>
      <c r="G14" s="30">
        <v>66925</v>
      </c>
      <c r="H14" s="1"/>
    </row>
    <row r="15" spans="1:8" x14ac:dyDescent="0.45">
      <c r="A15" s="26" t="s">
        <v>18</v>
      </c>
      <c r="B15" s="27">
        <f t="shared" si="1"/>
        <v>3198344</v>
      </c>
      <c r="C15" s="29">
        <f>SUM(一般接種!D15+一般接種!G15+一般接種!J15+医療従事者等!C13)</f>
        <v>1584073</v>
      </c>
      <c r="D15" s="29">
        <f>SUM(一般接種!E15+一般接種!H15+一般接種!K15+医療従事者等!D13)</f>
        <v>1562939</v>
      </c>
      <c r="E15" s="27">
        <f t="shared" si="2"/>
        <v>51332</v>
      </c>
      <c r="F15" s="30">
        <v>14075</v>
      </c>
      <c r="G15" s="30">
        <v>37257</v>
      </c>
      <c r="H15" s="1"/>
    </row>
    <row r="16" spans="1:8" x14ac:dyDescent="0.45">
      <c r="A16" s="25" t="s">
        <v>19</v>
      </c>
      <c r="B16" s="27">
        <f t="shared" si="1"/>
        <v>3185668</v>
      </c>
      <c r="C16" s="29">
        <f>SUM(一般接種!D16+一般接種!G16+一般接種!J16+医療従事者等!C14)</f>
        <v>1577909</v>
      </c>
      <c r="D16" s="29">
        <f>SUM(一般接種!E16+一般接種!H16+一般接種!K16+医療従事者等!D14)</f>
        <v>1551802</v>
      </c>
      <c r="E16" s="27">
        <f t="shared" si="2"/>
        <v>55957</v>
      </c>
      <c r="F16" s="30">
        <v>15372</v>
      </c>
      <c r="G16" s="30">
        <v>40585</v>
      </c>
      <c r="H16" s="1"/>
    </row>
    <row r="17" spans="1:8" x14ac:dyDescent="0.45">
      <c r="A17" s="25" t="s">
        <v>20</v>
      </c>
      <c r="B17" s="27">
        <f t="shared" si="1"/>
        <v>11983567</v>
      </c>
      <c r="C17" s="29">
        <f>SUM(一般接種!D17+一般接種!G17+一般接種!J17+医療従事者等!C15)</f>
        <v>5956970</v>
      </c>
      <c r="D17" s="29">
        <f>SUM(一般接種!E17+一般接種!H17+一般接種!K17+医療従事者等!D15)</f>
        <v>5865276</v>
      </c>
      <c r="E17" s="27">
        <f t="shared" si="2"/>
        <v>161321</v>
      </c>
      <c r="F17" s="30">
        <v>41401</v>
      </c>
      <c r="G17" s="30">
        <v>119920</v>
      </c>
      <c r="H17" s="1"/>
    </row>
    <row r="18" spans="1:8" x14ac:dyDescent="0.45">
      <c r="A18" s="25" t="s">
        <v>21</v>
      </c>
      <c r="B18" s="27">
        <f t="shared" si="1"/>
        <v>10227549</v>
      </c>
      <c r="C18" s="29">
        <f>SUM(一般接種!D18+一般接種!G18+一般接種!J18+医療従事者等!C16)</f>
        <v>5076058</v>
      </c>
      <c r="D18" s="29">
        <f>SUM(一般接種!E18+一般接種!H18+一般接種!K18+医療従事者等!D16)</f>
        <v>5005224</v>
      </c>
      <c r="E18" s="27">
        <f t="shared" si="2"/>
        <v>146267</v>
      </c>
      <c r="F18" s="30">
        <v>37664</v>
      </c>
      <c r="G18" s="30">
        <v>108603</v>
      </c>
      <c r="H18" s="1"/>
    </row>
    <row r="19" spans="1:8" x14ac:dyDescent="0.45">
      <c r="A19" s="25" t="s">
        <v>22</v>
      </c>
      <c r="B19" s="27">
        <f t="shared" si="1"/>
        <v>22204486</v>
      </c>
      <c r="C19" s="29">
        <f>SUM(一般接種!D19+一般接種!G19+一般接種!J19+医療従事者等!C17)</f>
        <v>11018668</v>
      </c>
      <c r="D19" s="29">
        <f>SUM(一般接種!E19+一般接種!H19+一般接種!K19+医療従事者等!D17)</f>
        <v>10859870</v>
      </c>
      <c r="E19" s="27">
        <f t="shared" si="2"/>
        <v>325948</v>
      </c>
      <c r="F19" s="30">
        <v>75290</v>
      </c>
      <c r="G19" s="30">
        <v>250658</v>
      </c>
      <c r="H19" s="1"/>
    </row>
    <row r="20" spans="1:8" x14ac:dyDescent="0.45">
      <c r="A20" s="25" t="s">
        <v>23</v>
      </c>
      <c r="B20" s="27">
        <f t="shared" si="1"/>
        <v>14900820</v>
      </c>
      <c r="C20" s="29">
        <f>SUM(一般接種!D20+一般接種!G20+一般接種!J20+医療従事者等!C18)</f>
        <v>7418177</v>
      </c>
      <c r="D20" s="29">
        <f>SUM(一般接種!E20+一般接種!H20+一般接種!K20+医療従事者等!D18)</f>
        <v>7322463</v>
      </c>
      <c r="E20" s="27">
        <f t="shared" si="2"/>
        <v>160180</v>
      </c>
      <c r="F20" s="30">
        <v>39697</v>
      </c>
      <c r="G20" s="30">
        <v>120483</v>
      </c>
      <c r="H20" s="1"/>
    </row>
    <row r="21" spans="1:8" x14ac:dyDescent="0.45">
      <c r="A21" s="25" t="s">
        <v>24</v>
      </c>
      <c r="B21" s="27">
        <f t="shared" si="1"/>
        <v>3711562</v>
      </c>
      <c r="C21" s="29">
        <f>SUM(一般接種!D21+一般接種!G21+一般接種!J21+医療従事者等!C19)</f>
        <v>1848880</v>
      </c>
      <c r="D21" s="29">
        <f>SUM(一般接種!E21+一般接種!H21+一般接種!K21+医療従事者等!D19)</f>
        <v>1816094</v>
      </c>
      <c r="E21" s="27">
        <f t="shared" si="2"/>
        <v>46588</v>
      </c>
      <c r="F21" s="30">
        <v>14206</v>
      </c>
      <c r="G21" s="30">
        <v>32382</v>
      </c>
      <c r="H21" s="1"/>
    </row>
    <row r="22" spans="1:8" x14ac:dyDescent="0.45">
      <c r="A22" s="25" t="s">
        <v>25</v>
      </c>
      <c r="B22" s="27">
        <f t="shared" si="1"/>
        <v>1771926</v>
      </c>
      <c r="C22" s="29">
        <f>SUM(一般接種!D22+一般接種!G22+一般接種!J22+医療従事者等!C20)</f>
        <v>876353</v>
      </c>
      <c r="D22" s="29">
        <f>SUM(一般接種!E22+一般接種!H22+一般接種!K22+医療従事者等!D20)</f>
        <v>867508</v>
      </c>
      <c r="E22" s="27">
        <f t="shared" si="2"/>
        <v>28065</v>
      </c>
      <c r="F22" s="30">
        <v>9451</v>
      </c>
      <c r="G22" s="30">
        <v>18614</v>
      </c>
      <c r="H22" s="1"/>
    </row>
    <row r="23" spans="1:8" x14ac:dyDescent="0.45">
      <c r="A23" s="25" t="s">
        <v>26</v>
      </c>
      <c r="B23" s="27">
        <f t="shared" si="1"/>
        <v>1847011</v>
      </c>
      <c r="C23" s="29">
        <f>SUM(一般接種!D23+一般接種!G23+一般接種!J23+医療従事者等!C21)</f>
        <v>911812</v>
      </c>
      <c r="D23" s="29">
        <f>SUM(一般接種!E23+一般接種!H23+一般接種!K23+医療従事者等!D21)</f>
        <v>899015</v>
      </c>
      <c r="E23" s="27">
        <f t="shared" si="2"/>
        <v>36184</v>
      </c>
      <c r="F23" s="30">
        <v>7875</v>
      </c>
      <c r="G23" s="30">
        <v>28309</v>
      </c>
      <c r="H23" s="1"/>
    </row>
    <row r="24" spans="1:8" x14ac:dyDescent="0.45">
      <c r="A24" s="25" t="s">
        <v>27</v>
      </c>
      <c r="B24" s="27">
        <f t="shared" si="1"/>
        <v>1275138</v>
      </c>
      <c r="C24" s="29">
        <f>SUM(一般接種!D24+一般接種!G24+一般接種!J24+医療従事者等!C22)</f>
        <v>631022</v>
      </c>
      <c r="D24" s="29">
        <f>SUM(一般接種!E24+一般接種!H24+一般接種!K24+医療従事者等!D22)</f>
        <v>624037</v>
      </c>
      <c r="E24" s="27">
        <f t="shared" si="2"/>
        <v>20079</v>
      </c>
      <c r="F24" s="30">
        <v>6926</v>
      </c>
      <c r="G24" s="30">
        <v>13153</v>
      </c>
      <c r="H24" s="1"/>
    </row>
    <row r="25" spans="1:8" x14ac:dyDescent="0.45">
      <c r="A25" s="25" t="s">
        <v>28</v>
      </c>
      <c r="B25" s="27">
        <f t="shared" si="1"/>
        <v>1345077</v>
      </c>
      <c r="C25" s="29">
        <f>SUM(一般接種!D25+一般接種!G25+一般接種!J25+医療従事者等!C23)</f>
        <v>664436</v>
      </c>
      <c r="D25" s="29">
        <f>SUM(一般接種!E25+一般接種!H25+一般接種!K25+医療従事者等!D23)</f>
        <v>655178</v>
      </c>
      <c r="E25" s="27">
        <f t="shared" si="2"/>
        <v>25463</v>
      </c>
      <c r="F25" s="30">
        <v>5541</v>
      </c>
      <c r="G25" s="30">
        <v>19922</v>
      </c>
      <c r="H25" s="1"/>
    </row>
    <row r="26" spans="1:8" x14ac:dyDescent="0.45">
      <c r="A26" s="25" t="s">
        <v>29</v>
      </c>
      <c r="B26" s="27">
        <f t="shared" si="1"/>
        <v>3376071</v>
      </c>
      <c r="C26" s="29">
        <f>SUM(一般接種!D26+一般接種!G26+一般接種!J26+医療従事者等!C24)</f>
        <v>1679126</v>
      </c>
      <c r="D26" s="29">
        <f>SUM(一般接種!E26+一般接種!H26+一般接種!K26+医療従事者等!D24)</f>
        <v>1654062</v>
      </c>
      <c r="E26" s="27">
        <f t="shared" si="2"/>
        <v>42883</v>
      </c>
      <c r="F26" s="30">
        <v>12657</v>
      </c>
      <c r="G26" s="30">
        <v>30226</v>
      </c>
      <c r="H26" s="1"/>
    </row>
    <row r="27" spans="1:8" x14ac:dyDescent="0.45">
      <c r="A27" s="25" t="s">
        <v>30</v>
      </c>
      <c r="B27" s="27">
        <f t="shared" si="1"/>
        <v>3312119</v>
      </c>
      <c r="C27" s="29">
        <f>SUM(一般接種!D27+一般接種!G27+一般接種!J27+医療従事者等!C25)</f>
        <v>1632182</v>
      </c>
      <c r="D27" s="29">
        <f>SUM(一般接種!E27+一般接種!H27+一般接種!K27+医療従事者等!D25)</f>
        <v>1616511</v>
      </c>
      <c r="E27" s="27">
        <f t="shared" si="2"/>
        <v>63426</v>
      </c>
      <c r="F27" s="30">
        <v>14315</v>
      </c>
      <c r="G27" s="30">
        <v>49111</v>
      </c>
      <c r="H27" s="1"/>
    </row>
    <row r="28" spans="1:8" x14ac:dyDescent="0.45">
      <c r="A28" s="25" t="s">
        <v>31</v>
      </c>
      <c r="B28" s="27">
        <f t="shared" si="1"/>
        <v>6155032</v>
      </c>
      <c r="C28" s="29">
        <f>SUM(一般接種!D28+一般接種!G28+一般接種!J28+医療従事者等!C26)</f>
        <v>3060519</v>
      </c>
      <c r="D28" s="29">
        <f>SUM(一般接種!E28+一般接種!H28+一般接種!K28+医療従事者等!D26)</f>
        <v>3020618</v>
      </c>
      <c r="E28" s="27">
        <f t="shared" si="2"/>
        <v>73895</v>
      </c>
      <c r="F28" s="30">
        <v>19640</v>
      </c>
      <c r="G28" s="30">
        <v>54255</v>
      </c>
      <c r="H28" s="1"/>
    </row>
    <row r="29" spans="1:8" x14ac:dyDescent="0.45">
      <c r="A29" s="25" t="s">
        <v>32</v>
      </c>
      <c r="B29" s="27">
        <f t="shared" si="1"/>
        <v>11863722</v>
      </c>
      <c r="C29" s="29">
        <f>SUM(一般接種!D29+一般接種!G29+一般接種!J29+医療従事者等!C27)</f>
        <v>5883240</v>
      </c>
      <c r="D29" s="29">
        <f>SUM(一般接種!E29+一般接種!H29+一般接種!K29+医療従事者等!D27)</f>
        <v>5769997</v>
      </c>
      <c r="E29" s="27">
        <f t="shared" si="2"/>
        <v>210485</v>
      </c>
      <c r="F29" s="30">
        <v>38600</v>
      </c>
      <c r="G29" s="30">
        <v>171885</v>
      </c>
      <c r="H29" s="1"/>
    </row>
    <row r="30" spans="1:8" x14ac:dyDescent="0.45">
      <c r="A30" s="25" t="s">
        <v>33</v>
      </c>
      <c r="B30" s="27">
        <f t="shared" si="1"/>
        <v>2912781</v>
      </c>
      <c r="C30" s="29">
        <f>SUM(一般接種!D30+一般接種!G30+一般接種!J30+医療従事者等!C28)</f>
        <v>1447151</v>
      </c>
      <c r="D30" s="29">
        <f>SUM(一般接種!E30+一般接種!H30+一般接種!K30+医療従事者等!D28)</f>
        <v>1430315</v>
      </c>
      <c r="E30" s="27">
        <f t="shared" si="2"/>
        <v>35315</v>
      </c>
      <c r="F30" s="30">
        <v>13500</v>
      </c>
      <c r="G30" s="30">
        <v>21815</v>
      </c>
      <c r="H30" s="1"/>
    </row>
    <row r="31" spans="1:8" x14ac:dyDescent="0.45">
      <c r="A31" s="25" t="s">
        <v>34</v>
      </c>
      <c r="B31" s="27">
        <f t="shared" si="1"/>
        <v>2287563</v>
      </c>
      <c r="C31" s="29">
        <f>SUM(一般接種!D31+一般接種!G31+一般接種!J31+医療従事者等!C29)</f>
        <v>1134065</v>
      </c>
      <c r="D31" s="29">
        <f>SUM(一般接種!E31+一般接種!H31+一般接種!K31+医療従事者等!D29)</f>
        <v>1120589</v>
      </c>
      <c r="E31" s="27">
        <f t="shared" si="2"/>
        <v>32909</v>
      </c>
      <c r="F31" s="30">
        <v>7981</v>
      </c>
      <c r="G31" s="30">
        <v>24928</v>
      </c>
      <c r="H31" s="1"/>
    </row>
    <row r="32" spans="1:8" x14ac:dyDescent="0.45">
      <c r="A32" s="25" t="s">
        <v>35</v>
      </c>
      <c r="B32" s="27">
        <f t="shared" si="1"/>
        <v>3995645</v>
      </c>
      <c r="C32" s="29">
        <f>SUM(一般接種!D32+一般接種!G32+一般接種!J32+医療従事者等!C30)</f>
        <v>1992159</v>
      </c>
      <c r="D32" s="29">
        <f>SUM(一般接種!E32+一般接種!H32+一般接種!K32+医療従事者等!D30)</f>
        <v>1955390</v>
      </c>
      <c r="E32" s="27">
        <f t="shared" si="2"/>
        <v>48096</v>
      </c>
      <c r="F32" s="30">
        <v>18439</v>
      </c>
      <c r="G32" s="30">
        <v>29657</v>
      </c>
      <c r="H32" s="1"/>
    </row>
    <row r="33" spans="1:8" x14ac:dyDescent="0.45">
      <c r="A33" s="25" t="s">
        <v>36</v>
      </c>
      <c r="B33" s="27">
        <f t="shared" si="1"/>
        <v>13625651</v>
      </c>
      <c r="C33" s="29">
        <f>SUM(一般接種!D33+一般接種!G33+一般接種!J33+医療従事者等!C31)</f>
        <v>6783912</v>
      </c>
      <c r="D33" s="29">
        <f>SUM(一般接種!E33+一般接種!H33+一般接種!K33+医療従事者等!D31)</f>
        <v>6677666</v>
      </c>
      <c r="E33" s="27">
        <f t="shared" si="2"/>
        <v>164073</v>
      </c>
      <c r="F33" s="30">
        <v>47114</v>
      </c>
      <c r="G33" s="30">
        <v>116959</v>
      </c>
      <c r="H33" s="1"/>
    </row>
    <row r="34" spans="1:8" x14ac:dyDescent="0.45">
      <c r="A34" s="25" t="s">
        <v>37</v>
      </c>
      <c r="B34" s="27">
        <f t="shared" si="1"/>
        <v>8794888</v>
      </c>
      <c r="C34" s="29">
        <f>SUM(一般接種!D34+一般接種!G34+一般接種!J34+医療従事者等!C32)</f>
        <v>4358326</v>
      </c>
      <c r="D34" s="29">
        <f>SUM(一般接種!E34+一般接種!H34+一般接種!K34+医療従事者等!D32)</f>
        <v>4298957</v>
      </c>
      <c r="E34" s="27">
        <f t="shared" si="2"/>
        <v>137605</v>
      </c>
      <c r="F34" s="30">
        <v>37506</v>
      </c>
      <c r="G34" s="30">
        <v>100099</v>
      </c>
      <c r="H34" s="1"/>
    </row>
    <row r="35" spans="1:8" x14ac:dyDescent="0.45">
      <c r="A35" s="25" t="s">
        <v>38</v>
      </c>
      <c r="B35" s="27">
        <f t="shared" si="1"/>
        <v>2168315</v>
      </c>
      <c r="C35" s="29">
        <f>SUM(一般接種!D35+一般接種!G35+一般接種!J35+医療従事者等!C33)</f>
        <v>1076639</v>
      </c>
      <c r="D35" s="29">
        <f>SUM(一般接種!E35+一般接種!H35+一般接種!K35+医療従事者等!D33)</f>
        <v>1063992</v>
      </c>
      <c r="E35" s="27">
        <f t="shared" si="2"/>
        <v>27684</v>
      </c>
      <c r="F35" s="30">
        <v>4925</v>
      </c>
      <c r="G35" s="30">
        <v>22759</v>
      </c>
      <c r="H35" s="1"/>
    </row>
    <row r="36" spans="1:8" x14ac:dyDescent="0.45">
      <c r="A36" s="25" t="s">
        <v>39</v>
      </c>
      <c r="B36" s="27">
        <f t="shared" si="1"/>
        <v>1484855</v>
      </c>
      <c r="C36" s="29">
        <f>SUM(一般接種!D36+一般接種!G36+一般接種!J36+医療従事者等!C34)</f>
        <v>734766</v>
      </c>
      <c r="D36" s="29">
        <f>SUM(一般接種!E36+一般接種!H36+一般接種!K36+医療従事者等!D34)</f>
        <v>722613</v>
      </c>
      <c r="E36" s="27">
        <f t="shared" si="2"/>
        <v>27476</v>
      </c>
      <c r="F36" s="30">
        <v>7317</v>
      </c>
      <c r="G36" s="30">
        <v>20159</v>
      </c>
      <c r="H36" s="1"/>
    </row>
    <row r="37" spans="1:8" x14ac:dyDescent="0.45">
      <c r="A37" s="25" t="s">
        <v>40</v>
      </c>
      <c r="B37" s="27">
        <f t="shared" si="1"/>
        <v>873264</v>
      </c>
      <c r="C37" s="29">
        <f>SUM(一般接種!D37+一般接種!G37+一般接種!J37+医療従事者等!C35)</f>
        <v>431742</v>
      </c>
      <c r="D37" s="29">
        <f>SUM(一般接種!E37+一般接種!H37+一般接種!K37+医療従事者等!D35)</f>
        <v>425649</v>
      </c>
      <c r="E37" s="27">
        <f t="shared" si="2"/>
        <v>15873</v>
      </c>
      <c r="F37" s="30">
        <v>4780</v>
      </c>
      <c r="G37" s="30">
        <v>11093</v>
      </c>
      <c r="H37" s="1"/>
    </row>
    <row r="38" spans="1:8" x14ac:dyDescent="0.45">
      <c r="A38" s="25" t="s">
        <v>41</v>
      </c>
      <c r="B38" s="27">
        <f t="shared" si="1"/>
        <v>1103895</v>
      </c>
      <c r="C38" s="29">
        <f>SUM(一般接種!D38+一般接種!G38+一般接種!J38+医療従事者等!C36)</f>
        <v>546655</v>
      </c>
      <c r="D38" s="29">
        <f>SUM(一般接種!E38+一般接種!H38+一般接種!K38+医療従事者等!D36)</f>
        <v>537279</v>
      </c>
      <c r="E38" s="27">
        <f t="shared" si="2"/>
        <v>19961</v>
      </c>
      <c r="F38" s="30">
        <v>4565</v>
      </c>
      <c r="G38" s="30">
        <v>15396</v>
      </c>
      <c r="H38" s="1"/>
    </row>
    <row r="39" spans="1:8" x14ac:dyDescent="0.45">
      <c r="A39" s="25" t="s">
        <v>42</v>
      </c>
      <c r="B39" s="27">
        <f t="shared" si="1"/>
        <v>3010904</v>
      </c>
      <c r="C39" s="29">
        <f>SUM(一般接種!D39+一般接種!G39+一般接種!J39+医療従事者等!C37)</f>
        <v>1478410</v>
      </c>
      <c r="D39" s="29">
        <f>SUM(一般接種!E39+一般接種!H39+一般接種!K39+医療従事者等!D37)</f>
        <v>1446272</v>
      </c>
      <c r="E39" s="27">
        <f t="shared" si="2"/>
        <v>86222</v>
      </c>
      <c r="F39" s="30">
        <v>21421</v>
      </c>
      <c r="G39" s="30">
        <v>64801</v>
      </c>
      <c r="H39" s="1"/>
    </row>
    <row r="40" spans="1:8" x14ac:dyDescent="0.45">
      <c r="A40" s="25" t="s">
        <v>43</v>
      </c>
      <c r="B40" s="27">
        <f t="shared" si="1"/>
        <v>4433500</v>
      </c>
      <c r="C40" s="29">
        <f>SUM(一般接種!D40+一般接種!G40+一般接種!J40+医療従事者等!C38)</f>
        <v>2190595</v>
      </c>
      <c r="D40" s="29">
        <f>SUM(一般接種!E40+一般接種!H40+一般接種!K40+医療従事者等!D38)</f>
        <v>2158151</v>
      </c>
      <c r="E40" s="27">
        <f t="shared" si="2"/>
        <v>84754</v>
      </c>
      <c r="F40" s="30">
        <v>21595</v>
      </c>
      <c r="G40" s="30">
        <v>63159</v>
      </c>
      <c r="H40" s="1"/>
    </row>
    <row r="41" spans="1:8" x14ac:dyDescent="0.45">
      <c r="A41" s="25" t="s">
        <v>44</v>
      </c>
      <c r="B41" s="27">
        <f t="shared" si="1"/>
        <v>2230259</v>
      </c>
      <c r="C41" s="29">
        <f>SUM(一般接種!D41+一般接種!G41+一般接種!J41+医療従事者等!C39)</f>
        <v>1094925</v>
      </c>
      <c r="D41" s="29">
        <f>SUM(一般接種!E41+一般接種!H41+一般接種!K41+医療従事者等!D39)</f>
        <v>1070298</v>
      </c>
      <c r="E41" s="27">
        <f t="shared" si="2"/>
        <v>65036</v>
      </c>
      <c r="F41" s="30">
        <v>43883</v>
      </c>
      <c r="G41" s="30">
        <v>21153</v>
      </c>
      <c r="H41" s="1"/>
    </row>
    <row r="42" spans="1:8" x14ac:dyDescent="0.45">
      <c r="A42" s="25" t="s">
        <v>45</v>
      </c>
      <c r="B42" s="27">
        <f t="shared" si="1"/>
        <v>1192009</v>
      </c>
      <c r="C42" s="29">
        <f>SUM(一般接種!D42+一般接種!G42+一般接種!J42+医療従事者等!C40)</f>
        <v>586612</v>
      </c>
      <c r="D42" s="29">
        <f>SUM(一般接種!E42+一般接種!H42+一般接種!K42+医療従事者等!D40)</f>
        <v>578778</v>
      </c>
      <c r="E42" s="27">
        <f t="shared" si="2"/>
        <v>26619</v>
      </c>
      <c r="F42" s="30">
        <v>7141</v>
      </c>
      <c r="G42" s="30">
        <v>19478</v>
      </c>
      <c r="H42" s="1"/>
    </row>
    <row r="43" spans="1:8" x14ac:dyDescent="0.45">
      <c r="A43" s="25" t="s">
        <v>46</v>
      </c>
      <c r="B43" s="27">
        <f t="shared" si="1"/>
        <v>1533452</v>
      </c>
      <c r="C43" s="29">
        <f>SUM(一般接種!D43+一般接種!G43+一般接種!J43+医療従事者等!C41)</f>
        <v>760299</v>
      </c>
      <c r="D43" s="29">
        <f>SUM(一般接種!E43+一般接種!H43+一般接種!K43+医療従事者等!D41)</f>
        <v>751247</v>
      </c>
      <c r="E43" s="27">
        <f t="shared" si="2"/>
        <v>21906</v>
      </c>
      <c r="F43" s="30">
        <v>6157</v>
      </c>
      <c r="G43" s="30">
        <v>15749</v>
      </c>
      <c r="H43" s="1"/>
    </row>
    <row r="44" spans="1:8" x14ac:dyDescent="0.45">
      <c r="A44" s="25" t="s">
        <v>47</v>
      </c>
      <c r="B44" s="27">
        <f t="shared" si="1"/>
        <v>2185338</v>
      </c>
      <c r="C44" s="29">
        <f>SUM(一般接種!D44+一般接種!G44+一般接種!J44+医療従事者等!C42)</f>
        <v>1084919</v>
      </c>
      <c r="D44" s="29">
        <f>SUM(一般接種!E44+一般接種!H44+一般接種!K44+医療従事者等!D42)</f>
        <v>1071470</v>
      </c>
      <c r="E44" s="27">
        <f t="shared" si="2"/>
        <v>28949</v>
      </c>
      <c r="F44" s="30">
        <v>8097</v>
      </c>
      <c r="G44" s="30">
        <v>20852</v>
      </c>
      <c r="H44" s="1"/>
    </row>
    <row r="45" spans="1:8" x14ac:dyDescent="0.45">
      <c r="A45" s="25" t="s">
        <v>48</v>
      </c>
      <c r="B45" s="27">
        <f t="shared" si="1"/>
        <v>1126705</v>
      </c>
      <c r="C45" s="29">
        <f>SUM(一般接種!D45+一般接種!G45+一般接種!J45+医療従事者等!C43)</f>
        <v>553449</v>
      </c>
      <c r="D45" s="29">
        <f>SUM(一般接種!E45+一般接種!H45+一般接種!K45+医療従事者等!D43)</f>
        <v>546167</v>
      </c>
      <c r="E45" s="27">
        <f t="shared" si="2"/>
        <v>27089</v>
      </c>
      <c r="F45" s="30">
        <v>10280</v>
      </c>
      <c r="G45" s="30">
        <v>16809</v>
      </c>
      <c r="H45" s="1"/>
    </row>
    <row r="46" spans="1:8" x14ac:dyDescent="0.45">
      <c r="A46" s="25" t="s">
        <v>49</v>
      </c>
      <c r="B46" s="27">
        <f t="shared" si="1"/>
        <v>8125290</v>
      </c>
      <c r="C46" s="29">
        <f>SUM(一般接種!D46+一般接種!G46+一般接種!J46+医療従事者等!C44)</f>
        <v>4043966</v>
      </c>
      <c r="D46" s="29">
        <f>SUM(一般接種!E46+一般接種!H46+一般接種!K46+医療従事者等!D44)</f>
        <v>3959304</v>
      </c>
      <c r="E46" s="27">
        <f t="shared" si="2"/>
        <v>122020</v>
      </c>
      <c r="F46" s="30">
        <v>28570</v>
      </c>
      <c r="G46" s="30">
        <v>93450</v>
      </c>
      <c r="H46" s="1"/>
    </row>
    <row r="47" spans="1:8" x14ac:dyDescent="0.45">
      <c r="A47" s="25" t="s">
        <v>50</v>
      </c>
      <c r="B47" s="27">
        <f t="shared" si="1"/>
        <v>1313506</v>
      </c>
      <c r="C47" s="29">
        <f>SUM(一般接種!D47+一般接種!G47+一般接種!J47+医療従事者等!C45)</f>
        <v>641973</v>
      </c>
      <c r="D47" s="29">
        <f>SUM(一般接種!E47+一般接種!H47+一般接種!K47+医療従事者等!D45)</f>
        <v>632914</v>
      </c>
      <c r="E47" s="27">
        <f t="shared" si="2"/>
        <v>38619</v>
      </c>
      <c r="F47" s="30">
        <v>7596</v>
      </c>
      <c r="G47" s="30">
        <v>31023</v>
      </c>
      <c r="H47" s="1"/>
    </row>
    <row r="48" spans="1:8" x14ac:dyDescent="0.45">
      <c r="A48" s="25" t="s">
        <v>51</v>
      </c>
      <c r="B48" s="27">
        <f t="shared" si="1"/>
        <v>2165821</v>
      </c>
      <c r="C48" s="29">
        <f>SUM(一般接種!D48+一般接種!G48+一般接種!J48+医療従事者等!C46)</f>
        <v>1072642</v>
      </c>
      <c r="D48" s="29">
        <f>SUM(一般接種!E48+一般接種!H48+一般接種!K48+医療従事者等!D46)</f>
        <v>1056166</v>
      </c>
      <c r="E48" s="27">
        <f t="shared" si="2"/>
        <v>37013</v>
      </c>
      <c r="F48" s="30">
        <v>12270</v>
      </c>
      <c r="G48" s="30">
        <v>24743</v>
      </c>
      <c r="H48" s="1"/>
    </row>
    <row r="49" spans="1:8" x14ac:dyDescent="0.45">
      <c r="A49" s="25" t="s">
        <v>52</v>
      </c>
      <c r="B49" s="27">
        <f t="shared" si="1"/>
        <v>2886650</v>
      </c>
      <c r="C49" s="29">
        <f>SUM(一般接種!D49+一般接種!G49+一般接種!J49+医療従事者等!C47)</f>
        <v>1424963</v>
      </c>
      <c r="D49" s="29">
        <f>SUM(一般接種!E49+一般接種!H49+一般接種!K49+医療従事者等!D47)</f>
        <v>1408405</v>
      </c>
      <c r="E49" s="27">
        <f t="shared" si="2"/>
        <v>53282</v>
      </c>
      <c r="F49" s="30">
        <v>20128</v>
      </c>
      <c r="G49" s="30">
        <v>33154</v>
      </c>
      <c r="H49" s="1"/>
    </row>
    <row r="50" spans="1:8" x14ac:dyDescent="0.45">
      <c r="A50" s="25" t="s">
        <v>53</v>
      </c>
      <c r="B50" s="27">
        <f t="shared" si="1"/>
        <v>1830155</v>
      </c>
      <c r="C50" s="29">
        <f>SUM(一般接種!D50+一般接種!G50+一般接種!J50+医療従事者等!C48)</f>
        <v>903298</v>
      </c>
      <c r="D50" s="29">
        <f>SUM(一般接種!E50+一般接種!H50+一般接種!K50+医療従事者等!D48)</f>
        <v>887100</v>
      </c>
      <c r="E50" s="27">
        <f t="shared" si="2"/>
        <v>39757</v>
      </c>
      <c r="F50" s="30">
        <v>15130</v>
      </c>
      <c r="G50" s="30">
        <v>24627</v>
      </c>
      <c r="H50" s="1"/>
    </row>
    <row r="51" spans="1:8" x14ac:dyDescent="0.45">
      <c r="A51" s="25" t="s">
        <v>54</v>
      </c>
      <c r="B51" s="27">
        <f t="shared" si="1"/>
        <v>1719754</v>
      </c>
      <c r="C51" s="29">
        <f>SUM(一般接種!D51+一般接種!G51+一般接種!J51+医療従事者等!C49)</f>
        <v>847501</v>
      </c>
      <c r="D51" s="29">
        <f>SUM(一般接種!E51+一般接種!H51+一般接種!K51+医療従事者等!D49)</f>
        <v>835012</v>
      </c>
      <c r="E51" s="27">
        <f t="shared" si="2"/>
        <v>37241</v>
      </c>
      <c r="F51" s="30">
        <v>10143</v>
      </c>
      <c r="G51" s="30">
        <v>27098</v>
      </c>
      <c r="H51" s="1"/>
    </row>
    <row r="52" spans="1:8" x14ac:dyDescent="0.45">
      <c r="A52" s="25" t="s">
        <v>55</v>
      </c>
      <c r="B52" s="27">
        <f t="shared" si="1"/>
        <v>2592726</v>
      </c>
      <c r="C52" s="29">
        <f>SUM(一般接種!D52+一般接種!G52+一般接種!J52+医療従事者等!C50)</f>
        <v>1285605</v>
      </c>
      <c r="D52" s="29">
        <f>SUM(一般接種!E52+一般接種!H52+一般接種!K52+医療従事者等!D50)</f>
        <v>1262570</v>
      </c>
      <c r="E52" s="27">
        <f t="shared" si="2"/>
        <v>44551</v>
      </c>
      <c r="F52" s="30">
        <v>15090</v>
      </c>
      <c r="G52" s="30">
        <v>29461</v>
      </c>
      <c r="H52" s="1"/>
    </row>
    <row r="53" spans="1:8" x14ac:dyDescent="0.45">
      <c r="A53" s="25" t="s">
        <v>56</v>
      </c>
      <c r="B53" s="27">
        <f t="shared" si="1"/>
        <v>2100910</v>
      </c>
      <c r="C53" s="29">
        <f>SUM(一般接種!D53+一般接種!G53+一般接種!J53+医療従事者等!C51)</f>
        <v>1038657</v>
      </c>
      <c r="D53" s="29">
        <f>SUM(一般接種!E53+一般接種!H53+一般接種!K53+医療従事者等!D51)</f>
        <v>1015181</v>
      </c>
      <c r="E53" s="27">
        <f t="shared" si="2"/>
        <v>47072</v>
      </c>
      <c r="F53" s="30">
        <v>15384</v>
      </c>
      <c r="G53" s="30">
        <v>31688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188489720</v>
      </c>
      <c r="C6" s="13">
        <f t="shared" ref="C6" si="0">SUM(C7:C53)</f>
        <v>156393988</v>
      </c>
      <c r="D6" s="13">
        <f>SUM(D7:D53)</f>
        <v>78532176</v>
      </c>
      <c r="E6" s="14">
        <f>SUM(E7:E53)</f>
        <v>77861812</v>
      </c>
      <c r="F6" s="14">
        <f t="shared" ref="F6:Q6" si="1">SUM(F7:F53)</f>
        <v>31979789</v>
      </c>
      <c r="G6" s="14">
        <f>SUM(G7:G53)</f>
        <v>16039323</v>
      </c>
      <c r="H6" s="14">
        <f t="shared" ref="H6:K6" si="2">SUM(H7:H53)</f>
        <v>15940466</v>
      </c>
      <c r="I6" s="14">
        <f>SUM(I7:I53)</f>
        <v>115943</v>
      </c>
      <c r="J6" s="14">
        <f t="shared" si="2"/>
        <v>58222</v>
      </c>
      <c r="K6" s="14">
        <f t="shared" si="2"/>
        <v>57721</v>
      </c>
      <c r="L6" s="15"/>
      <c r="M6" s="14">
        <f>SUM(M7:M53)</f>
        <v>165153300</v>
      </c>
      <c r="N6" s="16">
        <f>C6/M6</f>
        <v>0.9469625372305609</v>
      </c>
      <c r="O6" s="14">
        <f t="shared" si="1"/>
        <v>34251900</v>
      </c>
      <c r="P6" s="17">
        <f>F6/O6</f>
        <v>0.93366467261670161</v>
      </c>
      <c r="Q6" s="14">
        <f t="shared" si="1"/>
        <v>193060</v>
      </c>
      <c r="R6" s="17">
        <f>I6/Q6</f>
        <v>0.60055423184502232</v>
      </c>
    </row>
    <row r="7" spans="1:18" x14ac:dyDescent="0.45">
      <c r="A7" s="4" t="s">
        <v>10</v>
      </c>
      <c r="B7" s="13">
        <v>7736293</v>
      </c>
      <c r="C7" s="13">
        <v>6249385</v>
      </c>
      <c r="D7" s="13">
        <v>3139464</v>
      </c>
      <c r="E7" s="14">
        <v>3109921</v>
      </c>
      <c r="F7" s="18">
        <v>1486081</v>
      </c>
      <c r="G7" s="14">
        <v>744433</v>
      </c>
      <c r="H7" s="14">
        <v>741648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0.89952083207388001</v>
      </c>
      <c r="O7" s="19">
        <v>1518200</v>
      </c>
      <c r="P7" s="16">
        <v>0.97884402582005003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1969643</v>
      </c>
      <c r="C8" s="13">
        <v>1783562</v>
      </c>
      <c r="D8" s="13">
        <v>894779</v>
      </c>
      <c r="E8" s="14">
        <v>888783</v>
      </c>
      <c r="F8" s="18">
        <v>183791</v>
      </c>
      <c r="G8" s="14">
        <v>92395</v>
      </c>
      <c r="H8" s="14">
        <v>91396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0.98678086038103296</v>
      </c>
      <c r="O8" s="19">
        <v>186500</v>
      </c>
      <c r="P8" s="16">
        <v>0.98547453083109904</v>
      </c>
      <c r="Q8" s="14">
        <v>3640</v>
      </c>
      <c r="R8" s="17">
        <v>0.629120879120879</v>
      </c>
    </row>
    <row r="9" spans="1:18" x14ac:dyDescent="0.45">
      <c r="A9" s="4" t="s">
        <v>12</v>
      </c>
      <c r="B9" s="13">
        <v>1895619</v>
      </c>
      <c r="C9" s="13">
        <v>1653979</v>
      </c>
      <c r="D9" s="13">
        <v>830085</v>
      </c>
      <c r="E9" s="14">
        <v>823894</v>
      </c>
      <c r="F9" s="18">
        <v>241557</v>
      </c>
      <c r="G9" s="14">
        <v>121275</v>
      </c>
      <c r="H9" s="14">
        <v>120282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0.95057083825435296</v>
      </c>
      <c r="O9" s="19">
        <v>227500</v>
      </c>
      <c r="P9" s="16">
        <v>1.06178901098901</v>
      </c>
      <c r="Q9" s="14">
        <v>120</v>
      </c>
      <c r="R9" s="17">
        <v>0.69166666666666698</v>
      </c>
    </row>
    <row r="10" spans="1:18" x14ac:dyDescent="0.45">
      <c r="A10" s="4" t="s">
        <v>13</v>
      </c>
      <c r="B10" s="13">
        <v>3441217</v>
      </c>
      <c r="C10" s="13">
        <v>2704939</v>
      </c>
      <c r="D10" s="13">
        <v>1357614</v>
      </c>
      <c r="E10" s="14">
        <v>1347325</v>
      </c>
      <c r="F10" s="18">
        <v>736232</v>
      </c>
      <c r="G10" s="14">
        <v>368982</v>
      </c>
      <c r="H10" s="14">
        <v>367250</v>
      </c>
      <c r="I10" s="14">
        <v>46</v>
      </c>
      <c r="J10" s="14">
        <v>24</v>
      </c>
      <c r="K10" s="14">
        <v>22</v>
      </c>
      <c r="L10" s="15" t="s">
        <v>77</v>
      </c>
      <c r="M10" s="14">
        <v>2895165</v>
      </c>
      <c r="N10" s="16">
        <v>0.93429528196147704</v>
      </c>
      <c r="O10" s="19">
        <v>854400</v>
      </c>
      <c r="P10" s="16">
        <v>0.86169475655430705</v>
      </c>
      <c r="Q10" s="14">
        <v>120</v>
      </c>
      <c r="R10" s="17">
        <v>0.38333333333333303</v>
      </c>
    </row>
    <row r="11" spans="1:18" x14ac:dyDescent="0.45">
      <c r="A11" s="4" t="s">
        <v>14</v>
      </c>
      <c r="B11" s="13">
        <v>1523309</v>
      </c>
      <c r="C11" s="13">
        <v>1432753</v>
      </c>
      <c r="D11" s="13">
        <v>718491</v>
      </c>
      <c r="E11" s="14">
        <v>714262</v>
      </c>
      <c r="F11" s="18">
        <v>90501</v>
      </c>
      <c r="G11" s="14">
        <v>45507</v>
      </c>
      <c r="H11" s="14">
        <v>44994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0.99169270914445695</v>
      </c>
      <c r="O11" s="19">
        <v>87900</v>
      </c>
      <c r="P11" s="16">
        <v>1.0295904436860099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1666904</v>
      </c>
      <c r="C12" s="13">
        <v>1591190</v>
      </c>
      <c r="D12" s="13">
        <v>798679</v>
      </c>
      <c r="E12" s="14">
        <v>792511</v>
      </c>
      <c r="F12" s="18">
        <v>75553</v>
      </c>
      <c r="G12" s="14">
        <v>37847</v>
      </c>
      <c r="H12" s="14">
        <v>37706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0.98538204539895202</v>
      </c>
      <c r="O12" s="19">
        <v>61700</v>
      </c>
      <c r="P12" s="16">
        <v>1.2245218800648301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2858374</v>
      </c>
      <c r="C13" s="13">
        <v>2654720</v>
      </c>
      <c r="D13" s="13">
        <v>1332910</v>
      </c>
      <c r="E13" s="14">
        <v>1321810</v>
      </c>
      <c r="F13" s="18">
        <v>203407</v>
      </c>
      <c r="G13" s="14">
        <v>102208</v>
      </c>
      <c r="H13" s="14">
        <v>101199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0.970207291758033</v>
      </c>
      <c r="O13" s="19">
        <v>178600</v>
      </c>
      <c r="P13" s="16">
        <v>1.13889697648376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4493478</v>
      </c>
      <c r="C14" s="13">
        <v>3630124</v>
      </c>
      <c r="D14" s="13">
        <v>1821750</v>
      </c>
      <c r="E14" s="14">
        <v>1808374</v>
      </c>
      <c r="F14" s="18">
        <v>863005</v>
      </c>
      <c r="G14" s="14">
        <v>432818</v>
      </c>
      <c r="H14" s="14">
        <v>430187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0.95471667843584396</v>
      </c>
      <c r="O14" s="19">
        <v>892500</v>
      </c>
      <c r="P14" s="16">
        <v>0.96695238095238101</v>
      </c>
      <c r="Q14" s="14">
        <v>800</v>
      </c>
      <c r="R14" s="17">
        <v>0.43625000000000003</v>
      </c>
    </row>
    <row r="15" spans="1:18" x14ac:dyDescent="0.45">
      <c r="A15" s="6" t="s">
        <v>18</v>
      </c>
      <c r="B15" s="13">
        <v>2986276</v>
      </c>
      <c r="C15" s="13">
        <v>2606242</v>
      </c>
      <c r="D15" s="13">
        <v>1307825</v>
      </c>
      <c r="E15" s="14">
        <v>1298417</v>
      </c>
      <c r="F15" s="18">
        <v>379212</v>
      </c>
      <c r="G15" s="14">
        <v>190659</v>
      </c>
      <c r="H15" s="14">
        <v>188553</v>
      </c>
      <c r="I15" s="14">
        <v>822</v>
      </c>
      <c r="J15" s="14">
        <v>419</v>
      </c>
      <c r="K15" s="14">
        <v>403</v>
      </c>
      <c r="L15" s="15" t="s">
        <v>77</v>
      </c>
      <c r="M15" s="14">
        <v>2653950</v>
      </c>
      <c r="N15" s="16">
        <v>0.98202377588123402</v>
      </c>
      <c r="O15" s="19">
        <v>375900</v>
      </c>
      <c r="P15" s="16">
        <v>1.0088108539505201</v>
      </c>
      <c r="Q15" s="14">
        <v>1060</v>
      </c>
      <c r="R15" s="17">
        <v>0.77547169811320804</v>
      </c>
    </row>
    <row r="16" spans="1:18" x14ac:dyDescent="0.45">
      <c r="A16" s="4" t="s">
        <v>19</v>
      </c>
      <c r="B16" s="13">
        <v>2936108</v>
      </c>
      <c r="C16" s="13">
        <v>2091889</v>
      </c>
      <c r="D16" s="13">
        <v>1050377</v>
      </c>
      <c r="E16" s="14">
        <v>1041512</v>
      </c>
      <c r="F16" s="18">
        <v>844009</v>
      </c>
      <c r="G16" s="14">
        <v>423333</v>
      </c>
      <c r="H16" s="14">
        <v>420676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0.91524920206773297</v>
      </c>
      <c r="O16" s="19">
        <v>887500</v>
      </c>
      <c r="P16" s="16">
        <v>0.95099605633802797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11228061</v>
      </c>
      <c r="C17" s="13">
        <v>9549907</v>
      </c>
      <c r="D17" s="13">
        <v>4800177</v>
      </c>
      <c r="E17" s="14">
        <v>4749730</v>
      </c>
      <c r="F17" s="18">
        <v>1660244</v>
      </c>
      <c r="G17" s="14">
        <v>831137</v>
      </c>
      <c r="H17" s="14">
        <v>829107</v>
      </c>
      <c r="I17" s="14">
        <v>17910</v>
      </c>
      <c r="J17" s="14">
        <v>9027</v>
      </c>
      <c r="K17" s="14">
        <v>8883</v>
      </c>
      <c r="L17" s="15" t="s">
        <v>77</v>
      </c>
      <c r="M17" s="14">
        <v>9975810</v>
      </c>
      <c r="N17" s="16">
        <v>0.95730642424023704</v>
      </c>
      <c r="O17" s="19">
        <v>659400</v>
      </c>
      <c r="P17" s="16">
        <v>2.5178101304216001</v>
      </c>
      <c r="Q17" s="14">
        <v>36120</v>
      </c>
      <c r="R17" s="17">
        <v>0.495847176079734</v>
      </c>
    </row>
    <row r="18" spans="1:18" x14ac:dyDescent="0.45">
      <c r="A18" s="4" t="s">
        <v>21</v>
      </c>
      <c r="B18" s="13">
        <v>9570902</v>
      </c>
      <c r="C18" s="13">
        <v>7891910</v>
      </c>
      <c r="D18" s="13">
        <v>3964226</v>
      </c>
      <c r="E18" s="14">
        <v>3927684</v>
      </c>
      <c r="F18" s="18">
        <v>1678244</v>
      </c>
      <c r="G18" s="14">
        <v>840722</v>
      </c>
      <c r="H18" s="14">
        <v>837522</v>
      </c>
      <c r="I18" s="14">
        <v>748</v>
      </c>
      <c r="J18" s="14">
        <v>349</v>
      </c>
      <c r="K18" s="14">
        <v>399</v>
      </c>
      <c r="L18" s="15" t="s">
        <v>77</v>
      </c>
      <c r="M18" s="14">
        <v>8203845</v>
      </c>
      <c r="N18" s="16">
        <v>0.96197697543042304</v>
      </c>
      <c r="O18" s="19">
        <v>643300</v>
      </c>
      <c r="P18" s="16">
        <v>2.6088046012746799</v>
      </c>
      <c r="Q18" s="14">
        <v>4220</v>
      </c>
      <c r="R18" s="17">
        <v>0.177251184834123</v>
      </c>
    </row>
    <row r="19" spans="1:18" x14ac:dyDescent="0.45">
      <c r="A19" s="4" t="s">
        <v>22</v>
      </c>
      <c r="B19" s="13">
        <v>20722109</v>
      </c>
      <c r="C19" s="13">
        <v>15404997</v>
      </c>
      <c r="D19" s="13">
        <v>7740918</v>
      </c>
      <c r="E19" s="14">
        <v>7664079</v>
      </c>
      <c r="F19" s="18">
        <v>5303849</v>
      </c>
      <c r="G19" s="14">
        <v>2660768</v>
      </c>
      <c r="H19" s="14">
        <v>2643081</v>
      </c>
      <c r="I19" s="14">
        <v>13263</v>
      </c>
      <c r="J19" s="14">
        <v>6498</v>
      </c>
      <c r="K19" s="14">
        <v>6765</v>
      </c>
      <c r="L19" s="15" t="s">
        <v>77</v>
      </c>
      <c r="M19" s="14">
        <v>16587480</v>
      </c>
      <c r="N19" s="16">
        <v>0.928712317965116</v>
      </c>
      <c r="O19" s="19">
        <v>10129600</v>
      </c>
      <c r="P19" s="16">
        <v>0.52359905623124303</v>
      </c>
      <c r="Q19" s="14">
        <v>41680</v>
      </c>
      <c r="R19" s="17">
        <v>0.31821017274472202</v>
      </c>
    </row>
    <row r="20" spans="1:18" x14ac:dyDescent="0.45">
      <c r="A20" s="4" t="s">
        <v>23</v>
      </c>
      <c r="B20" s="13">
        <v>13996179</v>
      </c>
      <c r="C20" s="13">
        <v>10681560</v>
      </c>
      <c r="D20" s="13">
        <v>5361960</v>
      </c>
      <c r="E20" s="14">
        <v>5319600</v>
      </c>
      <c r="F20" s="18">
        <v>3308621</v>
      </c>
      <c r="G20" s="14">
        <v>1656757</v>
      </c>
      <c r="H20" s="14">
        <v>1651864</v>
      </c>
      <c r="I20" s="14">
        <v>5998</v>
      </c>
      <c r="J20" s="14">
        <v>3054</v>
      </c>
      <c r="K20" s="14">
        <v>2944</v>
      </c>
      <c r="L20" s="15" t="s">
        <v>77</v>
      </c>
      <c r="M20" s="14">
        <v>11191635</v>
      </c>
      <c r="N20" s="16">
        <v>0.95442354937415297</v>
      </c>
      <c r="O20" s="19">
        <v>1939600</v>
      </c>
      <c r="P20" s="16">
        <v>1.70582645906372</v>
      </c>
      <c r="Q20" s="14">
        <v>11400</v>
      </c>
      <c r="R20" s="17">
        <v>0.52614035087719302</v>
      </c>
    </row>
    <row r="21" spans="1:18" x14ac:dyDescent="0.45">
      <c r="A21" s="4" t="s">
        <v>24</v>
      </c>
      <c r="B21" s="13">
        <v>3445597</v>
      </c>
      <c r="C21" s="13">
        <v>2878507</v>
      </c>
      <c r="D21" s="13">
        <v>1443620</v>
      </c>
      <c r="E21" s="14">
        <v>1434887</v>
      </c>
      <c r="F21" s="18">
        <v>567015</v>
      </c>
      <c r="G21" s="14">
        <v>284561</v>
      </c>
      <c r="H21" s="14">
        <v>282454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0.949969390499669</v>
      </c>
      <c r="O21" s="19">
        <v>584800</v>
      </c>
      <c r="P21" s="16">
        <v>0.96958789329685402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1635494</v>
      </c>
      <c r="C22" s="13">
        <v>1450402</v>
      </c>
      <c r="D22" s="13">
        <v>727499</v>
      </c>
      <c r="E22" s="14">
        <v>722903</v>
      </c>
      <c r="F22" s="18">
        <v>184887</v>
      </c>
      <c r="G22" s="14">
        <v>92692</v>
      </c>
      <c r="H22" s="14">
        <v>92195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0.97406482115754001</v>
      </c>
      <c r="O22" s="19">
        <v>176600</v>
      </c>
      <c r="P22" s="16">
        <v>1.04692525481314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1682984</v>
      </c>
      <c r="C23" s="13">
        <v>1478293</v>
      </c>
      <c r="D23" s="13">
        <v>742090</v>
      </c>
      <c r="E23" s="14">
        <v>736203</v>
      </c>
      <c r="F23" s="18">
        <v>203703</v>
      </c>
      <c r="G23" s="14">
        <v>102228</v>
      </c>
      <c r="H23" s="14">
        <v>101475</v>
      </c>
      <c r="I23" s="14">
        <v>988</v>
      </c>
      <c r="J23" s="14">
        <v>498</v>
      </c>
      <c r="K23" s="14">
        <v>490</v>
      </c>
      <c r="L23" s="15" t="s">
        <v>77</v>
      </c>
      <c r="M23" s="14">
        <v>1519830</v>
      </c>
      <c r="N23" s="16">
        <v>0.97266996966765995</v>
      </c>
      <c r="O23" s="19">
        <v>220900</v>
      </c>
      <c r="P23" s="16">
        <v>0.92215029425079198</v>
      </c>
      <c r="Q23" s="14">
        <v>1040</v>
      </c>
      <c r="R23" s="17">
        <v>0.95</v>
      </c>
    </row>
    <row r="24" spans="1:18" x14ac:dyDescent="0.45">
      <c r="A24" s="4" t="s">
        <v>27</v>
      </c>
      <c r="B24" s="13">
        <v>1160663</v>
      </c>
      <c r="C24" s="13">
        <v>1021115</v>
      </c>
      <c r="D24" s="13">
        <v>512466</v>
      </c>
      <c r="E24" s="14">
        <v>508649</v>
      </c>
      <c r="F24" s="18">
        <v>139473</v>
      </c>
      <c r="G24" s="14">
        <v>69958</v>
      </c>
      <c r="H24" s="14">
        <v>69515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0.97224047149780501</v>
      </c>
      <c r="O24" s="19">
        <v>145200</v>
      </c>
      <c r="P24" s="16">
        <v>0.96055785123966897</v>
      </c>
      <c r="Q24" s="14">
        <v>120</v>
      </c>
      <c r="R24" s="17">
        <v>0.625</v>
      </c>
    </row>
    <row r="25" spans="1:18" x14ac:dyDescent="0.45">
      <c r="A25" s="4" t="s">
        <v>28</v>
      </c>
      <c r="B25" s="13">
        <v>1238944</v>
      </c>
      <c r="C25" s="13">
        <v>1094334</v>
      </c>
      <c r="D25" s="13">
        <v>549347</v>
      </c>
      <c r="E25" s="14">
        <v>544987</v>
      </c>
      <c r="F25" s="18">
        <v>144584</v>
      </c>
      <c r="G25" s="14">
        <v>72490</v>
      </c>
      <c r="H25" s="14">
        <v>72094</v>
      </c>
      <c r="I25" s="14">
        <v>26</v>
      </c>
      <c r="J25" s="14">
        <v>10</v>
      </c>
      <c r="K25" s="14">
        <v>16</v>
      </c>
      <c r="L25" s="15" t="s">
        <v>77</v>
      </c>
      <c r="M25" s="14">
        <v>1178190</v>
      </c>
      <c r="N25" s="16">
        <v>0.92882642018689698</v>
      </c>
      <c r="O25" s="19">
        <v>139400</v>
      </c>
      <c r="P25" s="16">
        <v>1.0371879483500701</v>
      </c>
      <c r="Q25" s="14">
        <v>220</v>
      </c>
      <c r="R25" s="17">
        <v>0.118181818181818</v>
      </c>
    </row>
    <row r="26" spans="1:18" x14ac:dyDescent="0.45">
      <c r="A26" s="4" t="s">
        <v>29</v>
      </c>
      <c r="B26" s="13">
        <v>3136779</v>
      </c>
      <c r="C26" s="13">
        <v>2854051</v>
      </c>
      <c r="D26" s="13">
        <v>1432190</v>
      </c>
      <c r="E26" s="14">
        <v>1421861</v>
      </c>
      <c r="F26" s="18">
        <v>282628</v>
      </c>
      <c r="G26" s="14">
        <v>142087</v>
      </c>
      <c r="H26" s="14">
        <v>140541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0.96633823942684405</v>
      </c>
      <c r="O26" s="19">
        <v>268100</v>
      </c>
      <c r="P26" s="16">
        <v>1.0541887355464401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3046566</v>
      </c>
      <c r="C27" s="13">
        <v>2707923</v>
      </c>
      <c r="D27" s="13">
        <v>1357622</v>
      </c>
      <c r="E27" s="14">
        <v>1350301</v>
      </c>
      <c r="F27" s="18">
        <v>336519</v>
      </c>
      <c r="G27" s="14">
        <v>169417</v>
      </c>
      <c r="H27" s="14">
        <v>167102</v>
      </c>
      <c r="I27" s="14">
        <v>2124</v>
      </c>
      <c r="J27" s="14">
        <v>1067</v>
      </c>
      <c r="K27" s="14">
        <v>1057</v>
      </c>
      <c r="L27" s="15" t="s">
        <v>77</v>
      </c>
      <c r="M27" s="14">
        <v>2779725</v>
      </c>
      <c r="N27" s="16">
        <v>0.97416938725953095</v>
      </c>
      <c r="O27" s="19">
        <v>279600</v>
      </c>
      <c r="P27" s="16">
        <v>1.2035729613733901</v>
      </c>
      <c r="Q27" s="14">
        <v>2520</v>
      </c>
      <c r="R27" s="17">
        <v>0.84285714285714297</v>
      </c>
    </row>
    <row r="28" spans="1:18" x14ac:dyDescent="0.45">
      <c r="A28" s="4" t="s">
        <v>31</v>
      </c>
      <c r="B28" s="13">
        <v>5770109</v>
      </c>
      <c r="C28" s="13">
        <v>4998595</v>
      </c>
      <c r="D28" s="13">
        <v>2509768</v>
      </c>
      <c r="E28" s="14">
        <v>2488827</v>
      </c>
      <c r="F28" s="18">
        <v>771356</v>
      </c>
      <c r="G28" s="14">
        <v>386986</v>
      </c>
      <c r="H28" s="14">
        <v>384370</v>
      </c>
      <c r="I28" s="14">
        <v>158</v>
      </c>
      <c r="J28" s="14">
        <v>81</v>
      </c>
      <c r="K28" s="14">
        <v>77</v>
      </c>
      <c r="L28" s="15" t="s">
        <v>77</v>
      </c>
      <c r="M28" s="14">
        <v>5045820</v>
      </c>
      <c r="N28" s="16">
        <v>0.99064076800202905</v>
      </c>
      <c r="O28" s="19">
        <v>752600</v>
      </c>
      <c r="P28" s="16">
        <v>1.02492160510231</v>
      </c>
      <c r="Q28" s="14">
        <v>700</v>
      </c>
      <c r="R28" s="17">
        <v>0.22571428571428601</v>
      </c>
    </row>
    <row r="29" spans="1:18" x14ac:dyDescent="0.45">
      <c r="A29" s="4" t="s">
        <v>32</v>
      </c>
      <c r="B29" s="13">
        <v>10969635</v>
      </c>
      <c r="C29" s="13">
        <v>8555119</v>
      </c>
      <c r="D29" s="13">
        <v>4294377</v>
      </c>
      <c r="E29" s="14">
        <v>4260742</v>
      </c>
      <c r="F29" s="18">
        <v>2413815</v>
      </c>
      <c r="G29" s="14">
        <v>1210786</v>
      </c>
      <c r="H29" s="14">
        <v>1203029</v>
      </c>
      <c r="I29" s="14">
        <v>701</v>
      </c>
      <c r="J29" s="14">
        <v>342</v>
      </c>
      <c r="K29" s="14">
        <v>359</v>
      </c>
      <c r="L29" s="15" t="s">
        <v>77</v>
      </c>
      <c r="M29" s="14">
        <v>9308910</v>
      </c>
      <c r="N29" s="16">
        <v>0.91902478378241903</v>
      </c>
      <c r="O29" s="19">
        <v>2709600</v>
      </c>
      <c r="P29" s="16">
        <v>0.89083813108945997</v>
      </c>
      <c r="Q29" s="14">
        <v>1220</v>
      </c>
      <c r="R29" s="17">
        <v>0.57459016393442597</v>
      </c>
    </row>
    <row r="30" spans="1:18" x14ac:dyDescent="0.45">
      <c r="A30" s="4" t="s">
        <v>33</v>
      </c>
      <c r="B30" s="13">
        <v>2706738</v>
      </c>
      <c r="C30" s="13">
        <v>2438432</v>
      </c>
      <c r="D30" s="13">
        <v>1222974</v>
      </c>
      <c r="E30" s="14">
        <v>1215458</v>
      </c>
      <c r="F30" s="18">
        <v>267858</v>
      </c>
      <c r="G30" s="14">
        <v>134564</v>
      </c>
      <c r="H30" s="14">
        <v>133294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0.96958823658056004</v>
      </c>
      <c r="O30" s="19">
        <v>239400</v>
      </c>
      <c r="P30" s="16">
        <v>1.1188721804511299</v>
      </c>
      <c r="Q30" s="14">
        <v>760</v>
      </c>
      <c r="R30" s="17">
        <v>0.58947368421052604</v>
      </c>
    </row>
    <row r="31" spans="1:18" x14ac:dyDescent="0.45">
      <c r="A31" s="4" t="s">
        <v>34</v>
      </c>
      <c r="B31" s="13">
        <v>2133500</v>
      </c>
      <c r="C31" s="13">
        <v>1765566</v>
      </c>
      <c r="D31" s="13">
        <v>886575</v>
      </c>
      <c r="E31" s="14">
        <v>878991</v>
      </c>
      <c r="F31" s="18">
        <v>367842</v>
      </c>
      <c r="G31" s="14">
        <v>184313</v>
      </c>
      <c r="H31" s="14">
        <v>183529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0.97946609859201805</v>
      </c>
      <c r="O31" s="19">
        <v>348300</v>
      </c>
      <c r="P31" s="16">
        <v>1.0561068044788999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3684735</v>
      </c>
      <c r="C32" s="13">
        <v>3037112</v>
      </c>
      <c r="D32" s="13">
        <v>1525301</v>
      </c>
      <c r="E32" s="14">
        <v>1511811</v>
      </c>
      <c r="F32" s="18">
        <v>647143</v>
      </c>
      <c r="G32" s="14">
        <v>324945</v>
      </c>
      <c r="H32" s="14">
        <v>322198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0.94502356248609498</v>
      </c>
      <c r="O32" s="19">
        <v>704200</v>
      </c>
      <c r="P32" s="16">
        <v>0.91897614314115295</v>
      </c>
      <c r="Q32" s="14">
        <v>1020</v>
      </c>
      <c r="R32" s="17">
        <v>0.47058823529411797</v>
      </c>
    </row>
    <row r="33" spans="1:18" x14ac:dyDescent="0.45">
      <c r="A33" s="4" t="s">
        <v>36</v>
      </c>
      <c r="B33" s="13">
        <v>12672729</v>
      </c>
      <c r="C33" s="13">
        <v>9752905</v>
      </c>
      <c r="D33" s="13">
        <v>4900033</v>
      </c>
      <c r="E33" s="14">
        <v>4852872</v>
      </c>
      <c r="F33" s="18">
        <v>2856084</v>
      </c>
      <c r="G33" s="14">
        <v>1431782</v>
      </c>
      <c r="H33" s="14">
        <v>1424302</v>
      </c>
      <c r="I33" s="14">
        <v>63740</v>
      </c>
      <c r="J33" s="14">
        <v>32119</v>
      </c>
      <c r="K33" s="14">
        <v>31621</v>
      </c>
      <c r="L33" s="15" t="s">
        <v>77</v>
      </c>
      <c r="M33" s="14">
        <v>10847265</v>
      </c>
      <c r="N33" s="16">
        <v>0.89911189594796503</v>
      </c>
      <c r="O33" s="19">
        <v>3481300</v>
      </c>
      <c r="P33" s="16">
        <v>0.82040731910493203</v>
      </c>
      <c r="Q33" s="14">
        <v>72480</v>
      </c>
      <c r="R33" s="17">
        <v>0.87941501103752795</v>
      </c>
    </row>
    <row r="34" spans="1:18" x14ac:dyDescent="0.45">
      <c r="A34" s="4" t="s">
        <v>37</v>
      </c>
      <c r="B34" s="13">
        <v>8153458</v>
      </c>
      <c r="C34" s="13">
        <v>6778714</v>
      </c>
      <c r="D34" s="13">
        <v>3402710</v>
      </c>
      <c r="E34" s="14">
        <v>3376004</v>
      </c>
      <c r="F34" s="18">
        <v>1373639</v>
      </c>
      <c r="G34" s="14">
        <v>689355</v>
      </c>
      <c r="H34" s="14">
        <v>684284</v>
      </c>
      <c r="I34" s="14">
        <v>1105</v>
      </c>
      <c r="J34" s="14">
        <v>548</v>
      </c>
      <c r="K34" s="14">
        <v>557</v>
      </c>
      <c r="L34" s="15" t="s">
        <v>77</v>
      </c>
      <c r="M34" s="14">
        <v>7170735</v>
      </c>
      <c r="N34" s="16">
        <v>0.94533042986527904</v>
      </c>
      <c r="O34" s="19">
        <v>1135400</v>
      </c>
      <c r="P34" s="16">
        <v>1.2098282543597001</v>
      </c>
      <c r="Q34" s="14">
        <v>2400</v>
      </c>
      <c r="R34" s="17">
        <v>0.46041666666666697</v>
      </c>
    </row>
    <row r="35" spans="1:18" x14ac:dyDescent="0.45">
      <c r="A35" s="4" t="s">
        <v>38</v>
      </c>
      <c r="B35" s="13">
        <v>2002504</v>
      </c>
      <c r="C35" s="13">
        <v>1781527</v>
      </c>
      <c r="D35" s="13">
        <v>893974</v>
      </c>
      <c r="E35" s="14">
        <v>887553</v>
      </c>
      <c r="F35" s="18">
        <v>220798</v>
      </c>
      <c r="G35" s="14">
        <v>110636</v>
      </c>
      <c r="H35" s="14">
        <v>110162</v>
      </c>
      <c r="I35" s="14">
        <v>179</v>
      </c>
      <c r="J35" s="14">
        <v>90</v>
      </c>
      <c r="K35" s="14">
        <v>89</v>
      </c>
      <c r="L35" s="15" t="s">
        <v>77</v>
      </c>
      <c r="M35" s="14">
        <v>1903200</v>
      </c>
      <c r="N35" s="16">
        <v>0.93606925178646505</v>
      </c>
      <c r="O35" s="19">
        <v>127300</v>
      </c>
      <c r="P35" s="16">
        <v>1.7344697564807501</v>
      </c>
      <c r="Q35" s="14">
        <v>640</v>
      </c>
      <c r="R35" s="17">
        <v>0.27968749999999998</v>
      </c>
    </row>
    <row r="36" spans="1:18" x14ac:dyDescent="0.45">
      <c r="A36" s="4" t="s">
        <v>39</v>
      </c>
      <c r="B36" s="13">
        <v>1355390</v>
      </c>
      <c r="C36" s="13">
        <v>1293970</v>
      </c>
      <c r="D36" s="13">
        <v>650238</v>
      </c>
      <c r="E36" s="14">
        <v>643732</v>
      </c>
      <c r="F36" s="18">
        <v>61345</v>
      </c>
      <c r="G36" s="14">
        <v>30725</v>
      </c>
      <c r="H36" s="14">
        <v>30620</v>
      </c>
      <c r="I36" s="14">
        <v>75</v>
      </c>
      <c r="J36" s="14">
        <v>39</v>
      </c>
      <c r="K36" s="14">
        <v>36</v>
      </c>
      <c r="L36" s="15" t="s">
        <v>77</v>
      </c>
      <c r="M36" s="14">
        <v>1343745</v>
      </c>
      <c r="N36" s="16">
        <v>0.96295800170419199</v>
      </c>
      <c r="O36" s="19">
        <v>46100</v>
      </c>
      <c r="P36" s="16">
        <v>1.3306941431670301</v>
      </c>
      <c r="Q36" s="14">
        <v>160</v>
      </c>
      <c r="R36" s="17">
        <v>0.46875</v>
      </c>
    </row>
    <row r="37" spans="1:18" x14ac:dyDescent="0.45">
      <c r="A37" s="4" t="s">
        <v>40</v>
      </c>
      <c r="B37" s="13">
        <v>792584</v>
      </c>
      <c r="C37" s="13">
        <v>693441</v>
      </c>
      <c r="D37" s="13">
        <v>348162</v>
      </c>
      <c r="E37" s="14">
        <v>345279</v>
      </c>
      <c r="F37" s="18">
        <v>99085</v>
      </c>
      <c r="G37" s="14">
        <v>49816</v>
      </c>
      <c r="H37" s="14">
        <v>49269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0.914636752136752</v>
      </c>
      <c r="O37" s="19">
        <v>110800</v>
      </c>
      <c r="P37" s="16">
        <v>0.894268953068592</v>
      </c>
      <c r="Q37" s="14">
        <v>300</v>
      </c>
      <c r="R37" s="17">
        <v>0.193333333333333</v>
      </c>
    </row>
    <row r="38" spans="1:18" x14ac:dyDescent="0.45">
      <c r="A38" s="4" t="s">
        <v>41</v>
      </c>
      <c r="B38" s="13">
        <v>1007967</v>
      </c>
      <c r="C38" s="13">
        <v>952948</v>
      </c>
      <c r="D38" s="13">
        <v>478139</v>
      </c>
      <c r="E38" s="14">
        <v>474809</v>
      </c>
      <c r="F38" s="18">
        <v>54912</v>
      </c>
      <c r="G38" s="14">
        <v>27550</v>
      </c>
      <c r="H38" s="14">
        <v>27362</v>
      </c>
      <c r="I38" s="14">
        <v>107</v>
      </c>
      <c r="J38" s="14">
        <v>50</v>
      </c>
      <c r="K38" s="14">
        <v>57</v>
      </c>
      <c r="L38" s="15" t="s">
        <v>77</v>
      </c>
      <c r="M38" s="14">
        <v>994500</v>
      </c>
      <c r="N38" s="16">
        <v>0.95821820010055303</v>
      </c>
      <c r="O38" s="19">
        <v>47400</v>
      </c>
      <c r="P38" s="16">
        <v>1.1584810126582299</v>
      </c>
      <c r="Q38" s="14">
        <v>640</v>
      </c>
      <c r="R38" s="17">
        <v>0.16718749999999999</v>
      </c>
    </row>
    <row r="39" spans="1:18" x14ac:dyDescent="0.45">
      <c r="A39" s="4" t="s">
        <v>42</v>
      </c>
      <c r="B39" s="13">
        <v>2679223</v>
      </c>
      <c r="C39" s="13">
        <v>2348105</v>
      </c>
      <c r="D39" s="13">
        <v>1179258</v>
      </c>
      <c r="E39" s="14">
        <v>1168847</v>
      </c>
      <c r="F39" s="18">
        <v>330820</v>
      </c>
      <c r="G39" s="14">
        <v>166087</v>
      </c>
      <c r="H39" s="14">
        <v>164733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0.90578938638213502</v>
      </c>
      <c r="O39" s="19">
        <v>385900</v>
      </c>
      <c r="P39" s="16">
        <v>0.85726872246695995</v>
      </c>
      <c r="Q39" s="14">
        <v>700</v>
      </c>
      <c r="R39" s="17">
        <v>0.42571428571428599</v>
      </c>
    </row>
    <row r="40" spans="1:18" x14ac:dyDescent="0.45">
      <c r="A40" s="4" t="s">
        <v>43</v>
      </c>
      <c r="B40" s="13">
        <v>4031631</v>
      </c>
      <c r="C40" s="13">
        <v>3447325</v>
      </c>
      <c r="D40" s="13">
        <v>1731718</v>
      </c>
      <c r="E40" s="14">
        <v>1715607</v>
      </c>
      <c r="F40" s="18">
        <v>584197</v>
      </c>
      <c r="G40" s="14">
        <v>292602</v>
      </c>
      <c r="H40" s="14">
        <v>291595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0.94366337907493003</v>
      </c>
      <c r="O40" s="19">
        <v>616200</v>
      </c>
      <c r="P40" s="16">
        <v>0.94806394027912999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1979592</v>
      </c>
      <c r="C41" s="13">
        <v>1768824</v>
      </c>
      <c r="D41" s="13">
        <v>887435</v>
      </c>
      <c r="E41" s="14">
        <v>881389</v>
      </c>
      <c r="F41" s="18">
        <v>210717</v>
      </c>
      <c r="G41" s="14">
        <v>105774</v>
      </c>
      <c r="H41" s="14">
        <v>104943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0.93659187482625805</v>
      </c>
      <c r="O41" s="19">
        <v>210200</v>
      </c>
      <c r="P41" s="16">
        <v>1.0024595623215999</v>
      </c>
      <c r="Q41" s="14">
        <v>300</v>
      </c>
      <c r="R41" s="17">
        <v>0.17</v>
      </c>
    </row>
    <row r="42" spans="1:18" x14ac:dyDescent="0.45">
      <c r="A42" s="4" t="s">
        <v>45</v>
      </c>
      <c r="B42" s="13">
        <v>1067147</v>
      </c>
      <c r="C42" s="13">
        <v>916464</v>
      </c>
      <c r="D42" s="13">
        <v>459839</v>
      </c>
      <c r="E42" s="14">
        <v>456625</v>
      </c>
      <c r="F42" s="18">
        <v>150520</v>
      </c>
      <c r="G42" s="14">
        <v>75377</v>
      </c>
      <c r="H42" s="14">
        <v>75143</v>
      </c>
      <c r="I42" s="14">
        <v>163</v>
      </c>
      <c r="J42" s="14">
        <v>79</v>
      </c>
      <c r="K42" s="14">
        <v>84</v>
      </c>
      <c r="L42" s="15" t="s">
        <v>77</v>
      </c>
      <c r="M42" s="14">
        <v>951405</v>
      </c>
      <c r="N42" s="16">
        <v>0.96327431535466002</v>
      </c>
      <c r="O42" s="19">
        <v>152900</v>
      </c>
      <c r="P42" s="16">
        <v>0.98443427076520595</v>
      </c>
      <c r="Q42" s="14">
        <v>500</v>
      </c>
      <c r="R42" s="17">
        <v>0.32600000000000001</v>
      </c>
    </row>
    <row r="43" spans="1:18" x14ac:dyDescent="0.45">
      <c r="A43" s="4" t="s">
        <v>46</v>
      </c>
      <c r="B43" s="13">
        <v>1406709</v>
      </c>
      <c r="C43" s="13">
        <v>1295222</v>
      </c>
      <c r="D43" s="13">
        <v>649786</v>
      </c>
      <c r="E43" s="14">
        <v>645436</v>
      </c>
      <c r="F43" s="18">
        <v>111316</v>
      </c>
      <c r="G43" s="14">
        <v>55734</v>
      </c>
      <c r="H43" s="14">
        <v>55582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0.95736006090575099</v>
      </c>
      <c r="O43" s="19">
        <v>102300</v>
      </c>
      <c r="P43" s="16">
        <v>1.08813294232649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1997584</v>
      </c>
      <c r="C44" s="13">
        <v>1867116</v>
      </c>
      <c r="D44" s="13">
        <v>937573</v>
      </c>
      <c r="E44" s="14">
        <v>929543</v>
      </c>
      <c r="F44" s="18">
        <v>130414</v>
      </c>
      <c r="G44" s="14">
        <v>65438</v>
      </c>
      <c r="H44" s="14">
        <v>64976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0.96037651415785796</v>
      </c>
      <c r="O44" s="19">
        <v>128400</v>
      </c>
      <c r="P44" s="16">
        <v>1.0156853582554499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1013536</v>
      </c>
      <c r="C45" s="13">
        <v>955536</v>
      </c>
      <c r="D45" s="13">
        <v>480021</v>
      </c>
      <c r="E45" s="14">
        <v>475515</v>
      </c>
      <c r="F45" s="18">
        <v>57931</v>
      </c>
      <c r="G45" s="14">
        <v>29104</v>
      </c>
      <c r="H45" s="14">
        <v>28827</v>
      </c>
      <c r="I45" s="14">
        <v>69</v>
      </c>
      <c r="J45" s="14">
        <v>31</v>
      </c>
      <c r="K45" s="14">
        <v>38</v>
      </c>
      <c r="L45" s="15" t="s">
        <v>77</v>
      </c>
      <c r="M45" s="14">
        <v>1002495</v>
      </c>
      <c r="N45" s="16">
        <v>0.95315787111157602</v>
      </c>
      <c r="O45" s="19">
        <v>55600</v>
      </c>
      <c r="P45" s="16">
        <v>1.04192446043165</v>
      </c>
      <c r="Q45" s="14">
        <v>120</v>
      </c>
      <c r="R45" s="17">
        <v>0.57499999999999996</v>
      </c>
    </row>
    <row r="46" spans="1:18" x14ac:dyDescent="0.45">
      <c r="A46" s="4" t="s">
        <v>49</v>
      </c>
      <c r="B46" s="13">
        <v>7478336</v>
      </c>
      <c r="C46" s="13">
        <v>6519939</v>
      </c>
      <c r="D46" s="13">
        <v>3275939</v>
      </c>
      <c r="E46" s="14">
        <v>3244000</v>
      </c>
      <c r="F46" s="18">
        <v>958214</v>
      </c>
      <c r="G46" s="14">
        <v>483571</v>
      </c>
      <c r="H46" s="14">
        <v>474643</v>
      </c>
      <c r="I46" s="14">
        <v>183</v>
      </c>
      <c r="J46" s="14">
        <v>100</v>
      </c>
      <c r="K46" s="14">
        <v>83</v>
      </c>
      <c r="L46" s="15" t="s">
        <v>77</v>
      </c>
      <c r="M46" s="14">
        <v>6570330</v>
      </c>
      <c r="N46" s="16">
        <v>0.99233052221121298</v>
      </c>
      <c r="O46" s="19">
        <v>1044200</v>
      </c>
      <c r="P46" s="16">
        <v>0.91765370618655395</v>
      </c>
      <c r="Q46" s="14">
        <v>700</v>
      </c>
      <c r="R46" s="17">
        <v>0.26142857142857101</v>
      </c>
    </row>
    <row r="47" spans="1:18" x14ac:dyDescent="0.45">
      <c r="A47" s="4" t="s">
        <v>50</v>
      </c>
      <c r="B47" s="13">
        <v>1158841</v>
      </c>
      <c r="C47" s="13">
        <v>1076210</v>
      </c>
      <c r="D47" s="13">
        <v>540266</v>
      </c>
      <c r="E47" s="14">
        <v>535944</v>
      </c>
      <c r="F47" s="18">
        <v>82615</v>
      </c>
      <c r="G47" s="14">
        <v>41617</v>
      </c>
      <c r="H47" s="14">
        <v>40998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0.93876945756517105</v>
      </c>
      <c r="O47" s="19">
        <v>74400</v>
      </c>
      <c r="P47" s="16">
        <v>1.1104166666666699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1977629</v>
      </c>
      <c r="C48" s="13">
        <v>1695425</v>
      </c>
      <c r="D48" s="13">
        <v>851271</v>
      </c>
      <c r="E48" s="14">
        <v>844154</v>
      </c>
      <c r="F48" s="18">
        <v>282175</v>
      </c>
      <c r="G48" s="14">
        <v>141355</v>
      </c>
      <c r="H48" s="14">
        <v>140820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0.96498192891089696</v>
      </c>
      <c r="O48" s="19">
        <v>288800</v>
      </c>
      <c r="P48" s="16">
        <v>0.97706024930747903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2599171</v>
      </c>
      <c r="C49" s="13">
        <v>2233288</v>
      </c>
      <c r="D49" s="13">
        <v>1120479</v>
      </c>
      <c r="E49" s="14">
        <v>1112809</v>
      </c>
      <c r="F49" s="18">
        <v>365642</v>
      </c>
      <c r="G49" s="14">
        <v>183331</v>
      </c>
      <c r="H49" s="14">
        <v>182311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0.96330717254260001</v>
      </c>
      <c r="O49" s="19">
        <v>349700</v>
      </c>
      <c r="P49" s="16">
        <v>1.04558764655419</v>
      </c>
      <c r="Q49" s="14">
        <v>660</v>
      </c>
      <c r="R49" s="17">
        <v>0.365151515151515</v>
      </c>
    </row>
    <row r="50" spans="1:18" x14ac:dyDescent="0.45">
      <c r="A50" s="4" t="s">
        <v>53</v>
      </c>
      <c r="B50" s="13">
        <v>1651273</v>
      </c>
      <c r="C50" s="13">
        <v>1516396</v>
      </c>
      <c r="D50" s="13">
        <v>761724</v>
      </c>
      <c r="E50" s="14">
        <v>754672</v>
      </c>
      <c r="F50" s="18">
        <v>134789</v>
      </c>
      <c r="G50" s="14">
        <v>67622</v>
      </c>
      <c r="H50" s="14">
        <v>67167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0.97265662834143096</v>
      </c>
      <c r="O50" s="19">
        <v>125500</v>
      </c>
      <c r="P50" s="16">
        <v>1.0740159362549799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1564711</v>
      </c>
      <c r="C51" s="13">
        <v>1502674</v>
      </c>
      <c r="D51" s="13">
        <v>754507</v>
      </c>
      <c r="E51" s="14">
        <v>748167</v>
      </c>
      <c r="F51" s="18">
        <v>62012</v>
      </c>
      <c r="G51" s="14">
        <v>31098</v>
      </c>
      <c r="H51" s="14">
        <v>30914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0.95834106613860404</v>
      </c>
      <c r="O51" s="19">
        <v>55600</v>
      </c>
      <c r="P51" s="16">
        <v>1.1153237410071899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2343304</v>
      </c>
      <c r="C52" s="13">
        <v>2148308</v>
      </c>
      <c r="D52" s="13">
        <v>1078695</v>
      </c>
      <c r="E52" s="14">
        <v>1069613</v>
      </c>
      <c r="F52" s="18">
        <v>194762</v>
      </c>
      <c r="G52" s="14">
        <v>97662</v>
      </c>
      <c r="H52" s="14">
        <v>97100</v>
      </c>
      <c r="I52" s="14">
        <v>234</v>
      </c>
      <c r="J52" s="14">
        <v>115</v>
      </c>
      <c r="K52" s="14">
        <v>119</v>
      </c>
      <c r="L52" s="15" t="s">
        <v>77</v>
      </c>
      <c r="M52" s="14">
        <v>2222610</v>
      </c>
      <c r="N52" s="16">
        <v>0.96656993354659604</v>
      </c>
      <c r="O52" s="19">
        <v>197100</v>
      </c>
      <c r="P52" s="16">
        <v>0.98813800101471405</v>
      </c>
      <c r="Q52" s="14">
        <v>340</v>
      </c>
      <c r="R52" s="17">
        <v>0.68823529411764695</v>
      </c>
    </row>
    <row r="53" spans="1:18" x14ac:dyDescent="0.45">
      <c r="A53" s="4" t="s">
        <v>56</v>
      </c>
      <c r="B53" s="13">
        <v>1920185</v>
      </c>
      <c r="C53" s="13">
        <v>1643045</v>
      </c>
      <c r="D53" s="13">
        <v>827325</v>
      </c>
      <c r="E53" s="14">
        <v>815720</v>
      </c>
      <c r="F53" s="18">
        <v>276673</v>
      </c>
      <c r="G53" s="14">
        <v>139219</v>
      </c>
      <c r="H53" s="14">
        <v>137454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0.89494124215313797</v>
      </c>
      <c r="O53" s="19">
        <v>305500</v>
      </c>
      <c r="P53" s="16">
        <v>0.90563993453355196</v>
      </c>
      <c r="Q53" s="14">
        <v>1060</v>
      </c>
      <c r="R53" s="17">
        <v>0.44056603773584901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DIGI-808455956-3370055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https://digitalgojp.sharepoint.com/sites/digi_portal/_layouts/15/DocIdRedir.aspx?ID=DIGI-808455956-3370055</Url>
      <Description>DIGI-808455956-3370055</Description>
    </_dlc_DocIdUrl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2022-01-27T03:27:38Z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6716ba88-2791-43d4-8829-078d4ddb6fd6</vt:lpwstr>
  </property>
</Properties>
</file>