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20" yWindow="-120" windowWidth="38640" windowHeight="21240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F6" i="6" l="1"/>
  <c r="G6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7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E6" i="6"/>
  <c r="D6" i="6"/>
  <c r="C6" i="6"/>
  <c r="B6" i="6" l="1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P6" i="7" s="1"/>
  <c r="E6" i="7"/>
  <c r="D6" i="7"/>
  <c r="C6" i="7"/>
  <c r="N6" i="7" s="1"/>
  <c r="B6" i="7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<sst xmlns="http://schemas.openxmlformats.org/spreadsheetml/2006/main" count="252" uniqueCount="94">
  <si>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</si>
  <si>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（1月17日公表時点）</t>
  </si>
  <si>
    <t>都道府県名</t>
    <rPh sb="0" eb="4">
      <t>トドウフケン</t>
    </rPh>
    <rPh sb="4" eb="5">
      <t>メイ</t>
    </rPh>
    <phoneticPr fontId="2"/>
  </si>
  <si>
    <t>接種回数（1月16日まで）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</si>
  <si>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</si>
  <si>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</si>
  <si>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</si>
  <si>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</si>
  <si>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</si>
  <si>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</si>
  <si>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</si>
  <si>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</si>
  <si>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</si>
  <si>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</si>
  <si>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</si>
  <si>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</si>
  <si>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</si>
  <si>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</si>
  <si>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</si>
  <si>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</si>
  <si>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</si>
  <si>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</si>
  <si>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</si>
  <si>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</si>
  <si>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</si>
  <si>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</si>
  <si>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</si>
  <si>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</si>
  <si>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</si>
  <si>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</si>
  <si>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</si>
  <si>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</si>
  <si>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</si>
  <si>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</si>
  <si>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</si>
  <si>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</si>
  <si>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</si>
  <si>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</si>
  <si>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</si>
  <si>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</si>
  <si>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</si>
  <si>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</si>
  <si>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</si>
  <si>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</si>
  <si>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</si>
  <si>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</si>
  <si>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</si>
  <si>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</si>
  <si>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</si>
  <si>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</si>
  <si>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</si>
  <si>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</si>
  <si>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</si>
  <si>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</si>
  <si>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</si>
  <si>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</si>
  <si>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</si>
  <si>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</si>
  <si>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</si>
  <si>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</si>
  <si>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</si>
  <si>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</si>
  <si>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</si>
  <si>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</si>
  <si>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（1月16日まで）</t>
  </si>
  <si>
    <t>ワクチン供給量
（1月16日まで）※4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</si>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</sst>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B3" sqref="B3:G3"/>
    </sheetView>
  </sheetViews>
  <sheetFormatPr defaultRowHeight="18.75" x14ac:dyDescent="0.4"/>
  <cols>
    <col min="1" max="1" width="12.75" customWidth="1"/>
    <col min="2" max="2" width="14.125" style="2" customWidth="1"/>
    <col min="3" max="3" width="13.875" customWidth="1"/>
    <col min="4" max="4" width="14" customWidth="1"/>
    <col min="5" max="5" width="14.125" customWidth="1"/>
    <col min="6" max="6" width="12.875" customWidth="1"/>
    <col min="7" max="7" width="13.125" customWidth="1"/>
  </cols>
  <sheetData>
    <row r="1" spans="1:8" x14ac:dyDescent="0.4">
      <c r="A1" s="1" t="s">
        <v>0</v>
      </c>
      <c r="B1" s="8"/>
      <c r="C1" s="9"/>
      <c r="D1" s="9"/>
      <c r="G1" s="22"/>
    </row>
    <row r="2" spans="1:8" x14ac:dyDescent="0.4">
      <c r="A2" s="1"/>
      <c r="B2" s="1"/>
      <c r="C2" s="1"/>
      <c r="D2" s="1"/>
      <c r="E2" s="1"/>
      <c r="F2" s="1"/>
      <c r="G2" s="23" t="s">
        <v>1</v>
      </c>
      <c r="H2" s="1"/>
    </row>
    <row r="3" spans="1:8" x14ac:dyDescent="0.4">
      <c r="A3" s="35" t="s">
        <v>2</v>
      </c>
      <c r="B3" s="32" t="s">
        <v>3</v>
      </c>
      <c r="C3" s="33"/>
      <c r="D3" s="33"/>
      <c r="E3" s="33"/>
      <c r="F3" s="33"/>
      <c r="G3" s="34"/>
      <c r="H3" s="1"/>
    </row>
    <row r="4" spans="1:8" x14ac:dyDescent="0.4">
      <c r="A4" s="36"/>
      <c r="B4" s="39"/>
      <c r="C4" s="35" t="s">
        <v>4</v>
      </c>
      <c r="D4" s="35" t="s">
        <v>5</v>
      </c>
      <c r="E4" s="41" t="s">
        <v>6</v>
      </c>
      <c r="F4" s="42"/>
      <c r="G4" s="43"/>
      <c r="H4" s="1"/>
    </row>
    <row r="5" spans="1:8" x14ac:dyDescent="0.4">
      <c r="A5" s="37"/>
      <c r="B5" s="40"/>
      <c r="C5" s="37"/>
      <c r="D5" s="37"/>
      <c r="E5" s="24"/>
      <c r="F5" s="31" t="s">
        <v>7</v>
      </c>
      <c r="G5" s="31" t="s">
        <v>8</v>
      </c>
      <c r="H5" s="1"/>
    </row>
    <row r="6" spans="1:8" x14ac:dyDescent="0.4">
      <c r="A6" s="7" t="s">
        <v>9</v>
      </c>
      <c r="B6" s="27">
        <f>SUM(C6:E6)</f>
        <v>201798099</v>
      </c>
      <c r="C6" s="27">
        <f>SUM(C7:C53)</f>
        <v>100981353</v>
      </c>
      <c r="D6" s="27">
        <f>SUM(D7:D53)</f>
        <v>99471606</v>
      </c>
      <c r="E6" s="28">
        <f>SUM(E7:E53)</f>
        <v>1345140</v>
      </c>
      <c r="F6" s="28">
        <f t="shared" ref="F6:G6" si="0">SUM(F7:F53)</f>
        <v>807568</v>
      </c>
      <c r="G6" s="28">
        <f t="shared" si="0"/>
        <v>537572</v>
      </c>
      <c r="H6" s="1"/>
    </row>
    <row r="7" spans="1:8" x14ac:dyDescent="0.4">
      <c r="A7" s="25" t="s">
        <v>10</v>
      </c>
      <c r="B7" s="27">
        <f t="shared" ref="B7:B53" si="1">SUM(C7:E7)</f>
        <v>8393878</v>
      </c>
      <c r="C7" s="29">
        <f>SUM(一般接種!D7+一般接種!G7+一般接種!J7+医療従事者等!C5)</f>
        <v>4205623</v>
      </c>
      <c r="D7" s="29">
        <f>SUM(一般接種!E7+一般接種!H7+一般接種!K7+医療従事者等!D5)</f>
        <v>4137015</v>
      </c>
      <c r="E7" s="27">
        <f>SUM(F7:G7)</f>
        <v>51240</v>
      </c>
      <c r="F7" s="30">
        <v>34884</v>
      </c>
      <c r="G7" s="30">
        <v>16356</v>
      </c>
      <c r="H7" s="1"/>
    </row>
    <row r="8" spans="1:8" x14ac:dyDescent="0.4">
      <c r="A8" s="25" t="s">
        <v>11</v>
      </c>
      <c r="B8" s="27">
        <f t="shared" si="1"/>
        <v>2105903</v>
      </c>
      <c r="C8" s="29">
        <f>SUM(一般接種!D8+一般接種!G8+一般接種!J8+医療従事者等!C6)</f>
        <v>1053499</v>
      </c>
      <c r="D8" s="29">
        <f>SUM(一般接種!E8+一般接種!H8+一般接種!K8+医療従事者等!D6)</f>
        <v>1039557</v>
      </c>
      <c r="E8" s="27">
        <f t="shared" ref="E8:E53" si="2">SUM(F8:G8)</f>
        <v>12847</v>
      </c>
      <c r="F8" s="30">
        <v>8924</v>
      </c>
      <c r="G8" s="30">
        <v>3923</v>
      </c>
      <c r="H8" s="1"/>
    </row>
    <row r="9" spans="1:8" x14ac:dyDescent="0.4">
      <c r="A9" s="25" t="s">
        <v>12</v>
      </c>
      <c r="B9" s="27">
        <f t="shared" si="1"/>
        <v>2042636</v>
      </c>
      <c r="C9" s="29">
        <f>SUM(一般接種!D9+一般接種!G9+一般接種!J9+医療従事者等!C7)</f>
        <v>1022425</v>
      </c>
      <c r="D9" s="29">
        <f>SUM(一般接種!E9+一般接種!H9+一般接種!K9+医療従事者等!D7)</f>
        <v>1006853</v>
      </c>
      <c r="E9" s="27">
        <f t="shared" si="2"/>
        <v>13358</v>
      </c>
      <c r="F9" s="30">
        <v>8681</v>
      </c>
      <c r="G9" s="30">
        <v>4677</v>
      </c>
      <c r="H9" s="1"/>
    </row>
    <row r="10" spans="1:8" x14ac:dyDescent="0.4">
      <c r="A10" s="25" t="s">
        <v>13</v>
      </c>
      <c r="B10" s="27">
        <f t="shared" si="1"/>
        <v>3736709</v>
      </c>
      <c r="C10" s="29">
        <f>SUM(一般接種!D10+一般接種!G10+一般接種!J10+医療従事者等!C8)</f>
        <v>1874841</v>
      </c>
      <c r="D10" s="29">
        <f>SUM(一般接種!E10+一般接種!H10+一般接種!K10+医療従事者等!D8)</f>
        <v>1840152</v>
      </c>
      <c r="E10" s="27">
        <f t="shared" si="2"/>
        <v>21716</v>
      </c>
      <c r="F10" s="30">
        <v>15748</v>
      </c>
      <c r="G10" s="30">
        <v>5968</v>
      </c>
      <c r="H10" s="1"/>
    </row>
    <row r="11" spans="1:8" x14ac:dyDescent="0.4">
      <c r="A11" s="25" t="s">
        <v>14</v>
      </c>
      <c r="B11" s="27">
        <f t="shared" si="1"/>
        <v>1639223</v>
      </c>
      <c r="C11" s="29">
        <f>SUM(一般接種!D11+一般接種!G11+一般接種!J11+医療従事者等!C9)</f>
        <v>820897</v>
      </c>
      <c r="D11" s="29">
        <f>SUM(一般接種!E11+一般接種!H11+一般接種!K11+医療従事者等!D9)</f>
        <v>810705</v>
      </c>
      <c r="E11" s="27">
        <f t="shared" si="2"/>
        <v>7621</v>
      </c>
      <c r="F11" s="30">
        <v>4655</v>
      </c>
      <c r="G11" s="30">
        <v>2966</v>
      </c>
      <c r="H11" s="1"/>
    </row>
    <row r="12" spans="1:8" x14ac:dyDescent="0.4">
      <c r="A12" s="25" t="s">
        <v>15</v>
      </c>
      <c r="B12" s="27">
        <f t="shared" si="1"/>
        <v>1790321</v>
      </c>
      <c r="C12" s="29">
        <f>SUM(一般接種!D12+一般接種!G12+一般接種!J12+医療従事者等!C10)</f>
        <v>894596</v>
      </c>
      <c r="D12" s="29">
        <f>SUM(一般接種!E12+一般接種!H12+一般接種!K12+医療従事者等!D10)</f>
        <v>884617</v>
      </c>
      <c r="E12" s="27">
        <f t="shared" si="2"/>
        <v>11108</v>
      </c>
      <c r="F12" s="30">
        <v>8305</v>
      </c>
      <c r="G12" s="30">
        <v>2803</v>
      </c>
      <c r="H12" s="1"/>
    </row>
    <row r="13" spans="1:8" x14ac:dyDescent="0.4">
      <c r="A13" s="25" t="s">
        <v>16</v>
      </c>
      <c r="B13" s="27">
        <f t="shared" si="1"/>
        <v>3083236</v>
      </c>
      <c r="C13" s="29">
        <f>SUM(一般接種!D13+一般接種!G13+一般接種!J13+医療従事者等!C11)</f>
        <v>1537679</v>
      </c>
      <c r="D13" s="29">
        <f>SUM(一般接種!E13+一般接種!H13+一般接種!K13+医療従事者等!D11)</f>
        <v>1517547</v>
      </c>
      <c r="E13" s="27">
        <f t="shared" si="2"/>
        <v>28010</v>
      </c>
      <c r="F13" s="30">
        <v>16812</v>
      </c>
      <c r="G13" s="30">
        <v>11198</v>
      </c>
      <c r="H13" s="1"/>
    </row>
    <row r="14" spans="1:8" x14ac:dyDescent="0.4">
      <c r="A14" s="25" t="s">
        <v>17</v>
      </c>
      <c r="B14" s="27">
        <f t="shared" si="1"/>
        <v>4792941</v>
      </c>
      <c r="C14" s="29">
        <f>SUM(一般接種!D14+一般接種!G14+一般接種!J14+医療従事者等!C12)</f>
        <v>2396239</v>
      </c>
      <c r="D14" s="29">
        <f>SUM(一般接種!E14+一般接種!H14+一般接種!K14+医療従事者等!D12)</f>
        <v>2362864</v>
      </c>
      <c r="E14" s="27">
        <f t="shared" si="2"/>
        <v>33838</v>
      </c>
      <c r="F14" s="30">
        <v>19552</v>
      </c>
      <c r="G14" s="30">
        <v>14286</v>
      </c>
      <c r="H14" s="1"/>
    </row>
    <row r="15" spans="1:8" x14ac:dyDescent="0.4">
      <c r="A15" s="26" t="s">
        <v>18</v>
      </c>
      <c r="B15" s="27">
        <f t="shared" si="1"/>
        <v>3165630</v>
      </c>
      <c r="C15" s="29">
        <f>SUM(一般接種!D15+一般接種!G15+一般接種!J15+医療従事者等!C13)</f>
        <v>1582124</v>
      </c>
      <c r="D15" s="29">
        <f>SUM(一般接種!E15+一般接種!H15+一般接種!K15+医療従事者等!D13)</f>
        <v>1561638</v>
      </c>
      <c r="E15" s="27">
        <f t="shared" si="2"/>
        <v>21868</v>
      </c>
      <c r="F15" s="30">
        <v>13211</v>
      </c>
      <c r="G15" s="30">
        <v>8657</v>
      </c>
      <c r="H15" s="1"/>
    </row>
    <row r="16" spans="1:8" x14ac:dyDescent="0.4">
      <c r="A16" s="25" t="s">
        <v>19</v>
      </c>
      <c r="B16" s="27">
        <f t="shared" si="1"/>
        <v>3149853</v>
      </c>
      <c r="C16" s="29">
        <f>SUM(一般接種!D16+一般接種!G16+一般接種!J16+医療従事者等!C14)</f>
        <v>1575939</v>
      </c>
      <c r="D16" s="29">
        <f>SUM(一般接種!E16+一般接種!H16+一般接種!K16+医療従事者等!D14)</f>
        <v>1549975</v>
      </c>
      <c r="E16" s="27">
        <f t="shared" si="2"/>
        <v>23939</v>
      </c>
      <c r="F16" s="30">
        <v>14471</v>
      </c>
      <c r="G16" s="30">
        <v>9468</v>
      </c>
      <c r="H16" s="1"/>
    </row>
    <row r="17" spans="1:8" x14ac:dyDescent="0.4">
      <c r="A17" s="25" t="s">
        <v>20</v>
      </c>
      <c r="B17" s="27">
        <f t="shared" si="1"/>
        <v>11867488</v>
      </c>
      <c r="C17" s="29">
        <f>SUM(一般接種!D17+一般接種!G17+一般接種!J17+医療従事者等!C15)</f>
        <v>5947286</v>
      </c>
      <c r="D17" s="29">
        <f>SUM(一般接種!E17+一般接種!H17+一般接種!K17+医療従事者等!D15)</f>
        <v>5854545</v>
      </c>
      <c r="E17" s="27">
        <f t="shared" si="2"/>
        <v>65657</v>
      </c>
      <c r="F17" s="30">
        <v>36377</v>
      </c>
      <c r="G17" s="30">
        <v>29280</v>
      </c>
      <c r="H17" s="1"/>
    </row>
    <row r="18" spans="1:8" x14ac:dyDescent="0.4">
      <c r="A18" s="25" t="s">
        <v>21</v>
      </c>
      <c r="B18" s="27">
        <f t="shared" si="1"/>
        <v>10127211</v>
      </c>
      <c r="C18" s="29">
        <f>SUM(一般接種!D18+一般接種!G18+一般接種!J18+医療従事者等!C16)</f>
        <v>5063262</v>
      </c>
      <c r="D18" s="29">
        <f>SUM(一般接種!E18+一般接種!H18+一般接種!K18+医療従事者等!D16)</f>
        <v>4995838</v>
      </c>
      <c r="E18" s="27">
        <f t="shared" si="2"/>
        <v>68111</v>
      </c>
      <c r="F18" s="30">
        <v>35499</v>
      </c>
      <c r="G18" s="30">
        <v>32612</v>
      </c>
      <c r="H18" s="1"/>
    </row>
    <row r="19" spans="1:8" x14ac:dyDescent="0.4">
      <c r="A19" s="25" t="s">
        <v>22</v>
      </c>
      <c r="B19" s="27">
        <f t="shared" si="1"/>
        <v>21964745</v>
      </c>
      <c r="C19" s="29">
        <f>SUM(一般接種!D19+一般接種!G19+一般接種!J19+医療従事者等!C17)</f>
        <v>10997367</v>
      </c>
      <c r="D19" s="29">
        <f>SUM(一般接種!E19+一般接種!H19+一般接種!K19+医療従事者等!D17)</f>
        <v>10840262</v>
      </c>
      <c r="E19" s="27">
        <f t="shared" si="2"/>
        <v>127116</v>
      </c>
      <c r="F19" s="30">
        <v>68047</v>
      </c>
      <c r="G19" s="30">
        <v>59069</v>
      </c>
      <c r="H19" s="1"/>
    </row>
    <row r="20" spans="1:8" x14ac:dyDescent="0.4">
      <c r="A20" s="25" t="s">
        <v>23</v>
      </c>
      <c r="B20" s="27">
        <f t="shared" si="1"/>
        <v>14763444</v>
      </c>
      <c r="C20" s="29">
        <f>SUM(一般接種!D20+一般接種!G20+一般接種!J20+医療従事者等!C18)</f>
        <v>7394974</v>
      </c>
      <c r="D20" s="29">
        <f>SUM(一般接種!E20+一般接種!H20+一般接種!K20+医療従事者等!D18)</f>
        <v>7302243</v>
      </c>
      <c r="E20" s="27">
        <f t="shared" si="2"/>
        <v>66227</v>
      </c>
      <c r="F20" s="30">
        <v>35982</v>
      </c>
      <c r="G20" s="30">
        <v>30245</v>
      </c>
      <c r="H20" s="1"/>
    </row>
    <row r="21" spans="1:8" x14ac:dyDescent="0.4">
      <c r="A21" s="25" t="s">
        <v>24</v>
      </c>
      <c r="B21" s="27">
        <f t="shared" si="1"/>
        <v>3680745</v>
      </c>
      <c r="C21" s="29">
        <f>SUM(一般接種!D21+一般接種!G21+一般接種!J21+医療従事者等!C19)</f>
        <v>1846721</v>
      </c>
      <c r="D21" s="29">
        <f>SUM(一般接種!E21+一般接種!H21+一般接種!K21+医療従事者等!D19)</f>
        <v>1814633</v>
      </c>
      <c r="E21" s="27">
        <f t="shared" si="2"/>
        <v>19391</v>
      </c>
      <c r="F21" s="30">
        <v>12339</v>
      </c>
      <c r="G21" s="30">
        <v>7052</v>
      </c>
      <c r="H21" s="1"/>
    </row>
    <row r="22" spans="1:8" x14ac:dyDescent="0.4">
      <c r="A22" s="25" t="s">
        <v>25</v>
      </c>
      <c r="B22" s="27">
        <f t="shared" si="1"/>
        <v>1756281</v>
      </c>
      <c r="C22" s="29">
        <f>SUM(一般接種!D22+一般接種!G22+一般接種!J22+医療従事者等!C20)</f>
        <v>875334</v>
      </c>
      <c r="D22" s="29">
        <f>SUM(一般接種!E22+一般接種!H22+一般接種!K22+医療従事者等!D20)</f>
        <v>866481</v>
      </c>
      <c r="E22" s="27">
        <f t="shared" si="2"/>
        <v>14466</v>
      </c>
      <c r="F22" s="30">
        <v>9375</v>
      </c>
      <c r="G22" s="30">
        <v>5091</v>
      </c>
      <c r="H22" s="1"/>
    </row>
    <row r="23" spans="1:8" x14ac:dyDescent="0.4">
      <c r="A23" s="25" t="s">
        <v>26</v>
      </c>
      <c r="B23" s="27">
        <f t="shared" si="1"/>
        <v>1822571</v>
      </c>
      <c r="C23" s="29">
        <f>SUM(一般接種!D23+一般接種!G23+一般接種!J23+医療従事者等!C21)</f>
        <v>910331</v>
      </c>
      <c r="D23" s="29">
        <f>SUM(一般接種!E23+一般接種!H23+一般接種!K23+医療従事者等!D21)</f>
        <v>897954</v>
      </c>
      <c r="E23" s="27">
        <f t="shared" si="2"/>
        <v>14286</v>
      </c>
      <c r="F23" s="30">
        <v>7748</v>
      </c>
      <c r="G23" s="30">
        <v>6538</v>
      </c>
      <c r="H23" s="1"/>
    </row>
    <row r="24" spans="1:8" x14ac:dyDescent="0.4">
      <c r="A24" s="25" t="s">
        <v>27</v>
      </c>
      <c r="B24" s="27">
        <f t="shared" si="1"/>
        <v>1264200</v>
      </c>
      <c r="C24" s="29">
        <f>SUM(一般接種!D24+一般接種!G24+一般接種!J24+医療従事者等!C22)</f>
        <v>630437</v>
      </c>
      <c r="D24" s="29">
        <f>SUM(一般接種!E24+一般接種!H24+一般接種!K24+医療従事者等!D22)</f>
        <v>623614</v>
      </c>
      <c r="E24" s="27">
        <f t="shared" si="2"/>
        <v>10149</v>
      </c>
      <c r="F24" s="30">
        <v>6534</v>
      </c>
      <c r="G24" s="30">
        <v>3615</v>
      </c>
      <c r="H24" s="1"/>
    </row>
    <row r="25" spans="1:8" x14ac:dyDescent="0.4">
      <c r="A25" s="25" t="s">
        <v>28</v>
      </c>
      <c r="B25" s="27">
        <f t="shared" si="1"/>
        <v>1325385</v>
      </c>
      <c r="C25" s="29">
        <f>SUM(一般接種!D25+一般接種!G25+一般接種!J25+医療従事者等!C23)</f>
        <v>662518</v>
      </c>
      <c r="D25" s="29">
        <f>SUM(一般接種!E25+一般接種!H25+一般接種!K25+医療従事者等!D23)</f>
        <v>653779</v>
      </c>
      <c r="E25" s="27">
        <f t="shared" si="2"/>
        <v>9088</v>
      </c>
      <c r="F25" s="30">
        <v>4536</v>
      </c>
      <c r="G25" s="30">
        <v>4552</v>
      </c>
      <c r="H25" s="1"/>
    </row>
    <row r="26" spans="1:8" x14ac:dyDescent="0.4">
      <c r="A26" s="25" t="s">
        <v>29</v>
      </c>
      <c r="B26" s="27">
        <f t="shared" si="1"/>
        <v>3344820</v>
      </c>
      <c r="C26" s="29">
        <f>SUM(一般接種!D26+一般接種!G26+一般接種!J26+医療従事者等!C24)</f>
        <v>1676589</v>
      </c>
      <c r="D26" s="29">
        <f>SUM(一般接種!E26+一般接種!H26+一般接種!K26+医療従事者等!D24)</f>
        <v>1650739</v>
      </c>
      <c r="E26" s="27">
        <f t="shared" si="2"/>
        <v>17492</v>
      </c>
      <c r="F26" s="30">
        <v>11589</v>
      </c>
      <c r="G26" s="30">
        <v>5903</v>
      </c>
      <c r="H26" s="1"/>
    </row>
    <row r="27" spans="1:8" x14ac:dyDescent="0.4">
      <c r="A27" s="25" t="s">
        <v>30</v>
      </c>
      <c r="B27" s="27">
        <f t="shared" si="1"/>
        <v>3274772</v>
      </c>
      <c r="C27" s="29">
        <f>SUM(一般接種!D27+一般接種!G27+一般接種!J27+医療従事者等!C25)</f>
        <v>1630503</v>
      </c>
      <c r="D27" s="29">
        <f>SUM(一般接種!E27+一般接種!H27+一般接種!K27+医療従事者等!D25)</f>
        <v>1614882</v>
      </c>
      <c r="E27" s="27">
        <f t="shared" si="2"/>
        <v>29387</v>
      </c>
      <c r="F27" s="30">
        <v>13570</v>
      </c>
      <c r="G27" s="30">
        <v>15817</v>
      </c>
      <c r="H27" s="1"/>
    </row>
    <row r="28" spans="1:8" x14ac:dyDescent="0.4">
      <c r="A28" s="25" t="s">
        <v>31</v>
      </c>
      <c r="B28" s="27">
        <f t="shared" si="1"/>
        <v>6103416</v>
      </c>
      <c r="C28" s="29">
        <f>SUM(一般接種!D28+一般接種!G28+一般接種!J28+医療従事者等!C26)</f>
        <v>3053994</v>
      </c>
      <c r="D28" s="29">
        <f>SUM(一般接種!E28+一般接種!H28+一般接種!K28+医療従事者等!D26)</f>
        <v>3014664</v>
      </c>
      <c r="E28" s="27">
        <f t="shared" si="2"/>
        <v>34758</v>
      </c>
      <c r="F28" s="30">
        <v>18875</v>
      </c>
      <c r="G28" s="30">
        <v>15883</v>
      </c>
      <c r="H28" s="1"/>
    </row>
    <row r="29" spans="1:8" x14ac:dyDescent="0.4">
      <c r="A29" s="25" t="s">
        <v>32</v>
      </c>
      <c r="B29" s="27">
        <f t="shared" si="1"/>
        <v>11714265</v>
      </c>
      <c r="C29" s="29">
        <f>SUM(一般接種!D29+一般接種!G29+一般接種!J29+医療従事者等!C27)</f>
        <v>5875242</v>
      </c>
      <c r="D29" s="29">
        <f>SUM(一般接種!E29+一般接種!H29+一般接種!K29+医療従事者等!D27)</f>
        <v>5764601</v>
      </c>
      <c r="E29" s="27">
        <f t="shared" si="2"/>
        <v>74422</v>
      </c>
      <c r="F29" s="30">
        <v>36476</v>
      </c>
      <c r="G29" s="30">
        <v>37946</v>
      </c>
      <c r="H29" s="1"/>
    </row>
    <row r="30" spans="1:8" x14ac:dyDescent="0.4">
      <c r="A30" s="25" t="s">
        <v>33</v>
      </c>
      <c r="B30" s="27">
        <f t="shared" si="1"/>
        <v>2891301</v>
      </c>
      <c r="C30" s="29">
        <f>SUM(一般接種!D30+一般接種!G30+一般接種!J30+医療従事者等!C28)</f>
        <v>1445146</v>
      </c>
      <c r="D30" s="29">
        <f>SUM(一般接種!E30+一般接種!H30+一般接種!K30+医療従事者等!D28)</f>
        <v>1428328</v>
      </c>
      <c r="E30" s="27">
        <f t="shared" si="2"/>
        <v>17827</v>
      </c>
      <c r="F30" s="30">
        <v>12163</v>
      </c>
      <c r="G30" s="30">
        <v>5664</v>
      </c>
      <c r="H30" s="1"/>
    </row>
    <row r="31" spans="1:8" x14ac:dyDescent="0.4">
      <c r="A31" s="25" t="s">
        <v>34</v>
      </c>
      <c r="B31" s="27">
        <f t="shared" si="1"/>
        <v>2266090</v>
      </c>
      <c r="C31" s="29">
        <f>SUM(一般接種!D31+一般接種!G31+一般接種!J31+医療従事者等!C29)</f>
        <v>1132366</v>
      </c>
      <c r="D31" s="29">
        <f>SUM(一般接種!E31+一般接種!H31+一般接種!K31+医療従事者等!D29)</f>
        <v>1119363</v>
      </c>
      <c r="E31" s="27">
        <f t="shared" si="2"/>
        <v>14361</v>
      </c>
      <c r="F31" s="30">
        <v>7666</v>
      </c>
      <c r="G31" s="30">
        <v>6695</v>
      </c>
      <c r="H31" s="1"/>
    </row>
    <row r="32" spans="1:8" x14ac:dyDescent="0.4">
      <c r="A32" s="25" t="s">
        <v>35</v>
      </c>
      <c r="B32" s="27">
        <f t="shared" si="1"/>
        <v>3967574</v>
      </c>
      <c r="C32" s="29">
        <f>SUM(一般接種!D32+一般接種!G32+一般接種!J32+医療従事者等!C30)</f>
        <v>1987675</v>
      </c>
      <c r="D32" s="29">
        <f>SUM(一般接種!E32+一般接種!H32+一般接種!K32+医療従事者等!D30)</f>
        <v>1953330</v>
      </c>
      <c r="E32" s="27">
        <f t="shared" si="2"/>
        <v>26569</v>
      </c>
      <c r="F32" s="30">
        <v>17665</v>
      </c>
      <c r="G32" s="30">
        <v>8904</v>
      </c>
      <c r="H32" s="1"/>
    </row>
    <row r="33" spans="1:8" x14ac:dyDescent="0.4">
      <c r="A33" s="25" t="s">
        <v>36</v>
      </c>
      <c r="B33" s="27">
        <f t="shared" si="1"/>
        <v>13504665</v>
      </c>
      <c r="C33" s="29">
        <f>SUM(一般接種!D33+一般接種!G33+一般接種!J33+医療従事者等!C31)</f>
        <v>6771119</v>
      </c>
      <c r="D33" s="29">
        <f>SUM(一般接種!E33+一般接種!H33+一般接種!K33+医療従事者等!D31)</f>
        <v>6665920</v>
      </c>
      <c r="E33" s="27">
        <f t="shared" si="2"/>
        <v>67626</v>
      </c>
      <c r="F33" s="30">
        <v>42179</v>
      </c>
      <c r="G33" s="30">
        <v>25447</v>
      </c>
      <c r="H33" s="1"/>
    </row>
    <row r="34" spans="1:8" x14ac:dyDescent="0.4">
      <c r="A34" s="25" t="s">
        <v>37</v>
      </c>
      <c r="B34" s="27">
        <f t="shared" si="1"/>
        <v>8714943</v>
      </c>
      <c r="C34" s="29">
        <f>SUM(一般接種!D34+一般接種!G34+一般接種!J34+医療従事者等!C32)</f>
        <v>4357309</v>
      </c>
      <c r="D34" s="29">
        <f>SUM(一般接種!E34+一般接種!H34+一般接種!K34+医療従事者等!D32)</f>
        <v>4298896</v>
      </c>
      <c r="E34" s="27">
        <f t="shared" si="2"/>
        <v>58738</v>
      </c>
      <c r="F34" s="30">
        <v>35715</v>
      </c>
      <c r="G34" s="30">
        <v>23023</v>
      </c>
      <c r="H34" s="1"/>
    </row>
    <row r="35" spans="1:8" x14ac:dyDescent="0.4">
      <c r="A35" s="25" t="s">
        <v>38</v>
      </c>
      <c r="B35" s="27">
        <f t="shared" si="1"/>
        <v>2147129</v>
      </c>
      <c r="C35" s="29">
        <f>SUM(一般接種!D35+一般接種!G35+一般接種!J35+医療従事者等!C33)</f>
        <v>1075161</v>
      </c>
      <c r="D35" s="29">
        <f>SUM(一般接種!E35+一般接種!H35+一般接種!K35+医療従事者等!D33)</f>
        <v>1062782</v>
      </c>
      <c r="E35" s="27">
        <f t="shared" si="2"/>
        <v>9186</v>
      </c>
      <c r="F35" s="30">
        <v>4691</v>
      </c>
      <c r="G35" s="30">
        <v>4495</v>
      </c>
      <c r="H35" s="1"/>
    </row>
    <row r="36" spans="1:8" x14ac:dyDescent="0.4">
      <c r="A36" s="25" t="s">
        <v>39</v>
      </c>
      <c r="B36" s="27">
        <f t="shared" si="1"/>
        <v>1466513</v>
      </c>
      <c r="C36" s="29">
        <f>SUM(一般接種!D36+一般接種!G36+一般接種!J36+医療従事者等!C34)</f>
        <v>732531</v>
      </c>
      <c r="D36" s="29">
        <f>SUM(一般接種!E36+一般接種!H36+一般接種!K36+医療従事者等!D34)</f>
        <v>721191</v>
      </c>
      <c r="E36" s="27">
        <f t="shared" si="2"/>
        <v>12791</v>
      </c>
      <c r="F36" s="30">
        <v>7162</v>
      </c>
      <c r="G36" s="30">
        <v>5629</v>
      </c>
      <c r="H36" s="1"/>
    </row>
    <row r="37" spans="1:8" x14ac:dyDescent="0.4">
      <c r="A37" s="25" t="s">
        <v>40</v>
      </c>
      <c r="B37" s="27">
        <f t="shared" si="1"/>
        <v>863755</v>
      </c>
      <c r="C37" s="29">
        <f>SUM(一般接種!D37+一般接種!G37+一般接種!J37+医療従事者等!C35)</f>
        <v>430866</v>
      </c>
      <c r="D37" s="29">
        <f>SUM(一般接種!E37+一般接種!H37+一般接種!K37+医療従事者等!D35)</f>
        <v>425182</v>
      </c>
      <c r="E37" s="27">
        <f t="shared" si="2"/>
        <v>7707</v>
      </c>
      <c r="F37" s="30">
        <v>4762</v>
      </c>
      <c r="G37" s="30">
        <v>2945</v>
      </c>
      <c r="H37" s="1"/>
    </row>
    <row r="38" spans="1:8" x14ac:dyDescent="0.4">
      <c r="A38" s="25" t="s">
        <v>41</v>
      </c>
      <c r="B38" s="27">
        <f t="shared" si="1"/>
        <v>1090559</v>
      </c>
      <c r="C38" s="29">
        <f>SUM(一般接種!D38+一般接種!G38+一般接種!J38+医療従事者等!C36)</f>
        <v>545938</v>
      </c>
      <c r="D38" s="29">
        <f>SUM(一般接種!E38+一般接種!H38+一般接種!K38+医療従事者等!D36)</f>
        <v>536926</v>
      </c>
      <c r="E38" s="27">
        <f t="shared" si="2"/>
        <v>7695</v>
      </c>
      <c r="F38" s="30">
        <v>4407</v>
      </c>
      <c r="G38" s="30">
        <v>3288</v>
      </c>
      <c r="H38" s="1"/>
    </row>
    <row r="39" spans="1:8" x14ac:dyDescent="0.4">
      <c r="A39" s="25" t="s">
        <v>42</v>
      </c>
      <c r="B39" s="27">
        <f t="shared" si="1"/>
        <v>2950620</v>
      </c>
      <c r="C39" s="29">
        <f>SUM(一般接種!D39+一般接種!G39+一般接種!J39+医療従事者等!C37)</f>
        <v>1475186</v>
      </c>
      <c r="D39" s="29">
        <f>SUM(一般接種!E39+一般接種!H39+一般接種!K39+医療従事者等!D37)</f>
        <v>1444463</v>
      </c>
      <c r="E39" s="27">
        <f t="shared" si="2"/>
        <v>30971</v>
      </c>
      <c r="F39" s="30">
        <v>21167</v>
      </c>
      <c r="G39" s="30">
        <v>9804</v>
      </c>
      <c r="H39" s="1"/>
    </row>
    <row r="40" spans="1:8" x14ac:dyDescent="0.4">
      <c r="A40" s="25" t="s">
        <v>43</v>
      </c>
      <c r="B40" s="27">
        <f t="shared" si="1"/>
        <v>4380089</v>
      </c>
      <c r="C40" s="29">
        <f>SUM(一般接種!D40+一般接種!G40+一般接種!J40+医療従事者等!C38)</f>
        <v>2186026</v>
      </c>
      <c r="D40" s="29">
        <f>SUM(一般接種!E40+一般接種!H40+一般接種!K40+医療従事者等!D38)</f>
        <v>2156456</v>
      </c>
      <c r="E40" s="27">
        <f t="shared" si="2"/>
        <v>37607</v>
      </c>
      <c r="F40" s="30">
        <v>21305</v>
      </c>
      <c r="G40" s="30">
        <v>16302</v>
      </c>
      <c r="H40" s="1"/>
    </row>
    <row r="41" spans="1:8" x14ac:dyDescent="0.4">
      <c r="A41" s="25" t="s">
        <v>44</v>
      </c>
      <c r="B41" s="27">
        <f t="shared" si="1"/>
        <v>2209085</v>
      </c>
      <c r="C41" s="29">
        <f>SUM(一般接種!D41+一般接種!G41+一般接種!J41+医療従事者等!C39)</f>
        <v>1093259</v>
      </c>
      <c r="D41" s="29">
        <f>SUM(一般接種!E41+一般接種!H41+一般接種!K41+医療従事者等!D39)</f>
        <v>1069242</v>
      </c>
      <c r="E41" s="27">
        <f t="shared" si="2"/>
        <v>46584</v>
      </c>
      <c r="F41" s="30">
        <v>42792</v>
      </c>
      <c r="G41" s="30">
        <v>3792</v>
      </c>
      <c r="H41" s="1"/>
    </row>
    <row r="42" spans="1:8" x14ac:dyDescent="0.4">
      <c r="A42" s="25" t="s">
        <v>45</v>
      </c>
      <c r="B42" s="27">
        <f t="shared" si="1"/>
        <v>1174370</v>
      </c>
      <c r="C42" s="29">
        <f>SUM(一般接種!D42+一般接種!G42+一般接種!J42+医療従事者等!C40)</f>
        <v>585997</v>
      </c>
      <c r="D42" s="29">
        <f>SUM(一般接種!E42+一般接種!H42+一般接種!K42+医療従事者等!D40)</f>
        <v>578159</v>
      </c>
      <c r="E42" s="27">
        <f t="shared" si="2"/>
        <v>10214</v>
      </c>
      <c r="F42" s="30">
        <v>6858</v>
      </c>
      <c r="G42" s="30">
        <v>3356</v>
      </c>
      <c r="H42" s="1"/>
    </row>
    <row r="43" spans="1:8" x14ac:dyDescent="0.4">
      <c r="A43" s="25" t="s">
        <v>46</v>
      </c>
      <c r="B43" s="27">
        <f t="shared" si="1"/>
        <v>1520296</v>
      </c>
      <c r="C43" s="29">
        <f>SUM(一般接種!D43+一般接種!G43+一般接種!J43+医療従事者等!C41)</f>
        <v>759493</v>
      </c>
      <c r="D43" s="29">
        <f>SUM(一般接種!E43+一般接種!H43+一般接種!K43+医療従事者等!D41)</f>
        <v>750290</v>
      </c>
      <c r="E43" s="27">
        <f t="shared" si="2"/>
        <v>10513</v>
      </c>
      <c r="F43" s="30">
        <v>5941</v>
      </c>
      <c r="G43" s="30">
        <v>4572</v>
      </c>
      <c r="H43" s="1"/>
    </row>
    <row r="44" spans="1:8" x14ac:dyDescent="0.4">
      <c r="A44" s="25" t="s">
        <v>47</v>
      </c>
      <c r="B44" s="27">
        <f t="shared" si="1"/>
        <v>2163746</v>
      </c>
      <c r="C44" s="29">
        <f>SUM(一般接種!D44+一般接種!G44+一般接種!J44+医療従事者等!C42)</f>
        <v>1082971</v>
      </c>
      <c r="D44" s="29">
        <f>SUM(一般接種!E44+一般接種!H44+一般接種!K44+医療従事者等!D42)</f>
        <v>1070052</v>
      </c>
      <c r="E44" s="27">
        <f t="shared" si="2"/>
        <v>10723</v>
      </c>
      <c r="F44" s="30">
        <v>7349</v>
      </c>
      <c r="G44" s="30">
        <v>3374</v>
      </c>
      <c r="H44" s="1"/>
    </row>
    <row r="45" spans="1:8" x14ac:dyDescent="0.4">
      <c r="A45" s="25" t="s">
        <v>48</v>
      </c>
      <c r="B45" s="27">
        <f t="shared" si="1"/>
        <v>1111548</v>
      </c>
      <c r="C45" s="29">
        <f>SUM(一般接種!D45+一般接種!G45+一般接種!J45+医療従事者等!C43)</f>
        <v>552747</v>
      </c>
      <c r="D45" s="29">
        <f>SUM(一般接種!E45+一般接種!H45+一般接種!K45+医療従事者等!D43)</f>
        <v>545575</v>
      </c>
      <c r="E45" s="27">
        <f t="shared" si="2"/>
        <v>13226</v>
      </c>
      <c r="F45" s="30">
        <v>10058</v>
      </c>
      <c r="G45" s="30">
        <v>3168</v>
      </c>
      <c r="H45" s="1"/>
    </row>
    <row r="46" spans="1:8" x14ac:dyDescent="0.4">
      <c r="A46" s="25" t="s">
        <v>49</v>
      </c>
      <c r="B46" s="27">
        <f t="shared" si="1"/>
        <v>8036113</v>
      </c>
      <c r="C46" s="29">
        <f>SUM(一般接種!D46+一般接種!G46+一般接種!J46+医療従事者等!C44)</f>
        <v>4036373</v>
      </c>
      <c r="D46" s="29">
        <f>SUM(一般接種!E46+一般接種!H46+一般接種!K46+医療従事者等!D44)</f>
        <v>3952678</v>
      </c>
      <c r="E46" s="27">
        <f t="shared" si="2"/>
        <v>47062</v>
      </c>
      <c r="F46" s="30">
        <v>21903</v>
      </c>
      <c r="G46" s="30">
        <v>25159</v>
      </c>
      <c r="H46" s="1"/>
    </row>
    <row r="47" spans="1:8" x14ac:dyDescent="0.4">
      <c r="A47" s="25" t="s">
        <v>50</v>
      </c>
      <c r="B47" s="27">
        <f t="shared" si="1"/>
        <v>1288188</v>
      </c>
      <c r="C47" s="29">
        <f>SUM(一般接種!D47+一般接種!G47+一般接種!J47+医療従事者等!C45)</f>
        <v>640839</v>
      </c>
      <c r="D47" s="29">
        <f>SUM(一般接種!E47+一般接種!H47+一般接種!K47+医療従事者等!D45)</f>
        <v>632139</v>
      </c>
      <c r="E47" s="27">
        <f t="shared" si="2"/>
        <v>15210</v>
      </c>
      <c r="F47" s="30">
        <v>7552</v>
      </c>
      <c r="G47" s="30">
        <v>7658</v>
      </c>
      <c r="H47" s="1"/>
    </row>
    <row r="48" spans="1:8" x14ac:dyDescent="0.4">
      <c r="A48" s="25" t="s">
        <v>51</v>
      </c>
      <c r="B48" s="27">
        <f t="shared" si="1"/>
        <v>2141545</v>
      </c>
      <c r="C48" s="29">
        <f>SUM(一般接種!D48+一般接種!G48+一般接種!J48+医療従事者等!C46)</f>
        <v>1070537</v>
      </c>
      <c r="D48" s="29">
        <f>SUM(一般接種!E48+一般接種!H48+一般接種!K48+医療従事者等!D46)</f>
        <v>1054628</v>
      </c>
      <c r="E48" s="27">
        <f t="shared" si="2"/>
        <v>16380</v>
      </c>
      <c r="F48" s="30">
        <v>11385</v>
      </c>
      <c r="G48" s="30">
        <v>4995</v>
      </c>
      <c r="H48" s="1"/>
    </row>
    <row r="49" spans="1:8" x14ac:dyDescent="0.4">
      <c r="A49" s="25" t="s">
        <v>52</v>
      </c>
      <c r="B49" s="27">
        <f t="shared" si="1"/>
        <v>2857774</v>
      </c>
      <c r="C49" s="29">
        <f>SUM(一般接種!D49+一般接種!G49+一般接種!J49+医療従事者等!C47)</f>
        <v>1423397</v>
      </c>
      <c r="D49" s="29">
        <f>SUM(一般接種!E49+一般接種!H49+一般接種!K49+医療従事者等!D47)</f>
        <v>1407344</v>
      </c>
      <c r="E49" s="27">
        <f t="shared" si="2"/>
        <v>27033</v>
      </c>
      <c r="F49" s="30">
        <v>19012</v>
      </c>
      <c r="G49" s="30">
        <v>8021</v>
      </c>
      <c r="H49" s="1"/>
    </row>
    <row r="50" spans="1:8" x14ac:dyDescent="0.4">
      <c r="A50" s="25" t="s">
        <v>53</v>
      </c>
      <c r="B50" s="27">
        <f t="shared" si="1"/>
        <v>1807595</v>
      </c>
      <c r="C50" s="29">
        <f>SUM(一般接種!D50+一般接種!G50+一般接種!J50+医療従事者等!C48)</f>
        <v>901936</v>
      </c>
      <c r="D50" s="29">
        <f>SUM(一般接種!E50+一般接種!H50+一般接種!K50+医療従事者等!D48)</f>
        <v>885702</v>
      </c>
      <c r="E50" s="27">
        <f t="shared" si="2"/>
        <v>19957</v>
      </c>
      <c r="F50" s="30">
        <v>14618</v>
      </c>
      <c r="G50" s="30">
        <v>5339</v>
      </c>
      <c r="H50" s="1"/>
    </row>
    <row r="51" spans="1:8" x14ac:dyDescent="0.4">
      <c r="A51" s="25" t="s">
        <v>54</v>
      </c>
      <c r="B51" s="27">
        <f t="shared" si="1"/>
        <v>1696296</v>
      </c>
      <c r="C51" s="29">
        <f>SUM(一般接種!D51+一般接種!G51+一般接種!J51+医療従事者等!C49)</f>
        <v>846090</v>
      </c>
      <c r="D51" s="29">
        <f>SUM(一般接種!E51+一般接種!H51+一般接種!K51+医療従事者等!D49)</f>
        <v>833910</v>
      </c>
      <c r="E51" s="27">
        <f t="shared" si="2"/>
        <v>16296</v>
      </c>
      <c r="F51" s="30">
        <v>9333</v>
      </c>
      <c r="G51" s="30">
        <v>6963</v>
      </c>
      <c r="H51" s="1"/>
    </row>
    <row r="52" spans="1:8" x14ac:dyDescent="0.4">
      <c r="A52" s="25" t="s">
        <v>55</v>
      </c>
      <c r="B52" s="27">
        <f t="shared" si="1"/>
        <v>2566265</v>
      </c>
      <c r="C52" s="29">
        <f>SUM(一般接種!D52+一般接種!G52+一般接種!J52+医療従事者等!C50)</f>
        <v>1283912</v>
      </c>
      <c r="D52" s="29">
        <f>SUM(一般接種!E52+一般接種!H52+一般接種!K52+医療従事者等!D50)</f>
        <v>1261171</v>
      </c>
      <c r="E52" s="27">
        <f t="shared" si="2"/>
        <v>21182</v>
      </c>
      <c r="F52" s="30">
        <v>14950</v>
      </c>
      <c r="G52" s="30">
        <v>6232</v>
      </c>
      <c r="H52" s="1"/>
    </row>
    <row r="53" spans="1:8" x14ac:dyDescent="0.4">
      <c r="A53" s="25" t="s">
        <v>56</v>
      </c>
      <c r="B53" s="27">
        <f t="shared" si="1"/>
        <v>2072367</v>
      </c>
      <c r="C53" s="29">
        <f>SUM(一般接種!D53+一般接種!G53+一般接種!J53+医療従事者等!C51)</f>
        <v>1036059</v>
      </c>
      <c r="D53" s="29">
        <f>SUM(一般接種!E53+一般接種!H53+一般接種!K53+医療従事者等!D51)</f>
        <v>1012721</v>
      </c>
      <c r="E53" s="27">
        <f t="shared" si="2"/>
        <v>23587</v>
      </c>
      <c r="F53" s="30">
        <v>14745</v>
      </c>
      <c r="G53" s="30">
        <v>8842</v>
      </c>
      <c r="H53" s="1"/>
    </row>
    <row r="54" spans="1:8" x14ac:dyDescent="0.4">
      <c r="A54" s="1"/>
      <c r="B54" s="8"/>
      <c r="C54" s="1"/>
      <c r="D54" s="1"/>
      <c r="E54" s="1"/>
      <c r="F54" s="1"/>
      <c r="G54" s="1"/>
      <c r="H54" s="1"/>
    </row>
    <row r="55" spans="1:8" x14ac:dyDescent="0.4">
      <c r="A55" s="38" t="s">
        <v>57</v>
      </c>
      <c r="B55" s="38"/>
      <c r="C55" s="38"/>
      <c r="D55" s="38"/>
      <c r="E55" s="38"/>
      <c r="F55" s="38"/>
      <c r="G55" s="1"/>
      <c r="H55" s="1"/>
    </row>
    <row r="56" spans="1:8" x14ac:dyDescent="0.4">
      <c r="A56" s="1" t="s">
        <v>58</v>
      </c>
      <c r="B56" s="1"/>
      <c r="C56" s="1"/>
      <c r="D56" s="1"/>
      <c r="E56" s="1"/>
      <c r="F56" s="1"/>
      <c r="G56" s="1"/>
      <c r="H56" s="1"/>
    </row>
    <row r="57" spans="1:8" x14ac:dyDescent="0.4">
      <c r="A57" s="1" t="s">
        <v>59</v>
      </c>
      <c r="B57" s="1"/>
      <c r="C57" s="1"/>
      <c r="D57" s="1"/>
      <c r="E57" s="1"/>
      <c r="F57" s="1"/>
      <c r="G57" s="1"/>
      <c r="H57" s="1"/>
    </row>
    <row r="58" spans="1:8" x14ac:dyDescent="0.4">
      <c r="A58" s="9" t="s">
        <v>60</v>
      </c>
      <c r="B58" s="1"/>
      <c r="C58" s="1"/>
      <c r="D58" s="1"/>
      <c r="E58" s="1"/>
      <c r="F58" s="1"/>
      <c r="G58" s="1"/>
      <c r="H58" s="1"/>
    </row>
    <row r="59" spans="1:8" x14ac:dyDescent="0.4">
      <c r="A59" s="38" t="s">
        <v>61</v>
      </c>
      <c r="B59" s="38"/>
      <c r="C59" s="38"/>
      <c r="D59" s="38"/>
      <c r="E59" s="38"/>
      <c r="F59" s="38"/>
      <c r="G59" s="38"/>
      <c r="H59" s="38"/>
    </row>
    <row r="60" spans="1:8" x14ac:dyDescent="0.4">
      <c r="A60" s="9" t="s">
        <v>62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Q3" sqref="M3:R3"/>
    </sheetView>
  </sheetViews>
  <sheetFormatPr defaultRowHeight="18.75" x14ac:dyDescent="0.4"/>
  <cols>
    <col min="1" max="1" width="13.625" customWidth="1"/>
    <col min="2" max="2" width="11.375" style="2" bestFit="1" customWidth="1"/>
    <col min="3" max="8" width="11.375" bestFit="1" customWidth="1"/>
    <col min="9" max="9" width="8.75" bestFit="1" customWidth="1"/>
    <col min="10" max="11" width="9" bestFit="1" customWidth="1"/>
    <col min="12" max="12" width="1.75" customWidth="1"/>
    <col min="13" max="13" width="12.625" customWidth="1"/>
    <col min="15" max="15" width="12.25" customWidth="1"/>
    <col min="16" max="16" width="9.25" bestFit="1" customWidth="1"/>
    <col min="17" max="17" width="12.5" bestFit="1" customWidth="1"/>
  </cols>
  <sheetData>
    <row r="1" spans="1:18" x14ac:dyDescent="0.4">
      <c r="A1" s="1" t="s">
        <v>63</v>
      </c>
      <c r="B1" s="8"/>
      <c r="C1" s="9"/>
      <c r="D1" s="9"/>
    </row>
    <row r="2" spans="1:18" x14ac:dyDescent="0.4">
      <c r="B2"/>
      <c r="Q2" s="45" t="s">
        <v>1</v>
      </c>
      <c r="R2" s="45"/>
    </row>
    <row r="3" spans="1:18" ht="37.5" customHeight="1" x14ac:dyDescent="0.4">
      <c r="A3" s="46" t="s">
        <v>2</v>
      </c>
      <c r="B3" s="49" t="s">
        <v>64</v>
      </c>
      <c r="C3" s="49"/>
      <c r="D3" s="49"/>
      <c r="E3" s="49"/>
      <c r="F3" s="49"/>
      <c r="G3" s="49"/>
      <c r="H3" s="49"/>
      <c r="I3" s="49"/>
      <c r="J3" s="49"/>
      <c r="K3" s="49"/>
      <c r="M3" s="49" t="s">
        <v>65</v>
      </c>
      <c r="N3" s="49"/>
      <c r="O3" s="49"/>
      <c r="P3" s="49"/>
      <c r="Q3" s="49"/>
      <c r="R3" s="49"/>
    </row>
    <row r="4" spans="1:18" ht="18.75" customHeight="1" x14ac:dyDescent="0.4">
      <c r="A4" s="47"/>
      <c r="B4" s="50" t="s">
        <v>9</v>
      </c>
      <c r="C4" s="51" t="s">
        <v>66</v>
      </c>
      <c r="D4" s="51"/>
      <c r="E4" s="51"/>
      <c r="F4" s="52" t="s">
        <v>67</v>
      </c>
      <c r="G4" s="53"/>
      <c r="H4" s="54"/>
      <c r="I4" s="52" t="s">
        <v>68</v>
      </c>
      <c r="J4" s="53"/>
      <c r="K4" s="54"/>
      <c r="M4" s="55" t="s">
        <v>69</v>
      </c>
      <c r="N4" s="55"/>
      <c r="O4" s="49" t="s">
        <v>70</v>
      </c>
      <c r="P4" s="49"/>
      <c r="Q4" s="51" t="s">
        <v>68</v>
      </c>
      <c r="R4" s="51"/>
    </row>
    <row r="5" spans="1:18" ht="37.5" x14ac:dyDescent="0.4">
      <c r="A5" s="48"/>
      <c r="B5" s="50"/>
      <c r="C5" s="11" t="s">
        <v>71</v>
      </c>
      <c r="D5" s="11" t="s">
        <v>4</v>
      </c>
      <c r="E5" s="11" t="s">
        <v>5</v>
      </c>
      <c r="F5" s="11" t="s">
        <v>71</v>
      </c>
      <c r="G5" s="11" t="s">
        <v>4</v>
      </c>
      <c r="H5" s="11" t="s">
        <v>5</v>
      </c>
      <c r="I5" s="11" t="s">
        <v>71</v>
      </c>
      <c r="J5" s="11" t="s">
        <v>4</v>
      </c>
      <c r="K5" s="11" t="s">
        <v>5</v>
      </c>
      <c r="M5" s="12" t="s">
        <v>72</v>
      </c>
      <c r="N5" s="12" t="s">
        <v>73</v>
      </c>
      <c r="O5" s="12" t="s">
        <v>74</v>
      </c>
      <c r="P5" s="12" t="s">
        <v>75</v>
      </c>
      <c r="Q5" s="12" t="s">
        <v>74</v>
      </c>
      <c r="R5" s="12" t="s">
        <v>73</v>
      </c>
    </row>
    <row r="6" spans="1:18" x14ac:dyDescent="0.4">
      <c r="A6" s="7" t="s">
        <v>76</v>
      </c>
      <c r="B6" s="13">
        <f>SUM(B7:B53)</f>
        <v>188158844</v>
      </c>
      <c r="C6" s="13">
        <f t="shared" ref="C6" si="0">SUM(C7:C53)</f>
        <v>156098086</v>
      </c>
      <c r="D6" s="13">
        <f>SUM(D7:D53)</f>
        <v>78369312</v>
      </c>
      <c r="E6" s="14">
        <f>SUM(E7:E53)</f>
        <v>77728774</v>
      </c>
      <c r="F6" s="14">
        <f t="shared" ref="F6:Q6" si="1">SUM(F7:F53)</f>
        <v>31944932</v>
      </c>
      <c r="G6" s="14">
        <f>SUM(G7:G53)</f>
        <v>16021710</v>
      </c>
      <c r="H6" s="14">
        <f t="shared" ref="H6:K6" si="2">SUM(H7:H53)</f>
        <v>15923222</v>
      </c>
      <c r="I6" s="14">
        <f>SUM(I7:I53)</f>
        <v>115826</v>
      </c>
      <c r="J6" s="14">
        <f t="shared" si="2"/>
        <v>58167</v>
      </c>
      <c r="K6" s="14">
        <f t="shared" si="2"/>
        <v>57659</v>
      </c>
      <c r="L6" s="15"/>
      <c r="M6" s="14">
        <f>SUM(M7:M53)</f>
        <v>165152130</v>
      </c>
      <c r="N6" s="16">
        <f>C6/M6</f>
        <v>0.94517755235733258</v>
      </c>
      <c r="O6" s="14">
        <f t="shared" si="1"/>
        <v>34251900</v>
      </c>
      <c r="P6" s="17">
        <f>F6/O6</f>
        <v>0.93264700644343812</v>
      </c>
      <c r="Q6" s="14">
        <f t="shared" si="1"/>
        <v>193060</v>
      </c>
      <c r="R6" s="17">
        <f>I6/Q6</f>
        <v>0.59994820263130633</v>
      </c>
    </row>
    <row r="7" spans="1:18" x14ac:dyDescent="0.4">
      <c r="A7" s="4" t="s">
        <v>10</v>
      </c>
      <c r="B7" s="13">
        <v>7720628</v>
      </c>
      <c r="C7" s="13">
        <v>6234820</v>
      </c>
      <c r="D7" s="13">
        <v>3132287</v>
      </c>
      <c r="E7" s="14">
        <v>3102533</v>
      </c>
      <c r="F7" s="18">
        <v>1484981</v>
      </c>
      <c r="G7" s="14">
        <v>743802</v>
      </c>
      <c r="H7" s="14">
        <v>741179</v>
      </c>
      <c r="I7" s="14">
        <v>827</v>
      </c>
      <c r="J7" s="14">
        <v>413</v>
      </c>
      <c r="K7" s="14">
        <v>414</v>
      </c>
      <c r="L7" s="15" t="s">
        <v>77</v>
      </c>
      <c r="M7" s="14">
        <v>6947460</v>
      </c>
      <c r="N7" s="16">
        <v>0.89742438243617095</v>
      </c>
      <c r="O7" s="19">
        <v>1518200</v>
      </c>
      <c r="P7" s="16">
        <v>0.97811948359899903</v>
      </c>
      <c r="Q7" s="14">
        <v>900</v>
      </c>
      <c r="R7" s="17">
        <v>0.91888888888888887</v>
      </c>
    </row>
    <row r="8" spans="1:18" x14ac:dyDescent="0.4">
      <c r="A8" s="4" t="s">
        <v>11</v>
      </c>
      <c r="B8" s="13">
        <v>1965421</v>
      </c>
      <c r="C8" s="13">
        <v>1779503</v>
      </c>
      <c r="D8" s="13">
        <v>892352</v>
      </c>
      <c r="E8" s="14">
        <v>887151</v>
      </c>
      <c r="F8" s="18">
        <v>183650</v>
      </c>
      <c r="G8" s="14">
        <v>92311</v>
      </c>
      <c r="H8" s="14">
        <v>91339</v>
      </c>
      <c r="I8" s="14">
        <v>2268</v>
      </c>
      <c r="J8" s="14">
        <v>1164</v>
      </c>
      <c r="K8" s="14">
        <v>1104</v>
      </c>
      <c r="L8" s="15" t="s">
        <v>77</v>
      </c>
      <c r="M8" s="14">
        <v>1807455</v>
      </c>
      <c r="N8" s="16">
        <v>0.98453516131798602</v>
      </c>
      <c r="O8" s="19">
        <v>186500</v>
      </c>
      <c r="P8" s="16">
        <v>0.98471849865951799</v>
      </c>
      <c r="Q8" s="14">
        <v>3640</v>
      </c>
      <c r="R8" s="17">
        <v>0.62307692307692308</v>
      </c>
    </row>
    <row r="9" spans="1:18" x14ac:dyDescent="0.4">
      <c r="A9" s="4" t="s">
        <v>12</v>
      </c>
      <c r="B9" s="13">
        <v>1892938</v>
      </c>
      <c r="C9" s="13">
        <v>1651380</v>
      </c>
      <c r="D9" s="13">
        <v>828714</v>
      </c>
      <c r="E9" s="14">
        <v>822666</v>
      </c>
      <c r="F9" s="18">
        <v>241475</v>
      </c>
      <c r="G9" s="14">
        <v>121229</v>
      </c>
      <c r="H9" s="14">
        <v>120246</v>
      </c>
      <c r="I9" s="14">
        <v>83</v>
      </c>
      <c r="J9" s="14">
        <v>44</v>
      </c>
      <c r="K9" s="14">
        <v>39</v>
      </c>
      <c r="L9" s="15" t="s">
        <v>77</v>
      </c>
      <c r="M9" s="14">
        <v>1739985</v>
      </c>
      <c r="N9" s="16">
        <v>0.94907714721678604</v>
      </c>
      <c r="O9" s="19">
        <v>227500</v>
      </c>
      <c r="P9" s="16">
        <v>1.0614285714285701</v>
      </c>
      <c r="Q9" s="14">
        <v>120</v>
      </c>
      <c r="R9" s="17">
        <v>0.69166666666666665</v>
      </c>
    </row>
    <row r="10" spans="1:18" x14ac:dyDescent="0.4">
      <c r="A10" s="4" t="s">
        <v>13</v>
      </c>
      <c r="B10" s="13">
        <v>3435735</v>
      </c>
      <c r="C10" s="13">
        <v>2700223</v>
      </c>
      <c r="D10" s="13">
        <v>1355239</v>
      </c>
      <c r="E10" s="14">
        <v>1344984</v>
      </c>
      <c r="F10" s="18">
        <v>735468</v>
      </c>
      <c r="G10" s="14">
        <v>368567</v>
      </c>
      <c r="H10" s="14">
        <v>366901</v>
      </c>
      <c r="I10" s="14">
        <v>44</v>
      </c>
      <c r="J10" s="14">
        <v>23</v>
      </c>
      <c r="K10" s="14">
        <v>21</v>
      </c>
      <c r="L10" s="15" t="s">
        <v>77</v>
      </c>
      <c r="M10" s="14">
        <v>2895165</v>
      </c>
      <c r="N10" s="16">
        <v>0.93266635925759001</v>
      </c>
      <c r="O10" s="19">
        <v>854400</v>
      </c>
      <c r="P10" s="16">
        <v>0.86080056179775299</v>
      </c>
      <c r="Q10" s="14">
        <v>120</v>
      </c>
      <c r="R10" s="17">
        <v>0.36666666666666664</v>
      </c>
    </row>
    <row r="11" spans="1:18" x14ac:dyDescent="0.4">
      <c r="A11" s="4" t="s">
        <v>14</v>
      </c>
      <c r="B11" s="13">
        <v>1521634</v>
      </c>
      <c r="C11" s="13">
        <v>1431162</v>
      </c>
      <c r="D11" s="13">
        <v>717603</v>
      </c>
      <c r="E11" s="14">
        <v>713559</v>
      </c>
      <c r="F11" s="18">
        <v>90417</v>
      </c>
      <c r="G11" s="14">
        <v>45483</v>
      </c>
      <c r="H11" s="14">
        <v>44934</v>
      </c>
      <c r="I11" s="14">
        <v>55</v>
      </c>
      <c r="J11" s="14">
        <v>28</v>
      </c>
      <c r="K11" s="14">
        <v>27</v>
      </c>
      <c r="L11" s="15" t="s">
        <v>77</v>
      </c>
      <c r="M11" s="14">
        <v>1444755</v>
      </c>
      <c r="N11" s="16">
        <v>0.99059148436932198</v>
      </c>
      <c r="O11" s="19">
        <v>87900</v>
      </c>
      <c r="P11" s="16">
        <v>1.02863481228669</v>
      </c>
      <c r="Q11" s="14">
        <v>140</v>
      </c>
      <c r="R11" s="17">
        <v>0.39285714285714285</v>
      </c>
    </row>
    <row r="12" spans="1:18" x14ac:dyDescent="0.4">
      <c r="A12" s="4" t="s">
        <v>15</v>
      </c>
      <c r="B12" s="13">
        <v>1664655</v>
      </c>
      <c r="C12" s="13">
        <v>1589155</v>
      </c>
      <c r="D12" s="13">
        <v>797212</v>
      </c>
      <c r="E12" s="14">
        <v>791943</v>
      </c>
      <c r="F12" s="18">
        <v>75339</v>
      </c>
      <c r="G12" s="14">
        <v>37793</v>
      </c>
      <c r="H12" s="14">
        <v>37546</v>
      </c>
      <c r="I12" s="14">
        <v>161</v>
      </c>
      <c r="J12" s="14">
        <v>80</v>
      </c>
      <c r="K12" s="14">
        <v>81</v>
      </c>
      <c r="L12" s="15" t="s">
        <v>77</v>
      </c>
      <c r="M12" s="14">
        <v>1614795</v>
      </c>
      <c r="N12" s="16">
        <v>0.98412182351320099</v>
      </c>
      <c r="O12" s="19">
        <v>61700</v>
      </c>
      <c r="P12" s="16">
        <v>1.22105348460292</v>
      </c>
      <c r="Q12" s="14">
        <v>340</v>
      </c>
      <c r="R12" s="17">
        <v>0.47352941176470587</v>
      </c>
    </row>
    <row r="13" spans="1:18" x14ac:dyDescent="0.4">
      <c r="A13" s="4" t="s">
        <v>16</v>
      </c>
      <c r="B13" s="13">
        <v>2853103</v>
      </c>
      <c r="C13" s="13">
        <v>2649874</v>
      </c>
      <c r="D13" s="13">
        <v>1330394</v>
      </c>
      <c r="E13" s="14">
        <v>1319480</v>
      </c>
      <c r="F13" s="18">
        <v>202982</v>
      </c>
      <c r="G13" s="14">
        <v>101947</v>
      </c>
      <c r="H13" s="14">
        <v>101035</v>
      </c>
      <c r="I13" s="14">
        <v>247</v>
      </c>
      <c r="J13" s="14">
        <v>124</v>
      </c>
      <c r="K13" s="14">
        <v>123</v>
      </c>
      <c r="L13" s="15" t="s">
        <v>77</v>
      </c>
      <c r="M13" s="14">
        <v>2736240</v>
      </c>
      <c r="N13" s="16">
        <v>0.96843624828231401</v>
      </c>
      <c r="O13" s="19">
        <v>178600</v>
      </c>
      <c r="P13" s="16">
        <v>1.13651735722284</v>
      </c>
      <c r="Q13" s="14">
        <v>500</v>
      </c>
      <c r="R13" s="17">
        <v>0.49399999999999999</v>
      </c>
    </row>
    <row r="14" spans="1:18" x14ac:dyDescent="0.4">
      <c r="A14" s="4" t="s">
        <v>17</v>
      </c>
      <c r="B14" s="13">
        <v>4486730</v>
      </c>
      <c r="C14" s="13">
        <v>3624323</v>
      </c>
      <c r="D14" s="13">
        <v>1818615</v>
      </c>
      <c r="E14" s="14">
        <v>1805708</v>
      </c>
      <c r="F14" s="18">
        <v>862058</v>
      </c>
      <c r="G14" s="14">
        <v>432260</v>
      </c>
      <c r="H14" s="14">
        <v>429798</v>
      </c>
      <c r="I14" s="14">
        <v>349</v>
      </c>
      <c r="J14" s="14">
        <v>174</v>
      </c>
      <c r="K14" s="14">
        <v>175</v>
      </c>
      <c r="L14" s="15" t="s">
        <v>77</v>
      </c>
      <c r="M14" s="14">
        <v>3802305</v>
      </c>
      <c r="N14" s="16">
        <v>0.95319102491777996</v>
      </c>
      <c r="O14" s="19">
        <v>892500</v>
      </c>
      <c r="P14" s="16">
        <v>0.96589131652661098</v>
      </c>
      <c r="Q14" s="14">
        <v>800</v>
      </c>
      <c r="R14" s="17">
        <v>0.43625000000000003</v>
      </c>
    </row>
    <row r="15" spans="1:18" x14ac:dyDescent="0.4">
      <c r="A15" s="6" t="s">
        <v>18</v>
      </c>
      <c r="B15" s="13">
        <v>2983026</v>
      </c>
      <c r="C15" s="13">
        <v>2603223</v>
      </c>
      <c r="D15" s="13">
        <v>1306009</v>
      </c>
      <c r="E15" s="14">
        <v>1297214</v>
      </c>
      <c r="F15" s="18">
        <v>378982</v>
      </c>
      <c r="G15" s="14">
        <v>190526</v>
      </c>
      <c r="H15" s="14">
        <v>188456</v>
      </c>
      <c r="I15" s="14">
        <v>821</v>
      </c>
      <c r="J15" s="14">
        <v>419</v>
      </c>
      <c r="K15" s="14">
        <v>402</v>
      </c>
      <c r="L15" s="15" t="s">
        <v>77</v>
      </c>
      <c r="M15" s="14">
        <v>2653950</v>
      </c>
      <c r="N15" s="16">
        <v>0.98088622619114896</v>
      </c>
      <c r="O15" s="19">
        <v>375900</v>
      </c>
      <c r="P15" s="16">
        <v>1.00819898909284</v>
      </c>
      <c r="Q15" s="14">
        <v>1060</v>
      </c>
      <c r="R15" s="17">
        <v>0.77452830188679245</v>
      </c>
    </row>
    <row r="16" spans="1:18" x14ac:dyDescent="0.4">
      <c r="A16" s="4" t="s">
        <v>19</v>
      </c>
      <c r="B16" s="13">
        <v>2932311</v>
      </c>
      <c r="C16" s="13">
        <v>2088808</v>
      </c>
      <c r="D16" s="13">
        <v>1048911</v>
      </c>
      <c r="E16" s="14">
        <v>1039897</v>
      </c>
      <c r="F16" s="18">
        <v>843293</v>
      </c>
      <c r="G16" s="14">
        <v>422829</v>
      </c>
      <c r="H16" s="14">
        <v>420464</v>
      </c>
      <c r="I16" s="14">
        <v>210</v>
      </c>
      <c r="J16" s="14">
        <v>94</v>
      </c>
      <c r="K16" s="14">
        <v>116</v>
      </c>
      <c r="L16" s="15" t="s">
        <v>77</v>
      </c>
      <c r="M16" s="14">
        <v>2285595</v>
      </c>
      <c r="N16" s="16">
        <v>0.91390119421857297</v>
      </c>
      <c r="O16" s="19">
        <v>887500</v>
      </c>
      <c r="P16" s="16">
        <v>0.95018929577464795</v>
      </c>
      <c r="Q16" s="14">
        <v>320</v>
      </c>
      <c r="R16" s="17">
        <v>0.65625</v>
      </c>
    </row>
    <row r="17" spans="1:18" x14ac:dyDescent="0.4">
      <c r="A17" s="4" t="s">
        <v>20</v>
      </c>
      <c r="B17" s="13">
        <v>11207646</v>
      </c>
      <c r="C17" s="13">
        <v>9530790</v>
      </c>
      <c r="D17" s="13">
        <v>4791115</v>
      </c>
      <c r="E17" s="14">
        <v>4739675</v>
      </c>
      <c r="F17" s="18">
        <v>1658953</v>
      </c>
      <c r="G17" s="14">
        <v>830516</v>
      </c>
      <c r="H17" s="14">
        <v>828437</v>
      </c>
      <c r="I17" s="14">
        <v>17903</v>
      </c>
      <c r="J17" s="14">
        <v>9026</v>
      </c>
      <c r="K17" s="14">
        <v>8877</v>
      </c>
      <c r="L17" s="15" t="s">
        <v>77</v>
      </c>
      <c r="M17" s="14">
        <v>9975810</v>
      </c>
      <c r="N17" s="16">
        <v>0.95539008862438202</v>
      </c>
      <c r="O17" s="19">
        <v>659400</v>
      </c>
      <c r="P17" s="16">
        <v>2.51585228996057</v>
      </c>
      <c r="Q17" s="14">
        <v>36120</v>
      </c>
      <c r="R17" s="17">
        <v>0.49565337763012179</v>
      </c>
    </row>
    <row r="18" spans="1:18" x14ac:dyDescent="0.4">
      <c r="A18" s="4" t="s">
        <v>21</v>
      </c>
      <c r="B18" s="13">
        <v>9548720</v>
      </c>
      <c r="C18" s="13">
        <v>7873779</v>
      </c>
      <c r="D18" s="13">
        <v>3953422</v>
      </c>
      <c r="E18" s="14">
        <v>3920357</v>
      </c>
      <c r="F18" s="18">
        <v>1674121</v>
      </c>
      <c r="G18" s="14">
        <v>838738</v>
      </c>
      <c r="H18" s="14">
        <v>835383</v>
      </c>
      <c r="I18" s="14">
        <v>820</v>
      </c>
      <c r="J18" s="14">
        <v>341</v>
      </c>
      <c r="K18" s="14">
        <v>479</v>
      </c>
      <c r="L18" s="15" t="s">
        <v>77</v>
      </c>
      <c r="M18" s="14">
        <v>8203845</v>
      </c>
      <c r="N18" s="16">
        <v>0.95976691417256199</v>
      </c>
      <c r="O18" s="19">
        <v>643300</v>
      </c>
      <c r="P18" s="16">
        <v>2.60239546090471</v>
      </c>
      <c r="Q18" s="14">
        <v>4220</v>
      </c>
      <c r="R18" s="17">
        <v>0.19431279620853081</v>
      </c>
    </row>
    <row r="19" spans="1:18" x14ac:dyDescent="0.4">
      <c r="A19" s="4" t="s">
        <v>22</v>
      </c>
      <c r="B19" s="13">
        <v>20681200</v>
      </c>
      <c r="C19" s="13">
        <v>15370965</v>
      </c>
      <c r="D19" s="13">
        <v>7723227</v>
      </c>
      <c r="E19" s="14">
        <v>7647738</v>
      </c>
      <c r="F19" s="18">
        <v>5296991</v>
      </c>
      <c r="G19" s="14">
        <v>2657166</v>
      </c>
      <c r="H19" s="14">
        <v>2639825</v>
      </c>
      <c r="I19" s="14">
        <v>13244</v>
      </c>
      <c r="J19" s="14">
        <v>6490</v>
      </c>
      <c r="K19" s="14">
        <v>6754</v>
      </c>
      <c r="L19" s="15" t="s">
        <v>77</v>
      </c>
      <c r="M19" s="14">
        <v>16586310</v>
      </c>
      <c r="N19" s="16">
        <v>0.92672601681748401</v>
      </c>
      <c r="O19" s="19">
        <v>10129600</v>
      </c>
      <c r="P19" s="16">
        <v>0.52292203048491603</v>
      </c>
      <c r="Q19" s="14">
        <v>41680</v>
      </c>
      <c r="R19" s="17">
        <v>0.31775431861804221</v>
      </c>
    </row>
    <row r="20" spans="1:18" x14ac:dyDescent="0.4">
      <c r="A20" s="4" t="s">
        <v>23</v>
      </c>
      <c r="B20" s="13">
        <v>13952756</v>
      </c>
      <c r="C20" s="13">
        <v>10641502</v>
      </c>
      <c r="D20" s="13">
        <v>5340504</v>
      </c>
      <c r="E20" s="14">
        <v>5300998</v>
      </c>
      <c r="F20" s="18">
        <v>3305257</v>
      </c>
      <c r="G20" s="14">
        <v>1655010</v>
      </c>
      <c r="H20" s="14">
        <v>1650247</v>
      </c>
      <c r="I20" s="14">
        <v>5997</v>
      </c>
      <c r="J20" s="14">
        <v>3054</v>
      </c>
      <c r="K20" s="14">
        <v>2943</v>
      </c>
      <c r="L20" s="15" t="s">
        <v>77</v>
      </c>
      <c r="M20" s="14">
        <v>11191635</v>
      </c>
      <c r="N20" s="16">
        <v>0.95084426895623397</v>
      </c>
      <c r="O20" s="19">
        <v>1939600</v>
      </c>
      <c r="P20" s="16">
        <v>1.70409208084141</v>
      </c>
      <c r="Q20" s="14">
        <v>11400</v>
      </c>
      <c r="R20" s="17">
        <v>0.52605263157894733</v>
      </c>
    </row>
    <row r="21" spans="1:18" x14ac:dyDescent="0.4">
      <c r="A21" s="4" t="s">
        <v>24</v>
      </c>
      <c r="B21" s="13">
        <v>3441977</v>
      </c>
      <c r="C21" s="13">
        <v>2875109</v>
      </c>
      <c r="D21" s="13">
        <v>1441560</v>
      </c>
      <c r="E21" s="14">
        <v>1433549</v>
      </c>
      <c r="F21" s="18">
        <v>566793</v>
      </c>
      <c r="G21" s="14">
        <v>284462</v>
      </c>
      <c r="H21" s="14">
        <v>282331</v>
      </c>
      <c r="I21" s="14">
        <v>75</v>
      </c>
      <c r="J21" s="14">
        <v>34</v>
      </c>
      <c r="K21" s="14">
        <v>41</v>
      </c>
      <c r="L21" s="15" t="s">
        <v>77</v>
      </c>
      <c r="M21" s="14">
        <v>3030105</v>
      </c>
      <c r="N21" s="16">
        <v>0.948847977215311</v>
      </c>
      <c r="O21" s="19">
        <v>584800</v>
      </c>
      <c r="P21" s="16">
        <v>0.96920827633378903</v>
      </c>
      <c r="Q21" s="14">
        <v>220</v>
      </c>
      <c r="R21" s="17">
        <v>0.34090909090909088</v>
      </c>
    </row>
    <row r="22" spans="1:18" x14ac:dyDescent="0.4">
      <c r="A22" s="4" t="s">
        <v>25</v>
      </c>
      <c r="B22" s="13">
        <v>1633448</v>
      </c>
      <c r="C22" s="13">
        <v>1448540</v>
      </c>
      <c r="D22" s="13">
        <v>726572</v>
      </c>
      <c r="E22" s="14">
        <v>721968</v>
      </c>
      <c r="F22" s="18">
        <v>184704</v>
      </c>
      <c r="G22" s="14">
        <v>92600</v>
      </c>
      <c r="H22" s="14">
        <v>92104</v>
      </c>
      <c r="I22" s="14">
        <v>204</v>
      </c>
      <c r="J22" s="14">
        <v>109</v>
      </c>
      <c r="K22" s="14">
        <v>95</v>
      </c>
      <c r="L22" s="15" t="s">
        <v>77</v>
      </c>
      <c r="M22" s="14">
        <v>1489020</v>
      </c>
      <c r="N22" s="16">
        <v>0.97281433426011799</v>
      </c>
      <c r="O22" s="19">
        <v>176600</v>
      </c>
      <c r="P22" s="16">
        <v>1.0458890147225399</v>
      </c>
      <c r="Q22" s="14">
        <v>400</v>
      </c>
      <c r="R22" s="17">
        <v>0.51</v>
      </c>
    </row>
    <row r="23" spans="1:18" x14ac:dyDescent="0.4">
      <c r="A23" s="4" t="s">
        <v>26</v>
      </c>
      <c r="B23" s="13">
        <v>1680442</v>
      </c>
      <c r="C23" s="13">
        <v>1475863</v>
      </c>
      <c r="D23" s="13">
        <v>740667</v>
      </c>
      <c r="E23" s="14">
        <v>735196</v>
      </c>
      <c r="F23" s="18">
        <v>203597</v>
      </c>
      <c r="G23" s="14">
        <v>102174</v>
      </c>
      <c r="H23" s="14">
        <v>101423</v>
      </c>
      <c r="I23" s="14">
        <v>982</v>
      </c>
      <c r="J23" s="14">
        <v>494</v>
      </c>
      <c r="K23" s="14">
        <v>488</v>
      </c>
      <c r="L23" s="15" t="s">
        <v>77</v>
      </c>
      <c r="M23" s="14">
        <v>1519830</v>
      </c>
      <c r="N23" s="16">
        <v>0.97107110663692597</v>
      </c>
      <c r="O23" s="19">
        <v>220900</v>
      </c>
      <c r="P23" s="16">
        <v>0.92167043911272095</v>
      </c>
      <c r="Q23" s="14">
        <v>1040</v>
      </c>
      <c r="R23" s="17">
        <v>0.94423076923076921</v>
      </c>
    </row>
    <row r="24" spans="1:18" x14ac:dyDescent="0.4">
      <c r="A24" s="4" t="s">
        <v>27</v>
      </c>
      <c r="B24" s="13">
        <v>1159655</v>
      </c>
      <c r="C24" s="13">
        <v>1020175</v>
      </c>
      <c r="D24" s="13">
        <v>511904</v>
      </c>
      <c r="E24" s="14">
        <v>508271</v>
      </c>
      <c r="F24" s="18">
        <v>139421</v>
      </c>
      <c r="G24" s="14">
        <v>69936</v>
      </c>
      <c r="H24" s="14">
        <v>69485</v>
      </c>
      <c r="I24" s="14">
        <v>59</v>
      </c>
      <c r="J24" s="14">
        <v>32</v>
      </c>
      <c r="K24" s="14">
        <v>27</v>
      </c>
      <c r="L24" s="15" t="s">
        <v>77</v>
      </c>
      <c r="M24" s="14">
        <v>1050270</v>
      </c>
      <c r="N24" s="16">
        <v>0.97134546354746898</v>
      </c>
      <c r="O24" s="19">
        <v>145200</v>
      </c>
      <c r="P24" s="16">
        <v>0.96019972451790603</v>
      </c>
      <c r="Q24" s="14">
        <v>120</v>
      </c>
      <c r="R24" s="17">
        <v>0.49166666666666664</v>
      </c>
    </row>
    <row r="25" spans="1:18" x14ac:dyDescent="0.4">
      <c r="A25" s="4" t="s">
        <v>28</v>
      </c>
      <c r="B25" s="13">
        <v>1235627</v>
      </c>
      <c r="C25" s="13">
        <v>1091783</v>
      </c>
      <c r="D25" s="13">
        <v>547937</v>
      </c>
      <c r="E25" s="14">
        <v>543846</v>
      </c>
      <c r="F25" s="18">
        <v>143843</v>
      </c>
      <c r="G25" s="14">
        <v>71991</v>
      </c>
      <c r="H25" s="14">
        <v>71852</v>
      </c>
      <c r="I25" s="14">
        <v>1</v>
      </c>
      <c r="J25" s="14">
        <v>1</v>
      </c>
      <c r="K25" s="14">
        <v>0</v>
      </c>
      <c r="L25" s="15" t="s">
        <v>77</v>
      </c>
      <c r="M25" s="14">
        <v>1178190</v>
      </c>
      <c r="N25" s="16">
        <v>0.926661234605624</v>
      </c>
      <c r="O25" s="19">
        <v>139400</v>
      </c>
      <c r="P25" s="16">
        <v>1.0318723098995699</v>
      </c>
      <c r="Q25" s="14">
        <v>220</v>
      </c>
      <c r="R25" s="17">
        <v>4.5454545454545452E-3</v>
      </c>
    </row>
    <row r="26" spans="1:18" x14ac:dyDescent="0.4">
      <c r="A26" s="4" t="s">
        <v>29</v>
      </c>
      <c r="B26" s="13">
        <v>3130919</v>
      </c>
      <c r="C26" s="13">
        <v>2849917</v>
      </c>
      <c r="D26" s="13">
        <v>1430163</v>
      </c>
      <c r="E26" s="14">
        <v>1419754</v>
      </c>
      <c r="F26" s="18">
        <v>280902</v>
      </c>
      <c r="G26" s="14">
        <v>141577</v>
      </c>
      <c r="H26" s="14">
        <v>139325</v>
      </c>
      <c r="I26" s="14">
        <v>100</v>
      </c>
      <c r="J26" s="14">
        <v>46</v>
      </c>
      <c r="K26" s="14">
        <v>54</v>
      </c>
      <c r="L26" s="15" t="s">
        <v>77</v>
      </c>
      <c r="M26" s="14">
        <v>2953470</v>
      </c>
      <c r="N26" s="16">
        <v>0.964938529932588</v>
      </c>
      <c r="O26" s="19">
        <v>268100</v>
      </c>
      <c r="P26" s="16">
        <v>1.04775083923909</v>
      </c>
      <c r="Q26" s="14">
        <v>100</v>
      </c>
      <c r="R26" s="17">
        <v>1</v>
      </c>
    </row>
    <row r="27" spans="1:18" x14ac:dyDescent="0.4">
      <c r="A27" s="4" t="s">
        <v>30</v>
      </c>
      <c r="B27" s="13">
        <v>3043258</v>
      </c>
      <c r="C27" s="13">
        <v>2705409</v>
      </c>
      <c r="D27" s="13">
        <v>1356108</v>
      </c>
      <c r="E27" s="14">
        <v>1349301</v>
      </c>
      <c r="F27" s="18">
        <v>335732</v>
      </c>
      <c r="G27" s="14">
        <v>169253</v>
      </c>
      <c r="H27" s="14">
        <v>166479</v>
      </c>
      <c r="I27" s="14">
        <v>2117</v>
      </c>
      <c r="J27" s="14">
        <v>1066</v>
      </c>
      <c r="K27" s="14">
        <v>1051</v>
      </c>
      <c r="L27" s="15" t="s">
        <v>77</v>
      </c>
      <c r="M27" s="14">
        <v>2779725</v>
      </c>
      <c r="N27" s="16">
        <v>0.97326498124814498</v>
      </c>
      <c r="O27" s="19">
        <v>279600</v>
      </c>
      <c r="P27" s="16">
        <v>1.2007582260372001</v>
      </c>
      <c r="Q27" s="14">
        <v>2520</v>
      </c>
      <c r="R27" s="17">
        <v>0.84007936507936509</v>
      </c>
    </row>
    <row r="28" spans="1:18" x14ac:dyDescent="0.4">
      <c r="A28" s="4" t="s">
        <v>31</v>
      </c>
      <c r="B28" s="13">
        <v>5757630</v>
      </c>
      <c r="C28" s="13">
        <v>4987508</v>
      </c>
      <c r="D28" s="13">
        <v>2504088</v>
      </c>
      <c r="E28" s="14">
        <v>2483420</v>
      </c>
      <c r="F28" s="18">
        <v>769972</v>
      </c>
      <c r="G28" s="14">
        <v>386147</v>
      </c>
      <c r="H28" s="14">
        <v>383825</v>
      </c>
      <c r="I28" s="14">
        <v>150</v>
      </c>
      <c r="J28" s="14">
        <v>75</v>
      </c>
      <c r="K28" s="14">
        <v>75</v>
      </c>
      <c r="L28" s="15" t="s">
        <v>77</v>
      </c>
      <c r="M28" s="14">
        <v>5045820</v>
      </c>
      <c r="N28" s="16">
        <v>0.98844350373180201</v>
      </c>
      <c r="O28" s="19">
        <v>752600</v>
      </c>
      <c r="P28" s="16">
        <v>1.0230826468243399</v>
      </c>
      <c r="Q28" s="14">
        <v>700</v>
      </c>
      <c r="R28" s="17">
        <v>0.21428571428571427</v>
      </c>
    </row>
    <row r="29" spans="1:18" x14ac:dyDescent="0.4">
      <c r="A29" s="4" t="s">
        <v>32</v>
      </c>
      <c r="B29" s="13">
        <v>10956241</v>
      </c>
      <c r="C29" s="13">
        <v>8543534</v>
      </c>
      <c r="D29" s="13">
        <v>4287087</v>
      </c>
      <c r="E29" s="14">
        <v>4256447</v>
      </c>
      <c r="F29" s="18">
        <v>2412012</v>
      </c>
      <c r="G29" s="14">
        <v>1210079</v>
      </c>
      <c r="H29" s="14">
        <v>1201933</v>
      </c>
      <c r="I29" s="14">
        <v>695</v>
      </c>
      <c r="J29" s="14">
        <v>341</v>
      </c>
      <c r="K29" s="14">
        <v>354</v>
      </c>
      <c r="L29" s="15" t="s">
        <v>77</v>
      </c>
      <c r="M29" s="14">
        <v>9308910</v>
      </c>
      <c r="N29" s="16">
        <v>0.91778027717530797</v>
      </c>
      <c r="O29" s="19">
        <v>2709600</v>
      </c>
      <c r="P29" s="16">
        <v>0.89017271922054897</v>
      </c>
      <c r="Q29" s="14">
        <v>1220</v>
      </c>
      <c r="R29" s="17">
        <v>0.56967213114754101</v>
      </c>
    </row>
    <row r="30" spans="1:18" x14ac:dyDescent="0.4">
      <c r="A30" s="4" t="s">
        <v>33</v>
      </c>
      <c r="B30" s="13">
        <v>2702746</v>
      </c>
      <c r="C30" s="13">
        <v>2434632</v>
      </c>
      <c r="D30" s="13">
        <v>1221064</v>
      </c>
      <c r="E30" s="14">
        <v>1213568</v>
      </c>
      <c r="F30" s="18">
        <v>267665</v>
      </c>
      <c r="G30" s="14">
        <v>134469</v>
      </c>
      <c r="H30" s="14">
        <v>133196</v>
      </c>
      <c r="I30" s="14">
        <v>449</v>
      </c>
      <c r="J30" s="14">
        <v>230</v>
      </c>
      <c r="K30" s="14">
        <v>219</v>
      </c>
      <c r="L30" s="15" t="s">
        <v>77</v>
      </c>
      <c r="M30" s="14">
        <v>2514915</v>
      </c>
      <c r="N30" s="16">
        <v>0.96807725111981902</v>
      </c>
      <c r="O30" s="19">
        <v>239400</v>
      </c>
      <c r="P30" s="16">
        <v>1.1180659983291601</v>
      </c>
      <c r="Q30" s="14">
        <v>760</v>
      </c>
      <c r="R30" s="17">
        <v>0.59078947368421053</v>
      </c>
    </row>
    <row r="31" spans="1:18" x14ac:dyDescent="0.4">
      <c r="A31" s="4" t="s">
        <v>34</v>
      </c>
      <c r="B31" s="13">
        <v>2130575</v>
      </c>
      <c r="C31" s="13">
        <v>1762782</v>
      </c>
      <c r="D31" s="13">
        <v>884944</v>
      </c>
      <c r="E31" s="14">
        <v>877838</v>
      </c>
      <c r="F31" s="18">
        <v>367700</v>
      </c>
      <c r="G31" s="14">
        <v>184244</v>
      </c>
      <c r="H31" s="14">
        <v>183456</v>
      </c>
      <c r="I31" s="14">
        <v>93</v>
      </c>
      <c r="J31" s="14">
        <v>52</v>
      </c>
      <c r="K31" s="14">
        <v>41</v>
      </c>
      <c r="L31" s="15" t="s">
        <v>77</v>
      </c>
      <c r="M31" s="14">
        <v>1802580</v>
      </c>
      <c r="N31" s="16">
        <v>0.97792164564124795</v>
      </c>
      <c r="O31" s="19">
        <v>348300</v>
      </c>
      <c r="P31" s="16">
        <v>1.05569910996268</v>
      </c>
      <c r="Q31" s="14">
        <v>240</v>
      </c>
      <c r="R31" s="17">
        <v>0.38750000000000001</v>
      </c>
    </row>
    <row r="32" spans="1:18" x14ac:dyDescent="0.4">
      <c r="A32" s="4" t="s">
        <v>35</v>
      </c>
      <c r="B32" s="13">
        <v>3678191</v>
      </c>
      <c r="C32" s="13">
        <v>3031028</v>
      </c>
      <c r="D32" s="13">
        <v>1521034</v>
      </c>
      <c r="E32" s="14">
        <v>1509994</v>
      </c>
      <c r="F32" s="18">
        <v>646683</v>
      </c>
      <c r="G32" s="14">
        <v>324728</v>
      </c>
      <c r="H32" s="14">
        <v>321955</v>
      </c>
      <c r="I32" s="14">
        <v>480</v>
      </c>
      <c r="J32" s="14">
        <v>250</v>
      </c>
      <c r="K32" s="14">
        <v>230</v>
      </c>
      <c r="L32" s="15" t="s">
        <v>77</v>
      </c>
      <c r="M32" s="14">
        <v>3213795</v>
      </c>
      <c r="N32" s="16">
        <v>0.94313047347450596</v>
      </c>
      <c r="O32" s="19">
        <v>704200</v>
      </c>
      <c r="P32" s="16">
        <v>0.91832291962510604</v>
      </c>
      <c r="Q32" s="14">
        <v>1020</v>
      </c>
      <c r="R32" s="17">
        <v>0.47058823529411764</v>
      </c>
    </row>
    <row r="33" spans="1:18" x14ac:dyDescent="0.4">
      <c r="A33" s="4" t="s">
        <v>36</v>
      </c>
      <c r="B33" s="13">
        <v>12648190</v>
      </c>
      <c r="C33" s="13">
        <v>9730317</v>
      </c>
      <c r="D33" s="13">
        <v>4888261</v>
      </c>
      <c r="E33" s="14">
        <v>4842056</v>
      </c>
      <c r="F33" s="18">
        <v>2854155</v>
      </c>
      <c r="G33" s="14">
        <v>1430772</v>
      </c>
      <c r="H33" s="14">
        <v>1423383</v>
      </c>
      <c r="I33" s="14">
        <v>63718</v>
      </c>
      <c r="J33" s="14">
        <v>32108</v>
      </c>
      <c r="K33" s="14">
        <v>31610</v>
      </c>
      <c r="L33" s="15" t="s">
        <v>77</v>
      </c>
      <c r="M33" s="14">
        <v>10847265</v>
      </c>
      <c r="N33" s="16">
        <v>0.89702952771966005</v>
      </c>
      <c r="O33" s="19">
        <v>3481300</v>
      </c>
      <c r="P33" s="16">
        <v>0.81985321575273595</v>
      </c>
      <c r="Q33" s="14">
        <v>72480</v>
      </c>
      <c r="R33" s="17">
        <v>0.87911147902869757</v>
      </c>
    </row>
    <row r="34" spans="1:18" x14ac:dyDescent="0.4">
      <c r="A34" s="4" t="s">
        <v>37</v>
      </c>
      <c r="B34" s="13">
        <v>8152380</v>
      </c>
      <c r="C34" s="13">
        <v>6775891</v>
      </c>
      <c r="D34" s="13">
        <v>3400866</v>
      </c>
      <c r="E34" s="14">
        <v>3375025</v>
      </c>
      <c r="F34" s="18">
        <v>1375387</v>
      </c>
      <c r="G34" s="14">
        <v>690185</v>
      </c>
      <c r="H34" s="14">
        <v>685202</v>
      </c>
      <c r="I34" s="14">
        <v>1102</v>
      </c>
      <c r="J34" s="14">
        <v>545</v>
      </c>
      <c r="K34" s="14">
        <v>557</v>
      </c>
      <c r="L34" s="15" t="s">
        <v>77</v>
      </c>
      <c r="M34" s="14">
        <v>7170735</v>
      </c>
      <c r="N34" s="16">
        <v>0.94493674637258196</v>
      </c>
      <c r="O34" s="19">
        <v>1135400</v>
      </c>
      <c r="P34" s="16">
        <v>1.21136779989431</v>
      </c>
      <c r="Q34" s="14">
        <v>2400</v>
      </c>
      <c r="R34" s="17">
        <v>0.45916666666666667</v>
      </c>
    </row>
    <row r="35" spans="1:18" x14ac:dyDescent="0.4">
      <c r="A35" s="4" t="s">
        <v>38</v>
      </c>
      <c r="B35" s="13">
        <v>1999816</v>
      </c>
      <c r="C35" s="13">
        <v>1779052</v>
      </c>
      <c r="D35" s="13">
        <v>892600</v>
      </c>
      <c r="E35" s="14">
        <v>886452</v>
      </c>
      <c r="F35" s="18">
        <v>220591</v>
      </c>
      <c r="G35" s="14">
        <v>110533</v>
      </c>
      <c r="H35" s="14">
        <v>110058</v>
      </c>
      <c r="I35" s="14">
        <v>173</v>
      </c>
      <c r="J35" s="14">
        <v>89</v>
      </c>
      <c r="K35" s="14">
        <v>84</v>
      </c>
      <c r="L35" s="15" t="s">
        <v>77</v>
      </c>
      <c r="M35" s="14">
        <v>1903200</v>
      </c>
      <c r="N35" s="16">
        <v>0.93476881042454796</v>
      </c>
      <c r="O35" s="19">
        <v>127300</v>
      </c>
      <c r="P35" s="16">
        <v>1.7328436763550701</v>
      </c>
      <c r="Q35" s="14">
        <v>640</v>
      </c>
      <c r="R35" s="17">
        <v>0.27031250000000001</v>
      </c>
    </row>
    <row r="36" spans="1:18" x14ac:dyDescent="0.4">
      <c r="A36" s="4" t="s">
        <v>39</v>
      </c>
      <c r="B36" s="13">
        <v>1351733</v>
      </c>
      <c r="C36" s="13">
        <v>1290355</v>
      </c>
      <c r="D36" s="13">
        <v>648024</v>
      </c>
      <c r="E36" s="14">
        <v>642331</v>
      </c>
      <c r="F36" s="18">
        <v>61305</v>
      </c>
      <c r="G36" s="14">
        <v>30704</v>
      </c>
      <c r="H36" s="14">
        <v>30601</v>
      </c>
      <c r="I36" s="14">
        <v>73</v>
      </c>
      <c r="J36" s="14">
        <v>39</v>
      </c>
      <c r="K36" s="14">
        <v>34</v>
      </c>
      <c r="L36" s="15" t="s">
        <v>77</v>
      </c>
      <c r="M36" s="14">
        <v>1343745</v>
      </c>
      <c r="N36" s="16">
        <v>0.96026775913584805</v>
      </c>
      <c r="O36" s="19">
        <v>46100</v>
      </c>
      <c r="P36" s="16">
        <v>1.32982646420824</v>
      </c>
      <c r="Q36" s="14">
        <v>160</v>
      </c>
      <c r="R36" s="17">
        <v>0.45624999999999999</v>
      </c>
    </row>
    <row r="37" spans="1:18" x14ac:dyDescent="0.4">
      <c r="A37" s="4" t="s">
        <v>40</v>
      </c>
      <c r="B37" s="13">
        <v>791241</v>
      </c>
      <c r="C37" s="13">
        <v>692572</v>
      </c>
      <c r="D37" s="13">
        <v>347545</v>
      </c>
      <c r="E37" s="14">
        <v>345027</v>
      </c>
      <c r="F37" s="18">
        <v>98614</v>
      </c>
      <c r="G37" s="14">
        <v>49557</v>
      </c>
      <c r="H37" s="14">
        <v>49057</v>
      </c>
      <c r="I37" s="14">
        <v>55</v>
      </c>
      <c r="J37" s="14">
        <v>30</v>
      </c>
      <c r="K37" s="14">
        <v>25</v>
      </c>
      <c r="L37" s="15" t="s">
        <v>77</v>
      </c>
      <c r="M37" s="14">
        <v>758160</v>
      </c>
      <c r="N37" s="16">
        <v>0.913490556083149</v>
      </c>
      <c r="O37" s="19">
        <v>110800</v>
      </c>
      <c r="P37" s="16">
        <v>0.89001805054151595</v>
      </c>
      <c r="Q37" s="14">
        <v>300</v>
      </c>
      <c r="R37" s="17">
        <v>0.18333333333333332</v>
      </c>
    </row>
    <row r="38" spans="1:18" x14ac:dyDescent="0.4">
      <c r="A38" s="4" t="s">
        <v>41</v>
      </c>
      <c r="B38" s="13">
        <v>1006897</v>
      </c>
      <c r="C38" s="13">
        <v>951916</v>
      </c>
      <c r="D38" s="13">
        <v>477441</v>
      </c>
      <c r="E38" s="14">
        <v>474475</v>
      </c>
      <c r="F38" s="18">
        <v>54876</v>
      </c>
      <c r="G38" s="14">
        <v>27531</v>
      </c>
      <c r="H38" s="14">
        <v>27345</v>
      </c>
      <c r="I38" s="14">
        <v>105</v>
      </c>
      <c r="J38" s="14">
        <v>50</v>
      </c>
      <c r="K38" s="14">
        <v>55</v>
      </c>
      <c r="L38" s="15" t="s">
        <v>77</v>
      </c>
      <c r="M38" s="14">
        <v>994500</v>
      </c>
      <c r="N38" s="16">
        <v>0.95718049270990402</v>
      </c>
      <c r="O38" s="19">
        <v>47400</v>
      </c>
      <c r="P38" s="16">
        <v>1.15772151898734</v>
      </c>
      <c r="Q38" s="14">
        <v>640</v>
      </c>
      <c r="R38" s="17">
        <v>0.1640625</v>
      </c>
    </row>
    <row r="39" spans="1:18" x14ac:dyDescent="0.4">
      <c r="A39" s="4" t="s">
        <v>42</v>
      </c>
      <c r="B39" s="13">
        <v>2674190</v>
      </c>
      <c r="C39" s="13">
        <v>2343177</v>
      </c>
      <c r="D39" s="13">
        <v>1176082</v>
      </c>
      <c r="E39" s="14">
        <v>1167095</v>
      </c>
      <c r="F39" s="18">
        <v>330715</v>
      </c>
      <c r="G39" s="14">
        <v>166039</v>
      </c>
      <c r="H39" s="14">
        <v>164676</v>
      </c>
      <c r="I39" s="14">
        <v>298</v>
      </c>
      <c r="J39" s="14">
        <v>151</v>
      </c>
      <c r="K39" s="14">
        <v>147</v>
      </c>
      <c r="L39" s="15" t="s">
        <v>77</v>
      </c>
      <c r="M39" s="14">
        <v>2592330</v>
      </c>
      <c r="N39" s="16">
        <v>0.90388839383874697</v>
      </c>
      <c r="O39" s="19">
        <v>385900</v>
      </c>
      <c r="P39" s="16">
        <v>0.85699663125161996</v>
      </c>
      <c r="Q39" s="14">
        <v>700</v>
      </c>
      <c r="R39" s="17">
        <v>0.42571428571428571</v>
      </c>
    </row>
    <row r="40" spans="1:18" x14ac:dyDescent="0.4">
      <c r="A40" s="4" t="s">
        <v>43</v>
      </c>
      <c r="B40" s="13">
        <v>4025367</v>
      </c>
      <c r="C40" s="13">
        <v>3441353</v>
      </c>
      <c r="D40" s="13">
        <v>1727314</v>
      </c>
      <c r="E40" s="14">
        <v>1714039</v>
      </c>
      <c r="F40" s="18">
        <v>583905</v>
      </c>
      <c r="G40" s="14">
        <v>292437</v>
      </c>
      <c r="H40" s="14">
        <v>291468</v>
      </c>
      <c r="I40" s="14">
        <v>109</v>
      </c>
      <c r="J40" s="14">
        <v>56</v>
      </c>
      <c r="K40" s="14">
        <v>53</v>
      </c>
      <c r="L40" s="15" t="s">
        <v>77</v>
      </c>
      <c r="M40" s="14">
        <v>3653130</v>
      </c>
      <c r="N40" s="16">
        <v>0.94202861655621395</v>
      </c>
      <c r="O40" s="19">
        <v>616200</v>
      </c>
      <c r="P40" s="16">
        <v>0.94759006815968805</v>
      </c>
      <c r="Q40" s="14">
        <v>1100</v>
      </c>
      <c r="R40" s="17">
        <v>9.9090909090909091E-2</v>
      </c>
    </row>
    <row r="41" spans="1:18" x14ac:dyDescent="0.4">
      <c r="A41" s="4" t="s">
        <v>44</v>
      </c>
      <c r="B41" s="13">
        <v>1976870</v>
      </c>
      <c r="C41" s="13">
        <v>1766200</v>
      </c>
      <c r="D41" s="13">
        <v>885804</v>
      </c>
      <c r="E41" s="14">
        <v>880396</v>
      </c>
      <c r="F41" s="18">
        <v>210620</v>
      </c>
      <c r="G41" s="14">
        <v>105739</v>
      </c>
      <c r="H41" s="14">
        <v>104881</v>
      </c>
      <c r="I41" s="14">
        <v>50</v>
      </c>
      <c r="J41" s="14">
        <v>31</v>
      </c>
      <c r="K41" s="14">
        <v>19</v>
      </c>
      <c r="L41" s="15" t="s">
        <v>77</v>
      </c>
      <c r="M41" s="14">
        <v>1888575</v>
      </c>
      <c r="N41" s="16">
        <v>0.93520246746885904</v>
      </c>
      <c r="O41" s="19">
        <v>210200</v>
      </c>
      <c r="P41" s="16">
        <v>1.0019980970504301</v>
      </c>
      <c r="Q41" s="14">
        <v>300</v>
      </c>
      <c r="R41" s="17">
        <v>0.16666666666666666</v>
      </c>
    </row>
    <row r="42" spans="1:18" x14ac:dyDescent="0.4">
      <c r="A42" s="4" t="s">
        <v>45</v>
      </c>
      <c r="B42" s="13">
        <v>1065913</v>
      </c>
      <c r="C42" s="13">
        <v>915348</v>
      </c>
      <c r="D42" s="13">
        <v>459284</v>
      </c>
      <c r="E42" s="14">
        <v>456064</v>
      </c>
      <c r="F42" s="18">
        <v>150406</v>
      </c>
      <c r="G42" s="14">
        <v>75317</v>
      </c>
      <c r="H42" s="14">
        <v>75089</v>
      </c>
      <c r="I42" s="14">
        <v>159</v>
      </c>
      <c r="J42" s="14">
        <v>79</v>
      </c>
      <c r="K42" s="14">
        <v>80</v>
      </c>
      <c r="L42" s="15" t="s">
        <v>77</v>
      </c>
      <c r="M42" s="14">
        <v>951405</v>
      </c>
      <c r="N42" s="16">
        <v>0.96210131332082605</v>
      </c>
      <c r="O42" s="19">
        <v>152900</v>
      </c>
      <c r="P42" s="16">
        <v>0.98368868541530396</v>
      </c>
      <c r="Q42" s="14">
        <v>500</v>
      </c>
      <c r="R42" s="17">
        <v>0.318</v>
      </c>
    </row>
    <row r="43" spans="1:18" x14ac:dyDescent="0.4">
      <c r="A43" s="4" t="s">
        <v>46</v>
      </c>
      <c r="B43" s="13">
        <v>1404946</v>
      </c>
      <c r="C43" s="13">
        <v>1293505</v>
      </c>
      <c r="D43" s="13">
        <v>649004</v>
      </c>
      <c r="E43" s="14">
        <v>644501</v>
      </c>
      <c r="F43" s="18">
        <v>111270</v>
      </c>
      <c r="G43" s="14">
        <v>55710</v>
      </c>
      <c r="H43" s="14">
        <v>55560</v>
      </c>
      <c r="I43" s="14">
        <v>171</v>
      </c>
      <c r="J43" s="14">
        <v>84</v>
      </c>
      <c r="K43" s="14">
        <v>87</v>
      </c>
      <c r="L43" s="15" t="s">
        <v>77</v>
      </c>
      <c r="M43" s="14">
        <v>1352910</v>
      </c>
      <c r="N43" s="16">
        <v>0.95609094470437805</v>
      </c>
      <c r="O43" s="19">
        <v>102300</v>
      </c>
      <c r="P43" s="16">
        <v>1.08768328445748</v>
      </c>
      <c r="Q43" s="14">
        <v>200</v>
      </c>
      <c r="R43" s="17">
        <v>0.85499999999999998</v>
      </c>
    </row>
    <row r="44" spans="1:18" x14ac:dyDescent="0.4">
      <c r="A44" s="4" t="s">
        <v>47</v>
      </c>
      <c r="B44" s="13">
        <v>1994218</v>
      </c>
      <c r="C44" s="13">
        <v>1863856</v>
      </c>
      <c r="D44" s="13">
        <v>935680</v>
      </c>
      <c r="E44" s="14">
        <v>928176</v>
      </c>
      <c r="F44" s="18">
        <v>130308</v>
      </c>
      <c r="G44" s="14">
        <v>65383</v>
      </c>
      <c r="H44" s="14">
        <v>64925</v>
      </c>
      <c r="I44" s="14">
        <v>54</v>
      </c>
      <c r="J44" s="14">
        <v>28</v>
      </c>
      <c r="K44" s="14">
        <v>26</v>
      </c>
      <c r="L44" s="15" t="s">
        <v>77</v>
      </c>
      <c r="M44" s="14">
        <v>1944150</v>
      </c>
      <c r="N44" s="16">
        <v>0.95869968881001999</v>
      </c>
      <c r="O44" s="19">
        <v>128400</v>
      </c>
      <c r="P44" s="16">
        <v>1.01485981308411</v>
      </c>
      <c r="Q44" s="14">
        <v>100</v>
      </c>
      <c r="R44" s="17">
        <v>0.54</v>
      </c>
    </row>
    <row r="45" spans="1:18" x14ac:dyDescent="0.4">
      <c r="A45" s="4" t="s">
        <v>48</v>
      </c>
      <c r="B45" s="13">
        <v>1012242</v>
      </c>
      <c r="C45" s="13">
        <v>954272</v>
      </c>
      <c r="D45" s="13">
        <v>479334</v>
      </c>
      <c r="E45" s="14">
        <v>474938</v>
      </c>
      <c r="F45" s="18">
        <v>57900</v>
      </c>
      <c r="G45" s="14">
        <v>29088</v>
      </c>
      <c r="H45" s="14">
        <v>28812</v>
      </c>
      <c r="I45" s="14">
        <v>70</v>
      </c>
      <c r="J45" s="14">
        <v>32</v>
      </c>
      <c r="K45" s="14">
        <v>38</v>
      </c>
      <c r="L45" s="15" t="s">
        <v>77</v>
      </c>
      <c r="M45" s="14">
        <v>1002495</v>
      </c>
      <c r="N45" s="16">
        <v>0.95189701694272799</v>
      </c>
      <c r="O45" s="19">
        <v>55600</v>
      </c>
      <c r="P45" s="16">
        <v>1.0413669064748201</v>
      </c>
      <c r="Q45" s="14">
        <v>120</v>
      </c>
      <c r="R45" s="17">
        <v>0.58333333333333337</v>
      </c>
    </row>
    <row r="46" spans="1:18" x14ac:dyDescent="0.4">
      <c r="A46" s="4" t="s">
        <v>49</v>
      </c>
      <c r="B46" s="13">
        <v>7464117</v>
      </c>
      <c r="C46" s="13">
        <v>6509002</v>
      </c>
      <c r="D46" s="13">
        <v>3270225</v>
      </c>
      <c r="E46" s="14">
        <v>3238777</v>
      </c>
      <c r="F46" s="18">
        <v>954935</v>
      </c>
      <c r="G46" s="14">
        <v>481695</v>
      </c>
      <c r="H46" s="14">
        <v>473240</v>
      </c>
      <c r="I46" s="14">
        <v>180</v>
      </c>
      <c r="J46" s="14">
        <v>97</v>
      </c>
      <c r="K46" s="14">
        <v>83</v>
      </c>
      <c r="L46" s="15" t="s">
        <v>77</v>
      </c>
      <c r="M46" s="14">
        <v>6570330</v>
      </c>
      <c r="N46" s="16">
        <v>0.99066591784583102</v>
      </c>
      <c r="O46" s="19">
        <v>1044200</v>
      </c>
      <c r="P46" s="16">
        <v>0.91451350316031399</v>
      </c>
      <c r="Q46" s="14">
        <v>700</v>
      </c>
      <c r="R46" s="17">
        <v>0.25714285714285712</v>
      </c>
    </row>
    <row r="47" spans="1:18" x14ac:dyDescent="0.4">
      <c r="A47" s="4" t="s">
        <v>50</v>
      </c>
      <c r="B47" s="13">
        <v>1156932</v>
      </c>
      <c r="C47" s="13">
        <v>1074383</v>
      </c>
      <c r="D47" s="13">
        <v>539167</v>
      </c>
      <c r="E47" s="14">
        <v>535216</v>
      </c>
      <c r="F47" s="18">
        <v>82533</v>
      </c>
      <c r="G47" s="14">
        <v>41582</v>
      </c>
      <c r="H47" s="14">
        <v>40951</v>
      </c>
      <c r="I47" s="14">
        <v>16</v>
      </c>
      <c r="J47" s="14">
        <v>5</v>
      </c>
      <c r="K47" s="14">
        <v>11</v>
      </c>
      <c r="L47" s="15" t="s">
        <v>77</v>
      </c>
      <c r="M47" s="14">
        <v>1146405</v>
      </c>
      <c r="N47" s="16">
        <v>0.93717577993815404</v>
      </c>
      <c r="O47" s="19">
        <v>74400</v>
      </c>
      <c r="P47" s="16">
        <v>1.1093145161290301</v>
      </c>
      <c r="Q47" s="14">
        <v>120</v>
      </c>
      <c r="R47" s="17">
        <v>0.13333333333333333</v>
      </c>
    </row>
    <row r="48" spans="1:18" x14ac:dyDescent="0.4">
      <c r="A48" s="4" t="s">
        <v>51</v>
      </c>
      <c r="B48" s="13">
        <v>1973986</v>
      </c>
      <c r="C48" s="13">
        <v>1692483</v>
      </c>
      <c r="D48" s="13">
        <v>849393</v>
      </c>
      <c r="E48" s="14">
        <v>843090</v>
      </c>
      <c r="F48" s="18">
        <v>281474</v>
      </c>
      <c r="G48" s="14">
        <v>141128</v>
      </c>
      <c r="H48" s="14">
        <v>140346</v>
      </c>
      <c r="I48" s="14">
        <v>29</v>
      </c>
      <c r="J48" s="14">
        <v>12</v>
      </c>
      <c r="K48" s="14">
        <v>17</v>
      </c>
      <c r="L48" s="15" t="s">
        <v>77</v>
      </c>
      <c r="M48" s="14">
        <v>1756950</v>
      </c>
      <c r="N48" s="16">
        <v>0.96330743618201997</v>
      </c>
      <c r="O48" s="19">
        <v>288800</v>
      </c>
      <c r="P48" s="16">
        <v>0.97463296398891996</v>
      </c>
      <c r="Q48" s="14">
        <v>140</v>
      </c>
      <c r="R48" s="17">
        <v>0.20714285714285716</v>
      </c>
    </row>
    <row r="49" spans="1:18" x14ac:dyDescent="0.4">
      <c r="A49" s="4" t="s">
        <v>52</v>
      </c>
      <c r="B49" s="13">
        <v>2596544</v>
      </c>
      <c r="C49" s="13">
        <v>2230938</v>
      </c>
      <c r="D49" s="13">
        <v>1119048</v>
      </c>
      <c r="E49" s="14">
        <v>1111890</v>
      </c>
      <c r="F49" s="18">
        <v>365365</v>
      </c>
      <c r="G49" s="14">
        <v>183196</v>
      </c>
      <c r="H49" s="14">
        <v>182169</v>
      </c>
      <c r="I49" s="14">
        <v>241</v>
      </c>
      <c r="J49" s="14">
        <v>121</v>
      </c>
      <c r="K49" s="14">
        <v>120</v>
      </c>
      <c r="L49" s="15" t="s">
        <v>77</v>
      </c>
      <c r="M49" s="14">
        <v>2318355</v>
      </c>
      <c r="N49" s="16">
        <v>0.96229352277800395</v>
      </c>
      <c r="O49" s="19">
        <v>349700</v>
      </c>
      <c r="P49" s="16">
        <v>1.04479553903346</v>
      </c>
      <c r="Q49" s="14">
        <v>660</v>
      </c>
      <c r="R49" s="17">
        <v>0.36515151515151517</v>
      </c>
    </row>
    <row r="50" spans="1:18" x14ac:dyDescent="0.4">
      <c r="A50" s="4" t="s">
        <v>53</v>
      </c>
      <c r="B50" s="13">
        <v>1648513</v>
      </c>
      <c r="C50" s="13">
        <v>1513735</v>
      </c>
      <c r="D50" s="13">
        <v>760410</v>
      </c>
      <c r="E50" s="14">
        <v>753325</v>
      </c>
      <c r="F50" s="18">
        <v>134690</v>
      </c>
      <c r="G50" s="14">
        <v>67571</v>
      </c>
      <c r="H50" s="14">
        <v>67119</v>
      </c>
      <c r="I50" s="14">
        <v>88</v>
      </c>
      <c r="J50" s="14">
        <v>41</v>
      </c>
      <c r="K50" s="14">
        <v>47</v>
      </c>
      <c r="L50" s="15" t="s">
        <v>77</v>
      </c>
      <c r="M50" s="14">
        <v>1559025</v>
      </c>
      <c r="N50" s="16">
        <v>0.97094979233816003</v>
      </c>
      <c r="O50" s="19">
        <v>125500</v>
      </c>
      <c r="P50" s="16">
        <v>1.0732270916334701</v>
      </c>
      <c r="Q50" s="14">
        <v>300</v>
      </c>
      <c r="R50" s="17">
        <v>0.29333333333333333</v>
      </c>
    </row>
    <row r="51" spans="1:18" x14ac:dyDescent="0.4">
      <c r="A51" s="4" t="s">
        <v>54</v>
      </c>
      <c r="B51" s="13">
        <v>1562198</v>
      </c>
      <c r="C51" s="13">
        <v>1500300</v>
      </c>
      <c r="D51" s="13">
        <v>753163</v>
      </c>
      <c r="E51" s="14">
        <v>747137</v>
      </c>
      <c r="F51" s="18">
        <v>61873</v>
      </c>
      <c r="G51" s="14">
        <v>31031</v>
      </c>
      <c r="H51" s="14">
        <v>30842</v>
      </c>
      <c r="I51" s="14">
        <v>25</v>
      </c>
      <c r="J51" s="14">
        <v>10</v>
      </c>
      <c r="K51" s="14">
        <v>15</v>
      </c>
      <c r="L51" s="15" t="s">
        <v>77</v>
      </c>
      <c r="M51" s="14">
        <v>1567995</v>
      </c>
      <c r="N51" s="16">
        <v>0.95682703069844</v>
      </c>
      <c r="O51" s="19">
        <v>55600</v>
      </c>
      <c r="P51" s="16">
        <v>1.1128237410071899</v>
      </c>
      <c r="Q51" s="14">
        <v>180</v>
      </c>
      <c r="R51" s="17">
        <v>0.1388888888888889</v>
      </c>
    </row>
    <row r="52" spans="1:18" x14ac:dyDescent="0.4">
      <c r="A52" s="4" t="s">
        <v>55</v>
      </c>
      <c r="B52" s="13">
        <v>2340212</v>
      </c>
      <c r="C52" s="13">
        <v>2145310</v>
      </c>
      <c r="D52" s="13">
        <v>1077038</v>
      </c>
      <c r="E52" s="14">
        <v>1068272</v>
      </c>
      <c r="F52" s="18">
        <v>194693</v>
      </c>
      <c r="G52" s="14">
        <v>97626</v>
      </c>
      <c r="H52" s="14">
        <v>97067</v>
      </c>
      <c r="I52" s="14">
        <v>209</v>
      </c>
      <c r="J52" s="14">
        <v>115</v>
      </c>
      <c r="K52" s="14">
        <v>94</v>
      </c>
      <c r="L52" s="15" t="s">
        <v>77</v>
      </c>
      <c r="M52" s="14">
        <v>2222610</v>
      </c>
      <c r="N52" s="16">
        <v>0.96522106892347304</v>
      </c>
      <c r="O52" s="19">
        <v>197100</v>
      </c>
      <c r="P52" s="16">
        <v>0.98778792491121303</v>
      </c>
      <c r="Q52" s="14">
        <v>340</v>
      </c>
      <c r="R52" s="17">
        <v>0.61470588235294121</v>
      </c>
    </row>
    <row r="53" spans="1:18" x14ac:dyDescent="0.4">
      <c r="A53" s="4" t="s">
        <v>56</v>
      </c>
      <c r="B53" s="13">
        <v>1915127</v>
      </c>
      <c r="C53" s="13">
        <v>1638334</v>
      </c>
      <c r="D53" s="13">
        <v>824897</v>
      </c>
      <c r="E53" s="14">
        <v>813437</v>
      </c>
      <c r="F53" s="18">
        <v>276326</v>
      </c>
      <c r="G53" s="14">
        <v>139049</v>
      </c>
      <c r="H53" s="14">
        <v>137277</v>
      </c>
      <c r="I53" s="14">
        <v>467</v>
      </c>
      <c r="J53" s="14">
        <v>240</v>
      </c>
      <c r="K53" s="14">
        <v>227</v>
      </c>
      <c r="L53" s="15" t="s">
        <v>77</v>
      </c>
      <c r="M53" s="14">
        <v>1835925</v>
      </c>
      <c r="N53" s="16">
        <v>0.89237523319307699</v>
      </c>
      <c r="O53" s="19">
        <v>305500</v>
      </c>
      <c r="P53" s="16">
        <v>0.90450409165302803</v>
      </c>
      <c r="Q53" s="14">
        <v>1060</v>
      </c>
      <c r="R53" s="17">
        <v>0.44056603773584907</v>
      </c>
    </row>
    <row r="55" spans="1:18" x14ac:dyDescent="0.4">
      <c r="A55" s="44" t="s">
        <v>78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6" spans="1:18" x14ac:dyDescent="0.4">
      <c r="A56" s="56" t="s">
        <v>79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1:18" x14ac:dyDescent="0.4">
      <c r="A57" s="56" t="s">
        <v>80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1:18" x14ac:dyDescent="0.4">
      <c r="A58" s="56" t="s">
        <v>81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1:18" ht="18" customHeight="1" x14ac:dyDescent="0.4">
      <c r="A59" s="44" t="s">
        <v>82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8" x14ac:dyDescent="0.4">
      <c r="A60" s="1" t="s">
        <v>83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.75" x14ac:dyDescent="0.4"/>
  <cols>
    <col min="1" max="1" width="12" customWidth="1"/>
    <col min="2" max="2" width="15.125" customWidth="1"/>
    <col min="3" max="5" width="13.875" customWidth="1"/>
    <col min="6" max="6" width="17" customWidth="1"/>
  </cols>
  <sheetData>
    <row r="1" spans="1:6" x14ac:dyDescent="0.4">
      <c r="A1" t="s">
        <v>84</v>
      </c>
    </row>
    <row r="2" spans="1:6" x14ac:dyDescent="0.4">
      <c r="D2" s="3" t="s">
        <v>85</v>
      </c>
    </row>
    <row r="3" spans="1:6" ht="37.5" x14ac:dyDescent="0.4">
      <c r="A3" s="4" t="s">
        <v>2</v>
      </c>
      <c r="B3" s="12" t="s">
        <v>86</v>
      </c>
      <c r="C3" s="5" t="s">
        <v>4</v>
      </c>
      <c r="D3" s="5" t="s">
        <v>5</v>
      </c>
      <c r="E3" s="9"/>
    </row>
    <row r="4" spans="1:6" x14ac:dyDescent="0.4">
      <c r="A4" s="7" t="s">
        <v>9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">
      <c r="A5" s="4" t="s">
        <v>10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">
      <c r="A6" s="4" t="s">
        <v>11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">
      <c r="A7" s="4" t="s">
        <v>12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">
      <c r="A8" s="4" t="s">
        <v>13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">
      <c r="A9" s="4" t="s">
        <v>14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">
      <c r="A10" s="4" t="s">
        <v>15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">
      <c r="A11" s="4" t="s">
        <v>16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">
      <c r="A12" s="4" t="s">
        <v>17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">
      <c r="A13" s="6" t="s">
        <v>18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">
      <c r="A14" s="4" t="s">
        <v>19</v>
      </c>
      <c r="B14" s="10">
        <f t="shared" si="1"/>
        <v>193603</v>
      </c>
      <c r="C14" s="10">
        <v>104105</v>
      </c>
      <c r="D14" s="10">
        <v>89498</v>
      </c>
    </row>
    <row r="15" spans="1:6" x14ac:dyDescent="0.4">
      <c r="A15" s="4" t="s">
        <v>20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">
      <c r="A16" s="4" t="s">
        <v>21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">
      <c r="A17" s="4" t="s">
        <v>22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">
      <c r="A18" s="4" t="s">
        <v>23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">
      <c r="A19" s="4" t="s">
        <v>24</v>
      </c>
      <c r="B19" s="10">
        <f t="shared" si="1"/>
        <v>219377</v>
      </c>
      <c r="C19" s="10">
        <v>120665</v>
      </c>
      <c r="D19" s="10">
        <v>98712</v>
      </c>
    </row>
    <row r="20" spans="1:4" x14ac:dyDescent="0.4">
      <c r="A20" s="4" t="s">
        <v>25</v>
      </c>
      <c r="B20" s="10">
        <f t="shared" si="1"/>
        <v>108367</v>
      </c>
      <c r="C20" s="10">
        <v>56053</v>
      </c>
      <c r="D20" s="10">
        <v>52314</v>
      </c>
    </row>
    <row r="21" spans="1:4" x14ac:dyDescent="0.4">
      <c r="A21" s="4" t="s">
        <v>26</v>
      </c>
      <c r="B21" s="10">
        <f t="shared" si="1"/>
        <v>127843</v>
      </c>
      <c r="C21" s="10">
        <v>66996</v>
      </c>
      <c r="D21" s="10">
        <v>60847</v>
      </c>
    </row>
    <row r="22" spans="1:4" x14ac:dyDescent="0.4">
      <c r="A22" s="4" t="s">
        <v>27</v>
      </c>
      <c r="B22" s="10">
        <f t="shared" si="1"/>
        <v>94396</v>
      </c>
      <c r="C22" s="10">
        <v>48565</v>
      </c>
      <c r="D22" s="10">
        <v>45831</v>
      </c>
    </row>
    <row r="23" spans="1:4" x14ac:dyDescent="0.4">
      <c r="A23" s="4" t="s">
        <v>28</v>
      </c>
      <c r="B23" s="10">
        <f t="shared" si="1"/>
        <v>80670</v>
      </c>
      <c r="C23" s="10">
        <v>42589</v>
      </c>
      <c r="D23" s="10">
        <v>38081</v>
      </c>
    </row>
    <row r="24" spans="1:4" x14ac:dyDescent="0.4">
      <c r="A24" s="4" t="s">
        <v>29</v>
      </c>
      <c r="B24" s="10">
        <f t="shared" si="1"/>
        <v>196409</v>
      </c>
      <c r="C24" s="10">
        <v>104803</v>
      </c>
      <c r="D24" s="10">
        <v>91606</v>
      </c>
    </row>
    <row r="25" spans="1:4" x14ac:dyDescent="0.4">
      <c r="A25" s="4" t="s">
        <v>30</v>
      </c>
      <c r="B25" s="10">
        <f t="shared" si="1"/>
        <v>202127</v>
      </c>
      <c r="C25" s="10">
        <v>104076</v>
      </c>
      <c r="D25" s="10">
        <v>98051</v>
      </c>
    </row>
    <row r="26" spans="1:4" x14ac:dyDescent="0.4">
      <c r="A26" s="4" t="s">
        <v>31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">
      <c r="A27" s="4" t="s">
        <v>32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">
      <c r="A28" s="4" t="s">
        <v>33</v>
      </c>
      <c r="B28" s="10">
        <f t="shared" si="1"/>
        <v>170728</v>
      </c>
      <c r="C28" s="10">
        <v>89383</v>
      </c>
      <c r="D28" s="10">
        <v>81345</v>
      </c>
    </row>
    <row r="29" spans="1:4" x14ac:dyDescent="0.4">
      <c r="A29" s="4" t="s">
        <v>34</v>
      </c>
      <c r="B29" s="10">
        <f t="shared" si="1"/>
        <v>121154</v>
      </c>
      <c r="C29" s="10">
        <v>63126</v>
      </c>
      <c r="D29" s="10">
        <v>58028</v>
      </c>
    </row>
    <row r="30" spans="1:4" x14ac:dyDescent="0.4">
      <c r="A30" s="4" t="s">
        <v>35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">
      <c r="A31" s="4" t="s">
        <v>36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">
      <c r="A32" s="4" t="s">
        <v>37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">
      <c r="A33" s="4" t="s">
        <v>38</v>
      </c>
      <c r="B33" s="10">
        <f t="shared" si="1"/>
        <v>138127</v>
      </c>
      <c r="C33" s="10">
        <v>71939</v>
      </c>
      <c r="D33" s="10">
        <v>66188</v>
      </c>
    </row>
    <row r="34" spans="1:4" x14ac:dyDescent="0.4">
      <c r="A34" s="4" t="s">
        <v>39</v>
      </c>
      <c r="B34" s="10">
        <f t="shared" si="1"/>
        <v>101989</v>
      </c>
      <c r="C34" s="10">
        <v>53764</v>
      </c>
      <c r="D34" s="10">
        <v>48225</v>
      </c>
    </row>
    <row r="35" spans="1:4" x14ac:dyDescent="0.4">
      <c r="A35" s="4" t="s">
        <v>40</v>
      </c>
      <c r="B35" s="10">
        <f t="shared" si="1"/>
        <v>64807</v>
      </c>
      <c r="C35" s="10">
        <v>33734</v>
      </c>
      <c r="D35" s="10">
        <v>31073</v>
      </c>
    </row>
    <row r="36" spans="1:4" x14ac:dyDescent="0.4">
      <c r="A36" s="4" t="s">
        <v>41</v>
      </c>
      <c r="B36" s="10">
        <f t="shared" si="1"/>
        <v>75967</v>
      </c>
      <c r="C36" s="10">
        <v>40916</v>
      </c>
      <c r="D36" s="10">
        <v>35051</v>
      </c>
    </row>
    <row r="37" spans="1:4" x14ac:dyDescent="0.4">
      <c r="A37" s="4" t="s">
        <v>42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">
      <c r="A38" s="4" t="s">
        <v>43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">
      <c r="A39" s="4" t="s">
        <v>44</v>
      </c>
      <c r="B39" s="10">
        <f t="shared" si="1"/>
        <v>185631</v>
      </c>
      <c r="C39" s="10">
        <v>101685</v>
      </c>
      <c r="D39" s="10">
        <v>83946</v>
      </c>
    </row>
    <row r="40" spans="1:4" x14ac:dyDescent="0.4">
      <c r="A40" s="4" t="s">
        <v>45</v>
      </c>
      <c r="B40" s="10">
        <f t="shared" si="1"/>
        <v>98243</v>
      </c>
      <c r="C40" s="10">
        <v>51317</v>
      </c>
      <c r="D40" s="10">
        <v>46926</v>
      </c>
    </row>
    <row r="41" spans="1:4" x14ac:dyDescent="0.4">
      <c r="A41" s="4" t="s">
        <v>46</v>
      </c>
      <c r="B41" s="10">
        <f t="shared" si="1"/>
        <v>104837</v>
      </c>
      <c r="C41" s="10">
        <v>54695</v>
      </c>
      <c r="D41" s="10">
        <v>50142</v>
      </c>
    </row>
    <row r="42" spans="1:4" x14ac:dyDescent="0.4">
      <c r="A42" s="4" t="s">
        <v>47</v>
      </c>
      <c r="B42" s="10">
        <f t="shared" si="1"/>
        <v>158805</v>
      </c>
      <c r="C42" s="10">
        <v>81880</v>
      </c>
      <c r="D42" s="10">
        <v>76925</v>
      </c>
    </row>
    <row r="43" spans="1:4" x14ac:dyDescent="0.4">
      <c r="A43" s="4" t="s">
        <v>48</v>
      </c>
      <c r="B43" s="10">
        <f t="shared" si="1"/>
        <v>86080</v>
      </c>
      <c r="C43" s="10">
        <v>44293</v>
      </c>
      <c r="D43" s="10">
        <v>41787</v>
      </c>
    </row>
    <row r="44" spans="1:4" x14ac:dyDescent="0.4">
      <c r="A44" s="4" t="s">
        <v>49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">
      <c r="A45" s="4" t="s">
        <v>50</v>
      </c>
      <c r="B45" s="10">
        <f t="shared" si="1"/>
        <v>116046</v>
      </c>
      <c r="C45" s="10">
        <v>60085</v>
      </c>
      <c r="D45" s="10">
        <v>55961</v>
      </c>
    </row>
    <row r="46" spans="1:4" x14ac:dyDescent="0.4">
      <c r="A46" s="4" t="s">
        <v>51</v>
      </c>
      <c r="B46" s="10">
        <f t="shared" si="1"/>
        <v>151179</v>
      </c>
      <c r="C46" s="10">
        <v>80004</v>
      </c>
      <c r="D46" s="10">
        <v>71175</v>
      </c>
    </row>
    <row r="47" spans="1:4" x14ac:dyDescent="0.4">
      <c r="A47" s="4" t="s">
        <v>52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">
      <c r="A48" s="4" t="s">
        <v>53</v>
      </c>
      <c r="B48" s="10">
        <f t="shared" si="1"/>
        <v>139125</v>
      </c>
      <c r="C48" s="10">
        <v>73914</v>
      </c>
      <c r="D48" s="10">
        <v>65211</v>
      </c>
    </row>
    <row r="49" spans="1:4" x14ac:dyDescent="0.4">
      <c r="A49" s="4" t="s">
        <v>54</v>
      </c>
      <c r="B49" s="10">
        <f t="shared" si="1"/>
        <v>117802</v>
      </c>
      <c r="C49" s="10">
        <v>61886</v>
      </c>
      <c r="D49" s="10">
        <v>55916</v>
      </c>
    </row>
    <row r="50" spans="1:4" x14ac:dyDescent="0.4">
      <c r="A50" s="4" t="s">
        <v>55</v>
      </c>
      <c r="B50" s="10">
        <f t="shared" si="1"/>
        <v>204871</v>
      </c>
      <c r="C50" s="10">
        <v>109133</v>
      </c>
      <c r="D50" s="10">
        <v>95738</v>
      </c>
    </row>
    <row r="51" spans="1:4" x14ac:dyDescent="0.4">
      <c r="A51" s="4" t="s">
        <v>56</v>
      </c>
      <c r="B51" s="10">
        <f t="shared" si="1"/>
        <v>133653</v>
      </c>
      <c r="C51" s="10">
        <v>71873</v>
      </c>
      <c r="D51" s="10">
        <v>61780</v>
      </c>
    </row>
    <row r="53" spans="1:4" x14ac:dyDescent="0.4">
      <c r="A53" s="9" t="s">
        <v>87</v>
      </c>
    </row>
    <row r="54" spans="1:4" x14ac:dyDescent="0.4">
      <c r="A54" t="s">
        <v>88</v>
      </c>
    </row>
    <row r="55" spans="1:4" x14ac:dyDescent="0.4">
      <c r="A55" t="s">
        <v>89</v>
      </c>
    </row>
    <row r="56" spans="1:4" x14ac:dyDescent="0.4">
      <c r="A56" t="s">
        <v>90</v>
      </c>
    </row>
    <row r="57" spans="1:4" x14ac:dyDescent="0.4">
      <c r="A57" s="1" t="s">
        <v>91</v>
      </c>
    </row>
    <row r="58" spans="1:4" x14ac:dyDescent="0.4">
      <c r="A58" t="s">
        <v>92</v>
      </c>
    </row>
    <row r="59" spans="1:4" x14ac:dyDescent="0.4">
      <c r="A59" t="s">
        <v>93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DIGI-808455956-3349857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https://digitalgojp.sharepoint.com/sites/digi_portal/_layouts/15/DocIdRedir.aspx?ID=DIGI-808455956-3349857</Url>
      <Description>DIGI-808455956-3349857</Description>
    </_dlc_DocIdUrl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2022-01-17T04:04:13Z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e2062b55-64ce-482d-9d69-58f64afd3192</vt:lpwstr>
  </property>
</Properties>
</file>