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<sst xmlns="http://schemas.openxmlformats.org/spreadsheetml/2006/main" count="353" uniqueCount="152">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</sst>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8.09765625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44802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44799</v>
      </c>
      <c r="H5" s="82"/>
    </row>
    <row r="6" spans="1:8" ht="21.75" customHeight="1" x14ac:dyDescent="0.45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45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11</v>
      </c>
      <c r="B10" s="20">
        <v>126645025.00000003</v>
      </c>
      <c r="C10" s="21">
        <f>SUM(C11:C57)</f>
        <v>81370866</v>
      </c>
      <c r="D10" s="11">
        <f>C10/$B10</f>
        <v>0.64251135013001881</v>
      </c>
      <c r="E10" s="21">
        <f>SUM(E11:E57)</f>
        <v>357865</v>
      </c>
      <c r="F10" s="11">
        <f>E10/$B10</f>
        <v>2.8257327913196744E-3</v>
      </c>
      <c r="G10" s="21">
        <f>SUM(G11:G57)</f>
        <v>64438</v>
      </c>
      <c r="H10" s="11">
        <f>G10/$B10</f>
        <v>5.0880798515377909E-4</v>
      </c>
    </row>
    <row r="11" spans="1:8" x14ac:dyDescent="0.45">
      <c r="A11" s="12" t="s">
        <v>12</v>
      </c>
      <c r="B11" s="20">
        <v>5226603</v>
      </c>
      <c r="C11" s="21">
        <v>3469730</v>
      </c>
      <c r="D11" s="11">
        <f t="shared" ref="D11:D57" si="0">C11/$B11</f>
        <v>0.66385948961495644</v>
      </c>
      <c r="E11" s="21">
        <v>15274</v>
      </c>
      <c r="F11" s="11">
        <f t="shared" ref="F11:F57" si="1">E11/$B11</f>
        <v>2.9223570261602038E-3</v>
      </c>
      <c r="G11" s="21">
        <v>3124</v>
      </c>
      <c r="H11" s="11">
        <f t="shared" ref="H11:H57" si="2">G11/$B11</f>
        <v>5.9771136242794791E-4</v>
      </c>
    </row>
    <row r="12" spans="1:8" x14ac:dyDescent="0.45">
      <c r="A12" s="12" t="s">
        <v>13</v>
      </c>
      <c r="B12" s="20">
        <v>1259615</v>
      </c>
      <c r="C12" s="21">
        <v>890373</v>
      </c>
      <c r="D12" s="11">
        <f t="shared" si="0"/>
        <v>0.70686122346907587</v>
      </c>
      <c r="E12" s="21">
        <v>2988</v>
      </c>
      <c r="F12" s="11">
        <f t="shared" si="1"/>
        <v>2.3721533960773728E-3</v>
      </c>
      <c r="G12" s="21">
        <v>408</v>
      </c>
      <c r="H12" s="11">
        <f t="shared" si="2"/>
        <v>3.239084958499224E-4</v>
      </c>
    </row>
    <row r="13" spans="1:8" x14ac:dyDescent="0.45">
      <c r="A13" s="12" t="s">
        <v>14</v>
      </c>
      <c r="B13" s="20">
        <v>1220823</v>
      </c>
      <c r="C13" s="21">
        <v>877867</v>
      </c>
      <c r="D13" s="11">
        <f t="shared" si="0"/>
        <v>0.71907803178675367</v>
      </c>
      <c r="E13" s="21">
        <v>2175</v>
      </c>
      <c r="F13" s="11">
        <f t="shared" si="1"/>
        <v>1.781585045497996E-3</v>
      </c>
      <c r="G13" s="21">
        <v>505</v>
      </c>
      <c r="H13" s="11">
        <f t="shared" si="2"/>
        <v>4.1365537837999446E-4</v>
      </c>
    </row>
    <row r="14" spans="1:8" x14ac:dyDescent="0.45">
      <c r="A14" s="12" t="s">
        <v>15</v>
      </c>
      <c r="B14" s="20">
        <v>2281989</v>
      </c>
      <c r="C14" s="21">
        <v>1534456</v>
      </c>
      <c r="D14" s="11">
        <f t="shared" si="0"/>
        <v>0.67242041920447471</v>
      </c>
      <c r="E14" s="21">
        <v>6717</v>
      </c>
      <c r="F14" s="11">
        <f t="shared" si="1"/>
        <v>2.9434848283668327E-3</v>
      </c>
      <c r="G14" s="21">
        <v>753</v>
      </c>
      <c r="H14" s="11">
        <f t="shared" si="2"/>
        <v>3.2997529786515185E-4</v>
      </c>
    </row>
    <row r="15" spans="1:8" x14ac:dyDescent="0.45">
      <c r="A15" s="12" t="s">
        <v>16</v>
      </c>
      <c r="B15" s="20">
        <v>971288</v>
      </c>
      <c r="C15" s="21">
        <v>726837</v>
      </c>
      <c r="D15" s="11">
        <f t="shared" si="0"/>
        <v>0.74832284554117834</v>
      </c>
      <c r="E15" s="21">
        <v>3341</v>
      </c>
      <c r="F15" s="11">
        <f t="shared" si="1"/>
        <v>3.4397624597441749E-3</v>
      </c>
      <c r="G15" s="21">
        <v>522</v>
      </c>
      <c r="H15" s="11">
        <f t="shared" si="2"/>
        <v>5.3743071056164596E-4</v>
      </c>
    </row>
    <row r="16" spans="1:8" x14ac:dyDescent="0.45">
      <c r="A16" s="12" t="s">
        <v>17</v>
      </c>
      <c r="B16" s="20">
        <v>1069562</v>
      </c>
      <c r="C16" s="21">
        <v>775623</v>
      </c>
      <c r="D16" s="11">
        <f t="shared" si="0"/>
        <v>0.72517815703998456</v>
      </c>
      <c r="E16" s="21">
        <v>2019</v>
      </c>
      <c r="F16" s="11">
        <f t="shared" si="1"/>
        <v>1.8876886052421459E-3</v>
      </c>
      <c r="G16" s="21">
        <v>334</v>
      </c>
      <c r="H16" s="11">
        <f t="shared" si="2"/>
        <v>3.122773621351544E-4</v>
      </c>
    </row>
    <row r="17" spans="1:8" x14ac:dyDescent="0.45">
      <c r="A17" s="12" t="s">
        <v>18</v>
      </c>
      <c r="B17" s="20">
        <v>1862059.0000000002</v>
      </c>
      <c r="C17" s="21">
        <v>1317313</v>
      </c>
      <c r="D17" s="11">
        <f t="shared" si="0"/>
        <v>0.70744965653612468</v>
      </c>
      <c r="E17" s="21">
        <v>4042</v>
      </c>
      <c r="F17" s="11">
        <f t="shared" si="1"/>
        <v>2.1707153210505144E-3</v>
      </c>
      <c r="G17" s="21">
        <v>979</v>
      </c>
      <c r="H17" s="11">
        <f t="shared" si="2"/>
        <v>5.2576207305998356E-4</v>
      </c>
    </row>
    <row r="18" spans="1:8" x14ac:dyDescent="0.45">
      <c r="A18" s="12" t="s">
        <v>19</v>
      </c>
      <c r="B18" s="20">
        <v>2907675</v>
      </c>
      <c r="C18" s="21">
        <v>1987669</v>
      </c>
      <c r="D18" s="11">
        <f t="shared" si="0"/>
        <v>0.6835939367363959</v>
      </c>
      <c r="E18" s="21">
        <v>8415</v>
      </c>
      <c r="F18" s="11">
        <f t="shared" si="1"/>
        <v>2.8940648456240812E-3</v>
      </c>
      <c r="G18" s="21">
        <v>1431</v>
      </c>
      <c r="H18" s="11">
        <f t="shared" si="2"/>
        <v>4.9214578658206298E-4</v>
      </c>
    </row>
    <row r="19" spans="1:8" x14ac:dyDescent="0.45">
      <c r="A19" s="12" t="s">
        <v>20</v>
      </c>
      <c r="B19" s="20">
        <v>1955401</v>
      </c>
      <c r="C19" s="21">
        <v>1324310</v>
      </c>
      <c r="D19" s="11">
        <f t="shared" si="0"/>
        <v>0.67725750370384386</v>
      </c>
      <c r="E19" s="21">
        <v>6438</v>
      </c>
      <c r="F19" s="11">
        <f t="shared" si="1"/>
        <v>3.2924193042756958E-3</v>
      </c>
      <c r="G19" s="21">
        <v>865</v>
      </c>
      <c r="H19" s="11">
        <f t="shared" si="2"/>
        <v>4.4236450733123285E-4</v>
      </c>
    </row>
    <row r="20" spans="1:8" x14ac:dyDescent="0.45">
      <c r="A20" s="12" t="s">
        <v>21</v>
      </c>
      <c r="B20" s="20">
        <v>1958101</v>
      </c>
      <c r="C20" s="21">
        <v>1296523</v>
      </c>
      <c r="D20" s="11">
        <f t="shared" si="0"/>
        <v>0.66213285218688922</v>
      </c>
      <c r="E20" s="21">
        <v>5045</v>
      </c>
      <c r="F20" s="11">
        <f t="shared" si="1"/>
        <v>2.5764758814790451E-3</v>
      </c>
      <c r="G20" s="21">
        <v>1024</v>
      </c>
      <c r="H20" s="11">
        <f t="shared" si="2"/>
        <v>5.2295565959059316E-4</v>
      </c>
    </row>
    <row r="21" spans="1:8" x14ac:dyDescent="0.45">
      <c r="A21" s="12" t="s">
        <v>22</v>
      </c>
      <c r="B21" s="20">
        <v>7393799</v>
      </c>
      <c r="C21" s="21">
        <v>4812782</v>
      </c>
      <c r="D21" s="11">
        <f t="shared" si="0"/>
        <v>0.6509214004870838</v>
      </c>
      <c r="E21" s="21">
        <v>25928</v>
      </c>
      <c r="F21" s="11">
        <f t="shared" si="1"/>
        <v>3.5067223223136036E-3</v>
      </c>
      <c r="G21" s="21">
        <v>5484</v>
      </c>
      <c r="H21" s="11">
        <f t="shared" si="2"/>
        <v>7.4170260782041814E-4</v>
      </c>
    </row>
    <row r="22" spans="1:8" x14ac:dyDescent="0.45">
      <c r="A22" s="12" t="s">
        <v>23</v>
      </c>
      <c r="B22" s="20">
        <v>6322892.0000000009</v>
      </c>
      <c r="C22" s="21">
        <v>4189279</v>
      </c>
      <c r="D22" s="11">
        <f t="shared" si="0"/>
        <v>0.66255741834590876</v>
      </c>
      <c r="E22" s="21">
        <v>20109</v>
      </c>
      <c r="F22" s="11">
        <f t="shared" si="1"/>
        <v>3.180348486104143E-3</v>
      </c>
      <c r="G22" s="21">
        <v>3233</v>
      </c>
      <c r="H22" s="11">
        <f t="shared" si="2"/>
        <v>5.1131665699809508E-4</v>
      </c>
    </row>
    <row r="23" spans="1:8" x14ac:dyDescent="0.45">
      <c r="A23" s="12" t="s">
        <v>24</v>
      </c>
      <c r="B23" s="20">
        <v>13843329.000000002</v>
      </c>
      <c r="C23" s="21">
        <v>8721410</v>
      </c>
      <c r="D23" s="11">
        <f t="shared" si="0"/>
        <v>0.63000814327247434</v>
      </c>
      <c r="E23" s="21">
        <v>37760</v>
      </c>
      <c r="F23" s="11">
        <f t="shared" si="1"/>
        <v>2.7276676007627928E-3</v>
      </c>
      <c r="G23" s="21">
        <v>6823</v>
      </c>
      <c r="H23" s="11">
        <f t="shared" si="2"/>
        <v>4.9287277648317105E-4</v>
      </c>
    </row>
    <row r="24" spans="1:8" x14ac:dyDescent="0.45">
      <c r="A24" s="12" t="s">
        <v>25</v>
      </c>
      <c r="B24" s="20">
        <v>9220206</v>
      </c>
      <c r="C24" s="21">
        <v>5935395</v>
      </c>
      <c r="D24" s="11">
        <f t="shared" si="0"/>
        <v>0.64373778633579337</v>
      </c>
      <c r="E24" s="21">
        <v>26240</v>
      </c>
      <c r="F24" s="11">
        <f t="shared" si="1"/>
        <v>2.8459233991084366E-3</v>
      </c>
      <c r="G24" s="21">
        <v>4971</v>
      </c>
      <c r="H24" s="11">
        <f t="shared" si="2"/>
        <v>5.3914196711006242E-4</v>
      </c>
    </row>
    <row r="25" spans="1:8" x14ac:dyDescent="0.45">
      <c r="A25" s="12" t="s">
        <v>26</v>
      </c>
      <c r="B25" s="20">
        <v>2213174</v>
      </c>
      <c r="C25" s="21">
        <v>1596800</v>
      </c>
      <c r="D25" s="11">
        <f t="shared" si="0"/>
        <v>0.72149772227579034</v>
      </c>
      <c r="E25" s="21">
        <v>5299</v>
      </c>
      <c r="F25" s="11">
        <f t="shared" si="1"/>
        <v>2.3942988666955244E-3</v>
      </c>
      <c r="G25" s="21">
        <v>801</v>
      </c>
      <c r="H25" s="11">
        <f t="shared" si="2"/>
        <v>3.6192364450332419E-4</v>
      </c>
    </row>
    <row r="26" spans="1:8" x14ac:dyDescent="0.45">
      <c r="A26" s="12" t="s">
        <v>27</v>
      </c>
      <c r="B26" s="20">
        <v>1047674</v>
      </c>
      <c r="C26" s="21">
        <v>717188</v>
      </c>
      <c r="D26" s="11">
        <f t="shared" si="0"/>
        <v>0.68455263755710272</v>
      </c>
      <c r="E26" s="21">
        <v>2779</v>
      </c>
      <c r="F26" s="11">
        <f t="shared" si="1"/>
        <v>2.6525426802612262E-3</v>
      </c>
      <c r="G26" s="21">
        <v>428</v>
      </c>
      <c r="H26" s="11">
        <f t="shared" si="2"/>
        <v>4.0852402560338427E-4</v>
      </c>
    </row>
    <row r="27" spans="1:8" x14ac:dyDescent="0.45">
      <c r="A27" s="12" t="s">
        <v>28</v>
      </c>
      <c r="B27" s="20">
        <v>1132656</v>
      </c>
      <c r="C27" s="21">
        <v>738222</v>
      </c>
      <c r="D27" s="11">
        <f t="shared" si="0"/>
        <v>0.65176187650972583</v>
      </c>
      <c r="E27" s="21">
        <v>2991</v>
      </c>
      <c r="F27" s="11">
        <f t="shared" si="1"/>
        <v>2.6406958511675212E-3</v>
      </c>
      <c r="G27" s="21">
        <v>596</v>
      </c>
      <c r="H27" s="11">
        <f t="shared" si="2"/>
        <v>5.2619683293073983E-4</v>
      </c>
    </row>
    <row r="28" spans="1:8" x14ac:dyDescent="0.45">
      <c r="A28" s="12" t="s">
        <v>29</v>
      </c>
      <c r="B28" s="20">
        <v>774582.99999999988</v>
      </c>
      <c r="C28" s="21">
        <v>516377</v>
      </c>
      <c r="D28" s="11">
        <f t="shared" si="0"/>
        <v>0.66665160479896934</v>
      </c>
      <c r="E28" s="21">
        <v>2343</v>
      </c>
      <c r="F28" s="11">
        <f t="shared" si="1"/>
        <v>3.024853372717966E-3</v>
      </c>
      <c r="G28" s="21">
        <v>344</v>
      </c>
      <c r="H28" s="11">
        <f t="shared" si="2"/>
        <v>4.4410992753520287E-4</v>
      </c>
    </row>
    <row r="29" spans="1:8" x14ac:dyDescent="0.45">
      <c r="A29" s="12" t="s">
        <v>30</v>
      </c>
      <c r="B29" s="20">
        <v>820997</v>
      </c>
      <c r="C29" s="21">
        <v>543275</v>
      </c>
      <c r="D29" s="11">
        <f t="shared" si="0"/>
        <v>0.66172592591690349</v>
      </c>
      <c r="E29" s="21">
        <v>2222</v>
      </c>
      <c r="F29" s="11">
        <f t="shared" si="1"/>
        <v>2.7064654316641839E-3</v>
      </c>
      <c r="G29" s="21">
        <v>232</v>
      </c>
      <c r="H29" s="11">
        <f t="shared" si="2"/>
        <v>2.8258324939067986E-4</v>
      </c>
    </row>
    <row r="30" spans="1:8" x14ac:dyDescent="0.45">
      <c r="A30" s="12" t="s">
        <v>31</v>
      </c>
      <c r="B30" s="20">
        <v>2071737</v>
      </c>
      <c r="C30" s="21">
        <v>1429053</v>
      </c>
      <c r="D30" s="11">
        <f t="shared" si="0"/>
        <v>0.68978494857214023</v>
      </c>
      <c r="E30" s="21">
        <v>5213</v>
      </c>
      <c r="F30" s="11">
        <f t="shared" si="1"/>
        <v>2.5162460292981205E-3</v>
      </c>
      <c r="G30" s="21">
        <v>1007</v>
      </c>
      <c r="H30" s="11">
        <f t="shared" si="2"/>
        <v>4.8606555754905184E-4</v>
      </c>
    </row>
    <row r="31" spans="1:8" x14ac:dyDescent="0.45">
      <c r="A31" s="12" t="s">
        <v>32</v>
      </c>
      <c r="B31" s="20">
        <v>2016791</v>
      </c>
      <c r="C31" s="21">
        <v>1342139</v>
      </c>
      <c r="D31" s="11">
        <f t="shared" si="0"/>
        <v>0.66548244215687202</v>
      </c>
      <c r="E31" s="21">
        <v>5670</v>
      </c>
      <c r="F31" s="11">
        <f t="shared" si="1"/>
        <v>2.8113969171818E-3</v>
      </c>
      <c r="G31" s="21">
        <v>921</v>
      </c>
      <c r="H31" s="11">
        <f t="shared" si="2"/>
        <v>4.5666606009249348E-4</v>
      </c>
    </row>
    <row r="32" spans="1:8" x14ac:dyDescent="0.45">
      <c r="A32" s="12" t="s">
        <v>33</v>
      </c>
      <c r="B32" s="20">
        <v>3686259.9999999995</v>
      </c>
      <c r="C32" s="21">
        <v>2449728</v>
      </c>
      <c r="D32" s="11">
        <f t="shared" si="0"/>
        <v>0.66455648814787893</v>
      </c>
      <c r="E32" s="21">
        <v>12176</v>
      </c>
      <c r="F32" s="11">
        <f t="shared" si="1"/>
        <v>3.3030768312598681E-3</v>
      </c>
      <c r="G32" s="21">
        <v>2427</v>
      </c>
      <c r="H32" s="11">
        <f t="shared" si="2"/>
        <v>6.5839088941094779E-4</v>
      </c>
    </row>
    <row r="33" spans="1:8" x14ac:dyDescent="0.45">
      <c r="A33" s="12" t="s">
        <v>34</v>
      </c>
      <c r="B33" s="20">
        <v>7558801.9999999991</v>
      </c>
      <c r="C33" s="21">
        <v>4614192</v>
      </c>
      <c r="D33" s="11">
        <f t="shared" si="0"/>
        <v>0.61043959082404864</v>
      </c>
      <c r="E33" s="21">
        <v>20809</v>
      </c>
      <c r="F33" s="11">
        <f t="shared" si="1"/>
        <v>2.7529494753269104E-3</v>
      </c>
      <c r="G33" s="21">
        <v>4239</v>
      </c>
      <c r="H33" s="11">
        <f t="shared" si="2"/>
        <v>5.6080315372727062E-4</v>
      </c>
    </row>
    <row r="34" spans="1:8" x14ac:dyDescent="0.45">
      <c r="A34" s="12" t="s">
        <v>35</v>
      </c>
      <c r="B34" s="20">
        <v>1800557</v>
      </c>
      <c r="C34" s="21">
        <v>1162284</v>
      </c>
      <c r="D34" s="11">
        <f t="shared" si="0"/>
        <v>0.64551358274134063</v>
      </c>
      <c r="E34" s="21">
        <v>5709</v>
      </c>
      <c r="F34" s="11">
        <f t="shared" si="1"/>
        <v>3.1706855156487688E-3</v>
      </c>
      <c r="G34" s="21">
        <v>932</v>
      </c>
      <c r="H34" s="11">
        <f t="shared" si="2"/>
        <v>5.1761760388590867E-4</v>
      </c>
    </row>
    <row r="35" spans="1:8" x14ac:dyDescent="0.45">
      <c r="A35" s="12" t="s">
        <v>36</v>
      </c>
      <c r="B35" s="20">
        <v>1418843</v>
      </c>
      <c r="C35" s="21">
        <v>894133</v>
      </c>
      <c r="D35" s="11">
        <f t="shared" si="0"/>
        <v>0.63018459406713778</v>
      </c>
      <c r="E35" s="21">
        <v>4396</v>
      </c>
      <c r="F35" s="11">
        <f t="shared" si="1"/>
        <v>3.0982991070893679E-3</v>
      </c>
      <c r="G35" s="21">
        <v>624</v>
      </c>
      <c r="H35" s="11">
        <f t="shared" si="2"/>
        <v>4.3979495969603404E-4</v>
      </c>
    </row>
    <row r="36" spans="1:8" x14ac:dyDescent="0.45">
      <c r="A36" s="12" t="s">
        <v>37</v>
      </c>
      <c r="B36" s="20">
        <v>2530542</v>
      </c>
      <c r="C36" s="21">
        <v>1545358</v>
      </c>
      <c r="D36" s="11">
        <f t="shared" si="0"/>
        <v>0.61068261265768364</v>
      </c>
      <c r="E36" s="21">
        <v>7820</v>
      </c>
      <c r="F36" s="11">
        <f t="shared" si="1"/>
        <v>3.0902470696001095E-3</v>
      </c>
      <c r="G36" s="21">
        <v>1165</v>
      </c>
      <c r="H36" s="11">
        <f t="shared" si="2"/>
        <v>4.6037568236369914E-4</v>
      </c>
    </row>
    <row r="37" spans="1:8" x14ac:dyDescent="0.45">
      <c r="A37" s="12" t="s">
        <v>38</v>
      </c>
      <c r="B37" s="20">
        <v>8839511</v>
      </c>
      <c r="C37" s="21">
        <v>5108178</v>
      </c>
      <c r="D37" s="11">
        <f t="shared" si="0"/>
        <v>0.57788015649281954</v>
      </c>
      <c r="E37" s="21">
        <v>26615</v>
      </c>
      <c r="F37" s="11">
        <f t="shared" si="1"/>
        <v>3.0109131602415562E-3</v>
      </c>
      <c r="G37" s="21">
        <v>5217</v>
      </c>
      <c r="H37" s="11">
        <f t="shared" si="2"/>
        <v>5.9019101848507231E-4</v>
      </c>
    </row>
    <row r="38" spans="1:8" x14ac:dyDescent="0.45">
      <c r="A38" s="12" t="s">
        <v>39</v>
      </c>
      <c r="B38" s="20">
        <v>5523625</v>
      </c>
      <c r="C38" s="21">
        <v>3391530</v>
      </c>
      <c r="D38" s="11">
        <f t="shared" si="0"/>
        <v>0.61400439023286335</v>
      </c>
      <c r="E38" s="21">
        <v>16320</v>
      </c>
      <c r="F38" s="11">
        <f t="shared" si="1"/>
        <v>2.954581456923669E-3</v>
      </c>
      <c r="G38" s="21">
        <v>2930</v>
      </c>
      <c r="H38" s="11">
        <f t="shared" si="2"/>
        <v>5.3044875421484985E-4</v>
      </c>
    </row>
    <row r="39" spans="1:8" x14ac:dyDescent="0.45">
      <c r="A39" s="12" t="s">
        <v>40</v>
      </c>
      <c r="B39" s="20">
        <v>1344738.9999999998</v>
      </c>
      <c r="C39" s="21">
        <v>857012</v>
      </c>
      <c r="D39" s="11">
        <f t="shared" si="0"/>
        <v>0.63730731390998563</v>
      </c>
      <c r="E39" s="21">
        <v>3711</v>
      </c>
      <c r="F39" s="11">
        <f t="shared" si="1"/>
        <v>2.759643321120307E-3</v>
      </c>
      <c r="G39" s="21">
        <v>379</v>
      </c>
      <c r="H39" s="11">
        <f t="shared" si="2"/>
        <v>2.818390780664501E-4</v>
      </c>
    </row>
    <row r="40" spans="1:8" x14ac:dyDescent="0.45">
      <c r="A40" s="12" t="s">
        <v>41</v>
      </c>
      <c r="B40" s="20">
        <v>944432</v>
      </c>
      <c r="C40" s="21">
        <v>601305</v>
      </c>
      <c r="D40" s="11">
        <f t="shared" si="0"/>
        <v>0.63668427160452001</v>
      </c>
      <c r="E40" s="21">
        <v>1799</v>
      </c>
      <c r="F40" s="11">
        <f t="shared" si="1"/>
        <v>1.9048486285936945E-3</v>
      </c>
      <c r="G40" s="21">
        <v>393</v>
      </c>
      <c r="H40" s="11">
        <f t="shared" si="2"/>
        <v>4.1612313009300827E-4</v>
      </c>
    </row>
    <row r="41" spans="1:8" x14ac:dyDescent="0.45">
      <c r="A41" s="12" t="s">
        <v>42</v>
      </c>
      <c r="B41" s="20">
        <v>556788</v>
      </c>
      <c r="C41" s="21">
        <v>354434</v>
      </c>
      <c r="D41" s="11">
        <f t="shared" si="0"/>
        <v>0.63656903525219655</v>
      </c>
      <c r="E41" s="21">
        <v>1455</v>
      </c>
      <c r="F41" s="11">
        <f t="shared" si="1"/>
        <v>2.6132028707515249E-3</v>
      </c>
      <c r="G41" s="21">
        <v>131</v>
      </c>
      <c r="H41" s="11">
        <f t="shared" si="2"/>
        <v>2.352780591535737E-4</v>
      </c>
    </row>
    <row r="42" spans="1:8" x14ac:dyDescent="0.45">
      <c r="A42" s="12" t="s">
        <v>43</v>
      </c>
      <c r="B42" s="20">
        <v>672814.99999999988</v>
      </c>
      <c r="C42" s="21">
        <v>456018</v>
      </c>
      <c r="D42" s="11">
        <f t="shared" si="0"/>
        <v>0.67777620891329726</v>
      </c>
      <c r="E42" s="21">
        <v>1374</v>
      </c>
      <c r="F42" s="11">
        <f t="shared" si="1"/>
        <v>2.0421661229312669E-3</v>
      </c>
      <c r="G42" s="21">
        <v>220</v>
      </c>
      <c r="H42" s="11">
        <f t="shared" si="2"/>
        <v>3.2698438649554488E-4</v>
      </c>
    </row>
    <row r="43" spans="1:8" x14ac:dyDescent="0.45">
      <c r="A43" s="12" t="s">
        <v>44</v>
      </c>
      <c r="B43" s="20">
        <v>1893791</v>
      </c>
      <c r="C43" s="21">
        <v>1199779</v>
      </c>
      <c r="D43" s="11">
        <f t="shared" si="0"/>
        <v>0.63353295057374337</v>
      </c>
      <c r="E43" s="21">
        <v>6478</v>
      </c>
      <c r="F43" s="11">
        <f t="shared" si="1"/>
        <v>3.4206520149266733E-3</v>
      </c>
      <c r="G43" s="21">
        <v>1205</v>
      </c>
      <c r="H43" s="11">
        <f t="shared" si="2"/>
        <v>6.3628985458268625E-4</v>
      </c>
    </row>
    <row r="44" spans="1:8" x14ac:dyDescent="0.45">
      <c r="A44" s="12" t="s">
        <v>45</v>
      </c>
      <c r="B44" s="20">
        <v>2812432.9999999995</v>
      </c>
      <c r="C44" s="21">
        <v>1742741</v>
      </c>
      <c r="D44" s="11">
        <f t="shared" si="0"/>
        <v>0.61965600602752147</v>
      </c>
      <c r="E44" s="21">
        <v>7660</v>
      </c>
      <c r="F44" s="11">
        <f t="shared" si="1"/>
        <v>2.7236204382468849E-3</v>
      </c>
      <c r="G44" s="21">
        <v>1533</v>
      </c>
      <c r="H44" s="11">
        <f t="shared" si="2"/>
        <v>5.4507965167525777E-4</v>
      </c>
    </row>
    <row r="45" spans="1:8" x14ac:dyDescent="0.45">
      <c r="A45" s="12" t="s">
        <v>46</v>
      </c>
      <c r="B45" s="20">
        <v>1356110</v>
      </c>
      <c r="C45" s="21">
        <v>915560</v>
      </c>
      <c r="D45" s="11">
        <f t="shared" si="0"/>
        <v>0.67513697266445938</v>
      </c>
      <c r="E45" s="21">
        <v>3598</v>
      </c>
      <c r="F45" s="11">
        <f t="shared" si="1"/>
        <v>2.6531771021524801E-3</v>
      </c>
      <c r="G45" s="21">
        <v>674</v>
      </c>
      <c r="H45" s="11">
        <f t="shared" si="2"/>
        <v>4.9700982958609554E-4</v>
      </c>
    </row>
    <row r="46" spans="1:8" x14ac:dyDescent="0.45">
      <c r="A46" s="12" t="s">
        <v>47</v>
      </c>
      <c r="B46" s="20">
        <v>734949</v>
      </c>
      <c r="C46" s="21">
        <v>482817</v>
      </c>
      <c r="D46" s="11">
        <f t="shared" si="0"/>
        <v>0.65693946110546442</v>
      </c>
      <c r="E46" s="21">
        <v>1746</v>
      </c>
      <c r="F46" s="11">
        <f t="shared" si="1"/>
        <v>2.3756750468399849E-3</v>
      </c>
      <c r="G46" s="21">
        <v>258</v>
      </c>
      <c r="H46" s="11">
        <f t="shared" si="2"/>
        <v>3.5104476637154414E-4</v>
      </c>
    </row>
    <row r="47" spans="1:8" x14ac:dyDescent="0.45">
      <c r="A47" s="12" t="s">
        <v>48</v>
      </c>
      <c r="B47" s="20">
        <v>973896</v>
      </c>
      <c r="C47" s="21">
        <v>618448</v>
      </c>
      <c r="D47" s="11">
        <f t="shared" si="0"/>
        <v>0.63502468436054771</v>
      </c>
      <c r="E47" s="21">
        <v>2487</v>
      </c>
      <c r="F47" s="11">
        <f t="shared" si="1"/>
        <v>2.5536607604918801E-3</v>
      </c>
      <c r="G47" s="21">
        <v>193</v>
      </c>
      <c r="H47" s="11">
        <f t="shared" si="2"/>
        <v>1.9817311088658336E-4</v>
      </c>
    </row>
    <row r="48" spans="1:8" x14ac:dyDescent="0.45">
      <c r="A48" s="12" t="s">
        <v>49</v>
      </c>
      <c r="B48" s="20">
        <v>1356219</v>
      </c>
      <c r="C48" s="21">
        <v>893376</v>
      </c>
      <c r="D48" s="11">
        <f t="shared" si="0"/>
        <v>0.65872547132874559</v>
      </c>
      <c r="E48" s="21">
        <v>2682</v>
      </c>
      <c r="F48" s="11">
        <f t="shared" si="1"/>
        <v>1.9775567220338308E-3</v>
      </c>
      <c r="G48" s="21">
        <v>138</v>
      </c>
      <c r="H48" s="11">
        <f t="shared" si="2"/>
        <v>1.0175347786751254E-4</v>
      </c>
    </row>
    <row r="49" spans="1:8" x14ac:dyDescent="0.45">
      <c r="A49" s="12" t="s">
        <v>50</v>
      </c>
      <c r="B49" s="20">
        <v>701167</v>
      </c>
      <c r="C49" s="21">
        <v>445168</v>
      </c>
      <c r="D49" s="11">
        <f t="shared" si="0"/>
        <v>0.63489582367681308</v>
      </c>
      <c r="E49" s="21">
        <v>1360</v>
      </c>
      <c r="F49" s="11">
        <f t="shared" si="1"/>
        <v>1.9396235133712796E-3</v>
      </c>
      <c r="G49" s="21">
        <v>250</v>
      </c>
      <c r="H49" s="11">
        <f t="shared" si="2"/>
        <v>3.565484399579558E-4</v>
      </c>
    </row>
    <row r="50" spans="1:8" x14ac:dyDescent="0.45">
      <c r="A50" s="12" t="s">
        <v>51</v>
      </c>
      <c r="B50" s="20">
        <v>5124170</v>
      </c>
      <c r="C50" s="21">
        <v>3126744</v>
      </c>
      <c r="D50" s="11">
        <f t="shared" si="0"/>
        <v>0.61019521210264294</v>
      </c>
      <c r="E50" s="21">
        <v>13641</v>
      </c>
      <c r="F50" s="11">
        <f t="shared" si="1"/>
        <v>2.6620896652531042E-3</v>
      </c>
      <c r="G50" s="21">
        <v>2237</v>
      </c>
      <c r="H50" s="11">
        <f t="shared" si="2"/>
        <v>4.3655850606049373E-4</v>
      </c>
    </row>
    <row r="51" spans="1:8" x14ac:dyDescent="0.45">
      <c r="A51" s="12" t="s">
        <v>52</v>
      </c>
      <c r="B51" s="20">
        <v>818222</v>
      </c>
      <c r="C51" s="21">
        <v>508746</v>
      </c>
      <c r="D51" s="11">
        <f t="shared" si="0"/>
        <v>0.62177013084468513</v>
      </c>
      <c r="E51" s="21">
        <v>2318</v>
      </c>
      <c r="F51" s="11">
        <f t="shared" si="1"/>
        <v>2.8329719807093918E-3</v>
      </c>
      <c r="G51" s="21">
        <v>537</v>
      </c>
      <c r="H51" s="11">
        <f t="shared" si="2"/>
        <v>6.5630110165700755E-4</v>
      </c>
    </row>
    <row r="52" spans="1:8" x14ac:dyDescent="0.45">
      <c r="A52" s="12" t="s">
        <v>53</v>
      </c>
      <c r="B52" s="20">
        <v>1335937.9999999998</v>
      </c>
      <c r="C52" s="21">
        <v>900233</v>
      </c>
      <c r="D52" s="11">
        <f t="shared" si="0"/>
        <v>0.67385836767873974</v>
      </c>
      <c r="E52" s="21">
        <v>3319</v>
      </c>
      <c r="F52" s="11">
        <f t="shared" si="1"/>
        <v>2.4843967309860194E-3</v>
      </c>
      <c r="G52" s="21">
        <v>474</v>
      </c>
      <c r="H52" s="11">
        <f t="shared" si="2"/>
        <v>3.5480688475063971E-4</v>
      </c>
    </row>
    <row r="53" spans="1:8" x14ac:dyDescent="0.45">
      <c r="A53" s="12" t="s">
        <v>54</v>
      </c>
      <c r="B53" s="20">
        <v>1758645</v>
      </c>
      <c r="C53" s="21">
        <v>1165647</v>
      </c>
      <c r="D53" s="11">
        <f t="shared" si="0"/>
        <v>0.66280971998328253</v>
      </c>
      <c r="E53" s="21">
        <v>4053</v>
      </c>
      <c r="F53" s="11">
        <f t="shared" si="1"/>
        <v>2.3046152009075171E-3</v>
      </c>
      <c r="G53" s="21">
        <v>955</v>
      </c>
      <c r="H53" s="11">
        <f t="shared" si="2"/>
        <v>5.4303170907147268E-4</v>
      </c>
    </row>
    <row r="54" spans="1:8" x14ac:dyDescent="0.45">
      <c r="A54" s="12" t="s">
        <v>55</v>
      </c>
      <c r="B54" s="20">
        <v>1141741</v>
      </c>
      <c r="C54" s="21">
        <v>739961</v>
      </c>
      <c r="D54" s="11">
        <f t="shared" si="0"/>
        <v>0.64809882451449141</v>
      </c>
      <c r="E54" s="21">
        <v>2912</v>
      </c>
      <c r="F54" s="11">
        <f t="shared" si="1"/>
        <v>2.5504908731489892E-3</v>
      </c>
      <c r="G54" s="21">
        <v>418</v>
      </c>
      <c r="H54" s="11">
        <f t="shared" si="2"/>
        <v>3.6610754978580955E-4</v>
      </c>
    </row>
    <row r="55" spans="1:8" x14ac:dyDescent="0.45">
      <c r="A55" s="12" t="s">
        <v>56</v>
      </c>
      <c r="B55" s="20">
        <v>1087241</v>
      </c>
      <c r="C55" s="21">
        <v>688089</v>
      </c>
      <c r="D55" s="11">
        <f t="shared" si="0"/>
        <v>0.63287624362951733</v>
      </c>
      <c r="E55" s="21">
        <v>2893</v>
      </c>
      <c r="F55" s="11">
        <f t="shared" si="1"/>
        <v>2.6608635987789278E-3</v>
      </c>
      <c r="G55" s="21">
        <v>638</v>
      </c>
      <c r="H55" s="11">
        <f t="shared" si="2"/>
        <v>5.8680642102348977E-4</v>
      </c>
    </row>
    <row r="56" spans="1:8" x14ac:dyDescent="0.45">
      <c r="A56" s="12" t="s">
        <v>57</v>
      </c>
      <c r="B56" s="20">
        <v>1617517</v>
      </c>
      <c r="C56" s="21">
        <v>1055351</v>
      </c>
      <c r="D56" s="11">
        <f t="shared" si="0"/>
        <v>0.65245125708106932</v>
      </c>
      <c r="E56" s="21">
        <v>3810</v>
      </c>
      <c r="F56" s="11">
        <f t="shared" si="1"/>
        <v>2.3554621064260841E-3</v>
      </c>
      <c r="G56" s="21">
        <v>676</v>
      </c>
      <c r="H56" s="11">
        <f t="shared" si="2"/>
        <v>4.179245102215309E-4</v>
      </c>
    </row>
    <row r="57" spans="1:8" x14ac:dyDescent="0.45">
      <c r="A57" s="12" t="s">
        <v>58</v>
      </c>
      <c r="B57" s="20">
        <v>1485118</v>
      </c>
      <c r="C57" s="21">
        <v>711413</v>
      </c>
      <c r="D57" s="11">
        <f t="shared" si="0"/>
        <v>0.47902792909384978</v>
      </c>
      <c r="E57" s="21">
        <v>3716</v>
      </c>
      <c r="F57" s="11">
        <f t="shared" si="1"/>
        <v>2.5021580776746358E-3</v>
      </c>
      <c r="G57" s="21">
        <v>810</v>
      </c>
      <c r="H57" s="11">
        <f t="shared" si="2"/>
        <v>5.4541120638225383E-4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62</v>
      </c>
    </row>
    <row r="63" spans="1:8" x14ac:dyDescent="0.45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44802</v>
      </c>
      <c r="H3" s="89"/>
    </row>
    <row r="4" spans="1:8" x14ac:dyDescent="0.45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44799</v>
      </c>
      <c r="H5" s="94"/>
    </row>
    <row r="6" spans="1:8" ht="23.25" customHeight="1" x14ac:dyDescent="0.45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45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67</v>
      </c>
      <c r="B10" s="20">
        <v>27549031.999999996</v>
      </c>
      <c r="C10" s="21">
        <f>SUM(C11:C30)</f>
        <v>16977606</v>
      </c>
      <c r="D10" s="11">
        <f>C10/$B10</f>
        <v>0.61626869503073656</v>
      </c>
      <c r="E10" s="21">
        <f>SUM(E11:E30)</f>
        <v>78484</v>
      </c>
      <c r="F10" s="11">
        <f>E10/$B10</f>
        <v>2.8488841277617308E-3</v>
      </c>
      <c r="G10" s="21">
        <f>SUM(G11:G30)</f>
        <v>14682</v>
      </c>
      <c r="H10" s="11">
        <f>G10/$B10</f>
        <v>5.3294068553842483E-4</v>
      </c>
    </row>
    <row r="11" spans="1:8" x14ac:dyDescent="0.45">
      <c r="A11" s="12" t="s">
        <v>68</v>
      </c>
      <c r="B11" s="20">
        <v>1961575</v>
      </c>
      <c r="C11" s="21">
        <v>1222843</v>
      </c>
      <c r="D11" s="11">
        <f t="shared" ref="D11:D30" si="0">C11/$B11</f>
        <v>0.62339854453691546</v>
      </c>
      <c r="E11" s="21">
        <v>7681</v>
      </c>
      <c r="F11" s="11">
        <f t="shared" ref="F11:F30" si="1">E11/$B11</f>
        <v>3.9157309814817172E-3</v>
      </c>
      <c r="G11" s="21">
        <v>1588</v>
      </c>
      <c r="H11" s="11">
        <f t="shared" ref="H11:H30" si="2">G11/$B11</f>
        <v>8.0955354753195778E-4</v>
      </c>
    </row>
    <row r="12" spans="1:8" x14ac:dyDescent="0.45">
      <c r="A12" s="12" t="s">
        <v>69</v>
      </c>
      <c r="B12" s="20">
        <v>1065932</v>
      </c>
      <c r="C12" s="21">
        <v>682110</v>
      </c>
      <c r="D12" s="11">
        <f t="shared" si="0"/>
        <v>0.63991886912110718</v>
      </c>
      <c r="E12" s="21">
        <v>3877</v>
      </c>
      <c r="F12" s="11">
        <f t="shared" si="1"/>
        <v>3.6371926164145557E-3</v>
      </c>
      <c r="G12" s="21">
        <v>322</v>
      </c>
      <c r="H12" s="11">
        <f t="shared" si="2"/>
        <v>3.0208305970737346E-4</v>
      </c>
    </row>
    <row r="13" spans="1:8" x14ac:dyDescent="0.45">
      <c r="A13" s="12" t="s">
        <v>70</v>
      </c>
      <c r="B13" s="20">
        <v>1324589</v>
      </c>
      <c r="C13" s="21">
        <v>860968</v>
      </c>
      <c r="D13" s="11">
        <f t="shared" si="0"/>
        <v>0.64998878897529722</v>
      </c>
      <c r="E13" s="21">
        <v>4272</v>
      </c>
      <c r="F13" s="11">
        <f t="shared" si="1"/>
        <v>3.2251513488334872E-3</v>
      </c>
      <c r="G13" s="21">
        <v>784</v>
      </c>
      <c r="H13" s="11">
        <f t="shared" si="2"/>
        <v>5.9188170821288715E-4</v>
      </c>
    </row>
    <row r="14" spans="1:8" x14ac:dyDescent="0.45">
      <c r="A14" s="12" t="s">
        <v>71</v>
      </c>
      <c r="B14" s="20">
        <v>974726</v>
      </c>
      <c r="C14" s="21">
        <v>642943</v>
      </c>
      <c r="D14" s="11">
        <f t="shared" si="0"/>
        <v>0.65961408642018371</v>
      </c>
      <c r="E14" s="21">
        <v>2851</v>
      </c>
      <c r="F14" s="11">
        <f t="shared" si="1"/>
        <v>2.9249245428971836E-3</v>
      </c>
      <c r="G14" s="21">
        <v>550</v>
      </c>
      <c r="H14" s="11">
        <f t="shared" si="2"/>
        <v>5.6426113595000032E-4</v>
      </c>
    </row>
    <row r="15" spans="1:8" x14ac:dyDescent="0.45">
      <c r="A15" s="12" t="s">
        <v>72</v>
      </c>
      <c r="B15" s="20">
        <v>3759920</v>
      </c>
      <c r="C15" s="21">
        <v>2431599</v>
      </c>
      <c r="D15" s="11">
        <f t="shared" si="0"/>
        <v>0.64671562160897045</v>
      </c>
      <c r="E15" s="21">
        <v>10182</v>
      </c>
      <c r="F15" s="11">
        <f t="shared" si="1"/>
        <v>2.708036341198749E-3</v>
      </c>
      <c r="G15" s="21">
        <v>1938</v>
      </c>
      <c r="H15" s="11">
        <f t="shared" si="2"/>
        <v>5.1543649864890741E-4</v>
      </c>
    </row>
    <row r="16" spans="1:8" x14ac:dyDescent="0.45">
      <c r="A16" s="12" t="s">
        <v>73</v>
      </c>
      <c r="B16" s="20">
        <v>1521562.0000000002</v>
      </c>
      <c r="C16" s="21">
        <v>942514</v>
      </c>
      <c r="D16" s="11">
        <f t="shared" si="0"/>
        <v>0.61943844549219806</v>
      </c>
      <c r="E16" s="21">
        <v>4970</v>
      </c>
      <c r="F16" s="11">
        <f t="shared" si="1"/>
        <v>3.2663802066560544E-3</v>
      </c>
      <c r="G16" s="21">
        <v>1019</v>
      </c>
      <c r="H16" s="11">
        <f t="shared" si="2"/>
        <v>6.6970652526811248E-4</v>
      </c>
    </row>
    <row r="17" spans="1:8" x14ac:dyDescent="0.45">
      <c r="A17" s="12" t="s">
        <v>74</v>
      </c>
      <c r="B17" s="20">
        <v>718601</v>
      </c>
      <c r="C17" s="21">
        <v>469154</v>
      </c>
      <c r="D17" s="11">
        <f t="shared" si="0"/>
        <v>0.652871343067989</v>
      </c>
      <c r="E17" s="21">
        <v>1810</v>
      </c>
      <c r="F17" s="11">
        <f t="shared" si="1"/>
        <v>2.5187830242373722E-3</v>
      </c>
      <c r="G17" s="21">
        <v>592</v>
      </c>
      <c r="H17" s="11">
        <f t="shared" si="2"/>
        <v>8.2382295599365987E-4</v>
      </c>
    </row>
    <row r="18" spans="1:8" x14ac:dyDescent="0.45">
      <c r="A18" s="12" t="s">
        <v>75</v>
      </c>
      <c r="B18" s="20">
        <v>784774</v>
      </c>
      <c r="C18" s="21">
        <v>544199</v>
      </c>
      <c r="D18" s="11">
        <f t="shared" si="0"/>
        <v>0.69344677575964542</v>
      </c>
      <c r="E18" s="21">
        <v>2785</v>
      </c>
      <c r="F18" s="11">
        <f t="shared" si="1"/>
        <v>3.5487923911852329E-3</v>
      </c>
      <c r="G18" s="21">
        <v>607</v>
      </c>
      <c r="H18" s="11">
        <f t="shared" si="2"/>
        <v>7.7347108849171859E-4</v>
      </c>
    </row>
    <row r="19" spans="1:8" x14ac:dyDescent="0.45">
      <c r="A19" s="12" t="s">
        <v>76</v>
      </c>
      <c r="B19" s="20">
        <v>694295.99999999988</v>
      </c>
      <c r="C19" s="21">
        <v>460779</v>
      </c>
      <c r="D19" s="11">
        <f t="shared" si="0"/>
        <v>0.66366362473642382</v>
      </c>
      <c r="E19" s="21">
        <v>1943</v>
      </c>
      <c r="F19" s="11">
        <f t="shared" si="1"/>
        <v>2.798518211252838E-3</v>
      </c>
      <c r="G19" s="21">
        <v>609</v>
      </c>
      <c r="H19" s="11">
        <f t="shared" si="2"/>
        <v>8.7714749904939696E-4</v>
      </c>
    </row>
    <row r="20" spans="1:8" x14ac:dyDescent="0.45">
      <c r="A20" s="12" t="s">
        <v>77</v>
      </c>
      <c r="B20" s="20">
        <v>799966</v>
      </c>
      <c r="C20" s="21">
        <v>522243</v>
      </c>
      <c r="D20" s="11">
        <f t="shared" si="0"/>
        <v>0.65283149533855189</v>
      </c>
      <c r="E20" s="21">
        <v>2037</v>
      </c>
      <c r="F20" s="11">
        <f t="shared" si="1"/>
        <v>2.5463582202243594E-3</v>
      </c>
      <c r="G20" s="21">
        <v>474</v>
      </c>
      <c r="H20" s="11">
        <f t="shared" si="2"/>
        <v>5.9252518232024863E-4</v>
      </c>
    </row>
    <row r="21" spans="1:8" x14ac:dyDescent="0.45">
      <c r="A21" s="12" t="s">
        <v>78</v>
      </c>
      <c r="B21" s="20">
        <v>2300944</v>
      </c>
      <c r="C21" s="21">
        <v>1374858</v>
      </c>
      <c r="D21" s="11">
        <f t="shared" si="0"/>
        <v>0.59751910520203877</v>
      </c>
      <c r="E21" s="21">
        <v>5506</v>
      </c>
      <c r="F21" s="11">
        <f t="shared" si="1"/>
        <v>2.3929309014039456E-3</v>
      </c>
      <c r="G21" s="21">
        <v>1024</v>
      </c>
      <c r="H21" s="11">
        <f t="shared" si="2"/>
        <v>4.4503473357022162E-4</v>
      </c>
    </row>
    <row r="22" spans="1:8" x14ac:dyDescent="0.45">
      <c r="A22" s="12" t="s">
        <v>79</v>
      </c>
      <c r="B22" s="20">
        <v>1400720</v>
      </c>
      <c r="C22" s="21">
        <v>830166</v>
      </c>
      <c r="D22" s="11">
        <f t="shared" si="0"/>
        <v>0.59267091210234735</v>
      </c>
      <c r="E22" s="21">
        <v>4303</v>
      </c>
      <c r="F22" s="11">
        <f t="shared" si="1"/>
        <v>3.0719915472042949E-3</v>
      </c>
      <c r="G22" s="21">
        <v>614</v>
      </c>
      <c r="H22" s="11">
        <f t="shared" si="2"/>
        <v>4.3834599348906275E-4</v>
      </c>
    </row>
    <row r="23" spans="1:8" x14ac:dyDescent="0.45">
      <c r="A23" s="12" t="s">
        <v>80</v>
      </c>
      <c r="B23" s="20">
        <v>2739963</v>
      </c>
      <c r="C23" s="21">
        <v>1490715</v>
      </c>
      <c r="D23" s="11">
        <f t="shared" si="0"/>
        <v>0.54406391619156902</v>
      </c>
      <c r="E23" s="21">
        <v>7606</v>
      </c>
      <c r="F23" s="11">
        <f t="shared" si="1"/>
        <v>2.7759498942138998E-3</v>
      </c>
      <c r="G23" s="21">
        <v>1244</v>
      </c>
      <c r="H23" s="11">
        <f t="shared" si="2"/>
        <v>4.5402072947700389E-4</v>
      </c>
    </row>
    <row r="24" spans="1:8" x14ac:dyDescent="0.45">
      <c r="A24" s="12" t="s">
        <v>81</v>
      </c>
      <c r="B24" s="20">
        <v>831479.00000000012</v>
      </c>
      <c r="C24" s="21">
        <v>489239</v>
      </c>
      <c r="D24" s="11">
        <f t="shared" si="0"/>
        <v>0.58839609899949363</v>
      </c>
      <c r="E24" s="21">
        <v>1964</v>
      </c>
      <c r="F24" s="11">
        <f t="shared" si="1"/>
        <v>2.3620560471160424E-3</v>
      </c>
      <c r="G24" s="21">
        <v>501</v>
      </c>
      <c r="H24" s="11">
        <f t="shared" si="2"/>
        <v>6.0254077372970329E-4</v>
      </c>
    </row>
    <row r="25" spans="1:8" x14ac:dyDescent="0.45">
      <c r="A25" s="12" t="s">
        <v>82</v>
      </c>
      <c r="B25" s="20">
        <v>1526835</v>
      </c>
      <c r="C25" s="21">
        <v>901524</v>
      </c>
      <c r="D25" s="11">
        <f t="shared" si="0"/>
        <v>0.59045279941840478</v>
      </c>
      <c r="E25" s="21">
        <v>4422</v>
      </c>
      <c r="F25" s="11">
        <f t="shared" si="1"/>
        <v>2.8961872107988091E-3</v>
      </c>
      <c r="G25" s="21">
        <v>757</v>
      </c>
      <c r="H25" s="11">
        <f t="shared" si="2"/>
        <v>4.9579686082648091E-4</v>
      </c>
    </row>
    <row r="26" spans="1:8" x14ac:dyDescent="0.45">
      <c r="A26" s="12" t="s">
        <v>83</v>
      </c>
      <c r="B26" s="20">
        <v>708155</v>
      </c>
      <c r="C26" s="21">
        <v>429177</v>
      </c>
      <c r="D26" s="11">
        <f t="shared" si="0"/>
        <v>0.60604952305639304</v>
      </c>
      <c r="E26" s="21">
        <v>2580</v>
      </c>
      <c r="F26" s="11">
        <f t="shared" si="1"/>
        <v>3.6432701880238084E-3</v>
      </c>
      <c r="G26" s="21">
        <v>467</v>
      </c>
      <c r="H26" s="11">
        <f t="shared" si="2"/>
        <v>6.5946014643686768E-4</v>
      </c>
    </row>
    <row r="27" spans="1:8" x14ac:dyDescent="0.45">
      <c r="A27" s="12" t="s">
        <v>84</v>
      </c>
      <c r="B27" s="20">
        <v>1194817</v>
      </c>
      <c r="C27" s="21">
        <v>709180</v>
      </c>
      <c r="D27" s="11">
        <f t="shared" si="0"/>
        <v>0.59354696158491216</v>
      </c>
      <c r="E27" s="21">
        <v>2724</v>
      </c>
      <c r="F27" s="11">
        <f t="shared" si="1"/>
        <v>2.2798470393374046E-3</v>
      </c>
      <c r="G27" s="21">
        <v>565</v>
      </c>
      <c r="H27" s="11">
        <f t="shared" si="2"/>
        <v>4.728757625644764E-4</v>
      </c>
    </row>
    <row r="28" spans="1:8" x14ac:dyDescent="0.45">
      <c r="A28" s="12" t="s">
        <v>85</v>
      </c>
      <c r="B28" s="20">
        <v>944709</v>
      </c>
      <c r="C28" s="21">
        <v>598852</v>
      </c>
      <c r="D28" s="11">
        <f t="shared" si="0"/>
        <v>0.63390102137271898</v>
      </c>
      <c r="E28" s="21">
        <v>2285</v>
      </c>
      <c r="F28" s="11">
        <f t="shared" si="1"/>
        <v>2.4187342345632357E-3</v>
      </c>
      <c r="G28" s="21">
        <v>270</v>
      </c>
      <c r="H28" s="11">
        <f t="shared" si="2"/>
        <v>2.8580229467486815E-4</v>
      </c>
    </row>
    <row r="29" spans="1:8" x14ac:dyDescent="0.45">
      <c r="A29" s="12" t="s">
        <v>86</v>
      </c>
      <c r="B29" s="20">
        <v>1562767</v>
      </c>
      <c r="C29" s="21">
        <v>912937</v>
      </c>
      <c r="D29" s="11">
        <f t="shared" si="0"/>
        <v>0.58417985534631844</v>
      </c>
      <c r="E29" s="21">
        <v>3150</v>
      </c>
      <c r="F29" s="11">
        <f t="shared" si="1"/>
        <v>2.0156555647770909E-3</v>
      </c>
      <c r="G29" s="21">
        <v>315</v>
      </c>
      <c r="H29" s="11">
        <f t="shared" si="2"/>
        <v>2.0156555647770909E-4</v>
      </c>
    </row>
    <row r="30" spans="1:8" x14ac:dyDescent="0.45">
      <c r="A30" s="12" t="s">
        <v>87</v>
      </c>
      <c r="B30" s="20">
        <v>732702</v>
      </c>
      <c r="C30" s="21">
        <v>461606</v>
      </c>
      <c r="D30" s="11">
        <f t="shared" si="0"/>
        <v>0.63000510439441959</v>
      </c>
      <c r="E30" s="21">
        <v>1536</v>
      </c>
      <c r="F30" s="11">
        <f t="shared" si="1"/>
        <v>2.096350221508881E-3</v>
      </c>
      <c r="G30" s="21">
        <v>442</v>
      </c>
      <c r="H30" s="11">
        <f t="shared" si="2"/>
        <v>6.0324661322065448E-4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44799</v>
      </c>
      <c r="H34" s="92"/>
    </row>
    <row r="35" spans="1:8" ht="24" customHeight="1" x14ac:dyDescent="0.45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45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45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67</v>
      </c>
      <c r="B39" s="20">
        <v>9572763</v>
      </c>
      <c r="C39" s="21">
        <v>5941986</v>
      </c>
      <c r="D39" s="11">
        <f>C39/$B39</f>
        <v>0.62071796826057435</v>
      </c>
      <c r="E39" s="21">
        <v>26052</v>
      </c>
      <c r="F39" s="11">
        <f>E39/$B39</f>
        <v>2.7214713244232622E-3</v>
      </c>
      <c r="G39" s="21">
        <v>4744</v>
      </c>
      <c r="H39" s="11">
        <f>G39/$B39</f>
        <v>4.9557269933455988E-4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63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T26" sqref="T26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92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44802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接種回数（8月28日まで）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45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45">
      <c r="A7" s="28" t="s">
        <v>11</v>
      </c>
      <c r="B7" s="32">
        <f>C7+E7+G7+R7</f>
        <v>313376611</v>
      </c>
      <c r="C7" s="32">
        <f>SUM(C8:C54)</f>
        <v>104083668</v>
      </c>
      <c r="D7" s="31">
        <f t="shared" ref="D7:D54" si="0">C7/Y7</f>
        <v>0.8218535864318397</v>
      </c>
      <c r="E7" s="32">
        <f>SUM(E8:E54)</f>
        <v>102647736</v>
      </c>
      <c r="F7" s="31">
        <f t="shared" ref="F7:F54" si="1">E7/Y7</f>
        <v>0.81051534397028224</v>
      </c>
      <c r="G7" s="32">
        <f>SUM(G8:G54)</f>
        <v>81370866</v>
      </c>
      <c r="H7" s="31">
        <f>G7/Y7</f>
        <v>0.64251135013001892</v>
      </c>
      <c r="I7" s="32">
        <f>SUM(I8:I54)</f>
        <v>1038907</v>
      </c>
      <c r="J7" s="32">
        <f t="shared" ref="J7" si="2">SUM(J8:J54)</f>
        <v>5303445</v>
      </c>
      <c r="K7" s="32">
        <f t="shared" ref="K7:Q7" si="3">SUM(K8:K54)</f>
        <v>23295706</v>
      </c>
      <c r="L7" s="32">
        <f t="shared" si="3"/>
        <v>25507765</v>
      </c>
      <c r="M7" s="32">
        <f t="shared" si="3"/>
        <v>13753591</v>
      </c>
      <c r="N7" s="32">
        <f t="shared" si="3"/>
        <v>6559919</v>
      </c>
      <c r="O7" s="32">
        <f t="shared" si="3"/>
        <v>2729619</v>
      </c>
      <c r="P7" s="32">
        <f t="shared" ref="P7" si="4">SUM(P8:P54)</f>
        <v>1859950</v>
      </c>
      <c r="Q7" s="32">
        <f t="shared" si="3"/>
        <v>1321964</v>
      </c>
      <c r="R7" s="61">
        <f>SUM(R8:R54)</f>
        <v>25274341</v>
      </c>
      <c r="S7" s="62">
        <f>R7/Y7</f>
        <v>0.19956836835872549</v>
      </c>
      <c r="T7" s="61">
        <f>SUM(T8:T54)</f>
        <v>6830</v>
      </c>
      <c r="U7" s="61">
        <f t="shared" ref="U7" si="5">SUM(U8:U54)</f>
        <v>753337</v>
      </c>
      <c r="V7" s="61">
        <f t="shared" ref="V7:W7" si="6">SUM(V8:V54)</f>
        <v>12624447</v>
      </c>
      <c r="W7" s="61">
        <f t="shared" si="6"/>
        <v>11889727</v>
      </c>
      <c r="Y7" s="1">
        <v>126645025</v>
      </c>
    </row>
    <row r="8" spans="1:25" x14ac:dyDescent="0.45">
      <c r="A8" s="33" t="s">
        <v>12</v>
      </c>
      <c r="B8" s="32">
        <f>C8+E8+G8+R8</f>
        <v>13179670</v>
      </c>
      <c r="C8" s="34">
        <f>SUM(一般接種!D7+一般接種!G7+一般接種!J7+一般接種!M7+医療従事者等!C5)</f>
        <v>4332436</v>
      </c>
      <c r="D8" s="30">
        <f t="shared" si="0"/>
        <v>0.82892004615617443</v>
      </c>
      <c r="E8" s="34">
        <f>SUM(一般接種!E7+一般接種!H7+一般接種!K7+一般接種!N7+医療従事者等!D5)</f>
        <v>4268461</v>
      </c>
      <c r="F8" s="31">
        <f t="shared" si="1"/>
        <v>0.81667978226010274</v>
      </c>
      <c r="G8" s="29">
        <f>SUM(I8:Q8)</f>
        <v>3469730</v>
      </c>
      <c r="H8" s="31">
        <f t="shared" ref="H8:H54" si="7">G8/Y8</f>
        <v>0.66385948961495644</v>
      </c>
      <c r="I8" s="35">
        <v>42112</v>
      </c>
      <c r="J8" s="35">
        <v>231684</v>
      </c>
      <c r="K8" s="35">
        <v>923797</v>
      </c>
      <c r="L8" s="35">
        <v>1075932</v>
      </c>
      <c r="M8" s="35">
        <v>656375</v>
      </c>
      <c r="N8" s="35">
        <v>306337</v>
      </c>
      <c r="O8" s="35">
        <v>120308</v>
      </c>
      <c r="P8" s="35">
        <v>68228</v>
      </c>
      <c r="Q8" s="35">
        <v>44957</v>
      </c>
      <c r="R8" s="35">
        <f>SUM(T8:W8)</f>
        <v>1109043</v>
      </c>
      <c r="S8" s="63">
        <f t="shared" ref="S8:S54" si="8">R8/Y8</f>
        <v>0.21219193422572941</v>
      </c>
      <c r="T8" s="35">
        <v>156</v>
      </c>
      <c r="U8" s="35">
        <v>26195</v>
      </c>
      <c r="V8" s="35">
        <v>524224</v>
      </c>
      <c r="W8" s="35">
        <v>558468</v>
      </c>
      <c r="Y8" s="1">
        <v>5226603</v>
      </c>
    </row>
    <row r="9" spans="1:25" x14ac:dyDescent="0.45">
      <c r="A9" s="33" t="s">
        <v>13</v>
      </c>
      <c r="B9" s="32">
        <f>C9+E9+G9+R9</f>
        <v>3322274</v>
      </c>
      <c r="C9" s="34">
        <f>SUM(一般接種!D8+一般接種!G8+一般接種!J8+一般接種!M8+医療従事者等!C6)</f>
        <v>1097954</v>
      </c>
      <c r="D9" s="30">
        <f t="shared" si="0"/>
        <v>0.87165840355981783</v>
      </c>
      <c r="E9" s="34">
        <f>SUM(一般接種!E8+一般接種!H8+一般接種!K8+一般接種!N8+医療従事者等!D6)</f>
        <v>1084258</v>
      </c>
      <c r="F9" s="31">
        <f t="shared" si="1"/>
        <v>0.86078523993442446</v>
      </c>
      <c r="G9" s="29">
        <f t="shared" ref="G9:G54" si="9">SUM(I9:Q9)</f>
        <v>890373</v>
      </c>
      <c r="H9" s="31">
        <f t="shared" si="7"/>
        <v>0.70686122346907587</v>
      </c>
      <c r="I9" s="35">
        <v>10725</v>
      </c>
      <c r="J9" s="35">
        <v>43972</v>
      </c>
      <c r="K9" s="35">
        <v>228404</v>
      </c>
      <c r="L9" s="35">
        <v>263812</v>
      </c>
      <c r="M9" s="35">
        <v>181621</v>
      </c>
      <c r="N9" s="35">
        <v>92273</v>
      </c>
      <c r="O9" s="35">
        <v>41295</v>
      </c>
      <c r="P9" s="35">
        <v>18874</v>
      </c>
      <c r="Q9" s="35">
        <v>9397</v>
      </c>
      <c r="R9" s="35">
        <f t="shared" ref="R9:R54" si="10">SUM(T9:W9)</f>
        <v>249689</v>
      </c>
      <c r="S9" s="63">
        <f t="shared" si="8"/>
        <v>0.19822644220654723</v>
      </c>
      <c r="T9" s="35">
        <v>69</v>
      </c>
      <c r="U9" s="35">
        <v>5711</v>
      </c>
      <c r="V9" s="35">
        <v>119836</v>
      </c>
      <c r="W9" s="35">
        <v>124073</v>
      </c>
      <c r="Y9" s="1">
        <v>1259615</v>
      </c>
    </row>
    <row r="10" spans="1:25" x14ac:dyDescent="0.45">
      <c r="A10" s="33" t="s">
        <v>14</v>
      </c>
      <c r="B10" s="32">
        <f t="shared" ref="B10:B54" si="11">C10+E10+G10+R10</f>
        <v>3256726</v>
      </c>
      <c r="C10" s="34">
        <f>SUM(一般接種!D9+一般接種!G9+一般接種!J9+一般接種!M9+医療従事者等!C7)</f>
        <v>1063047</v>
      </c>
      <c r="D10" s="30">
        <f t="shared" si="0"/>
        <v>0.87076259212023366</v>
      </c>
      <c r="E10" s="34">
        <f>SUM(一般接種!E9+一般接種!H9+一般接種!K9+一般接種!N9+医療従事者等!D7)</f>
        <v>1047988</v>
      </c>
      <c r="F10" s="31">
        <f t="shared" si="1"/>
        <v>0.85842747064889835</v>
      </c>
      <c r="G10" s="29">
        <f t="shared" si="9"/>
        <v>877867</v>
      </c>
      <c r="H10" s="31">
        <f t="shared" si="7"/>
        <v>0.71907803178675367</v>
      </c>
      <c r="I10" s="35">
        <v>10460</v>
      </c>
      <c r="J10" s="35">
        <v>47783</v>
      </c>
      <c r="K10" s="35">
        <v>221614</v>
      </c>
      <c r="L10" s="35">
        <v>256785</v>
      </c>
      <c r="M10" s="35">
        <v>168592</v>
      </c>
      <c r="N10" s="35">
        <v>106790</v>
      </c>
      <c r="O10" s="35">
        <v>40156</v>
      </c>
      <c r="P10" s="35">
        <v>17179</v>
      </c>
      <c r="Q10" s="35">
        <v>8508</v>
      </c>
      <c r="R10" s="35">
        <f t="shared" si="10"/>
        <v>267824</v>
      </c>
      <c r="S10" s="63">
        <f t="shared" si="8"/>
        <v>0.21937987734503692</v>
      </c>
      <c r="T10" s="35">
        <v>6</v>
      </c>
      <c r="U10" s="35">
        <v>5447</v>
      </c>
      <c r="V10" s="35">
        <v>131877</v>
      </c>
      <c r="W10" s="35">
        <v>130494</v>
      </c>
      <c r="Y10" s="1">
        <v>1220823</v>
      </c>
    </row>
    <row r="11" spans="1:25" x14ac:dyDescent="0.45">
      <c r="A11" s="33" t="s">
        <v>15</v>
      </c>
      <c r="B11" s="32">
        <f t="shared" si="11"/>
        <v>5870720</v>
      </c>
      <c r="C11" s="34">
        <f>SUM(一般接種!D10+一般接種!G10+一般接種!J10+一般接種!M10+医療従事者等!C8)</f>
        <v>1941054</v>
      </c>
      <c r="D11" s="30">
        <f t="shared" si="0"/>
        <v>0.85059743933910281</v>
      </c>
      <c r="E11" s="34">
        <f>SUM(一般接種!E10+一般接種!H10+一般接種!K10+一般接種!N10+医療従事者等!D8)</f>
        <v>1906855</v>
      </c>
      <c r="F11" s="31">
        <f t="shared" si="1"/>
        <v>0.83561095167417543</v>
      </c>
      <c r="G11" s="29">
        <f t="shared" si="9"/>
        <v>1534456</v>
      </c>
      <c r="H11" s="31">
        <f t="shared" si="7"/>
        <v>0.67242041920447471</v>
      </c>
      <c r="I11" s="35">
        <v>18947</v>
      </c>
      <c r="J11" s="35">
        <v>126010</v>
      </c>
      <c r="K11" s="35">
        <v>460632</v>
      </c>
      <c r="L11" s="35">
        <v>394044</v>
      </c>
      <c r="M11" s="35">
        <v>269878</v>
      </c>
      <c r="N11" s="35">
        <v>151252</v>
      </c>
      <c r="O11" s="35">
        <v>60444</v>
      </c>
      <c r="P11" s="35">
        <v>35316</v>
      </c>
      <c r="Q11" s="35">
        <v>17933</v>
      </c>
      <c r="R11" s="35">
        <f t="shared" si="10"/>
        <v>488355</v>
      </c>
      <c r="S11" s="63">
        <f t="shared" si="8"/>
        <v>0.2140040990556922</v>
      </c>
      <c r="T11" s="35">
        <v>26</v>
      </c>
      <c r="U11" s="35">
        <v>24578</v>
      </c>
      <c r="V11" s="35">
        <v>274245</v>
      </c>
      <c r="W11" s="35">
        <v>189506</v>
      </c>
      <c r="Y11" s="1">
        <v>2281989</v>
      </c>
    </row>
    <row r="12" spans="1:25" x14ac:dyDescent="0.45">
      <c r="A12" s="33" t="s">
        <v>16</v>
      </c>
      <c r="B12" s="32">
        <f t="shared" si="11"/>
        <v>2608542</v>
      </c>
      <c r="C12" s="34">
        <f>SUM(一般接種!D11+一般接種!G11+一般接種!J11+一般接種!M11+医療従事者等!C9)</f>
        <v>858619</v>
      </c>
      <c r="D12" s="30">
        <f t="shared" si="0"/>
        <v>0.88400042006078527</v>
      </c>
      <c r="E12" s="34">
        <f>SUM(一般接種!E11+一般接種!H11+一般接種!K11+一般接種!N11+医療従事者等!D9)</f>
        <v>848806</v>
      </c>
      <c r="F12" s="31">
        <f t="shared" si="1"/>
        <v>0.87389734043867529</v>
      </c>
      <c r="G12" s="29">
        <f t="shared" si="9"/>
        <v>726837</v>
      </c>
      <c r="H12" s="31">
        <f t="shared" si="7"/>
        <v>0.74832284554117834</v>
      </c>
      <c r="I12" s="35">
        <v>4885</v>
      </c>
      <c r="J12" s="35">
        <v>29820</v>
      </c>
      <c r="K12" s="35">
        <v>127754</v>
      </c>
      <c r="L12" s="35">
        <v>229388</v>
      </c>
      <c r="M12" s="35">
        <v>189312</v>
      </c>
      <c r="N12" s="35">
        <v>89876</v>
      </c>
      <c r="O12" s="35">
        <v>30861</v>
      </c>
      <c r="P12" s="35">
        <v>14005</v>
      </c>
      <c r="Q12" s="35">
        <v>10936</v>
      </c>
      <c r="R12" s="35">
        <f t="shared" si="10"/>
        <v>174280</v>
      </c>
      <c r="S12" s="63">
        <f t="shared" si="8"/>
        <v>0.17943184719671199</v>
      </c>
      <c r="T12" s="35">
        <v>3</v>
      </c>
      <c r="U12" s="35">
        <v>1518</v>
      </c>
      <c r="V12" s="35">
        <v>58053</v>
      </c>
      <c r="W12" s="35">
        <v>114706</v>
      </c>
      <c r="Y12" s="1">
        <v>971288</v>
      </c>
    </row>
    <row r="13" spans="1:25" x14ac:dyDescent="0.45">
      <c r="A13" s="33" t="s">
        <v>17</v>
      </c>
      <c r="B13" s="32">
        <f t="shared" si="11"/>
        <v>2877298</v>
      </c>
      <c r="C13" s="34">
        <f>SUM(一般接種!D12+一般接種!G12+一般接種!J12+一般接種!M12+医療従事者等!C10)</f>
        <v>936117</v>
      </c>
      <c r="D13" s="30">
        <f t="shared" si="0"/>
        <v>0.87523397428106087</v>
      </c>
      <c r="E13" s="34">
        <f>SUM(一般接種!E12+一般接種!H12+一般接種!K12+一般接種!N12+医療従事者等!D10)</f>
        <v>926781</v>
      </c>
      <c r="F13" s="31">
        <f t="shared" si="1"/>
        <v>0.86650516753586981</v>
      </c>
      <c r="G13" s="29">
        <f t="shared" si="9"/>
        <v>775623</v>
      </c>
      <c r="H13" s="31">
        <f t="shared" si="7"/>
        <v>0.72517815703998456</v>
      </c>
      <c r="I13" s="35">
        <v>9652</v>
      </c>
      <c r="J13" s="35">
        <v>34738</v>
      </c>
      <c r="K13" s="35">
        <v>192875</v>
      </c>
      <c r="L13" s="35">
        <v>270849</v>
      </c>
      <c r="M13" s="35">
        <v>142534</v>
      </c>
      <c r="N13" s="35">
        <v>77139</v>
      </c>
      <c r="O13" s="35">
        <v>25821</v>
      </c>
      <c r="P13" s="35">
        <v>13468</v>
      </c>
      <c r="Q13" s="35">
        <v>8547</v>
      </c>
      <c r="R13" s="35">
        <f t="shared" si="10"/>
        <v>238777</v>
      </c>
      <c r="S13" s="63">
        <f t="shared" si="8"/>
        <v>0.22324746017528671</v>
      </c>
      <c r="T13" s="35">
        <v>2</v>
      </c>
      <c r="U13" s="35">
        <v>3616</v>
      </c>
      <c r="V13" s="35">
        <v>99199</v>
      </c>
      <c r="W13" s="35">
        <v>135960</v>
      </c>
      <c r="Y13" s="1">
        <v>1069562</v>
      </c>
    </row>
    <row r="14" spans="1:25" x14ac:dyDescent="0.45">
      <c r="A14" s="33" t="s">
        <v>18</v>
      </c>
      <c r="B14" s="32">
        <f t="shared" si="11"/>
        <v>4908306</v>
      </c>
      <c r="C14" s="34">
        <f>SUM(一般接種!D13+一般接種!G13+一般接種!J13+一般接種!M13+医療従事者等!C11)</f>
        <v>1602038</v>
      </c>
      <c r="D14" s="30">
        <f t="shared" si="0"/>
        <v>0.86035834525114407</v>
      </c>
      <c r="E14" s="34">
        <f>SUM(一般接種!E13+一般接種!H13+一般接種!K13+一般接種!N13+医療従事者等!D11)</f>
        <v>1582443</v>
      </c>
      <c r="F14" s="31">
        <f t="shared" si="1"/>
        <v>0.84983504819127642</v>
      </c>
      <c r="G14" s="29">
        <f t="shared" si="9"/>
        <v>1317313</v>
      </c>
      <c r="H14" s="31">
        <f t="shared" si="7"/>
        <v>0.70744965653612479</v>
      </c>
      <c r="I14" s="35">
        <v>19141</v>
      </c>
      <c r="J14" s="35">
        <v>75594</v>
      </c>
      <c r="K14" s="35">
        <v>346389</v>
      </c>
      <c r="L14" s="35">
        <v>419606</v>
      </c>
      <c r="M14" s="35">
        <v>237416</v>
      </c>
      <c r="N14" s="35">
        <v>129100</v>
      </c>
      <c r="O14" s="35">
        <v>49804</v>
      </c>
      <c r="P14" s="35">
        <v>23613</v>
      </c>
      <c r="Q14" s="35">
        <v>16650</v>
      </c>
      <c r="R14" s="35">
        <f t="shared" si="10"/>
        <v>406512</v>
      </c>
      <c r="S14" s="63">
        <f t="shared" si="8"/>
        <v>0.21831316837973447</v>
      </c>
      <c r="T14" s="35">
        <v>178</v>
      </c>
      <c r="U14" s="35">
        <v>13193</v>
      </c>
      <c r="V14" s="35">
        <v>198213</v>
      </c>
      <c r="W14" s="35">
        <v>194928</v>
      </c>
      <c r="Y14" s="1">
        <v>1862059</v>
      </c>
    </row>
    <row r="15" spans="1:25" x14ac:dyDescent="0.45">
      <c r="A15" s="33" t="s">
        <v>19</v>
      </c>
      <c r="B15" s="32">
        <f t="shared" si="11"/>
        <v>7594933</v>
      </c>
      <c r="C15" s="34">
        <f>SUM(一般接種!D14+一般接種!G14+一般接種!J14+一般接種!M14+医療従事者等!C12)</f>
        <v>2484718</v>
      </c>
      <c r="D15" s="30">
        <f t="shared" si="0"/>
        <v>0.85453773203676475</v>
      </c>
      <c r="E15" s="34">
        <f>SUM(一般接種!E14+一般接種!H14+一般接種!K14+一般接種!N14+医療従事者等!D12)</f>
        <v>2451427</v>
      </c>
      <c r="F15" s="31">
        <f t="shared" si="1"/>
        <v>0.84308837817156324</v>
      </c>
      <c r="G15" s="29">
        <f t="shared" si="9"/>
        <v>1987669</v>
      </c>
      <c r="H15" s="31">
        <f t="shared" si="7"/>
        <v>0.6835939367363959</v>
      </c>
      <c r="I15" s="35">
        <v>21293</v>
      </c>
      <c r="J15" s="35">
        <v>142169</v>
      </c>
      <c r="K15" s="35">
        <v>555724</v>
      </c>
      <c r="L15" s="35">
        <v>593223</v>
      </c>
      <c r="M15" s="35">
        <v>347167</v>
      </c>
      <c r="N15" s="35">
        <v>181500</v>
      </c>
      <c r="O15" s="35">
        <v>71369</v>
      </c>
      <c r="P15" s="35">
        <v>42119</v>
      </c>
      <c r="Q15" s="35">
        <v>33105</v>
      </c>
      <c r="R15" s="35">
        <f t="shared" si="10"/>
        <v>671119</v>
      </c>
      <c r="S15" s="63">
        <f t="shared" si="8"/>
        <v>0.23080949555916669</v>
      </c>
      <c r="T15" s="35">
        <v>90</v>
      </c>
      <c r="U15" s="35">
        <v>26696</v>
      </c>
      <c r="V15" s="35">
        <v>334631</v>
      </c>
      <c r="W15" s="35">
        <v>309702</v>
      </c>
      <c r="Y15" s="1">
        <v>2907675</v>
      </c>
    </row>
    <row r="16" spans="1:25" x14ac:dyDescent="0.45">
      <c r="A16" s="36" t="s">
        <v>20</v>
      </c>
      <c r="B16" s="32">
        <f t="shared" si="11"/>
        <v>4997496</v>
      </c>
      <c r="C16" s="34">
        <f>SUM(一般接種!D15+一般接種!G15+一般接種!J15+一般接種!M15+医療従事者等!C13)</f>
        <v>1640579</v>
      </c>
      <c r="D16" s="30">
        <f t="shared" si="0"/>
        <v>0.8389987526855105</v>
      </c>
      <c r="E16" s="34">
        <f>SUM(一般接種!E15+一般接種!H15+一般接種!K15+一般接種!N15+医療従事者等!D13)</f>
        <v>1619907</v>
      </c>
      <c r="F16" s="31">
        <f t="shared" si="1"/>
        <v>0.82842700806637615</v>
      </c>
      <c r="G16" s="29">
        <f t="shared" si="9"/>
        <v>1324310</v>
      </c>
      <c r="H16" s="31">
        <f t="shared" si="7"/>
        <v>0.67725750370384386</v>
      </c>
      <c r="I16" s="35">
        <v>14853</v>
      </c>
      <c r="J16" s="35">
        <v>72349</v>
      </c>
      <c r="K16" s="35">
        <v>367260</v>
      </c>
      <c r="L16" s="35">
        <v>348216</v>
      </c>
      <c r="M16" s="35">
        <v>253885</v>
      </c>
      <c r="N16" s="35">
        <v>148045</v>
      </c>
      <c r="O16" s="35">
        <v>63578</v>
      </c>
      <c r="P16" s="35">
        <v>33512</v>
      </c>
      <c r="Q16" s="35">
        <v>22612</v>
      </c>
      <c r="R16" s="35">
        <f t="shared" si="10"/>
        <v>412700</v>
      </c>
      <c r="S16" s="63">
        <f t="shared" si="8"/>
        <v>0.21105645338219628</v>
      </c>
      <c r="T16" s="35">
        <v>250</v>
      </c>
      <c r="U16" s="35">
        <v>9082</v>
      </c>
      <c r="V16" s="35">
        <v>218901</v>
      </c>
      <c r="W16" s="35">
        <v>184467</v>
      </c>
      <c r="Y16" s="1">
        <v>1955401</v>
      </c>
    </row>
    <row r="17" spans="1:25" x14ac:dyDescent="0.45">
      <c r="A17" s="33" t="s">
        <v>21</v>
      </c>
      <c r="B17" s="32">
        <f t="shared" si="11"/>
        <v>4909093</v>
      </c>
      <c r="C17" s="34">
        <f>SUM(一般接種!D16+一般接種!G16+一般接種!J16+一般接種!M16+医療従事者等!C14)</f>
        <v>1618177</v>
      </c>
      <c r="D17" s="30">
        <f t="shared" si="0"/>
        <v>0.82640119176692106</v>
      </c>
      <c r="E17" s="34">
        <f>SUM(一般接種!E16+一般接種!H16+一般接種!K16+一般接種!N16+医療従事者等!D14)</f>
        <v>1593103</v>
      </c>
      <c r="F17" s="31">
        <f t="shared" si="1"/>
        <v>0.81359592789136004</v>
      </c>
      <c r="G17" s="29">
        <f t="shared" si="9"/>
        <v>1296523</v>
      </c>
      <c r="H17" s="31">
        <f t="shared" si="7"/>
        <v>0.66213285218688922</v>
      </c>
      <c r="I17" s="35">
        <v>16386</v>
      </c>
      <c r="J17" s="35">
        <v>72346</v>
      </c>
      <c r="K17" s="35">
        <v>402706</v>
      </c>
      <c r="L17" s="35">
        <v>435725</v>
      </c>
      <c r="M17" s="35">
        <v>217777</v>
      </c>
      <c r="N17" s="35">
        <v>78416</v>
      </c>
      <c r="O17" s="35">
        <v>38070</v>
      </c>
      <c r="P17" s="35">
        <v>17303</v>
      </c>
      <c r="Q17" s="35">
        <v>17794</v>
      </c>
      <c r="R17" s="35">
        <f t="shared" si="10"/>
        <v>401290</v>
      </c>
      <c r="S17" s="63">
        <f t="shared" si="8"/>
        <v>0.20493835609092687</v>
      </c>
      <c r="T17" s="35">
        <v>52</v>
      </c>
      <c r="U17" s="35">
        <v>7094</v>
      </c>
      <c r="V17" s="35">
        <v>194790</v>
      </c>
      <c r="W17" s="35">
        <v>199354</v>
      </c>
      <c r="Y17" s="1">
        <v>1958101</v>
      </c>
    </row>
    <row r="18" spans="1:25" x14ac:dyDescent="0.45">
      <c r="A18" s="33" t="s">
        <v>22</v>
      </c>
      <c r="B18" s="32">
        <f t="shared" si="11"/>
        <v>18468132</v>
      </c>
      <c r="C18" s="34">
        <f>SUM(一般接種!D17+一般接種!G17+一般接種!J17+一般接種!M17+医療従事者等!C15)</f>
        <v>6155425</v>
      </c>
      <c r="D18" s="30">
        <f t="shared" si="0"/>
        <v>0.83251181158697984</v>
      </c>
      <c r="E18" s="34">
        <f>SUM(一般接種!E17+一般接種!H17+一般接種!K17+一般接種!N17+医療従事者等!D15)</f>
        <v>6067756</v>
      </c>
      <c r="F18" s="31">
        <f t="shared" si="1"/>
        <v>0.82065471349708041</v>
      </c>
      <c r="G18" s="29">
        <f t="shared" si="9"/>
        <v>4812782</v>
      </c>
      <c r="H18" s="31">
        <f t="shared" si="7"/>
        <v>0.6509214004870838</v>
      </c>
      <c r="I18" s="35">
        <v>50568</v>
      </c>
      <c r="J18" s="35">
        <v>272816</v>
      </c>
      <c r="K18" s="35">
        <v>1319940</v>
      </c>
      <c r="L18" s="35">
        <v>1420030</v>
      </c>
      <c r="M18" s="35">
        <v>839200</v>
      </c>
      <c r="N18" s="35">
        <v>478939</v>
      </c>
      <c r="O18" s="35">
        <v>202789</v>
      </c>
      <c r="P18" s="35">
        <v>130315</v>
      </c>
      <c r="Q18" s="35">
        <v>98185</v>
      </c>
      <c r="R18" s="35">
        <f t="shared" si="10"/>
        <v>1432169</v>
      </c>
      <c r="S18" s="63">
        <f t="shared" si="8"/>
        <v>0.19369866559802343</v>
      </c>
      <c r="T18" s="35">
        <v>225</v>
      </c>
      <c r="U18" s="35">
        <v>44976</v>
      </c>
      <c r="V18" s="35">
        <v>703829</v>
      </c>
      <c r="W18" s="35">
        <v>683139</v>
      </c>
      <c r="Y18" s="1">
        <v>7393799</v>
      </c>
    </row>
    <row r="19" spans="1:25" x14ac:dyDescent="0.45">
      <c r="A19" s="33" t="s">
        <v>23</v>
      </c>
      <c r="B19" s="32">
        <f t="shared" si="11"/>
        <v>15916754</v>
      </c>
      <c r="C19" s="34">
        <f>SUM(一般接種!D18+一般接種!G18+一般接種!J18+一般接種!M18+医療従事者等!C16)</f>
        <v>5256994</v>
      </c>
      <c r="D19" s="30">
        <f t="shared" si="0"/>
        <v>0.83142239342376878</v>
      </c>
      <c r="E19" s="34">
        <f>SUM(一般接種!E18+一般接種!H18+一般接種!K18+一般接種!N18+医療従事者等!D16)</f>
        <v>5190431</v>
      </c>
      <c r="F19" s="31">
        <f t="shared" si="1"/>
        <v>0.82089509041115993</v>
      </c>
      <c r="G19" s="29">
        <f t="shared" si="9"/>
        <v>4189279</v>
      </c>
      <c r="H19" s="31">
        <f t="shared" si="7"/>
        <v>0.66255741834590876</v>
      </c>
      <c r="I19" s="35">
        <v>43553</v>
      </c>
      <c r="J19" s="35">
        <v>214889</v>
      </c>
      <c r="K19" s="35">
        <v>1090575</v>
      </c>
      <c r="L19" s="35">
        <v>1326829</v>
      </c>
      <c r="M19" s="35">
        <v>756630</v>
      </c>
      <c r="N19" s="35">
        <v>394731</v>
      </c>
      <c r="O19" s="35">
        <v>169842</v>
      </c>
      <c r="P19" s="35">
        <v>115085</v>
      </c>
      <c r="Q19" s="35">
        <v>77145</v>
      </c>
      <c r="R19" s="35">
        <f t="shared" si="10"/>
        <v>1280050</v>
      </c>
      <c r="S19" s="63">
        <f t="shared" si="8"/>
        <v>0.20244691827726932</v>
      </c>
      <c r="T19" s="35">
        <v>250</v>
      </c>
      <c r="U19" s="35">
        <v>35376</v>
      </c>
      <c r="V19" s="35">
        <v>639162</v>
      </c>
      <c r="W19" s="35">
        <v>605262</v>
      </c>
      <c r="Y19" s="1">
        <v>6322892</v>
      </c>
    </row>
    <row r="20" spans="1:25" x14ac:dyDescent="0.45">
      <c r="A20" s="33" t="s">
        <v>24</v>
      </c>
      <c r="B20" s="32">
        <f t="shared" si="11"/>
        <v>33916367</v>
      </c>
      <c r="C20" s="34">
        <f>SUM(一般接種!D19+一般接種!G19+一般接種!J19+一般接種!M19+医療従事者等!C17)</f>
        <v>11340053</v>
      </c>
      <c r="D20" s="30">
        <f t="shared" si="0"/>
        <v>0.81917095230489723</v>
      </c>
      <c r="E20" s="34">
        <f>SUM(一般接種!E19+一般接種!H19+一般接種!K19+一般接種!N19+医療従事者等!D17)</f>
        <v>11190411</v>
      </c>
      <c r="F20" s="31">
        <f t="shared" si="1"/>
        <v>0.80836126917159878</v>
      </c>
      <c r="G20" s="29">
        <f t="shared" si="9"/>
        <v>8721410</v>
      </c>
      <c r="H20" s="31">
        <f t="shared" si="7"/>
        <v>0.63000814327247445</v>
      </c>
      <c r="I20" s="35">
        <v>105043</v>
      </c>
      <c r="J20" s="35">
        <v>615576</v>
      </c>
      <c r="K20" s="35">
        <v>2643331</v>
      </c>
      <c r="L20" s="35">
        <v>2945520</v>
      </c>
      <c r="M20" s="35">
        <v>1270321</v>
      </c>
      <c r="N20" s="35">
        <v>519091</v>
      </c>
      <c r="O20" s="35">
        <v>237005</v>
      </c>
      <c r="P20" s="35">
        <v>231044</v>
      </c>
      <c r="Q20" s="35">
        <v>154479</v>
      </c>
      <c r="R20" s="35">
        <f t="shared" si="10"/>
        <v>2664493</v>
      </c>
      <c r="S20" s="63">
        <f t="shared" si="8"/>
        <v>0.1924748736376922</v>
      </c>
      <c r="T20" s="35">
        <v>1393</v>
      </c>
      <c r="U20" s="35">
        <v>144884</v>
      </c>
      <c r="V20" s="35">
        <v>1512198</v>
      </c>
      <c r="W20" s="35">
        <v>1006018</v>
      </c>
      <c r="Y20" s="1">
        <v>13843329</v>
      </c>
    </row>
    <row r="21" spans="1:25" x14ac:dyDescent="0.45">
      <c r="A21" s="33" t="s">
        <v>25</v>
      </c>
      <c r="B21" s="32">
        <f t="shared" si="11"/>
        <v>22955196</v>
      </c>
      <c r="C21" s="34">
        <f>SUM(一般接種!D20+一般接種!G20+一般接種!J20+一般接種!M20+医療従事者等!C18)</f>
        <v>7639919</v>
      </c>
      <c r="D21" s="30">
        <f t="shared" si="0"/>
        <v>0.82860610706528681</v>
      </c>
      <c r="E21" s="34">
        <f>SUM(一般接種!E20+一般接種!H20+一般接種!K20+一般接種!N20+医療従事者等!D18)</f>
        <v>7546925</v>
      </c>
      <c r="F21" s="31">
        <f t="shared" si="1"/>
        <v>0.81852021527501662</v>
      </c>
      <c r="G21" s="29">
        <f t="shared" si="9"/>
        <v>5935395</v>
      </c>
      <c r="H21" s="31">
        <f t="shared" si="7"/>
        <v>0.64373778633579337</v>
      </c>
      <c r="I21" s="35">
        <v>51870</v>
      </c>
      <c r="J21" s="35">
        <v>308197</v>
      </c>
      <c r="K21" s="35">
        <v>1461385</v>
      </c>
      <c r="L21" s="35">
        <v>2065819</v>
      </c>
      <c r="M21" s="35">
        <v>1103254</v>
      </c>
      <c r="N21" s="35">
        <v>478472</v>
      </c>
      <c r="O21" s="35">
        <v>191594</v>
      </c>
      <c r="P21" s="35">
        <v>162258</v>
      </c>
      <c r="Q21" s="35">
        <v>112546</v>
      </c>
      <c r="R21" s="35">
        <f t="shared" si="10"/>
        <v>1832957</v>
      </c>
      <c r="S21" s="63">
        <f t="shared" si="8"/>
        <v>0.19879783597025924</v>
      </c>
      <c r="T21" s="35">
        <v>676</v>
      </c>
      <c r="U21" s="35">
        <v>47504</v>
      </c>
      <c r="V21" s="35">
        <v>890699</v>
      </c>
      <c r="W21" s="35">
        <v>894078</v>
      </c>
      <c r="Y21" s="1">
        <v>9220206</v>
      </c>
    </row>
    <row r="22" spans="1:25" x14ac:dyDescent="0.45">
      <c r="A22" s="33" t="s">
        <v>26</v>
      </c>
      <c r="B22" s="32">
        <f t="shared" si="11"/>
        <v>5858414</v>
      </c>
      <c r="C22" s="34">
        <f>SUM(一般接種!D21+一般接種!G21+一般接種!J21+一般接種!M21+医療従事者等!C19)</f>
        <v>1910589</v>
      </c>
      <c r="D22" s="30">
        <f t="shared" si="0"/>
        <v>0.86328006745063879</v>
      </c>
      <c r="E22" s="34">
        <f>SUM(一般接種!E21+一般接種!H21+一般接種!K21+一般接種!N21+医療従事者等!D19)</f>
        <v>1879428</v>
      </c>
      <c r="F22" s="31">
        <f t="shared" si="1"/>
        <v>0.84920028881597198</v>
      </c>
      <c r="G22" s="29">
        <f t="shared" si="9"/>
        <v>1596800</v>
      </c>
      <c r="H22" s="31">
        <f t="shared" si="7"/>
        <v>0.72149772227579034</v>
      </c>
      <c r="I22" s="35">
        <v>16830</v>
      </c>
      <c r="J22" s="35">
        <v>65133</v>
      </c>
      <c r="K22" s="35">
        <v>344183</v>
      </c>
      <c r="L22" s="35">
        <v>568138</v>
      </c>
      <c r="M22" s="35">
        <v>356785</v>
      </c>
      <c r="N22" s="35">
        <v>150122</v>
      </c>
      <c r="O22" s="35">
        <v>50191</v>
      </c>
      <c r="P22" s="35">
        <v>28393</v>
      </c>
      <c r="Q22" s="35">
        <v>17025</v>
      </c>
      <c r="R22" s="35">
        <f t="shared" si="10"/>
        <v>471597</v>
      </c>
      <c r="S22" s="63">
        <f t="shared" si="8"/>
        <v>0.21308627337931857</v>
      </c>
      <c r="T22" s="35">
        <v>9</v>
      </c>
      <c r="U22" s="35">
        <v>6118</v>
      </c>
      <c r="V22" s="35">
        <v>189232</v>
      </c>
      <c r="W22" s="35">
        <v>276238</v>
      </c>
      <c r="Y22" s="1">
        <v>2213174</v>
      </c>
    </row>
    <row r="23" spans="1:25" x14ac:dyDescent="0.45">
      <c r="A23" s="33" t="s">
        <v>27</v>
      </c>
      <c r="B23" s="32">
        <f t="shared" si="11"/>
        <v>2750425</v>
      </c>
      <c r="C23" s="34">
        <f>SUM(一般接種!D22+一般接種!G22+一般接種!J22+一般接種!M22+医療従事者等!C20)</f>
        <v>899732</v>
      </c>
      <c r="D23" s="30">
        <f t="shared" si="0"/>
        <v>0.85879004346771992</v>
      </c>
      <c r="E23" s="34">
        <f>SUM(一般接種!E22+一般接種!H22+一般接種!K22+一般接種!N22+医療従事者等!D20)</f>
        <v>891654</v>
      </c>
      <c r="F23" s="31">
        <f t="shared" si="1"/>
        <v>0.85107962973214946</v>
      </c>
      <c r="G23" s="29">
        <f t="shared" si="9"/>
        <v>717188</v>
      </c>
      <c r="H23" s="31">
        <f t="shared" si="7"/>
        <v>0.68455263755710272</v>
      </c>
      <c r="I23" s="35">
        <v>10209</v>
      </c>
      <c r="J23" s="35">
        <v>39337</v>
      </c>
      <c r="K23" s="35">
        <v>213109</v>
      </c>
      <c r="L23" s="35">
        <v>219735</v>
      </c>
      <c r="M23" s="35">
        <v>127818</v>
      </c>
      <c r="N23" s="35">
        <v>63099</v>
      </c>
      <c r="O23" s="35">
        <v>20064</v>
      </c>
      <c r="P23" s="35">
        <v>13736</v>
      </c>
      <c r="Q23" s="35">
        <v>10081</v>
      </c>
      <c r="R23" s="35">
        <f t="shared" si="10"/>
        <v>241851</v>
      </c>
      <c r="S23" s="63">
        <f t="shared" si="8"/>
        <v>0.23084566382290675</v>
      </c>
      <c r="T23" s="35">
        <v>103</v>
      </c>
      <c r="U23" s="35">
        <v>3774</v>
      </c>
      <c r="V23" s="35">
        <v>125728</v>
      </c>
      <c r="W23" s="35">
        <v>112246</v>
      </c>
      <c r="Y23" s="1">
        <v>1047674</v>
      </c>
    </row>
    <row r="24" spans="1:25" x14ac:dyDescent="0.45">
      <c r="A24" s="33" t="s">
        <v>28</v>
      </c>
      <c r="B24" s="32">
        <f t="shared" si="11"/>
        <v>2833944</v>
      </c>
      <c r="C24" s="34">
        <f>SUM(一般接種!D23+一般接種!G23+一般接種!J23+一般接種!M23+医療従事者等!C21)</f>
        <v>940855</v>
      </c>
      <c r="D24" s="30">
        <f t="shared" si="0"/>
        <v>0.83066261954203213</v>
      </c>
      <c r="E24" s="34">
        <f>SUM(一般接種!E23+一般接種!H23+一般接種!K23+一般接種!N23+医療従事者等!D21)</f>
        <v>929599</v>
      </c>
      <c r="F24" s="31">
        <f t="shared" si="1"/>
        <v>0.82072491559661542</v>
      </c>
      <c r="G24" s="29">
        <f t="shared" si="9"/>
        <v>738222</v>
      </c>
      <c r="H24" s="31">
        <f t="shared" si="7"/>
        <v>0.65176187650972583</v>
      </c>
      <c r="I24" s="35">
        <v>9365</v>
      </c>
      <c r="J24" s="35">
        <v>55482</v>
      </c>
      <c r="K24" s="35">
        <v>204821</v>
      </c>
      <c r="L24" s="35">
        <v>216969</v>
      </c>
      <c r="M24" s="35">
        <v>131541</v>
      </c>
      <c r="N24" s="35">
        <v>67780</v>
      </c>
      <c r="O24" s="35">
        <v>26875</v>
      </c>
      <c r="P24" s="35">
        <v>13878</v>
      </c>
      <c r="Q24" s="35">
        <v>11511</v>
      </c>
      <c r="R24" s="35">
        <f t="shared" si="10"/>
        <v>225268</v>
      </c>
      <c r="S24" s="63">
        <f t="shared" si="8"/>
        <v>0.19888474523597632</v>
      </c>
      <c r="T24" s="35">
        <v>38</v>
      </c>
      <c r="U24" s="35">
        <v>6863</v>
      </c>
      <c r="V24" s="35">
        <v>103466</v>
      </c>
      <c r="W24" s="35">
        <v>114901</v>
      </c>
      <c r="Y24" s="1">
        <v>1132656</v>
      </c>
    </row>
    <row r="25" spans="1:25" x14ac:dyDescent="0.45">
      <c r="A25" s="33" t="s">
        <v>29</v>
      </c>
      <c r="B25" s="32">
        <f t="shared" si="11"/>
        <v>1956308</v>
      </c>
      <c r="C25" s="34">
        <f>SUM(一般接種!D24+一般接種!G24+一般接種!J24+一般接種!M24+医療従事者等!C22)</f>
        <v>650062</v>
      </c>
      <c r="D25" s="30">
        <f t="shared" si="0"/>
        <v>0.83924124335287498</v>
      </c>
      <c r="E25" s="34">
        <f>SUM(一般接種!E24+一般接種!H24+一般接種!K24+一般接種!N24+医療従事者等!D22)</f>
        <v>643278</v>
      </c>
      <c r="F25" s="31">
        <f t="shared" si="1"/>
        <v>0.83048298245636687</v>
      </c>
      <c r="G25" s="29">
        <f t="shared" si="9"/>
        <v>516377</v>
      </c>
      <c r="H25" s="31">
        <f t="shared" si="7"/>
        <v>0.66665160479896923</v>
      </c>
      <c r="I25" s="35">
        <v>7674</v>
      </c>
      <c r="J25" s="35">
        <v>32413</v>
      </c>
      <c r="K25" s="35">
        <v>143805</v>
      </c>
      <c r="L25" s="35">
        <v>172175</v>
      </c>
      <c r="M25" s="35">
        <v>92081</v>
      </c>
      <c r="N25" s="35">
        <v>34600</v>
      </c>
      <c r="O25" s="35">
        <v>15966</v>
      </c>
      <c r="P25" s="35">
        <v>10575</v>
      </c>
      <c r="Q25" s="35">
        <v>7088</v>
      </c>
      <c r="R25" s="35">
        <f t="shared" si="10"/>
        <v>146591</v>
      </c>
      <c r="S25" s="63">
        <f t="shared" si="8"/>
        <v>0.18925150693986312</v>
      </c>
      <c r="T25" s="35">
        <v>145</v>
      </c>
      <c r="U25" s="35">
        <v>3805</v>
      </c>
      <c r="V25" s="35">
        <v>69128</v>
      </c>
      <c r="W25" s="35">
        <v>73513</v>
      </c>
      <c r="Y25" s="1">
        <v>774583</v>
      </c>
    </row>
    <row r="26" spans="1:25" x14ac:dyDescent="0.45">
      <c r="A26" s="33" t="s">
        <v>30</v>
      </c>
      <c r="B26" s="32">
        <f t="shared" si="11"/>
        <v>2083775</v>
      </c>
      <c r="C26" s="34">
        <f>SUM(一般接種!D25+一般接種!G25+一般接種!J25+一般接種!M25+医療従事者等!C23)</f>
        <v>684209</v>
      </c>
      <c r="D26" s="30">
        <f t="shared" si="0"/>
        <v>0.83338794173425723</v>
      </c>
      <c r="E26" s="34">
        <f>SUM(一般接種!E25+一般接種!H25+一般接種!K25+一般接種!N25+医療従事者等!D23)</f>
        <v>675796</v>
      </c>
      <c r="F26" s="31">
        <f t="shared" si="1"/>
        <v>0.82314064485010296</v>
      </c>
      <c r="G26" s="29">
        <f t="shared" si="9"/>
        <v>543275</v>
      </c>
      <c r="H26" s="31">
        <f t="shared" si="7"/>
        <v>0.66172592591690349</v>
      </c>
      <c r="I26" s="35">
        <v>6865</v>
      </c>
      <c r="J26" s="35">
        <v>38032</v>
      </c>
      <c r="K26" s="35">
        <v>169269</v>
      </c>
      <c r="L26" s="35">
        <v>165296</v>
      </c>
      <c r="M26" s="35">
        <v>96465</v>
      </c>
      <c r="N26" s="35">
        <v>34683</v>
      </c>
      <c r="O26" s="35">
        <v>12488</v>
      </c>
      <c r="P26" s="35">
        <v>12995</v>
      </c>
      <c r="Q26" s="35">
        <v>7182</v>
      </c>
      <c r="R26" s="35">
        <f t="shared" si="10"/>
        <v>180495</v>
      </c>
      <c r="S26" s="63">
        <f t="shared" si="8"/>
        <v>0.21984854999470158</v>
      </c>
      <c r="T26" s="35">
        <v>117</v>
      </c>
      <c r="U26" s="35">
        <v>6405</v>
      </c>
      <c r="V26" s="35">
        <v>89616</v>
      </c>
      <c r="W26" s="35">
        <v>84357</v>
      </c>
      <c r="Y26" s="1">
        <v>820997</v>
      </c>
    </row>
    <row r="27" spans="1:25" x14ac:dyDescent="0.45">
      <c r="A27" s="33" t="s">
        <v>31</v>
      </c>
      <c r="B27" s="32">
        <f t="shared" si="11"/>
        <v>5381916</v>
      </c>
      <c r="C27" s="34">
        <f>SUM(一般接種!D26+一般接種!G26+一般接種!J26+一般接種!M26+医療従事者等!C24)</f>
        <v>1737603</v>
      </c>
      <c r="D27" s="30">
        <f t="shared" si="0"/>
        <v>0.8387179453762712</v>
      </c>
      <c r="E27" s="34">
        <f>SUM(一般接種!E26+一般接種!H26+一般接種!K26+一般接種!N26+医療従事者等!D24)</f>
        <v>1714953</v>
      </c>
      <c r="F27" s="31">
        <f t="shared" si="1"/>
        <v>0.82778509048204474</v>
      </c>
      <c r="G27" s="29">
        <f t="shared" si="9"/>
        <v>1429053</v>
      </c>
      <c r="H27" s="31">
        <f t="shared" si="7"/>
        <v>0.68978494857214023</v>
      </c>
      <c r="I27" s="35">
        <v>14360</v>
      </c>
      <c r="J27" s="35">
        <v>69392</v>
      </c>
      <c r="K27" s="35">
        <v>457793</v>
      </c>
      <c r="L27" s="35">
        <v>433142</v>
      </c>
      <c r="M27" s="35">
        <v>235736</v>
      </c>
      <c r="N27" s="35">
        <v>123329</v>
      </c>
      <c r="O27" s="35">
        <v>48308</v>
      </c>
      <c r="P27" s="35">
        <v>27709</v>
      </c>
      <c r="Q27" s="35">
        <v>19284</v>
      </c>
      <c r="R27" s="35">
        <f t="shared" si="10"/>
        <v>500307</v>
      </c>
      <c r="S27" s="63">
        <f t="shared" si="8"/>
        <v>0.24149155998082769</v>
      </c>
      <c r="T27" s="35">
        <v>12</v>
      </c>
      <c r="U27" s="35">
        <v>6550</v>
      </c>
      <c r="V27" s="35">
        <v>256906</v>
      </c>
      <c r="W27" s="35">
        <v>236839</v>
      </c>
      <c r="Y27" s="1">
        <v>2071737</v>
      </c>
    </row>
    <row r="28" spans="1:25" x14ac:dyDescent="0.45">
      <c r="A28" s="33" t="s">
        <v>32</v>
      </c>
      <c r="B28" s="32">
        <f t="shared" si="11"/>
        <v>5176824</v>
      </c>
      <c r="C28" s="34">
        <f>SUM(一般接種!D27+一般接種!G27+一般接種!J27+一般接種!M27+医療従事者等!C25)</f>
        <v>1673245</v>
      </c>
      <c r="D28" s="30">
        <f t="shared" si="0"/>
        <v>0.82965711370191553</v>
      </c>
      <c r="E28" s="34">
        <f>SUM(一般接種!E27+一般接種!H27+一般接種!K27+一般接種!N27+医療従事者等!D25)</f>
        <v>1659279</v>
      </c>
      <c r="F28" s="31">
        <f t="shared" si="1"/>
        <v>0.82273225138350969</v>
      </c>
      <c r="G28" s="29">
        <f t="shared" si="9"/>
        <v>1342139</v>
      </c>
      <c r="H28" s="31">
        <f t="shared" si="7"/>
        <v>0.66548244215687202</v>
      </c>
      <c r="I28" s="35">
        <v>15506</v>
      </c>
      <c r="J28" s="35">
        <v>85358</v>
      </c>
      <c r="K28" s="35">
        <v>466895</v>
      </c>
      <c r="L28" s="35">
        <v>403682</v>
      </c>
      <c r="M28" s="35">
        <v>192471</v>
      </c>
      <c r="N28" s="35">
        <v>97880</v>
      </c>
      <c r="O28" s="35">
        <v>38032</v>
      </c>
      <c r="P28" s="35">
        <v>22373</v>
      </c>
      <c r="Q28" s="35">
        <v>19942</v>
      </c>
      <c r="R28" s="35">
        <f t="shared" si="10"/>
        <v>502161</v>
      </c>
      <c r="S28" s="63">
        <f t="shared" si="8"/>
        <v>0.2489901035853492</v>
      </c>
      <c r="T28" s="35">
        <v>42</v>
      </c>
      <c r="U28" s="35">
        <v>9422</v>
      </c>
      <c r="V28" s="35">
        <v>256925</v>
      </c>
      <c r="W28" s="35">
        <v>235772</v>
      </c>
      <c r="Y28" s="1">
        <v>2016791</v>
      </c>
    </row>
    <row r="29" spans="1:25" x14ac:dyDescent="0.45">
      <c r="A29" s="33" t="s">
        <v>33</v>
      </c>
      <c r="B29" s="32">
        <f t="shared" si="11"/>
        <v>9459847</v>
      </c>
      <c r="C29" s="34">
        <f>SUM(一般接種!D28+一般接種!G28+一般接種!J28+一般接種!M28+医療従事者等!C26)</f>
        <v>3149547</v>
      </c>
      <c r="D29" s="30">
        <f t="shared" si="0"/>
        <v>0.85440175136859586</v>
      </c>
      <c r="E29" s="34">
        <f>SUM(一般接種!E28+一般接種!H28+一般接種!K28+一般接種!N28+医療従事者等!D26)</f>
        <v>3114736</v>
      </c>
      <c r="F29" s="31">
        <f t="shared" si="1"/>
        <v>0.84495830462311394</v>
      </c>
      <c r="G29" s="29">
        <f t="shared" si="9"/>
        <v>2449728</v>
      </c>
      <c r="H29" s="31">
        <f t="shared" si="7"/>
        <v>0.66455648814787893</v>
      </c>
      <c r="I29" s="35">
        <v>23594</v>
      </c>
      <c r="J29" s="35">
        <v>116003</v>
      </c>
      <c r="K29" s="35">
        <v>657845</v>
      </c>
      <c r="L29" s="35">
        <v>757401</v>
      </c>
      <c r="M29" s="35">
        <v>454015</v>
      </c>
      <c r="N29" s="35">
        <v>252041</v>
      </c>
      <c r="O29" s="35">
        <v>88122</v>
      </c>
      <c r="P29" s="35">
        <v>53021</v>
      </c>
      <c r="Q29" s="35">
        <v>47686</v>
      </c>
      <c r="R29" s="35">
        <f t="shared" si="10"/>
        <v>745836</v>
      </c>
      <c r="S29" s="63">
        <f t="shared" si="8"/>
        <v>0.20232864746382512</v>
      </c>
      <c r="T29" s="35">
        <v>26</v>
      </c>
      <c r="U29" s="35">
        <v>12183</v>
      </c>
      <c r="V29" s="35">
        <v>352923</v>
      </c>
      <c r="W29" s="35">
        <v>380704</v>
      </c>
      <c r="Y29" s="1">
        <v>3686260</v>
      </c>
    </row>
    <row r="30" spans="1:25" x14ac:dyDescent="0.45">
      <c r="A30" s="33" t="s">
        <v>34</v>
      </c>
      <c r="B30" s="32">
        <f t="shared" si="11"/>
        <v>17949496</v>
      </c>
      <c r="C30" s="34">
        <f>SUM(一般接種!D29+一般接種!G29+一般接種!J29+一般接種!M29+医療従事者等!C27)</f>
        <v>6031505</v>
      </c>
      <c r="D30" s="30">
        <f t="shared" si="0"/>
        <v>0.79794456846468531</v>
      </c>
      <c r="E30" s="34">
        <f>SUM(一般接種!E29+一般接種!H29+一般接種!K29+一般接種!N29+医療従事者等!D27)</f>
        <v>5924793</v>
      </c>
      <c r="F30" s="31">
        <f t="shared" si="1"/>
        <v>0.78382698739826762</v>
      </c>
      <c r="G30" s="29">
        <f t="shared" si="9"/>
        <v>4614192</v>
      </c>
      <c r="H30" s="31">
        <f t="shared" si="7"/>
        <v>0.61043959082404853</v>
      </c>
      <c r="I30" s="35">
        <v>43228</v>
      </c>
      <c r="J30" s="35">
        <v>375631</v>
      </c>
      <c r="K30" s="35">
        <v>1356413</v>
      </c>
      <c r="L30" s="35">
        <v>1362383</v>
      </c>
      <c r="M30" s="35">
        <v>761402</v>
      </c>
      <c r="N30" s="35">
        <v>370616</v>
      </c>
      <c r="O30" s="35">
        <v>150511</v>
      </c>
      <c r="P30" s="35">
        <v>109007</v>
      </c>
      <c r="Q30" s="35">
        <v>85001</v>
      </c>
      <c r="R30" s="35">
        <f t="shared" si="10"/>
        <v>1379006</v>
      </c>
      <c r="S30" s="63">
        <f t="shared" si="8"/>
        <v>0.18243711106601285</v>
      </c>
      <c r="T30" s="35">
        <v>68</v>
      </c>
      <c r="U30" s="35">
        <v>45245</v>
      </c>
      <c r="V30" s="35">
        <v>690352</v>
      </c>
      <c r="W30" s="35">
        <v>643341</v>
      </c>
      <c r="Y30" s="1">
        <v>7558802</v>
      </c>
    </row>
    <row r="31" spans="1:25" x14ac:dyDescent="0.45">
      <c r="A31" s="33" t="s">
        <v>35</v>
      </c>
      <c r="B31" s="32">
        <f t="shared" si="11"/>
        <v>4437473</v>
      </c>
      <c r="C31" s="34">
        <f>SUM(一般接種!D30+一般接種!G30+一般接種!J30+一般接種!M30+医療従事者等!C28)</f>
        <v>1483978</v>
      </c>
      <c r="D31" s="30">
        <f t="shared" si="0"/>
        <v>0.82417718517103322</v>
      </c>
      <c r="E31" s="34">
        <f>SUM(一般接種!E30+一般接種!H30+一般接種!K30+一般接種!N30+医療従事者等!D28)</f>
        <v>1467935</v>
      </c>
      <c r="F31" s="31">
        <f t="shared" si="1"/>
        <v>0.81526716454963655</v>
      </c>
      <c r="G31" s="29">
        <f t="shared" si="9"/>
        <v>1162284</v>
      </c>
      <c r="H31" s="31">
        <f t="shared" si="7"/>
        <v>0.64551358274134063</v>
      </c>
      <c r="I31" s="35">
        <v>16832</v>
      </c>
      <c r="J31" s="35">
        <v>67553</v>
      </c>
      <c r="K31" s="35">
        <v>347259</v>
      </c>
      <c r="L31" s="35">
        <v>354024</v>
      </c>
      <c r="M31" s="35">
        <v>197039</v>
      </c>
      <c r="N31" s="35">
        <v>98803</v>
      </c>
      <c r="O31" s="35">
        <v>40825</v>
      </c>
      <c r="P31" s="35">
        <v>24559</v>
      </c>
      <c r="Q31" s="35">
        <v>15390</v>
      </c>
      <c r="R31" s="35">
        <f t="shared" si="10"/>
        <v>323276</v>
      </c>
      <c r="S31" s="63">
        <f t="shared" si="8"/>
        <v>0.17954221943543025</v>
      </c>
      <c r="T31" s="35">
        <v>82</v>
      </c>
      <c r="U31" s="35">
        <v>5537</v>
      </c>
      <c r="V31" s="35">
        <v>161871</v>
      </c>
      <c r="W31" s="35">
        <v>155786</v>
      </c>
      <c r="Y31" s="1">
        <v>1800557</v>
      </c>
    </row>
    <row r="32" spans="1:25" x14ac:dyDescent="0.45">
      <c r="A32" s="33" t="s">
        <v>36</v>
      </c>
      <c r="B32" s="32">
        <f t="shared" si="11"/>
        <v>3469398</v>
      </c>
      <c r="C32" s="34">
        <f>SUM(一般接種!D31+一般接種!G31+一般接種!J31+一般接種!M31+医療従事者等!C29)</f>
        <v>1160875</v>
      </c>
      <c r="D32" s="30">
        <f t="shared" si="0"/>
        <v>0.81818425294412422</v>
      </c>
      <c r="E32" s="34">
        <f>SUM(一般接種!E31+一般接種!H31+一般接種!K31+一般接種!N31+医療従事者等!D29)</f>
        <v>1148662</v>
      </c>
      <c r="F32" s="31">
        <f t="shared" si="1"/>
        <v>0.80957653524738116</v>
      </c>
      <c r="G32" s="29">
        <f t="shared" si="9"/>
        <v>894133</v>
      </c>
      <c r="H32" s="31">
        <f t="shared" si="7"/>
        <v>0.63018459406713778</v>
      </c>
      <c r="I32" s="35">
        <v>8761</v>
      </c>
      <c r="J32" s="35">
        <v>53136</v>
      </c>
      <c r="K32" s="35">
        <v>238938</v>
      </c>
      <c r="L32" s="35">
        <v>286155</v>
      </c>
      <c r="M32" s="35">
        <v>161315</v>
      </c>
      <c r="N32" s="35">
        <v>83274</v>
      </c>
      <c r="O32" s="35">
        <v>25256</v>
      </c>
      <c r="P32" s="35">
        <v>21618</v>
      </c>
      <c r="Q32" s="35">
        <v>15680</v>
      </c>
      <c r="R32" s="35">
        <f t="shared" si="10"/>
        <v>265728</v>
      </c>
      <c r="S32" s="63">
        <f t="shared" si="8"/>
        <v>0.18728499206748034</v>
      </c>
      <c r="T32" s="35">
        <v>9</v>
      </c>
      <c r="U32" s="35">
        <v>7073</v>
      </c>
      <c r="V32" s="35">
        <v>133934</v>
      </c>
      <c r="W32" s="35">
        <v>124712</v>
      </c>
      <c r="Y32" s="1">
        <v>1418843</v>
      </c>
    </row>
    <row r="33" spans="1:25" x14ac:dyDescent="0.45">
      <c r="A33" s="33" t="s">
        <v>37</v>
      </c>
      <c r="B33" s="32">
        <f t="shared" si="11"/>
        <v>6066512</v>
      </c>
      <c r="C33" s="34">
        <f>SUM(一般接種!D32+一般接種!G32+一般接種!J32+一般接種!M32+医療従事者等!C30)</f>
        <v>2035414</v>
      </c>
      <c r="D33" s="30">
        <f t="shared" si="0"/>
        <v>0.80433914947864926</v>
      </c>
      <c r="E33" s="34">
        <f>SUM(一般接種!E32+一般接種!H32+一般接種!K32+一般接種!N32+医療従事者等!D30)</f>
        <v>2003849</v>
      </c>
      <c r="F33" s="31">
        <f t="shared" si="1"/>
        <v>0.79186553710628005</v>
      </c>
      <c r="G33" s="29">
        <f t="shared" si="9"/>
        <v>1545358</v>
      </c>
      <c r="H33" s="31">
        <f t="shared" si="7"/>
        <v>0.61068261265768364</v>
      </c>
      <c r="I33" s="35">
        <v>26204</v>
      </c>
      <c r="J33" s="35">
        <v>97625</v>
      </c>
      <c r="K33" s="35">
        <v>451821</v>
      </c>
      <c r="L33" s="35">
        <v>475889</v>
      </c>
      <c r="M33" s="35">
        <v>252890</v>
      </c>
      <c r="N33" s="35">
        <v>126123</v>
      </c>
      <c r="O33" s="35">
        <v>51230</v>
      </c>
      <c r="P33" s="35">
        <v>36957</v>
      </c>
      <c r="Q33" s="35">
        <v>26619</v>
      </c>
      <c r="R33" s="35">
        <f t="shared" si="10"/>
        <v>481891</v>
      </c>
      <c r="S33" s="63">
        <f t="shared" si="8"/>
        <v>0.19042995532182433</v>
      </c>
      <c r="T33" s="35">
        <v>15</v>
      </c>
      <c r="U33" s="35">
        <v>8145</v>
      </c>
      <c r="V33" s="35">
        <v>241778</v>
      </c>
      <c r="W33" s="35">
        <v>231953</v>
      </c>
      <c r="Y33" s="1">
        <v>2530542</v>
      </c>
    </row>
    <row r="34" spans="1:25" x14ac:dyDescent="0.45">
      <c r="A34" s="33" t="s">
        <v>38</v>
      </c>
      <c r="B34" s="32">
        <f t="shared" si="11"/>
        <v>20374254</v>
      </c>
      <c r="C34" s="34">
        <f>SUM(一般接種!D33+一般接種!G33+一般接種!J33+一般接種!M33+医療従事者等!C31)</f>
        <v>6918934</v>
      </c>
      <c r="D34" s="30">
        <f t="shared" si="0"/>
        <v>0.78272813959957743</v>
      </c>
      <c r="E34" s="34">
        <f>SUM(一般接種!E33+一般接種!H33+一般接種!K33+一般接種!N33+医療従事者等!D31)</f>
        <v>6828455</v>
      </c>
      <c r="F34" s="31">
        <f t="shared" si="1"/>
        <v>0.77249239239591416</v>
      </c>
      <c r="G34" s="29">
        <f t="shared" si="9"/>
        <v>5108178</v>
      </c>
      <c r="H34" s="31">
        <f t="shared" si="7"/>
        <v>0.57788015649281954</v>
      </c>
      <c r="I34" s="35">
        <v>65671</v>
      </c>
      <c r="J34" s="35">
        <v>376027</v>
      </c>
      <c r="K34" s="35">
        <v>1530719</v>
      </c>
      <c r="L34" s="35">
        <v>1562364</v>
      </c>
      <c r="M34" s="35">
        <v>775015</v>
      </c>
      <c r="N34" s="35">
        <v>370554</v>
      </c>
      <c r="O34" s="35">
        <v>198312</v>
      </c>
      <c r="P34" s="35">
        <v>137789</v>
      </c>
      <c r="Q34" s="35">
        <v>91727</v>
      </c>
      <c r="R34" s="35">
        <f t="shared" si="10"/>
        <v>1518687</v>
      </c>
      <c r="S34" s="63">
        <f t="shared" si="8"/>
        <v>0.17180667573127065</v>
      </c>
      <c r="T34" s="35">
        <v>443</v>
      </c>
      <c r="U34" s="35">
        <v>49349</v>
      </c>
      <c r="V34" s="35">
        <v>789615</v>
      </c>
      <c r="W34" s="35">
        <v>679280</v>
      </c>
      <c r="Y34" s="1">
        <v>8839511</v>
      </c>
    </row>
    <row r="35" spans="1:25" x14ac:dyDescent="0.45">
      <c r="A35" s="33" t="s">
        <v>39</v>
      </c>
      <c r="B35" s="32">
        <f t="shared" si="11"/>
        <v>13276019</v>
      </c>
      <c r="C35" s="34">
        <f>SUM(一般接種!D34+一般接種!G34+一般接種!J34+一般接種!M34+医療従事者等!C32)</f>
        <v>4444035</v>
      </c>
      <c r="D35" s="30">
        <f t="shared" si="0"/>
        <v>0.80455045373282941</v>
      </c>
      <c r="E35" s="34">
        <f>SUM(一般接種!E34+一般接種!H34+一般接種!K34+一般接種!N34+医療従事者等!D32)</f>
        <v>4391124</v>
      </c>
      <c r="F35" s="31">
        <f t="shared" si="1"/>
        <v>0.79497141822625539</v>
      </c>
      <c r="G35" s="29">
        <f t="shared" si="9"/>
        <v>3391530</v>
      </c>
      <c r="H35" s="31">
        <f t="shared" si="7"/>
        <v>0.61400439023286335</v>
      </c>
      <c r="I35" s="35">
        <v>45799</v>
      </c>
      <c r="J35" s="35">
        <v>244233</v>
      </c>
      <c r="K35" s="35">
        <v>1010876</v>
      </c>
      <c r="L35" s="35">
        <v>1038319</v>
      </c>
      <c r="M35" s="35">
        <v>545190</v>
      </c>
      <c r="N35" s="35">
        <v>253662</v>
      </c>
      <c r="O35" s="35">
        <v>115851</v>
      </c>
      <c r="P35" s="35">
        <v>80826</v>
      </c>
      <c r="Q35" s="35">
        <v>56774</v>
      </c>
      <c r="R35" s="35">
        <f t="shared" si="10"/>
        <v>1049330</v>
      </c>
      <c r="S35" s="63">
        <f t="shared" si="8"/>
        <v>0.18997125981579127</v>
      </c>
      <c r="T35" s="35">
        <v>103</v>
      </c>
      <c r="U35" s="35">
        <v>26664</v>
      </c>
      <c r="V35" s="35">
        <v>534141</v>
      </c>
      <c r="W35" s="35">
        <v>488422</v>
      </c>
      <c r="Y35" s="1">
        <v>5523625</v>
      </c>
    </row>
    <row r="36" spans="1:25" x14ac:dyDescent="0.45">
      <c r="A36" s="33" t="s">
        <v>40</v>
      </c>
      <c r="B36" s="32">
        <f t="shared" si="11"/>
        <v>3330749</v>
      </c>
      <c r="C36" s="34">
        <f>SUM(一般接種!D35+一般接種!G35+一般接種!J35+一般接種!M35+医療従事者等!C33)</f>
        <v>1096508</v>
      </c>
      <c r="D36" s="30">
        <f t="shared" si="0"/>
        <v>0.81540581480867291</v>
      </c>
      <c r="E36" s="34">
        <f>SUM(一般接種!E35+一般接種!H35+一般接種!K35+一般接種!N35+医療従事者等!D33)</f>
        <v>1085086</v>
      </c>
      <c r="F36" s="31">
        <f t="shared" si="1"/>
        <v>0.80691197325280217</v>
      </c>
      <c r="G36" s="29">
        <f t="shared" si="9"/>
        <v>857012</v>
      </c>
      <c r="H36" s="31">
        <f t="shared" si="7"/>
        <v>0.63730731390998552</v>
      </c>
      <c r="I36" s="35">
        <v>7599</v>
      </c>
      <c r="J36" s="35">
        <v>54586</v>
      </c>
      <c r="K36" s="35">
        <v>307973</v>
      </c>
      <c r="L36" s="35">
        <v>254499</v>
      </c>
      <c r="M36" s="35">
        <v>131821</v>
      </c>
      <c r="N36" s="35">
        <v>53878</v>
      </c>
      <c r="O36" s="35">
        <v>20374</v>
      </c>
      <c r="P36" s="35">
        <v>14655</v>
      </c>
      <c r="Q36" s="35">
        <v>11627</v>
      </c>
      <c r="R36" s="35">
        <f t="shared" si="10"/>
        <v>292143</v>
      </c>
      <c r="S36" s="63">
        <f t="shared" si="8"/>
        <v>0.21724884903315811</v>
      </c>
      <c r="T36" s="35">
        <v>71</v>
      </c>
      <c r="U36" s="35">
        <v>5805</v>
      </c>
      <c r="V36" s="35">
        <v>159040</v>
      </c>
      <c r="W36" s="35">
        <v>127227</v>
      </c>
      <c r="Y36" s="1">
        <v>1344739</v>
      </c>
    </row>
    <row r="37" spans="1:25" x14ac:dyDescent="0.45">
      <c r="A37" s="33" t="s">
        <v>41</v>
      </c>
      <c r="B37" s="32">
        <f t="shared" si="11"/>
        <v>2290277</v>
      </c>
      <c r="C37" s="34">
        <f>SUM(一般接種!D36+一般接種!G36+一般接種!J36+一般接種!M36+医療従事者等!C34)</f>
        <v>751357</v>
      </c>
      <c r="D37" s="30">
        <f t="shared" si="0"/>
        <v>0.79556495332644384</v>
      </c>
      <c r="E37" s="34">
        <f>SUM(一般接種!E36+一般接種!H36+一般接種!K36+一般接種!N36+医療従事者等!D34)</f>
        <v>742183</v>
      </c>
      <c r="F37" s="31">
        <f t="shared" si="1"/>
        <v>0.78585117827434903</v>
      </c>
      <c r="G37" s="29">
        <f t="shared" si="9"/>
        <v>601305</v>
      </c>
      <c r="H37" s="31">
        <f t="shared" si="7"/>
        <v>0.63668427160452001</v>
      </c>
      <c r="I37" s="35">
        <v>7692</v>
      </c>
      <c r="J37" s="35">
        <v>44854</v>
      </c>
      <c r="K37" s="35">
        <v>212625</v>
      </c>
      <c r="L37" s="35">
        <v>197562</v>
      </c>
      <c r="M37" s="35">
        <v>83798</v>
      </c>
      <c r="N37" s="35">
        <v>29922</v>
      </c>
      <c r="O37" s="35">
        <v>10782</v>
      </c>
      <c r="P37" s="35">
        <v>8340</v>
      </c>
      <c r="Q37" s="35">
        <v>5730</v>
      </c>
      <c r="R37" s="35">
        <f t="shared" si="10"/>
        <v>195432</v>
      </c>
      <c r="S37" s="63">
        <f t="shared" si="8"/>
        <v>0.20693072661663306</v>
      </c>
      <c r="T37" s="35">
        <v>2</v>
      </c>
      <c r="U37" s="35">
        <v>3033</v>
      </c>
      <c r="V37" s="35">
        <v>90975</v>
      </c>
      <c r="W37" s="35">
        <v>101422</v>
      </c>
      <c r="Y37" s="1">
        <v>944432</v>
      </c>
    </row>
    <row r="38" spans="1:25" x14ac:dyDescent="0.45">
      <c r="A38" s="33" t="s">
        <v>42</v>
      </c>
      <c r="B38" s="32">
        <f t="shared" si="11"/>
        <v>1362300</v>
      </c>
      <c r="C38" s="34">
        <f>SUM(一般接種!D37+一般接種!G37+一般接種!J37+一般接種!M37+医療従事者等!C35)</f>
        <v>445722</v>
      </c>
      <c r="D38" s="30">
        <f t="shared" si="0"/>
        <v>0.80052371818358159</v>
      </c>
      <c r="E38" s="34">
        <f>SUM(一般接種!E37+一般接種!H37+一般接種!K37+一般接種!N37+医療従事者等!D35)</f>
        <v>440239</v>
      </c>
      <c r="F38" s="31">
        <f t="shared" si="1"/>
        <v>0.79067616399778728</v>
      </c>
      <c r="G38" s="29">
        <f t="shared" si="9"/>
        <v>354434</v>
      </c>
      <c r="H38" s="31">
        <f t="shared" si="7"/>
        <v>0.63656903525219655</v>
      </c>
      <c r="I38" s="35">
        <v>4920</v>
      </c>
      <c r="J38" s="35">
        <v>23224</v>
      </c>
      <c r="K38" s="35">
        <v>108415</v>
      </c>
      <c r="L38" s="35">
        <v>110744</v>
      </c>
      <c r="M38" s="35">
        <v>59686</v>
      </c>
      <c r="N38" s="35">
        <v>25078</v>
      </c>
      <c r="O38" s="35">
        <v>9450</v>
      </c>
      <c r="P38" s="35">
        <v>7478</v>
      </c>
      <c r="Q38" s="35">
        <v>5439</v>
      </c>
      <c r="R38" s="35">
        <f t="shared" si="10"/>
        <v>121905</v>
      </c>
      <c r="S38" s="63">
        <f t="shared" si="8"/>
        <v>0.21894329619172828</v>
      </c>
      <c r="T38" s="35">
        <v>17</v>
      </c>
      <c r="U38" s="35">
        <v>2690</v>
      </c>
      <c r="V38" s="35">
        <v>57649</v>
      </c>
      <c r="W38" s="35">
        <v>61549</v>
      </c>
      <c r="Y38" s="1">
        <v>556788</v>
      </c>
    </row>
    <row r="39" spans="1:25" x14ac:dyDescent="0.45">
      <c r="A39" s="33" t="s">
        <v>43</v>
      </c>
      <c r="B39" s="32">
        <f t="shared" si="11"/>
        <v>1707942</v>
      </c>
      <c r="C39" s="34">
        <f>SUM(一般接種!D38+一般接種!G38+一般接種!J38+一般接種!M38+医療従事者等!C36)</f>
        <v>566806</v>
      </c>
      <c r="D39" s="30">
        <f t="shared" si="0"/>
        <v>0.84243960078178992</v>
      </c>
      <c r="E39" s="34">
        <f>SUM(一般接種!E38+一般接種!H38+一般接種!K38+一般接種!N38+医療従事者等!D36)</f>
        <v>557873</v>
      </c>
      <c r="F39" s="31">
        <f t="shared" si="1"/>
        <v>0.82916254839740489</v>
      </c>
      <c r="G39" s="29">
        <f t="shared" si="9"/>
        <v>456018</v>
      </c>
      <c r="H39" s="31">
        <f t="shared" si="7"/>
        <v>0.67777620891329715</v>
      </c>
      <c r="I39" s="35">
        <v>4904</v>
      </c>
      <c r="J39" s="35">
        <v>30276</v>
      </c>
      <c r="K39" s="35">
        <v>111473</v>
      </c>
      <c r="L39" s="35">
        <v>142712</v>
      </c>
      <c r="M39" s="35">
        <v>82678</v>
      </c>
      <c r="N39" s="35">
        <v>45570</v>
      </c>
      <c r="O39" s="35">
        <v>20785</v>
      </c>
      <c r="P39" s="35">
        <v>11279</v>
      </c>
      <c r="Q39" s="35">
        <v>6341</v>
      </c>
      <c r="R39" s="35">
        <f t="shared" si="10"/>
        <v>127245</v>
      </c>
      <c r="S39" s="63">
        <f t="shared" si="8"/>
        <v>0.18912331027102547</v>
      </c>
      <c r="T39" s="35">
        <v>25</v>
      </c>
      <c r="U39" s="35">
        <v>2148</v>
      </c>
      <c r="V39" s="35">
        <v>47619</v>
      </c>
      <c r="W39" s="35">
        <v>77453</v>
      </c>
      <c r="Y39" s="1">
        <v>672815</v>
      </c>
    </row>
    <row r="40" spans="1:25" x14ac:dyDescent="0.45">
      <c r="A40" s="33" t="s">
        <v>44</v>
      </c>
      <c r="B40" s="32">
        <f t="shared" si="11"/>
        <v>4574870</v>
      </c>
      <c r="C40" s="34">
        <f>SUM(一般接種!D39+一般接種!G39+一般接種!J39+一般接種!M39+医療従事者等!C37)</f>
        <v>1520988</v>
      </c>
      <c r="D40" s="30">
        <f t="shared" si="0"/>
        <v>0.80314459198507127</v>
      </c>
      <c r="E40" s="34">
        <f>SUM(一般接種!E39+一般接種!H39+一般接種!K39+一般接種!N39+医療従事者等!D37)</f>
        <v>1490635</v>
      </c>
      <c r="F40" s="31">
        <f t="shared" si="1"/>
        <v>0.78711695218743782</v>
      </c>
      <c r="G40" s="29">
        <f t="shared" si="9"/>
        <v>1199779</v>
      </c>
      <c r="H40" s="31">
        <f t="shared" si="7"/>
        <v>0.63353295057374337</v>
      </c>
      <c r="I40" s="35">
        <v>21861</v>
      </c>
      <c r="J40" s="35">
        <v>138158</v>
      </c>
      <c r="K40" s="35">
        <v>363085</v>
      </c>
      <c r="L40" s="35">
        <v>318464</v>
      </c>
      <c r="M40" s="35">
        <v>163990</v>
      </c>
      <c r="N40" s="35">
        <v>92134</v>
      </c>
      <c r="O40" s="35">
        <v>51172</v>
      </c>
      <c r="P40" s="35">
        <v>29671</v>
      </c>
      <c r="Q40" s="35">
        <v>21244</v>
      </c>
      <c r="R40" s="35">
        <f t="shared" si="10"/>
        <v>363468</v>
      </c>
      <c r="S40" s="63">
        <f t="shared" si="8"/>
        <v>0.19192614179706208</v>
      </c>
      <c r="T40" s="35">
        <v>252</v>
      </c>
      <c r="U40" s="35">
        <v>7529</v>
      </c>
      <c r="V40" s="35">
        <v>162550</v>
      </c>
      <c r="W40" s="35">
        <v>193137</v>
      </c>
      <c r="Y40" s="1">
        <v>1893791</v>
      </c>
    </row>
    <row r="41" spans="1:25" x14ac:dyDescent="0.45">
      <c r="A41" s="33" t="s">
        <v>45</v>
      </c>
      <c r="B41" s="32">
        <f t="shared" si="11"/>
        <v>6777173</v>
      </c>
      <c r="C41" s="34">
        <f>SUM(一般接種!D40+一般接種!G40+一般接種!J40+一般接種!M40+医療従事者等!C38)</f>
        <v>2251492</v>
      </c>
      <c r="D41" s="30">
        <f t="shared" si="0"/>
        <v>0.80054955975840136</v>
      </c>
      <c r="E41" s="34">
        <f>SUM(一般接種!E40+一般接種!H40+一般接種!K40+一般接種!N40+医療従事者等!D38)</f>
        <v>2223724</v>
      </c>
      <c r="F41" s="31">
        <f t="shared" si="1"/>
        <v>0.79067625788774343</v>
      </c>
      <c r="G41" s="29">
        <f t="shared" si="9"/>
        <v>1742741</v>
      </c>
      <c r="H41" s="31">
        <f t="shared" si="7"/>
        <v>0.61965600602752136</v>
      </c>
      <c r="I41" s="35">
        <v>22436</v>
      </c>
      <c r="J41" s="35">
        <v>122047</v>
      </c>
      <c r="K41" s="35">
        <v>546372</v>
      </c>
      <c r="L41" s="35">
        <v>533017</v>
      </c>
      <c r="M41" s="35">
        <v>293370</v>
      </c>
      <c r="N41" s="35">
        <v>116802</v>
      </c>
      <c r="O41" s="35">
        <v>46070</v>
      </c>
      <c r="P41" s="35">
        <v>32913</v>
      </c>
      <c r="Q41" s="35">
        <v>29714</v>
      </c>
      <c r="R41" s="35">
        <f t="shared" si="10"/>
        <v>559216</v>
      </c>
      <c r="S41" s="63">
        <f t="shared" si="8"/>
        <v>0.19883709229695429</v>
      </c>
      <c r="T41" s="35">
        <v>56</v>
      </c>
      <c r="U41" s="35">
        <v>15691</v>
      </c>
      <c r="V41" s="35">
        <v>272885</v>
      </c>
      <c r="W41" s="35">
        <v>270584</v>
      </c>
      <c r="Y41" s="1">
        <v>2812433</v>
      </c>
    </row>
    <row r="42" spans="1:25" x14ac:dyDescent="0.45">
      <c r="A42" s="33" t="s">
        <v>46</v>
      </c>
      <c r="B42" s="32">
        <f t="shared" si="11"/>
        <v>3481747</v>
      </c>
      <c r="C42" s="34">
        <f>SUM(一般接種!D41+一般接種!G41+一般接種!J41+一般接種!M41+医療従事者等!C39)</f>
        <v>1125962</v>
      </c>
      <c r="D42" s="30">
        <f t="shared" si="0"/>
        <v>0.8302881034724322</v>
      </c>
      <c r="E42" s="34">
        <f>SUM(一般接種!E41+一般接種!H41+一般接種!K41+一般接種!N41+医療従事者等!D39)</f>
        <v>1102577</v>
      </c>
      <c r="F42" s="31">
        <f t="shared" si="1"/>
        <v>0.81304392711505702</v>
      </c>
      <c r="G42" s="29">
        <f t="shared" si="9"/>
        <v>915560</v>
      </c>
      <c r="H42" s="31">
        <f t="shared" si="7"/>
        <v>0.67513697266445938</v>
      </c>
      <c r="I42" s="35">
        <v>44801</v>
      </c>
      <c r="J42" s="35">
        <v>46975</v>
      </c>
      <c r="K42" s="35">
        <v>287545</v>
      </c>
      <c r="L42" s="35">
        <v>310271</v>
      </c>
      <c r="M42" s="35">
        <v>133864</v>
      </c>
      <c r="N42" s="35">
        <v>42117</v>
      </c>
      <c r="O42" s="35">
        <v>18926</v>
      </c>
      <c r="P42" s="35">
        <v>17361</v>
      </c>
      <c r="Q42" s="35">
        <v>13700</v>
      </c>
      <c r="R42" s="35">
        <f t="shared" si="10"/>
        <v>337648</v>
      </c>
      <c r="S42" s="63">
        <f t="shared" si="8"/>
        <v>0.24898275213662607</v>
      </c>
      <c r="T42" s="35">
        <v>399</v>
      </c>
      <c r="U42" s="35">
        <v>9151</v>
      </c>
      <c r="V42" s="35">
        <v>142979</v>
      </c>
      <c r="W42" s="35">
        <v>185119</v>
      </c>
      <c r="Y42" s="1">
        <v>1356110</v>
      </c>
    </row>
    <row r="43" spans="1:25" x14ac:dyDescent="0.45">
      <c r="A43" s="33" t="s">
        <v>47</v>
      </c>
      <c r="B43" s="32">
        <f t="shared" si="11"/>
        <v>1824851</v>
      </c>
      <c r="C43" s="34">
        <f>SUM(一般接種!D42+一般接種!G42+一般接種!J42+一般接種!M42+医療従事者等!C40)</f>
        <v>600882</v>
      </c>
      <c r="D43" s="30">
        <f t="shared" si="0"/>
        <v>0.81758326087932631</v>
      </c>
      <c r="E43" s="34">
        <f>SUM(一般接種!E42+一般接種!H42+一般接種!K42+一般接種!N42+医療従事者等!D40)</f>
        <v>593313</v>
      </c>
      <c r="F43" s="31">
        <f t="shared" si="1"/>
        <v>0.80728458709379836</v>
      </c>
      <c r="G43" s="29">
        <f t="shared" si="9"/>
        <v>482817</v>
      </c>
      <c r="H43" s="31">
        <f t="shared" si="7"/>
        <v>0.65693946110546442</v>
      </c>
      <c r="I43" s="35">
        <v>7952</v>
      </c>
      <c r="J43" s="35">
        <v>39904</v>
      </c>
      <c r="K43" s="35">
        <v>153316</v>
      </c>
      <c r="L43" s="35">
        <v>160731</v>
      </c>
      <c r="M43" s="35">
        <v>67400</v>
      </c>
      <c r="N43" s="35">
        <v>29083</v>
      </c>
      <c r="O43" s="35">
        <v>11863</v>
      </c>
      <c r="P43" s="35">
        <v>7770</v>
      </c>
      <c r="Q43" s="35">
        <v>4798</v>
      </c>
      <c r="R43" s="35">
        <f t="shared" si="10"/>
        <v>147839</v>
      </c>
      <c r="S43" s="63">
        <f t="shared" si="8"/>
        <v>0.20115545432404153</v>
      </c>
      <c r="T43" s="35">
        <v>10</v>
      </c>
      <c r="U43" s="35">
        <v>3478</v>
      </c>
      <c r="V43" s="35">
        <v>74262</v>
      </c>
      <c r="W43" s="35">
        <v>70089</v>
      </c>
      <c r="Y43" s="1">
        <v>734949</v>
      </c>
    </row>
    <row r="44" spans="1:25" x14ac:dyDescent="0.45">
      <c r="A44" s="33" t="s">
        <v>48</v>
      </c>
      <c r="B44" s="32">
        <f t="shared" si="11"/>
        <v>2360469</v>
      </c>
      <c r="C44" s="34">
        <f>SUM(一般接種!D43+一般接種!G43+一般接種!J43+一般接種!M43+医療従事者等!C41)</f>
        <v>782197</v>
      </c>
      <c r="D44" s="30">
        <f t="shared" si="0"/>
        <v>0.80316276070545523</v>
      </c>
      <c r="E44" s="34">
        <f>SUM(一般接種!E43+一般接種!H43+一般接種!K43+一般接種!N43+医療従事者等!D41)</f>
        <v>773644</v>
      </c>
      <c r="F44" s="31">
        <f t="shared" si="1"/>
        <v>0.79438050880176114</v>
      </c>
      <c r="G44" s="29">
        <f t="shared" si="9"/>
        <v>618448</v>
      </c>
      <c r="H44" s="31">
        <f t="shared" si="7"/>
        <v>0.63502468436054771</v>
      </c>
      <c r="I44" s="35">
        <v>9415</v>
      </c>
      <c r="J44" s="35">
        <v>48523</v>
      </c>
      <c r="K44" s="35">
        <v>170766</v>
      </c>
      <c r="L44" s="35">
        <v>187192</v>
      </c>
      <c r="M44" s="35">
        <v>114054</v>
      </c>
      <c r="N44" s="35">
        <v>52818</v>
      </c>
      <c r="O44" s="35">
        <v>16691</v>
      </c>
      <c r="P44" s="35">
        <v>10445</v>
      </c>
      <c r="Q44" s="35">
        <v>8544</v>
      </c>
      <c r="R44" s="35">
        <f t="shared" si="10"/>
        <v>186180</v>
      </c>
      <c r="S44" s="63">
        <f t="shared" si="8"/>
        <v>0.19117030976613519</v>
      </c>
      <c r="T44" s="35">
        <v>149</v>
      </c>
      <c r="U44" s="35">
        <v>7887</v>
      </c>
      <c r="V44" s="35">
        <v>97970</v>
      </c>
      <c r="W44" s="35">
        <v>80174</v>
      </c>
      <c r="Y44" s="1">
        <v>973896</v>
      </c>
    </row>
    <row r="45" spans="1:25" x14ac:dyDescent="0.45">
      <c r="A45" s="33" t="s">
        <v>49</v>
      </c>
      <c r="B45" s="32">
        <f t="shared" si="11"/>
        <v>3426527</v>
      </c>
      <c r="C45" s="34">
        <f>SUM(一般接種!D44+一般接種!G44+一般接種!J44+一般接種!M44+医療従事者等!C42)</f>
        <v>1117690</v>
      </c>
      <c r="D45" s="30">
        <f t="shared" si="0"/>
        <v>0.8241220628821746</v>
      </c>
      <c r="E45" s="34">
        <f>SUM(一般接種!E44+一般接種!H44+一般接種!K44+一般接種!N44+医療従事者等!D42)</f>
        <v>1106035</v>
      </c>
      <c r="F45" s="31">
        <f t="shared" si="1"/>
        <v>0.81552831806662496</v>
      </c>
      <c r="G45" s="29">
        <f t="shared" si="9"/>
        <v>893376</v>
      </c>
      <c r="H45" s="31">
        <f t="shared" si="7"/>
        <v>0.65872547132874559</v>
      </c>
      <c r="I45" s="35">
        <v>12491</v>
      </c>
      <c r="J45" s="35">
        <v>59364</v>
      </c>
      <c r="K45" s="35">
        <v>280331</v>
      </c>
      <c r="L45" s="35">
        <v>272733</v>
      </c>
      <c r="M45" s="35">
        <v>142451</v>
      </c>
      <c r="N45" s="35">
        <v>71805</v>
      </c>
      <c r="O45" s="35">
        <v>28038</v>
      </c>
      <c r="P45" s="35">
        <v>15643</v>
      </c>
      <c r="Q45" s="35">
        <v>10520</v>
      </c>
      <c r="R45" s="35">
        <f t="shared" si="10"/>
        <v>309426</v>
      </c>
      <c r="S45" s="63">
        <f t="shared" si="8"/>
        <v>0.22815341770023867</v>
      </c>
      <c r="T45" s="35">
        <v>212</v>
      </c>
      <c r="U45" s="35">
        <v>5991</v>
      </c>
      <c r="V45" s="35">
        <v>166376</v>
      </c>
      <c r="W45" s="35">
        <v>136847</v>
      </c>
      <c r="Y45" s="1">
        <v>1356219</v>
      </c>
    </row>
    <row r="46" spans="1:25" x14ac:dyDescent="0.45">
      <c r="A46" s="33" t="s">
        <v>50</v>
      </c>
      <c r="B46" s="32">
        <f t="shared" si="11"/>
        <v>1726114</v>
      </c>
      <c r="C46" s="34">
        <f>SUM(一般接種!D45+一般接種!G45+一般接種!J45+一般接種!M45+医療従事者等!C43)</f>
        <v>567429</v>
      </c>
      <c r="D46" s="30">
        <f t="shared" si="0"/>
        <v>0.80926369894761163</v>
      </c>
      <c r="E46" s="34">
        <f>SUM(一般接種!E45+一般接種!H45+一般接種!K45+一般接種!N45+医療従事者等!D43)</f>
        <v>559889</v>
      </c>
      <c r="F46" s="31">
        <f t="shared" si="1"/>
        <v>0.79851019799847966</v>
      </c>
      <c r="G46" s="29">
        <f t="shared" si="9"/>
        <v>445168</v>
      </c>
      <c r="H46" s="31">
        <f t="shared" si="7"/>
        <v>0.63489582367681308</v>
      </c>
      <c r="I46" s="35">
        <v>10605</v>
      </c>
      <c r="J46" s="35">
        <v>33565</v>
      </c>
      <c r="K46" s="35">
        <v>141037</v>
      </c>
      <c r="L46" s="35">
        <v>125469</v>
      </c>
      <c r="M46" s="35">
        <v>73405</v>
      </c>
      <c r="N46" s="35">
        <v>36098</v>
      </c>
      <c r="O46" s="35">
        <v>13292</v>
      </c>
      <c r="P46" s="35">
        <v>6311</v>
      </c>
      <c r="Q46" s="35">
        <v>5386</v>
      </c>
      <c r="R46" s="35">
        <f t="shared" si="10"/>
        <v>153628</v>
      </c>
      <c r="S46" s="63">
        <f t="shared" si="8"/>
        <v>0.21910329493544334</v>
      </c>
      <c r="T46" s="35">
        <v>167</v>
      </c>
      <c r="U46" s="35">
        <v>5516</v>
      </c>
      <c r="V46" s="35">
        <v>73856</v>
      </c>
      <c r="W46" s="35">
        <v>74089</v>
      </c>
      <c r="Y46" s="1">
        <v>701167</v>
      </c>
    </row>
    <row r="47" spans="1:25" x14ac:dyDescent="0.45">
      <c r="A47" s="33" t="s">
        <v>51</v>
      </c>
      <c r="B47" s="32">
        <f t="shared" si="11"/>
        <v>12323512</v>
      </c>
      <c r="C47" s="34">
        <f>SUM(一般接種!D46+一般接種!G46+一般接種!J46+一般接種!M46+医療従事者等!C44)</f>
        <v>4146835</v>
      </c>
      <c r="D47" s="30">
        <f t="shared" si="0"/>
        <v>0.809269598783803</v>
      </c>
      <c r="E47" s="34">
        <f>SUM(一般接種!E46+一般接種!H46+一般接種!K46+一般接種!N46+医療従事者等!D44)</f>
        <v>4064716</v>
      </c>
      <c r="F47" s="31">
        <f t="shared" si="1"/>
        <v>0.7932437838713392</v>
      </c>
      <c r="G47" s="29">
        <f t="shared" si="9"/>
        <v>3126744</v>
      </c>
      <c r="H47" s="31">
        <f t="shared" si="7"/>
        <v>0.61019521210264294</v>
      </c>
      <c r="I47" s="35">
        <v>44081</v>
      </c>
      <c r="J47" s="35">
        <v>230978</v>
      </c>
      <c r="K47" s="35">
        <v>930846</v>
      </c>
      <c r="L47" s="35">
        <v>1025248</v>
      </c>
      <c r="M47" s="35">
        <v>491556</v>
      </c>
      <c r="N47" s="35">
        <v>193754</v>
      </c>
      <c r="O47" s="35">
        <v>85760</v>
      </c>
      <c r="P47" s="35">
        <v>72795</v>
      </c>
      <c r="Q47" s="35">
        <v>51726</v>
      </c>
      <c r="R47" s="35">
        <f t="shared" si="10"/>
        <v>985217</v>
      </c>
      <c r="S47" s="63">
        <f t="shared" si="8"/>
        <v>0.19226860154912892</v>
      </c>
      <c r="T47" s="35">
        <v>90</v>
      </c>
      <c r="U47" s="35">
        <v>39856</v>
      </c>
      <c r="V47" s="35">
        <v>494074</v>
      </c>
      <c r="W47" s="35">
        <v>451197</v>
      </c>
      <c r="Y47" s="1">
        <v>5124170</v>
      </c>
    </row>
    <row r="48" spans="1:25" x14ac:dyDescent="0.45">
      <c r="A48" s="33" t="s">
        <v>52</v>
      </c>
      <c r="B48" s="32">
        <f t="shared" si="11"/>
        <v>2003331</v>
      </c>
      <c r="C48" s="34">
        <f>SUM(一般接種!D47+一般接種!G47+一般接種!J47+一般接種!M47+医療従事者等!C45)</f>
        <v>660120</v>
      </c>
      <c r="D48" s="30">
        <f t="shared" si="0"/>
        <v>0.80677371177993262</v>
      </c>
      <c r="E48" s="34">
        <f>SUM(一般接種!E47+一般接種!H47+一般接種!K47+一般接種!N47+医療従事者等!D45)</f>
        <v>652088</v>
      </c>
      <c r="F48" s="31">
        <f t="shared" si="1"/>
        <v>0.79695730498568851</v>
      </c>
      <c r="G48" s="29">
        <f t="shared" si="9"/>
        <v>508746</v>
      </c>
      <c r="H48" s="31">
        <f t="shared" si="7"/>
        <v>0.62177013084468513</v>
      </c>
      <c r="I48" s="35">
        <v>8417</v>
      </c>
      <c r="J48" s="35">
        <v>56672</v>
      </c>
      <c r="K48" s="35">
        <v>165961</v>
      </c>
      <c r="L48" s="35">
        <v>147284</v>
      </c>
      <c r="M48" s="35">
        <v>63376</v>
      </c>
      <c r="N48" s="35">
        <v>32413</v>
      </c>
      <c r="O48" s="35">
        <v>15374</v>
      </c>
      <c r="P48" s="35">
        <v>10209</v>
      </c>
      <c r="Q48" s="35">
        <v>9040</v>
      </c>
      <c r="R48" s="35">
        <f t="shared" si="10"/>
        <v>182377</v>
      </c>
      <c r="S48" s="63">
        <f t="shared" si="8"/>
        <v>0.2228942756366854</v>
      </c>
      <c r="T48" s="35">
        <v>42</v>
      </c>
      <c r="U48" s="35">
        <v>6128</v>
      </c>
      <c r="V48" s="35">
        <v>83672</v>
      </c>
      <c r="W48" s="35">
        <v>92535</v>
      </c>
      <c r="Y48" s="1">
        <v>818222</v>
      </c>
    </row>
    <row r="49" spans="1:25" x14ac:dyDescent="0.45">
      <c r="A49" s="33" t="s">
        <v>53</v>
      </c>
      <c r="B49" s="32">
        <f t="shared" si="11"/>
        <v>3382253</v>
      </c>
      <c r="C49" s="34">
        <f>SUM(一般接種!D48+一般接種!G48+一般接種!J48+一般接種!M48+医療従事者等!C46)</f>
        <v>1104948</v>
      </c>
      <c r="D49" s="30">
        <f t="shared" si="0"/>
        <v>0.82709526939124423</v>
      </c>
      <c r="E49" s="34">
        <f>SUM(一般接種!E48+一般接種!H48+一般接種!K48+一般接種!N48+医療従事者等!D46)</f>
        <v>1088910</v>
      </c>
      <c r="F49" s="31">
        <f t="shared" si="1"/>
        <v>0.81509022125278274</v>
      </c>
      <c r="G49" s="29">
        <f t="shared" si="9"/>
        <v>900233</v>
      </c>
      <c r="H49" s="31">
        <f t="shared" si="7"/>
        <v>0.67385836767873963</v>
      </c>
      <c r="I49" s="35">
        <v>14904</v>
      </c>
      <c r="J49" s="35">
        <v>66008</v>
      </c>
      <c r="K49" s="35">
        <v>278207</v>
      </c>
      <c r="L49" s="35">
        <v>302548</v>
      </c>
      <c r="M49" s="35">
        <v>132833</v>
      </c>
      <c r="N49" s="35">
        <v>52048</v>
      </c>
      <c r="O49" s="35">
        <v>25083</v>
      </c>
      <c r="P49" s="35">
        <v>16882</v>
      </c>
      <c r="Q49" s="35">
        <v>11720</v>
      </c>
      <c r="R49" s="35">
        <f t="shared" si="10"/>
        <v>288162</v>
      </c>
      <c r="S49" s="63">
        <f t="shared" si="8"/>
        <v>0.21570012979644265</v>
      </c>
      <c r="T49" s="35">
        <v>84</v>
      </c>
      <c r="U49" s="35">
        <v>6844</v>
      </c>
      <c r="V49" s="35">
        <v>145268</v>
      </c>
      <c r="W49" s="35">
        <v>135966</v>
      </c>
      <c r="Y49" s="1">
        <v>1335938</v>
      </c>
    </row>
    <row r="50" spans="1:25" x14ac:dyDescent="0.45">
      <c r="A50" s="33" t="s">
        <v>54</v>
      </c>
      <c r="B50" s="32">
        <f t="shared" si="11"/>
        <v>4451102</v>
      </c>
      <c r="C50" s="34">
        <f>SUM(一般接種!D49+一般接種!G49+一般接種!J49+一般接種!M49+医療従事者等!C47)</f>
        <v>1465263</v>
      </c>
      <c r="D50" s="30">
        <f t="shared" si="0"/>
        <v>0.83317724725569975</v>
      </c>
      <c r="E50" s="34">
        <f>SUM(一般接種!E49+一般接種!H49+一般接種!K49+一般接種!N49+医療従事者等!D47)</f>
        <v>1448420</v>
      </c>
      <c r="F50" s="31">
        <f t="shared" si="1"/>
        <v>0.823599987490369</v>
      </c>
      <c r="G50" s="29">
        <f t="shared" si="9"/>
        <v>1165647</v>
      </c>
      <c r="H50" s="31">
        <f t="shared" si="7"/>
        <v>0.66280971998328253</v>
      </c>
      <c r="I50" s="35">
        <v>21311</v>
      </c>
      <c r="J50" s="35">
        <v>78181</v>
      </c>
      <c r="K50" s="35">
        <v>344498</v>
      </c>
      <c r="L50" s="35">
        <v>429708</v>
      </c>
      <c r="M50" s="35">
        <v>176749</v>
      </c>
      <c r="N50" s="35">
        <v>66096</v>
      </c>
      <c r="O50" s="35">
        <v>22360</v>
      </c>
      <c r="P50" s="35">
        <v>15310</v>
      </c>
      <c r="Q50" s="35">
        <v>11434</v>
      </c>
      <c r="R50" s="35">
        <f t="shared" si="10"/>
        <v>371772</v>
      </c>
      <c r="S50" s="63">
        <f t="shared" si="8"/>
        <v>0.21139684245541313</v>
      </c>
      <c r="T50" s="35">
        <v>151</v>
      </c>
      <c r="U50" s="35">
        <v>11039</v>
      </c>
      <c r="V50" s="35">
        <v>184563</v>
      </c>
      <c r="W50" s="35">
        <v>176019</v>
      </c>
      <c r="Y50" s="1">
        <v>1758645</v>
      </c>
    </row>
    <row r="51" spans="1:25" x14ac:dyDescent="0.45">
      <c r="A51" s="33" t="s">
        <v>55</v>
      </c>
      <c r="B51" s="32">
        <f t="shared" si="11"/>
        <v>2826493</v>
      </c>
      <c r="C51" s="34">
        <f>SUM(一般接種!D50+一般接種!G50+一般接種!J50+一般接種!M50+医療従事者等!C48)</f>
        <v>929015</v>
      </c>
      <c r="D51" s="30">
        <f t="shared" si="0"/>
        <v>0.81368278795278437</v>
      </c>
      <c r="E51" s="34">
        <f>SUM(一般接種!E50+一般接種!H50+一般接種!K50+一般接種!N50+医療従事者等!D48)</f>
        <v>913516</v>
      </c>
      <c r="F51" s="31">
        <f t="shared" si="1"/>
        <v>0.80010790538309473</v>
      </c>
      <c r="G51" s="29">
        <f t="shared" si="9"/>
        <v>739961</v>
      </c>
      <c r="H51" s="31">
        <f t="shared" si="7"/>
        <v>0.64809882451449141</v>
      </c>
      <c r="I51" s="35">
        <v>19515</v>
      </c>
      <c r="J51" s="35">
        <v>50907</v>
      </c>
      <c r="K51" s="35">
        <v>216607</v>
      </c>
      <c r="L51" s="35">
        <v>219015</v>
      </c>
      <c r="M51" s="35">
        <v>116389</v>
      </c>
      <c r="N51" s="35">
        <v>63446</v>
      </c>
      <c r="O51" s="35">
        <v>24950</v>
      </c>
      <c r="P51" s="35">
        <v>17667</v>
      </c>
      <c r="Q51" s="35">
        <v>11465</v>
      </c>
      <c r="R51" s="35">
        <f t="shared" si="10"/>
        <v>244001</v>
      </c>
      <c r="S51" s="63">
        <f t="shared" si="8"/>
        <v>0.21370958912748161</v>
      </c>
      <c r="T51" s="35">
        <v>244</v>
      </c>
      <c r="U51" s="35">
        <v>8475</v>
      </c>
      <c r="V51" s="35">
        <v>112873</v>
      </c>
      <c r="W51" s="35">
        <v>122409</v>
      </c>
      <c r="Y51" s="1">
        <v>1141741</v>
      </c>
    </row>
    <row r="52" spans="1:25" x14ac:dyDescent="0.45">
      <c r="A52" s="33" t="s">
        <v>56</v>
      </c>
      <c r="B52" s="32">
        <f t="shared" si="11"/>
        <v>2642760</v>
      </c>
      <c r="C52" s="34">
        <f>SUM(一般接種!D51+一般接種!G51+一般接種!J51+一般接種!M51+医療従事者等!C49)</f>
        <v>874566</v>
      </c>
      <c r="D52" s="30">
        <f t="shared" si="0"/>
        <v>0.80439019499816511</v>
      </c>
      <c r="E52" s="34">
        <f>SUM(一般接種!E51+一般接種!H51+一般接種!K51+一般接種!N51+医療従事者等!D49)</f>
        <v>862298</v>
      </c>
      <c r="F52" s="31">
        <f t="shared" si="1"/>
        <v>0.79310658814375101</v>
      </c>
      <c r="G52" s="29">
        <f t="shared" si="9"/>
        <v>688089</v>
      </c>
      <c r="H52" s="31">
        <f t="shared" si="7"/>
        <v>0.63287624362951733</v>
      </c>
      <c r="I52" s="35">
        <v>10947</v>
      </c>
      <c r="J52" s="35">
        <v>46252</v>
      </c>
      <c r="K52" s="35">
        <v>186612</v>
      </c>
      <c r="L52" s="35">
        <v>215483</v>
      </c>
      <c r="M52" s="35">
        <v>122036</v>
      </c>
      <c r="N52" s="35">
        <v>57000</v>
      </c>
      <c r="O52" s="35">
        <v>24096</v>
      </c>
      <c r="P52" s="35">
        <v>13756</v>
      </c>
      <c r="Q52" s="35">
        <v>11907</v>
      </c>
      <c r="R52" s="35">
        <f t="shared" si="10"/>
        <v>217807</v>
      </c>
      <c r="S52" s="63">
        <f t="shared" si="8"/>
        <v>0.20033000962987968</v>
      </c>
      <c r="T52" s="35">
        <v>156</v>
      </c>
      <c r="U52" s="35">
        <v>5709</v>
      </c>
      <c r="V52" s="35">
        <v>92779</v>
      </c>
      <c r="W52" s="35">
        <v>119163</v>
      </c>
      <c r="Y52" s="1">
        <v>1087241</v>
      </c>
    </row>
    <row r="53" spans="1:25" x14ac:dyDescent="0.45">
      <c r="A53" s="33" t="s">
        <v>57</v>
      </c>
      <c r="B53" s="32">
        <f t="shared" si="11"/>
        <v>4020812</v>
      </c>
      <c r="C53" s="34">
        <f>SUM(一般接種!D52+一般接種!G52+一般接種!J52+一般接種!M52+医療従事者等!C50)</f>
        <v>1326017</v>
      </c>
      <c r="D53" s="30">
        <f t="shared" si="0"/>
        <v>0.81978551075506467</v>
      </c>
      <c r="E53" s="34">
        <f>SUM(一般接種!E52+一般接種!H52+一般接種!K52+一般接種!N52+医療従事者等!D50)</f>
        <v>1302441</v>
      </c>
      <c r="F53" s="31">
        <f t="shared" si="1"/>
        <v>0.80521008434532682</v>
      </c>
      <c r="G53" s="29">
        <f t="shared" si="9"/>
        <v>1055351</v>
      </c>
      <c r="H53" s="31">
        <f t="shared" si="7"/>
        <v>0.65245125708106932</v>
      </c>
      <c r="I53" s="35">
        <v>17324</v>
      </c>
      <c r="J53" s="35">
        <v>70744</v>
      </c>
      <c r="K53" s="35">
        <v>342491</v>
      </c>
      <c r="L53" s="35">
        <v>302154</v>
      </c>
      <c r="M53" s="35">
        <v>172184</v>
      </c>
      <c r="N53" s="35">
        <v>82518</v>
      </c>
      <c r="O53" s="35">
        <v>34321</v>
      </c>
      <c r="P53" s="35">
        <v>19363</v>
      </c>
      <c r="Q53" s="35">
        <v>14252</v>
      </c>
      <c r="R53" s="35">
        <f t="shared" si="10"/>
        <v>337003</v>
      </c>
      <c r="S53" s="63">
        <f t="shared" si="8"/>
        <v>0.2083458782813411</v>
      </c>
      <c r="T53" s="35">
        <v>101</v>
      </c>
      <c r="U53" s="35">
        <v>6503</v>
      </c>
      <c r="V53" s="35">
        <v>169424</v>
      </c>
      <c r="W53" s="35">
        <v>160975</v>
      </c>
      <c r="Y53" s="1">
        <v>1617517</v>
      </c>
    </row>
    <row r="54" spans="1:25" x14ac:dyDescent="0.45">
      <c r="A54" s="33" t="s">
        <v>58</v>
      </c>
      <c r="B54" s="32">
        <f t="shared" si="11"/>
        <v>3007217</v>
      </c>
      <c r="C54" s="34">
        <f>SUM(一般接種!D53+一般接種!G53+一般接種!J53+一般接種!M53+医療従事者等!C51)</f>
        <v>1062158</v>
      </c>
      <c r="D54" s="37">
        <f t="shared" si="0"/>
        <v>0.71520108166489127</v>
      </c>
      <c r="E54" s="34">
        <f>SUM(一般接種!E53+一般接種!H53+一般接種!K53+一般接種!N53+医療従事者等!D51)</f>
        <v>1041056</v>
      </c>
      <c r="F54" s="31">
        <f t="shared" si="1"/>
        <v>0.70099210971788095</v>
      </c>
      <c r="G54" s="29">
        <f t="shared" si="9"/>
        <v>711413</v>
      </c>
      <c r="H54" s="31">
        <f t="shared" si="7"/>
        <v>0.47902792909384978</v>
      </c>
      <c r="I54" s="35">
        <v>17346</v>
      </c>
      <c r="J54" s="35">
        <v>58929</v>
      </c>
      <c r="K54" s="35">
        <v>211414</v>
      </c>
      <c r="L54" s="35">
        <v>191481</v>
      </c>
      <c r="M54" s="35">
        <v>118226</v>
      </c>
      <c r="N54" s="35">
        <v>58812</v>
      </c>
      <c r="O54" s="35">
        <v>25265</v>
      </c>
      <c r="P54" s="35">
        <v>16347</v>
      </c>
      <c r="Q54" s="35">
        <v>13593</v>
      </c>
      <c r="R54" s="35">
        <f t="shared" si="10"/>
        <v>192590</v>
      </c>
      <c r="S54" s="63">
        <f t="shared" si="8"/>
        <v>0.12967993115698551</v>
      </c>
      <c r="T54" s="35">
        <v>14</v>
      </c>
      <c r="U54" s="35">
        <v>6861</v>
      </c>
      <c r="V54" s="35">
        <v>100161</v>
      </c>
      <c r="W54" s="35">
        <v>85554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Y28" sqref="Y28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117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44802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（8月28日まで）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（8月28日まで）※4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11</v>
      </c>
      <c r="C4" s="124" t="s">
        <v>118</v>
      </c>
      <c r="D4" s="124"/>
      <c r="E4" s="124"/>
      <c r="F4" s="125" t="s">
        <v>147</v>
      </c>
      <c r="G4" s="126"/>
      <c r="H4" s="127"/>
      <c r="I4" s="125" t="s">
        <v>119</v>
      </c>
      <c r="J4" s="126"/>
      <c r="K4" s="127"/>
      <c r="L4" s="130" t="s">
        <v>120</v>
      </c>
      <c r="M4" s="131"/>
      <c r="N4" s="132"/>
      <c r="P4" s="99" t="s">
        <v>121</v>
      </c>
      <c r="Q4" s="99"/>
      <c r="R4" s="128" t="s">
        <v>148</v>
      </c>
      <c r="S4" s="128"/>
      <c r="T4" s="129" t="s">
        <v>119</v>
      </c>
      <c r="U4" s="129"/>
      <c r="V4" s="115" t="s">
        <v>122</v>
      </c>
      <c r="W4" s="115"/>
    </row>
    <row r="5" spans="1:23" ht="36" x14ac:dyDescent="0.45">
      <c r="A5" s="122"/>
      <c r="B5" s="123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45">
      <c r="A6" s="28" t="s">
        <v>129</v>
      </c>
      <c r="B6" s="40">
        <f>SUM(B7:B53)</f>
        <v>194437289</v>
      </c>
      <c r="C6" s="40">
        <f>SUM(C7:C53)</f>
        <v>161912922</v>
      </c>
      <c r="D6" s="40">
        <f>SUM(D7:D53)</f>
        <v>81234553</v>
      </c>
      <c r="E6" s="41">
        <f>SUM(E7:E53)</f>
        <v>80678369</v>
      </c>
      <c r="F6" s="41">
        <f t="shared" ref="F6:T6" si="0">SUM(F7:F53)</f>
        <v>32363913</v>
      </c>
      <c r="G6" s="41">
        <f>SUM(G7:G53)</f>
        <v>16232650</v>
      </c>
      <c r="H6" s="41">
        <f t="shared" ref="H6:N6" si="1">SUM(H7:H53)</f>
        <v>16131263</v>
      </c>
      <c r="I6" s="41">
        <f>SUM(I7:I53)</f>
        <v>117716</v>
      </c>
      <c r="J6" s="41">
        <f t="shared" si="1"/>
        <v>58695</v>
      </c>
      <c r="K6" s="41">
        <f t="shared" si="1"/>
        <v>59021</v>
      </c>
      <c r="L6" s="67">
        <f>SUM(L7:L53)</f>
        <v>42738</v>
      </c>
      <c r="M6" s="67">
        <f t="shared" si="1"/>
        <v>25606</v>
      </c>
      <c r="N6" s="67">
        <f t="shared" si="1"/>
        <v>17132</v>
      </c>
      <c r="O6" s="42"/>
      <c r="P6" s="41">
        <f>SUM(P7:P53)</f>
        <v>177129690</v>
      </c>
      <c r="Q6" s="43">
        <f>C6/P6</f>
        <v>0.9140925047630355</v>
      </c>
      <c r="R6" s="41">
        <f t="shared" si="0"/>
        <v>34262000</v>
      </c>
      <c r="S6" s="44">
        <f>F6/R6</f>
        <v>0.94460081139454788</v>
      </c>
      <c r="T6" s="41">
        <f t="shared" si="0"/>
        <v>205240</v>
      </c>
      <c r="U6" s="44">
        <f>I6/T6</f>
        <v>0.57355291366205419</v>
      </c>
      <c r="V6" s="41">
        <f t="shared" ref="V6" si="2">SUM(V7:V53)</f>
        <v>516250</v>
      </c>
      <c r="W6" s="44">
        <f>L6/V6</f>
        <v>8.278547215496368E-2</v>
      </c>
    </row>
    <row r="7" spans="1:23" x14ac:dyDescent="0.45">
      <c r="A7" s="45" t="s">
        <v>12</v>
      </c>
      <c r="B7" s="40">
        <v>7978887</v>
      </c>
      <c r="C7" s="40">
        <v>6477809</v>
      </c>
      <c r="D7" s="40">
        <v>3250435</v>
      </c>
      <c r="E7" s="41">
        <v>3227374</v>
      </c>
      <c r="F7" s="46">
        <v>1498583</v>
      </c>
      <c r="G7" s="41">
        <v>751312</v>
      </c>
      <c r="H7" s="41">
        <v>747271</v>
      </c>
      <c r="I7" s="41">
        <v>871</v>
      </c>
      <c r="J7" s="41">
        <v>428</v>
      </c>
      <c r="K7" s="41">
        <v>443</v>
      </c>
      <c r="L7" s="67">
        <v>1624</v>
      </c>
      <c r="M7" s="67">
        <v>1140</v>
      </c>
      <c r="N7" s="67">
        <v>484</v>
      </c>
      <c r="O7" s="42"/>
      <c r="P7" s="41">
        <v>7433760</v>
      </c>
      <c r="Q7" s="43">
        <v>0.87140410774628185</v>
      </c>
      <c r="R7" s="47">
        <v>1518500</v>
      </c>
      <c r="S7" s="43">
        <v>0.98688376687520585</v>
      </c>
      <c r="T7" s="41">
        <v>900</v>
      </c>
      <c r="U7" s="44">
        <v>0.96777777777777774</v>
      </c>
      <c r="V7" s="41">
        <v>15700</v>
      </c>
      <c r="W7" s="44">
        <v>0.10343949044585987</v>
      </c>
    </row>
    <row r="8" spans="1:23" x14ac:dyDescent="0.45">
      <c r="A8" s="45" t="s">
        <v>13</v>
      </c>
      <c r="B8" s="40">
        <v>2054577</v>
      </c>
      <c r="C8" s="40">
        <v>1863101</v>
      </c>
      <c r="D8" s="40">
        <v>934041</v>
      </c>
      <c r="E8" s="41">
        <v>929060</v>
      </c>
      <c r="F8" s="46">
        <v>188617</v>
      </c>
      <c r="G8" s="41">
        <v>94763</v>
      </c>
      <c r="H8" s="41">
        <v>93854</v>
      </c>
      <c r="I8" s="41">
        <v>2427</v>
      </c>
      <c r="J8" s="41">
        <v>1216</v>
      </c>
      <c r="K8" s="41">
        <v>1211</v>
      </c>
      <c r="L8" s="67">
        <v>432</v>
      </c>
      <c r="M8" s="67">
        <v>262</v>
      </c>
      <c r="N8" s="67">
        <v>170</v>
      </c>
      <c r="O8" s="42"/>
      <c r="P8" s="41">
        <v>1921955</v>
      </c>
      <c r="Q8" s="43">
        <v>0.96937805515737885</v>
      </c>
      <c r="R8" s="47">
        <v>186500</v>
      </c>
      <c r="S8" s="43">
        <v>1.0113512064343164</v>
      </c>
      <c r="T8" s="41">
        <v>3900</v>
      </c>
      <c r="U8" s="44">
        <v>0.62230769230769234</v>
      </c>
      <c r="V8" s="41">
        <v>1850</v>
      </c>
      <c r="W8" s="44">
        <v>0.23351351351351352</v>
      </c>
    </row>
    <row r="9" spans="1:23" x14ac:dyDescent="0.45">
      <c r="A9" s="45" t="s">
        <v>14</v>
      </c>
      <c r="B9" s="40">
        <v>1974695</v>
      </c>
      <c r="C9" s="40">
        <v>1729636</v>
      </c>
      <c r="D9" s="40">
        <v>867591</v>
      </c>
      <c r="E9" s="41">
        <v>862045</v>
      </c>
      <c r="F9" s="46">
        <v>244848</v>
      </c>
      <c r="G9" s="41">
        <v>122888</v>
      </c>
      <c r="H9" s="41">
        <v>121960</v>
      </c>
      <c r="I9" s="41">
        <v>99</v>
      </c>
      <c r="J9" s="41">
        <v>50</v>
      </c>
      <c r="K9" s="41">
        <v>49</v>
      </c>
      <c r="L9" s="67">
        <v>112</v>
      </c>
      <c r="M9" s="67">
        <v>80</v>
      </c>
      <c r="N9" s="67">
        <v>32</v>
      </c>
      <c r="O9" s="42"/>
      <c r="P9" s="41">
        <v>1879585</v>
      </c>
      <c r="Q9" s="43">
        <v>0.92022228311036747</v>
      </c>
      <c r="R9" s="47">
        <v>227500</v>
      </c>
      <c r="S9" s="43">
        <v>1.076254945054945</v>
      </c>
      <c r="T9" s="41">
        <v>360</v>
      </c>
      <c r="U9" s="44">
        <v>0.27500000000000002</v>
      </c>
      <c r="V9" s="41">
        <v>1640</v>
      </c>
      <c r="W9" s="44">
        <v>6.8292682926829273E-2</v>
      </c>
    </row>
    <row r="10" spans="1:23" x14ac:dyDescent="0.45">
      <c r="A10" s="45" t="s">
        <v>15</v>
      </c>
      <c r="B10" s="40">
        <v>3568651</v>
      </c>
      <c r="C10" s="40">
        <v>2826128</v>
      </c>
      <c r="D10" s="40">
        <v>1417841</v>
      </c>
      <c r="E10" s="41">
        <v>1408287</v>
      </c>
      <c r="F10" s="46">
        <v>741802</v>
      </c>
      <c r="G10" s="41">
        <v>371795</v>
      </c>
      <c r="H10" s="41">
        <v>370007</v>
      </c>
      <c r="I10" s="41">
        <v>56</v>
      </c>
      <c r="J10" s="41">
        <v>20</v>
      </c>
      <c r="K10" s="41">
        <v>36</v>
      </c>
      <c r="L10" s="67">
        <v>665</v>
      </c>
      <c r="M10" s="67">
        <v>386</v>
      </c>
      <c r="N10" s="67">
        <v>279</v>
      </c>
      <c r="O10" s="42"/>
      <c r="P10" s="41">
        <v>3171035</v>
      </c>
      <c r="Q10" s="43">
        <v>0.89123204253500832</v>
      </c>
      <c r="R10" s="47">
        <v>854400</v>
      </c>
      <c r="S10" s="43">
        <v>0.86821395131086143</v>
      </c>
      <c r="T10" s="41">
        <v>340</v>
      </c>
      <c r="U10" s="44">
        <v>0.16470588235294117</v>
      </c>
      <c r="V10" s="41">
        <v>12820</v>
      </c>
      <c r="W10" s="44">
        <v>5.187207488299532E-2</v>
      </c>
    </row>
    <row r="11" spans="1:23" x14ac:dyDescent="0.45">
      <c r="A11" s="45" t="s">
        <v>16</v>
      </c>
      <c r="B11" s="40">
        <v>1597457</v>
      </c>
      <c r="C11" s="40">
        <v>1500856</v>
      </c>
      <c r="D11" s="40">
        <v>752205</v>
      </c>
      <c r="E11" s="41">
        <v>748651</v>
      </c>
      <c r="F11" s="46">
        <v>96239</v>
      </c>
      <c r="G11" s="41">
        <v>48423</v>
      </c>
      <c r="H11" s="41">
        <v>47816</v>
      </c>
      <c r="I11" s="41">
        <v>67</v>
      </c>
      <c r="J11" s="41">
        <v>34</v>
      </c>
      <c r="K11" s="41">
        <v>33</v>
      </c>
      <c r="L11" s="67">
        <v>295</v>
      </c>
      <c r="M11" s="67">
        <v>174</v>
      </c>
      <c r="N11" s="67">
        <v>121</v>
      </c>
      <c r="O11" s="42"/>
      <c r="P11" s="41">
        <v>1523455</v>
      </c>
      <c r="Q11" s="43">
        <v>0.98516595501672188</v>
      </c>
      <c r="R11" s="47">
        <v>87900</v>
      </c>
      <c r="S11" s="43">
        <v>1.0948691695108077</v>
      </c>
      <c r="T11" s="41">
        <v>140</v>
      </c>
      <c r="U11" s="44">
        <v>0.47857142857142859</v>
      </c>
      <c r="V11" s="41">
        <v>2500</v>
      </c>
      <c r="W11" s="44">
        <v>0.11799999999999999</v>
      </c>
    </row>
    <row r="12" spans="1:23" x14ac:dyDescent="0.45">
      <c r="A12" s="45" t="s">
        <v>17</v>
      </c>
      <c r="B12" s="40">
        <v>1748340</v>
      </c>
      <c r="C12" s="40">
        <v>1669942</v>
      </c>
      <c r="D12" s="40">
        <v>837356</v>
      </c>
      <c r="E12" s="41">
        <v>832586</v>
      </c>
      <c r="F12" s="46">
        <v>78036</v>
      </c>
      <c r="G12" s="41">
        <v>39070</v>
      </c>
      <c r="H12" s="41">
        <v>38966</v>
      </c>
      <c r="I12" s="41">
        <v>161</v>
      </c>
      <c r="J12" s="41">
        <v>80</v>
      </c>
      <c r="K12" s="41">
        <v>81</v>
      </c>
      <c r="L12" s="67">
        <v>201</v>
      </c>
      <c r="M12" s="67">
        <v>100</v>
      </c>
      <c r="N12" s="67">
        <v>101</v>
      </c>
      <c r="O12" s="42"/>
      <c r="P12" s="41">
        <v>1736595</v>
      </c>
      <c r="Q12" s="43">
        <v>0.96161856967226089</v>
      </c>
      <c r="R12" s="47">
        <v>61700</v>
      </c>
      <c r="S12" s="43">
        <v>1.2647649918962722</v>
      </c>
      <c r="T12" s="41">
        <v>340</v>
      </c>
      <c r="U12" s="44">
        <v>0.47352941176470587</v>
      </c>
      <c r="V12" s="41">
        <v>1370</v>
      </c>
      <c r="W12" s="44">
        <v>0.14671532846715329</v>
      </c>
    </row>
    <row r="13" spans="1:23" x14ac:dyDescent="0.45">
      <c r="A13" s="45" t="s">
        <v>18</v>
      </c>
      <c r="B13" s="40">
        <v>2982358</v>
      </c>
      <c r="C13" s="40">
        <v>2773338</v>
      </c>
      <c r="D13" s="40">
        <v>1391750</v>
      </c>
      <c r="E13" s="41">
        <v>1381588</v>
      </c>
      <c r="F13" s="46">
        <v>208238</v>
      </c>
      <c r="G13" s="41">
        <v>104607</v>
      </c>
      <c r="H13" s="41">
        <v>103631</v>
      </c>
      <c r="I13" s="41">
        <v>254</v>
      </c>
      <c r="J13" s="41">
        <v>126</v>
      </c>
      <c r="K13" s="41">
        <v>128</v>
      </c>
      <c r="L13" s="67">
        <v>528</v>
      </c>
      <c r="M13" s="67">
        <v>341</v>
      </c>
      <c r="N13" s="67">
        <v>187</v>
      </c>
      <c r="O13" s="42"/>
      <c r="P13" s="41">
        <v>2910040</v>
      </c>
      <c r="Q13" s="43">
        <v>0.95302401341562315</v>
      </c>
      <c r="R13" s="47">
        <v>178600</v>
      </c>
      <c r="S13" s="43">
        <v>1.1659462486002239</v>
      </c>
      <c r="T13" s="41">
        <v>660</v>
      </c>
      <c r="U13" s="44">
        <v>0.38484848484848483</v>
      </c>
      <c r="V13" s="41">
        <v>11240</v>
      </c>
      <c r="W13" s="44">
        <v>4.6975088967971527E-2</v>
      </c>
    </row>
    <row r="14" spans="1:23" x14ac:dyDescent="0.45">
      <c r="A14" s="45" t="s">
        <v>19</v>
      </c>
      <c r="B14" s="40">
        <v>4663772</v>
      </c>
      <c r="C14" s="40">
        <v>3791114</v>
      </c>
      <c r="D14" s="40">
        <v>1901787</v>
      </c>
      <c r="E14" s="41">
        <v>1889327</v>
      </c>
      <c r="F14" s="46">
        <v>871366</v>
      </c>
      <c r="G14" s="41">
        <v>437078</v>
      </c>
      <c r="H14" s="41">
        <v>434288</v>
      </c>
      <c r="I14" s="41">
        <v>370</v>
      </c>
      <c r="J14" s="41">
        <v>176</v>
      </c>
      <c r="K14" s="41">
        <v>194</v>
      </c>
      <c r="L14" s="67">
        <v>922</v>
      </c>
      <c r="M14" s="67">
        <v>487</v>
      </c>
      <c r="N14" s="67">
        <v>435</v>
      </c>
      <c r="O14" s="42"/>
      <c r="P14" s="41">
        <v>4064675</v>
      </c>
      <c r="Q14" s="43">
        <v>0.93269794017971919</v>
      </c>
      <c r="R14" s="47">
        <v>892500</v>
      </c>
      <c r="S14" s="43">
        <v>0.97632044817927166</v>
      </c>
      <c r="T14" s="41">
        <v>960</v>
      </c>
      <c r="U14" s="44">
        <v>0.38541666666666669</v>
      </c>
      <c r="V14" s="41">
        <v>6860</v>
      </c>
      <c r="W14" s="44">
        <v>0.13440233236151602</v>
      </c>
    </row>
    <row r="15" spans="1:23" x14ac:dyDescent="0.45">
      <c r="A15" s="48" t="s">
        <v>20</v>
      </c>
      <c r="B15" s="40">
        <v>3099750</v>
      </c>
      <c r="C15" s="40">
        <v>2715339</v>
      </c>
      <c r="D15" s="40">
        <v>1362024</v>
      </c>
      <c r="E15" s="41">
        <v>1353315</v>
      </c>
      <c r="F15" s="46">
        <v>382697</v>
      </c>
      <c r="G15" s="41">
        <v>192428</v>
      </c>
      <c r="H15" s="41">
        <v>190269</v>
      </c>
      <c r="I15" s="41">
        <v>831</v>
      </c>
      <c r="J15" s="41">
        <v>413</v>
      </c>
      <c r="K15" s="41">
        <v>418</v>
      </c>
      <c r="L15" s="67">
        <v>883</v>
      </c>
      <c r="M15" s="67">
        <v>544</v>
      </c>
      <c r="N15" s="67">
        <v>339</v>
      </c>
      <c r="O15" s="42"/>
      <c r="P15" s="41">
        <v>2869350</v>
      </c>
      <c r="Q15" s="43">
        <v>0.94632547441058079</v>
      </c>
      <c r="R15" s="47">
        <v>375900</v>
      </c>
      <c r="S15" s="43">
        <v>1.0180819366852887</v>
      </c>
      <c r="T15" s="41">
        <v>1320</v>
      </c>
      <c r="U15" s="44">
        <v>0.62954545454545452</v>
      </c>
      <c r="V15" s="41">
        <v>5910</v>
      </c>
      <c r="W15" s="44">
        <v>0.1494077834179357</v>
      </c>
    </row>
    <row r="16" spans="1:23" x14ac:dyDescent="0.45">
      <c r="A16" s="45" t="s">
        <v>21</v>
      </c>
      <c r="B16" s="40">
        <v>3017677</v>
      </c>
      <c r="C16" s="40">
        <v>2165858</v>
      </c>
      <c r="D16" s="40">
        <v>1086903</v>
      </c>
      <c r="E16" s="41">
        <v>1078955</v>
      </c>
      <c r="F16" s="46">
        <v>851250</v>
      </c>
      <c r="G16" s="41">
        <v>426867</v>
      </c>
      <c r="H16" s="41">
        <v>424383</v>
      </c>
      <c r="I16" s="41">
        <v>228</v>
      </c>
      <c r="J16" s="41">
        <v>95</v>
      </c>
      <c r="K16" s="41">
        <v>133</v>
      </c>
      <c r="L16" s="67">
        <v>341</v>
      </c>
      <c r="M16" s="67">
        <v>207</v>
      </c>
      <c r="N16" s="67">
        <v>134</v>
      </c>
      <c r="O16" s="42"/>
      <c r="P16" s="41">
        <v>2506095</v>
      </c>
      <c r="Q16" s="43">
        <v>0.86423619216350533</v>
      </c>
      <c r="R16" s="47">
        <v>887500</v>
      </c>
      <c r="S16" s="43">
        <v>0.95915492957746484</v>
      </c>
      <c r="T16" s="41">
        <v>440</v>
      </c>
      <c r="U16" s="44">
        <v>0.51818181818181819</v>
      </c>
      <c r="V16" s="41">
        <v>3040</v>
      </c>
      <c r="W16" s="44">
        <v>0.11217105263157895</v>
      </c>
    </row>
    <row r="17" spans="1:23" x14ac:dyDescent="0.45">
      <c r="A17" s="45" t="s">
        <v>22</v>
      </c>
      <c r="B17" s="40">
        <v>11628996</v>
      </c>
      <c r="C17" s="40">
        <v>9927545</v>
      </c>
      <c r="D17" s="40">
        <v>4986654</v>
      </c>
      <c r="E17" s="41">
        <v>4940891</v>
      </c>
      <c r="F17" s="46">
        <v>1681080</v>
      </c>
      <c r="G17" s="41">
        <v>841814</v>
      </c>
      <c r="H17" s="41">
        <v>839266</v>
      </c>
      <c r="I17" s="41">
        <v>18104</v>
      </c>
      <c r="J17" s="41">
        <v>9064</v>
      </c>
      <c r="K17" s="41">
        <v>9040</v>
      </c>
      <c r="L17" s="67">
        <v>2267</v>
      </c>
      <c r="M17" s="67">
        <v>1264</v>
      </c>
      <c r="N17" s="67">
        <v>1003</v>
      </c>
      <c r="O17" s="42"/>
      <c r="P17" s="41">
        <v>10836010</v>
      </c>
      <c r="Q17" s="43">
        <v>0.91616240664229731</v>
      </c>
      <c r="R17" s="47">
        <v>659400</v>
      </c>
      <c r="S17" s="43">
        <v>2.5494085532302093</v>
      </c>
      <c r="T17" s="41">
        <v>37920</v>
      </c>
      <c r="U17" s="44">
        <v>0.47742616033755275</v>
      </c>
      <c r="V17" s="41">
        <v>25670</v>
      </c>
      <c r="W17" s="44">
        <v>8.8313206077132833E-2</v>
      </c>
    </row>
    <row r="18" spans="1:23" x14ac:dyDescent="0.45">
      <c r="A18" s="45" t="s">
        <v>23</v>
      </c>
      <c r="B18" s="40">
        <v>9937045</v>
      </c>
      <c r="C18" s="40">
        <v>8226762</v>
      </c>
      <c r="D18" s="40">
        <v>4129104</v>
      </c>
      <c r="E18" s="41">
        <v>4097658</v>
      </c>
      <c r="F18" s="46">
        <v>1707619</v>
      </c>
      <c r="G18" s="41">
        <v>855637</v>
      </c>
      <c r="H18" s="41">
        <v>851982</v>
      </c>
      <c r="I18" s="41">
        <v>826</v>
      </c>
      <c r="J18" s="41">
        <v>372</v>
      </c>
      <c r="K18" s="41">
        <v>454</v>
      </c>
      <c r="L18" s="67">
        <v>1838</v>
      </c>
      <c r="M18" s="67">
        <v>1120</v>
      </c>
      <c r="N18" s="67">
        <v>718</v>
      </c>
      <c r="O18" s="42"/>
      <c r="P18" s="41">
        <v>8816645</v>
      </c>
      <c r="Q18" s="43">
        <v>0.93309439134727556</v>
      </c>
      <c r="R18" s="47">
        <v>643300</v>
      </c>
      <c r="S18" s="43">
        <v>2.6544675889942484</v>
      </c>
      <c r="T18" s="41">
        <v>4860</v>
      </c>
      <c r="U18" s="44">
        <v>0.16995884773662551</v>
      </c>
      <c r="V18" s="41">
        <v>17170</v>
      </c>
      <c r="W18" s="44">
        <v>0.10704717530576587</v>
      </c>
    </row>
    <row r="19" spans="1:23" x14ac:dyDescent="0.45">
      <c r="A19" s="45" t="s">
        <v>24</v>
      </c>
      <c r="B19" s="40">
        <v>21374035</v>
      </c>
      <c r="C19" s="40">
        <v>15984206</v>
      </c>
      <c r="D19" s="40">
        <v>8025441</v>
      </c>
      <c r="E19" s="41">
        <v>7958765</v>
      </c>
      <c r="F19" s="46">
        <v>5369314</v>
      </c>
      <c r="G19" s="41">
        <v>2693297</v>
      </c>
      <c r="H19" s="41">
        <v>2676017</v>
      </c>
      <c r="I19" s="41">
        <v>13675</v>
      </c>
      <c r="J19" s="41">
        <v>6791</v>
      </c>
      <c r="K19" s="41">
        <v>6884</v>
      </c>
      <c r="L19" s="67">
        <v>6840</v>
      </c>
      <c r="M19" s="67">
        <v>4040</v>
      </c>
      <c r="N19" s="67">
        <v>2800</v>
      </c>
      <c r="O19" s="42"/>
      <c r="P19" s="41">
        <v>17678890</v>
      </c>
      <c r="Q19" s="43">
        <v>0.90414081427057924</v>
      </c>
      <c r="R19" s="47">
        <v>10135750</v>
      </c>
      <c r="S19" s="43">
        <v>0.5297401770959228</v>
      </c>
      <c r="T19" s="41">
        <v>43840</v>
      </c>
      <c r="U19" s="44">
        <v>0.31192974452554745</v>
      </c>
      <c r="V19" s="41">
        <v>63080</v>
      </c>
      <c r="W19" s="44">
        <v>0.10843373493975904</v>
      </c>
    </row>
    <row r="20" spans="1:23" x14ac:dyDescent="0.45">
      <c r="A20" s="45" t="s">
        <v>25</v>
      </c>
      <c r="B20" s="40">
        <v>14442383</v>
      </c>
      <c r="C20" s="40">
        <v>11091910</v>
      </c>
      <c r="D20" s="40">
        <v>5564807</v>
      </c>
      <c r="E20" s="41">
        <v>5527103</v>
      </c>
      <c r="F20" s="46">
        <v>3340723</v>
      </c>
      <c r="G20" s="41">
        <v>1673608</v>
      </c>
      <c r="H20" s="41">
        <v>1667115</v>
      </c>
      <c r="I20" s="41">
        <v>6122</v>
      </c>
      <c r="J20" s="41">
        <v>3057</v>
      </c>
      <c r="K20" s="41">
        <v>3065</v>
      </c>
      <c r="L20" s="67">
        <v>3628</v>
      </c>
      <c r="M20" s="67">
        <v>2041</v>
      </c>
      <c r="N20" s="67">
        <v>1587</v>
      </c>
      <c r="O20" s="42"/>
      <c r="P20" s="41">
        <v>11882835</v>
      </c>
      <c r="Q20" s="43">
        <v>0.93343970525552189</v>
      </c>
      <c r="R20" s="47">
        <v>1939900</v>
      </c>
      <c r="S20" s="43">
        <v>1.722110933553276</v>
      </c>
      <c r="T20" s="41">
        <v>11740</v>
      </c>
      <c r="U20" s="44">
        <v>0.52146507666098807</v>
      </c>
      <c r="V20" s="41">
        <v>30960</v>
      </c>
      <c r="W20" s="44">
        <v>0.11718346253229975</v>
      </c>
    </row>
    <row r="21" spans="1:23" x14ac:dyDescent="0.45">
      <c r="A21" s="45" t="s">
        <v>26</v>
      </c>
      <c r="B21" s="40">
        <v>3570640</v>
      </c>
      <c r="C21" s="40">
        <v>2997928</v>
      </c>
      <c r="D21" s="40">
        <v>1502584</v>
      </c>
      <c r="E21" s="41">
        <v>1495344</v>
      </c>
      <c r="F21" s="46">
        <v>571763</v>
      </c>
      <c r="G21" s="41">
        <v>286793</v>
      </c>
      <c r="H21" s="41">
        <v>284970</v>
      </c>
      <c r="I21" s="41">
        <v>77</v>
      </c>
      <c r="J21" s="41">
        <v>35</v>
      </c>
      <c r="K21" s="41">
        <v>42</v>
      </c>
      <c r="L21" s="67">
        <v>872</v>
      </c>
      <c r="M21" s="67">
        <v>512</v>
      </c>
      <c r="N21" s="67">
        <v>360</v>
      </c>
      <c r="O21" s="42"/>
      <c r="P21" s="41">
        <v>3293905</v>
      </c>
      <c r="Q21" s="43">
        <v>0.91014403876250227</v>
      </c>
      <c r="R21" s="47">
        <v>584800</v>
      </c>
      <c r="S21" s="43">
        <v>0.97770690834473328</v>
      </c>
      <c r="T21" s="41">
        <v>440</v>
      </c>
      <c r="U21" s="44">
        <v>0.17499999999999999</v>
      </c>
      <c r="V21" s="41">
        <v>6280</v>
      </c>
      <c r="W21" s="44">
        <v>0.13885350318471337</v>
      </c>
    </row>
    <row r="22" spans="1:23" x14ac:dyDescent="0.45">
      <c r="A22" s="45" t="s">
        <v>27</v>
      </c>
      <c r="B22" s="40">
        <v>1683019</v>
      </c>
      <c r="C22" s="40">
        <v>1496378</v>
      </c>
      <c r="D22" s="40">
        <v>750090</v>
      </c>
      <c r="E22" s="41">
        <v>746288</v>
      </c>
      <c r="F22" s="46">
        <v>186284</v>
      </c>
      <c r="G22" s="41">
        <v>93390</v>
      </c>
      <c r="H22" s="41">
        <v>92894</v>
      </c>
      <c r="I22" s="41">
        <v>217</v>
      </c>
      <c r="J22" s="41">
        <v>107</v>
      </c>
      <c r="K22" s="41">
        <v>110</v>
      </c>
      <c r="L22" s="67">
        <v>140</v>
      </c>
      <c r="M22" s="67">
        <v>92</v>
      </c>
      <c r="N22" s="67">
        <v>48</v>
      </c>
      <c r="O22" s="42"/>
      <c r="P22" s="41">
        <v>1611720</v>
      </c>
      <c r="Q22" s="43">
        <v>0.9284354602536421</v>
      </c>
      <c r="R22" s="47">
        <v>176600</v>
      </c>
      <c r="S22" s="43">
        <v>1.0548357870894678</v>
      </c>
      <c r="T22" s="41">
        <v>540</v>
      </c>
      <c r="U22" s="44">
        <v>0.40185185185185185</v>
      </c>
      <c r="V22" s="41">
        <v>1400</v>
      </c>
      <c r="W22" s="44">
        <v>0.1</v>
      </c>
    </row>
    <row r="23" spans="1:23" x14ac:dyDescent="0.45">
      <c r="A23" s="45" t="s">
        <v>28</v>
      </c>
      <c r="B23" s="40">
        <v>1742611</v>
      </c>
      <c r="C23" s="40">
        <v>1535267</v>
      </c>
      <c r="D23" s="40">
        <v>769744</v>
      </c>
      <c r="E23" s="41">
        <v>765523</v>
      </c>
      <c r="F23" s="46">
        <v>205844</v>
      </c>
      <c r="G23" s="41">
        <v>103291</v>
      </c>
      <c r="H23" s="41">
        <v>102553</v>
      </c>
      <c r="I23" s="41">
        <v>1011</v>
      </c>
      <c r="J23" s="41">
        <v>504</v>
      </c>
      <c r="K23" s="41">
        <v>507</v>
      </c>
      <c r="L23" s="67">
        <v>489</v>
      </c>
      <c r="M23" s="67">
        <v>320</v>
      </c>
      <c r="N23" s="67">
        <v>169</v>
      </c>
      <c r="O23" s="42"/>
      <c r="P23" s="41">
        <v>1620330</v>
      </c>
      <c r="Q23" s="43">
        <v>0.94750266920935855</v>
      </c>
      <c r="R23" s="47">
        <v>220900</v>
      </c>
      <c r="S23" s="43">
        <v>0.93184246265278403</v>
      </c>
      <c r="T23" s="41">
        <v>1280</v>
      </c>
      <c r="U23" s="44">
        <v>0.78984374999999996</v>
      </c>
      <c r="V23" s="41">
        <v>8470</v>
      </c>
      <c r="W23" s="44">
        <v>5.7733175914994099E-2</v>
      </c>
    </row>
    <row r="24" spans="1:23" x14ac:dyDescent="0.45">
      <c r="A24" s="45" t="s">
        <v>29</v>
      </c>
      <c r="B24" s="40">
        <v>1198944</v>
      </c>
      <c r="C24" s="40">
        <v>1055262</v>
      </c>
      <c r="D24" s="40">
        <v>529389</v>
      </c>
      <c r="E24" s="41">
        <v>525873</v>
      </c>
      <c r="F24" s="46">
        <v>143003</v>
      </c>
      <c r="G24" s="41">
        <v>71734</v>
      </c>
      <c r="H24" s="41">
        <v>71269</v>
      </c>
      <c r="I24" s="41">
        <v>67</v>
      </c>
      <c r="J24" s="41">
        <v>22</v>
      </c>
      <c r="K24" s="41">
        <v>45</v>
      </c>
      <c r="L24" s="67">
        <v>612</v>
      </c>
      <c r="M24" s="67">
        <v>352</v>
      </c>
      <c r="N24" s="67">
        <v>260</v>
      </c>
      <c r="O24" s="42"/>
      <c r="P24" s="41">
        <v>1125370</v>
      </c>
      <c r="Q24" s="43">
        <v>0.93770226681002689</v>
      </c>
      <c r="R24" s="47">
        <v>145200</v>
      </c>
      <c r="S24" s="43">
        <v>0.98486914600550968</v>
      </c>
      <c r="T24" s="41">
        <v>240</v>
      </c>
      <c r="U24" s="44">
        <v>0.27916666666666667</v>
      </c>
      <c r="V24" s="41">
        <v>8430</v>
      </c>
      <c r="W24" s="44">
        <v>7.2597864768683268E-2</v>
      </c>
    </row>
    <row r="25" spans="1:23" x14ac:dyDescent="0.45">
      <c r="A25" s="45" t="s">
        <v>30</v>
      </c>
      <c r="B25" s="40">
        <v>1279335</v>
      </c>
      <c r="C25" s="40">
        <v>1128534</v>
      </c>
      <c r="D25" s="40">
        <v>565900</v>
      </c>
      <c r="E25" s="41">
        <v>562634</v>
      </c>
      <c r="F25" s="46">
        <v>150378</v>
      </c>
      <c r="G25" s="41">
        <v>75465</v>
      </c>
      <c r="H25" s="41">
        <v>74913</v>
      </c>
      <c r="I25" s="41">
        <v>32</v>
      </c>
      <c r="J25" s="41">
        <v>12</v>
      </c>
      <c r="K25" s="41">
        <v>20</v>
      </c>
      <c r="L25" s="67">
        <v>391</v>
      </c>
      <c r="M25" s="67">
        <v>243</v>
      </c>
      <c r="N25" s="67">
        <v>148</v>
      </c>
      <c r="O25" s="42"/>
      <c r="P25" s="41">
        <v>1271190</v>
      </c>
      <c r="Q25" s="43">
        <v>0.88777759422273617</v>
      </c>
      <c r="R25" s="47">
        <v>139400</v>
      </c>
      <c r="S25" s="43">
        <v>1.078751793400287</v>
      </c>
      <c r="T25" s="41">
        <v>480</v>
      </c>
      <c r="U25" s="44">
        <v>6.6666666666666666E-2</v>
      </c>
      <c r="V25" s="41">
        <v>5680</v>
      </c>
      <c r="W25" s="44">
        <v>6.883802816901409E-2</v>
      </c>
    </row>
    <row r="26" spans="1:23" x14ac:dyDescent="0.45">
      <c r="A26" s="45" t="s">
        <v>31</v>
      </c>
      <c r="B26" s="40">
        <v>3256147</v>
      </c>
      <c r="C26" s="40">
        <v>2964031</v>
      </c>
      <c r="D26" s="40">
        <v>1486100</v>
      </c>
      <c r="E26" s="41">
        <v>1477931</v>
      </c>
      <c r="F26" s="46">
        <v>290688</v>
      </c>
      <c r="G26" s="41">
        <v>145862</v>
      </c>
      <c r="H26" s="41">
        <v>144826</v>
      </c>
      <c r="I26" s="41">
        <v>122</v>
      </c>
      <c r="J26" s="41">
        <v>55</v>
      </c>
      <c r="K26" s="41">
        <v>67</v>
      </c>
      <c r="L26" s="67">
        <v>1306</v>
      </c>
      <c r="M26" s="67">
        <v>783</v>
      </c>
      <c r="N26" s="67">
        <v>523</v>
      </c>
      <c r="O26" s="42"/>
      <c r="P26" s="41">
        <v>3174370</v>
      </c>
      <c r="Q26" s="43">
        <v>0.93373834808166656</v>
      </c>
      <c r="R26" s="47">
        <v>268100</v>
      </c>
      <c r="S26" s="43">
        <v>1.0842521447221185</v>
      </c>
      <c r="T26" s="41">
        <v>140</v>
      </c>
      <c r="U26" s="44">
        <v>0.87142857142857144</v>
      </c>
      <c r="V26" s="41">
        <v>16890</v>
      </c>
      <c r="W26" s="44">
        <v>7.7323860272350498E-2</v>
      </c>
    </row>
    <row r="27" spans="1:23" x14ac:dyDescent="0.45">
      <c r="A27" s="45" t="s">
        <v>32</v>
      </c>
      <c r="B27" s="40">
        <v>3130397</v>
      </c>
      <c r="C27" s="40">
        <v>2788804</v>
      </c>
      <c r="D27" s="40">
        <v>1397224</v>
      </c>
      <c r="E27" s="41">
        <v>1391580</v>
      </c>
      <c r="F27" s="46">
        <v>339127</v>
      </c>
      <c r="G27" s="41">
        <v>170700</v>
      </c>
      <c r="H27" s="41">
        <v>168427</v>
      </c>
      <c r="I27" s="41">
        <v>2139</v>
      </c>
      <c r="J27" s="41">
        <v>1065</v>
      </c>
      <c r="K27" s="41">
        <v>1074</v>
      </c>
      <c r="L27" s="67">
        <v>327</v>
      </c>
      <c r="M27" s="67">
        <v>180</v>
      </c>
      <c r="N27" s="67">
        <v>147</v>
      </c>
      <c r="O27" s="42"/>
      <c r="P27" s="41">
        <v>3040725</v>
      </c>
      <c r="Q27" s="43">
        <v>0.91715100839437969</v>
      </c>
      <c r="R27" s="47">
        <v>279600</v>
      </c>
      <c r="S27" s="43">
        <v>1.2129005722460657</v>
      </c>
      <c r="T27" s="41">
        <v>2780</v>
      </c>
      <c r="U27" s="44">
        <v>0.76942446043165469</v>
      </c>
      <c r="V27" s="41">
        <v>5030</v>
      </c>
      <c r="W27" s="44">
        <v>6.5009940357852888E-2</v>
      </c>
    </row>
    <row r="28" spans="1:23" x14ac:dyDescent="0.45">
      <c r="A28" s="45" t="s">
        <v>33</v>
      </c>
      <c r="B28" s="40">
        <v>5953255</v>
      </c>
      <c r="C28" s="40">
        <v>5167630</v>
      </c>
      <c r="D28" s="40">
        <v>2591954</v>
      </c>
      <c r="E28" s="41">
        <v>2575676</v>
      </c>
      <c r="F28" s="46">
        <v>783120</v>
      </c>
      <c r="G28" s="41">
        <v>392499</v>
      </c>
      <c r="H28" s="41">
        <v>390621</v>
      </c>
      <c r="I28" s="41">
        <v>205</v>
      </c>
      <c r="J28" s="41">
        <v>91</v>
      </c>
      <c r="K28" s="41">
        <v>114</v>
      </c>
      <c r="L28" s="67">
        <v>2300</v>
      </c>
      <c r="M28" s="67">
        <v>1319</v>
      </c>
      <c r="N28" s="67">
        <v>981</v>
      </c>
      <c r="O28" s="42"/>
      <c r="P28" s="41">
        <v>5396620</v>
      </c>
      <c r="Q28" s="43">
        <v>0.95756788508362645</v>
      </c>
      <c r="R28" s="47">
        <v>752600</v>
      </c>
      <c r="S28" s="43">
        <v>1.0405527504650545</v>
      </c>
      <c r="T28" s="41">
        <v>1260</v>
      </c>
      <c r="U28" s="44">
        <v>0.1626984126984127</v>
      </c>
      <c r="V28" s="41">
        <v>59140</v>
      </c>
      <c r="W28" s="44">
        <v>3.8890767669935745E-2</v>
      </c>
    </row>
    <row r="29" spans="1:23" x14ac:dyDescent="0.45">
      <c r="A29" s="45" t="s">
        <v>34</v>
      </c>
      <c r="B29" s="40">
        <v>11272696</v>
      </c>
      <c r="C29" s="40">
        <v>8834692</v>
      </c>
      <c r="D29" s="40">
        <v>4430738</v>
      </c>
      <c r="E29" s="41">
        <v>4403954</v>
      </c>
      <c r="F29" s="46">
        <v>2435709</v>
      </c>
      <c r="G29" s="41">
        <v>1221731</v>
      </c>
      <c r="H29" s="41">
        <v>1213978</v>
      </c>
      <c r="I29" s="41">
        <v>751</v>
      </c>
      <c r="J29" s="41">
        <v>331</v>
      </c>
      <c r="K29" s="41">
        <v>420</v>
      </c>
      <c r="L29" s="67">
        <v>1544</v>
      </c>
      <c r="M29" s="67">
        <v>970</v>
      </c>
      <c r="N29" s="67">
        <v>574</v>
      </c>
      <c r="O29" s="42"/>
      <c r="P29" s="41">
        <v>10122810</v>
      </c>
      <c r="Q29" s="43">
        <v>0.87275094563663647</v>
      </c>
      <c r="R29" s="47">
        <v>2709900</v>
      </c>
      <c r="S29" s="43">
        <v>0.89881877560057566</v>
      </c>
      <c r="T29" s="41">
        <v>1740</v>
      </c>
      <c r="U29" s="44">
        <v>0.43160919540229886</v>
      </c>
      <c r="V29" s="41">
        <v>14590</v>
      </c>
      <c r="W29" s="44">
        <v>0.10582590815627142</v>
      </c>
    </row>
    <row r="30" spans="1:23" x14ac:dyDescent="0.45">
      <c r="A30" s="45" t="s">
        <v>35</v>
      </c>
      <c r="B30" s="40">
        <v>2781185</v>
      </c>
      <c r="C30" s="40">
        <v>2509107</v>
      </c>
      <c r="D30" s="40">
        <v>1257891</v>
      </c>
      <c r="E30" s="41">
        <v>1251216</v>
      </c>
      <c r="F30" s="46">
        <v>271199</v>
      </c>
      <c r="G30" s="41">
        <v>136218</v>
      </c>
      <c r="H30" s="41">
        <v>134981</v>
      </c>
      <c r="I30" s="41">
        <v>469</v>
      </c>
      <c r="J30" s="41">
        <v>233</v>
      </c>
      <c r="K30" s="41">
        <v>236</v>
      </c>
      <c r="L30" s="67">
        <v>410</v>
      </c>
      <c r="M30" s="67">
        <v>253</v>
      </c>
      <c r="N30" s="67">
        <v>157</v>
      </c>
      <c r="O30" s="42"/>
      <c r="P30" s="41">
        <v>2668985</v>
      </c>
      <c r="Q30" s="43">
        <v>0.94009782745125958</v>
      </c>
      <c r="R30" s="47">
        <v>239550</v>
      </c>
      <c r="S30" s="43">
        <v>1.1321185556251305</v>
      </c>
      <c r="T30" s="41">
        <v>980</v>
      </c>
      <c r="U30" s="44">
        <v>0.47857142857142859</v>
      </c>
      <c r="V30" s="41">
        <v>5190</v>
      </c>
      <c r="W30" s="44">
        <v>7.8998073217726394E-2</v>
      </c>
    </row>
    <row r="31" spans="1:23" x14ac:dyDescent="0.45">
      <c r="A31" s="45" t="s">
        <v>36</v>
      </c>
      <c r="B31" s="40">
        <v>2188383</v>
      </c>
      <c r="C31" s="40">
        <v>1819113</v>
      </c>
      <c r="D31" s="40">
        <v>912744</v>
      </c>
      <c r="E31" s="41">
        <v>906369</v>
      </c>
      <c r="F31" s="46">
        <v>368946</v>
      </c>
      <c r="G31" s="41">
        <v>184850</v>
      </c>
      <c r="H31" s="41">
        <v>184096</v>
      </c>
      <c r="I31" s="41">
        <v>94</v>
      </c>
      <c r="J31" s="41">
        <v>41</v>
      </c>
      <c r="K31" s="41">
        <v>53</v>
      </c>
      <c r="L31" s="67">
        <v>230</v>
      </c>
      <c r="M31" s="67">
        <v>114</v>
      </c>
      <c r="N31" s="67">
        <v>116</v>
      </c>
      <c r="O31" s="42"/>
      <c r="P31" s="41">
        <v>1916090</v>
      </c>
      <c r="Q31" s="43">
        <v>0.9493880767604862</v>
      </c>
      <c r="R31" s="47">
        <v>348300</v>
      </c>
      <c r="S31" s="43">
        <v>1.0592764857881136</v>
      </c>
      <c r="T31" s="41">
        <v>240</v>
      </c>
      <c r="U31" s="44">
        <v>0.39166666666666666</v>
      </c>
      <c r="V31" s="41">
        <v>2020</v>
      </c>
      <c r="W31" s="44">
        <v>0.11386138613861387</v>
      </c>
    </row>
    <row r="32" spans="1:23" x14ac:dyDescent="0.45">
      <c r="A32" s="45" t="s">
        <v>37</v>
      </c>
      <c r="B32" s="40">
        <v>3776449</v>
      </c>
      <c r="C32" s="40">
        <v>3122044</v>
      </c>
      <c r="D32" s="40">
        <v>1565284</v>
      </c>
      <c r="E32" s="41">
        <v>1556760</v>
      </c>
      <c r="F32" s="46">
        <v>653160</v>
      </c>
      <c r="G32" s="41">
        <v>327765</v>
      </c>
      <c r="H32" s="41">
        <v>325395</v>
      </c>
      <c r="I32" s="41">
        <v>499</v>
      </c>
      <c r="J32" s="41">
        <v>250</v>
      </c>
      <c r="K32" s="41">
        <v>249</v>
      </c>
      <c r="L32" s="67">
        <v>746</v>
      </c>
      <c r="M32" s="67">
        <v>452</v>
      </c>
      <c r="N32" s="67">
        <v>294</v>
      </c>
      <c r="O32" s="42"/>
      <c r="P32" s="41">
        <v>3409695</v>
      </c>
      <c r="Q32" s="43">
        <v>0.91563732239980411</v>
      </c>
      <c r="R32" s="47">
        <v>704200</v>
      </c>
      <c r="S32" s="43">
        <v>0.92752059074126669</v>
      </c>
      <c r="T32" s="41">
        <v>1060</v>
      </c>
      <c r="U32" s="44">
        <v>0.47075471698113208</v>
      </c>
      <c r="V32" s="41">
        <v>19420</v>
      </c>
      <c r="W32" s="44">
        <v>3.8414006179196707E-2</v>
      </c>
    </row>
    <row r="33" spans="1:23" x14ac:dyDescent="0.45">
      <c r="A33" s="45" t="s">
        <v>38</v>
      </c>
      <c r="B33" s="40">
        <v>12958540</v>
      </c>
      <c r="C33" s="40">
        <v>10014376</v>
      </c>
      <c r="D33" s="40">
        <v>5023001</v>
      </c>
      <c r="E33" s="41">
        <v>4991375</v>
      </c>
      <c r="F33" s="46">
        <v>2877571</v>
      </c>
      <c r="G33" s="41">
        <v>1442269</v>
      </c>
      <c r="H33" s="41">
        <v>1435302</v>
      </c>
      <c r="I33" s="41">
        <v>64022</v>
      </c>
      <c r="J33" s="41">
        <v>32163</v>
      </c>
      <c r="K33" s="41">
        <v>31859</v>
      </c>
      <c r="L33" s="67">
        <v>2571</v>
      </c>
      <c r="M33" s="67">
        <v>1523</v>
      </c>
      <c r="N33" s="67">
        <v>1048</v>
      </c>
      <c r="O33" s="42"/>
      <c r="P33" s="41">
        <v>11521165</v>
      </c>
      <c r="Q33" s="43">
        <v>0.86921556977961867</v>
      </c>
      <c r="R33" s="47">
        <v>3481600</v>
      </c>
      <c r="S33" s="43">
        <v>0.82650821461397062</v>
      </c>
      <c r="T33" s="41">
        <v>72920</v>
      </c>
      <c r="U33" s="44">
        <v>0.87797586396050464</v>
      </c>
      <c r="V33" s="41">
        <v>45290</v>
      </c>
      <c r="W33" s="44">
        <v>5.6767498344005296E-2</v>
      </c>
    </row>
    <row r="34" spans="1:23" x14ac:dyDescent="0.45">
      <c r="A34" s="45" t="s">
        <v>39</v>
      </c>
      <c r="B34" s="40">
        <v>8331334</v>
      </c>
      <c r="C34" s="40">
        <v>6938283</v>
      </c>
      <c r="D34" s="40">
        <v>3478642</v>
      </c>
      <c r="E34" s="41">
        <v>3459641</v>
      </c>
      <c r="F34" s="46">
        <v>1390534</v>
      </c>
      <c r="G34" s="41">
        <v>698345</v>
      </c>
      <c r="H34" s="41">
        <v>692189</v>
      </c>
      <c r="I34" s="41">
        <v>1127</v>
      </c>
      <c r="J34" s="41">
        <v>548</v>
      </c>
      <c r="K34" s="41">
        <v>579</v>
      </c>
      <c r="L34" s="67">
        <v>1390</v>
      </c>
      <c r="M34" s="67">
        <v>787</v>
      </c>
      <c r="N34" s="67">
        <v>603</v>
      </c>
      <c r="O34" s="42"/>
      <c r="P34" s="41">
        <v>7612885</v>
      </c>
      <c r="Q34" s="43">
        <v>0.91138681327775217</v>
      </c>
      <c r="R34" s="47">
        <v>1135400</v>
      </c>
      <c r="S34" s="43">
        <v>1.2247084727849216</v>
      </c>
      <c r="T34" s="41">
        <v>2640</v>
      </c>
      <c r="U34" s="44">
        <v>0.42689393939393938</v>
      </c>
      <c r="V34" s="41">
        <v>7620</v>
      </c>
      <c r="W34" s="44">
        <v>0.18241469816272965</v>
      </c>
    </row>
    <row r="35" spans="1:23" x14ac:dyDescent="0.45">
      <c r="A35" s="45" t="s">
        <v>40</v>
      </c>
      <c r="B35" s="40">
        <v>2043467</v>
      </c>
      <c r="C35" s="40">
        <v>1820368</v>
      </c>
      <c r="D35" s="40">
        <v>912748</v>
      </c>
      <c r="E35" s="41">
        <v>907620</v>
      </c>
      <c r="F35" s="46">
        <v>222426</v>
      </c>
      <c r="G35" s="41">
        <v>111469</v>
      </c>
      <c r="H35" s="41">
        <v>110957</v>
      </c>
      <c r="I35" s="41">
        <v>213</v>
      </c>
      <c r="J35" s="41">
        <v>93</v>
      </c>
      <c r="K35" s="41">
        <v>120</v>
      </c>
      <c r="L35" s="67">
        <v>460</v>
      </c>
      <c r="M35" s="67">
        <v>259</v>
      </c>
      <c r="N35" s="67">
        <v>201</v>
      </c>
      <c r="O35" s="42"/>
      <c r="P35" s="41">
        <v>1964100</v>
      </c>
      <c r="Q35" s="43">
        <v>0.92682042665852049</v>
      </c>
      <c r="R35" s="47">
        <v>127300</v>
      </c>
      <c r="S35" s="43">
        <v>1.7472584446190103</v>
      </c>
      <c r="T35" s="41">
        <v>900</v>
      </c>
      <c r="U35" s="44">
        <v>0.23666666666666666</v>
      </c>
      <c r="V35" s="41">
        <v>4380</v>
      </c>
      <c r="W35" s="44">
        <v>0.1050228310502283</v>
      </c>
    </row>
    <row r="36" spans="1:23" x14ac:dyDescent="0.45">
      <c r="A36" s="45" t="s">
        <v>41</v>
      </c>
      <c r="B36" s="40">
        <v>1391551</v>
      </c>
      <c r="C36" s="40">
        <v>1328708</v>
      </c>
      <c r="D36" s="40">
        <v>666080</v>
      </c>
      <c r="E36" s="41">
        <v>662628</v>
      </c>
      <c r="F36" s="46">
        <v>62524</v>
      </c>
      <c r="G36" s="41">
        <v>31334</v>
      </c>
      <c r="H36" s="41">
        <v>31190</v>
      </c>
      <c r="I36" s="41">
        <v>75</v>
      </c>
      <c r="J36" s="41">
        <v>39</v>
      </c>
      <c r="K36" s="41">
        <v>36</v>
      </c>
      <c r="L36" s="67">
        <v>244</v>
      </c>
      <c r="M36" s="67">
        <v>140</v>
      </c>
      <c r="N36" s="67">
        <v>104</v>
      </c>
      <c r="O36" s="42"/>
      <c r="P36" s="41">
        <v>1398645</v>
      </c>
      <c r="Q36" s="43">
        <v>0.94999660385587481</v>
      </c>
      <c r="R36" s="47">
        <v>48100</v>
      </c>
      <c r="S36" s="43">
        <v>1.2998752598752599</v>
      </c>
      <c r="T36" s="41">
        <v>160</v>
      </c>
      <c r="U36" s="44">
        <v>0.46875</v>
      </c>
      <c r="V36" s="41">
        <v>5210</v>
      </c>
      <c r="W36" s="44">
        <v>4.6833013435700573E-2</v>
      </c>
    </row>
    <row r="37" spans="1:23" x14ac:dyDescent="0.45">
      <c r="A37" s="45" t="s">
        <v>42</v>
      </c>
      <c r="B37" s="40">
        <v>821154</v>
      </c>
      <c r="C37" s="40">
        <v>720743</v>
      </c>
      <c r="D37" s="40">
        <v>361557</v>
      </c>
      <c r="E37" s="41">
        <v>359186</v>
      </c>
      <c r="F37" s="46">
        <v>100191</v>
      </c>
      <c r="G37" s="41">
        <v>50312</v>
      </c>
      <c r="H37" s="41">
        <v>49879</v>
      </c>
      <c r="I37" s="41">
        <v>63</v>
      </c>
      <c r="J37" s="41">
        <v>30</v>
      </c>
      <c r="K37" s="41">
        <v>33</v>
      </c>
      <c r="L37" s="67">
        <v>157</v>
      </c>
      <c r="M37" s="67">
        <v>89</v>
      </c>
      <c r="N37" s="67">
        <v>68</v>
      </c>
      <c r="O37" s="42"/>
      <c r="P37" s="41">
        <v>826860</v>
      </c>
      <c r="Q37" s="43">
        <v>0.87166267566456235</v>
      </c>
      <c r="R37" s="47">
        <v>110800</v>
      </c>
      <c r="S37" s="43">
        <v>0.90425090252707585</v>
      </c>
      <c r="T37" s="41">
        <v>540</v>
      </c>
      <c r="U37" s="44">
        <v>0.11666666666666667</v>
      </c>
      <c r="V37" s="41">
        <v>880</v>
      </c>
      <c r="W37" s="44">
        <v>0.17840909090909091</v>
      </c>
    </row>
    <row r="38" spans="1:23" x14ac:dyDescent="0.45">
      <c r="A38" s="45" t="s">
        <v>43</v>
      </c>
      <c r="B38" s="40">
        <v>1048712</v>
      </c>
      <c r="C38" s="40">
        <v>992993</v>
      </c>
      <c r="D38" s="40">
        <v>497948</v>
      </c>
      <c r="E38" s="41">
        <v>495045</v>
      </c>
      <c r="F38" s="46">
        <v>55476</v>
      </c>
      <c r="G38" s="41">
        <v>27820</v>
      </c>
      <c r="H38" s="41">
        <v>27656</v>
      </c>
      <c r="I38" s="41">
        <v>117</v>
      </c>
      <c r="J38" s="41">
        <v>54</v>
      </c>
      <c r="K38" s="41">
        <v>63</v>
      </c>
      <c r="L38" s="67">
        <v>126</v>
      </c>
      <c r="M38" s="67">
        <v>68</v>
      </c>
      <c r="N38" s="67">
        <v>58</v>
      </c>
      <c r="O38" s="42"/>
      <c r="P38" s="41">
        <v>1077500</v>
      </c>
      <c r="Q38" s="43">
        <v>0.9215712296983759</v>
      </c>
      <c r="R38" s="47">
        <v>47400</v>
      </c>
      <c r="S38" s="43">
        <v>1.1703797468354431</v>
      </c>
      <c r="T38" s="41">
        <v>880</v>
      </c>
      <c r="U38" s="44">
        <v>0.13295454545454546</v>
      </c>
      <c r="V38" s="41">
        <v>710</v>
      </c>
      <c r="W38" s="44">
        <v>0.17746478873239438</v>
      </c>
    </row>
    <row r="39" spans="1:23" x14ac:dyDescent="0.45">
      <c r="A39" s="45" t="s">
        <v>44</v>
      </c>
      <c r="B39" s="40">
        <v>2766164</v>
      </c>
      <c r="C39" s="40">
        <v>2431336</v>
      </c>
      <c r="D39" s="40">
        <v>1219878</v>
      </c>
      <c r="E39" s="41">
        <v>1211458</v>
      </c>
      <c r="F39" s="46">
        <v>333819</v>
      </c>
      <c r="G39" s="41">
        <v>167603</v>
      </c>
      <c r="H39" s="41">
        <v>166216</v>
      </c>
      <c r="I39" s="41">
        <v>310</v>
      </c>
      <c r="J39" s="41">
        <v>147</v>
      </c>
      <c r="K39" s="41">
        <v>163</v>
      </c>
      <c r="L39" s="67">
        <v>699</v>
      </c>
      <c r="M39" s="67">
        <v>446</v>
      </c>
      <c r="N39" s="67">
        <v>253</v>
      </c>
      <c r="O39" s="42"/>
      <c r="P39" s="41">
        <v>2837130</v>
      </c>
      <c r="Q39" s="43">
        <v>0.85697024810283629</v>
      </c>
      <c r="R39" s="47">
        <v>385900</v>
      </c>
      <c r="S39" s="43">
        <v>0.86504016584607413</v>
      </c>
      <c r="T39" s="41">
        <v>720</v>
      </c>
      <c r="U39" s="44">
        <v>0.43055555555555558</v>
      </c>
      <c r="V39" s="41">
        <v>7050</v>
      </c>
      <c r="W39" s="44">
        <v>9.9148936170212768E-2</v>
      </c>
    </row>
    <row r="40" spans="1:23" x14ac:dyDescent="0.45">
      <c r="A40" s="45" t="s">
        <v>45</v>
      </c>
      <c r="B40" s="40">
        <v>4158101</v>
      </c>
      <c r="C40" s="40">
        <v>3561196</v>
      </c>
      <c r="D40" s="40">
        <v>1785592</v>
      </c>
      <c r="E40" s="41">
        <v>1775604</v>
      </c>
      <c r="F40" s="46">
        <v>595674</v>
      </c>
      <c r="G40" s="41">
        <v>298923</v>
      </c>
      <c r="H40" s="41">
        <v>296751</v>
      </c>
      <c r="I40" s="41">
        <v>126</v>
      </c>
      <c r="J40" s="41">
        <v>58</v>
      </c>
      <c r="K40" s="41">
        <v>68</v>
      </c>
      <c r="L40" s="67">
        <v>1105</v>
      </c>
      <c r="M40" s="67">
        <v>700</v>
      </c>
      <c r="N40" s="67">
        <v>405</v>
      </c>
      <c r="O40" s="42"/>
      <c r="P40" s="41">
        <v>3981430</v>
      </c>
      <c r="Q40" s="43">
        <v>0.89445149104718658</v>
      </c>
      <c r="R40" s="47">
        <v>616200</v>
      </c>
      <c r="S40" s="43">
        <v>0.96668938656280423</v>
      </c>
      <c r="T40" s="41">
        <v>1240</v>
      </c>
      <c r="U40" s="44">
        <v>0.10161290322580645</v>
      </c>
      <c r="V40" s="41">
        <v>10240</v>
      </c>
      <c r="W40" s="44">
        <v>0.10791015625</v>
      </c>
    </row>
    <row r="41" spans="1:23" x14ac:dyDescent="0.45">
      <c r="A41" s="45" t="s">
        <v>46</v>
      </c>
      <c r="B41" s="40">
        <v>2042908</v>
      </c>
      <c r="C41" s="40">
        <v>1829128</v>
      </c>
      <c r="D41" s="40">
        <v>916849</v>
      </c>
      <c r="E41" s="41">
        <v>912279</v>
      </c>
      <c r="F41" s="46">
        <v>213245</v>
      </c>
      <c r="G41" s="41">
        <v>107086</v>
      </c>
      <c r="H41" s="41">
        <v>106159</v>
      </c>
      <c r="I41" s="41">
        <v>55</v>
      </c>
      <c r="J41" s="41">
        <v>29</v>
      </c>
      <c r="K41" s="41">
        <v>26</v>
      </c>
      <c r="L41" s="67">
        <v>480</v>
      </c>
      <c r="M41" s="67">
        <v>313</v>
      </c>
      <c r="N41" s="67">
        <v>167</v>
      </c>
      <c r="O41" s="42"/>
      <c r="P41" s="41">
        <v>2024075</v>
      </c>
      <c r="Q41" s="43">
        <v>0.90368588120499482</v>
      </c>
      <c r="R41" s="47">
        <v>210200</v>
      </c>
      <c r="S41" s="43">
        <v>1.0144862036156042</v>
      </c>
      <c r="T41" s="41">
        <v>420</v>
      </c>
      <c r="U41" s="44">
        <v>0.13095238095238096</v>
      </c>
      <c r="V41" s="41">
        <v>7360</v>
      </c>
      <c r="W41" s="44">
        <v>6.5217391304347824E-2</v>
      </c>
    </row>
    <row r="42" spans="1:23" x14ac:dyDescent="0.45">
      <c r="A42" s="45" t="s">
        <v>47</v>
      </c>
      <c r="B42" s="40">
        <v>1095952</v>
      </c>
      <c r="C42" s="40">
        <v>943113</v>
      </c>
      <c r="D42" s="40">
        <v>472901</v>
      </c>
      <c r="E42" s="41">
        <v>470212</v>
      </c>
      <c r="F42" s="46">
        <v>152258</v>
      </c>
      <c r="G42" s="41">
        <v>76355</v>
      </c>
      <c r="H42" s="41">
        <v>75903</v>
      </c>
      <c r="I42" s="41">
        <v>167</v>
      </c>
      <c r="J42" s="41">
        <v>79</v>
      </c>
      <c r="K42" s="41">
        <v>88</v>
      </c>
      <c r="L42" s="67">
        <v>414</v>
      </c>
      <c r="M42" s="67">
        <v>230</v>
      </c>
      <c r="N42" s="67">
        <v>184</v>
      </c>
      <c r="O42" s="42"/>
      <c r="P42" s="41">
        <v>1026575</v>
      </c>
      <c r="Q42" s="43">
        <v>0.91869858510094249</v>
      </c>
      <c r="R42" s="47">
        <v>152900</v>
      </c>
      <c r="S42" s="43">
        <v>0.99580117724002615</v>
      </c>
      <c r="T42" s="41">
        <v>860</v>
      </c>
      <c r="U42" s="44">
        <v>0.19418604651162791</v>
      </c>
      <c r="V42" s="41">
        <v>8000</v>
      </c>
      <c r="W42" s="44">
        <v>5.1749999999999997E-2</v>
      </c>
    </row>
    <row r="43" spans="1:23" x14ac:dyDescent="0.45">
      <c r="A43" s="45" t="s">
        <v>48</v>
      </c>
      <c r="B43" s="40">
        <v>1451004</v>
      </c>
      <c r="C43" s="40">
        <v>1338326</v>
      </c>
      <c r="D43" s="40">
        <v>671026</v>
      </c>
      <c r="E43" s="41">
        <v>667300</v>
      </c>
      <c r="F43" s="46">
        <v>112277</v>
      </c>
      <c r="G43" s="41">
        <v>56246</v>
      </c>
      <c r="H43" s="41">
        <v>56031</v>
      </c>
      <c r="I43" s="41">
        <v>174</v>
      </c>
      <c r="J43" s="41">
        <v>85</v>
      </c>
      <c r="K43" s="41">
        <v>89</v>
      </c>
      <c r="L43" s="67">
        <v>227</v>
      </c>
      <c r="M43" s="67">
        <v>145</v>
      </c>
      <c r="N43" s="67">
        <v>82</v>
      </c>
      <c r="O43" s="42"/>
      <c r="P43" s="41">
        <v>1441310</v>
      </c>
      <c r="Q43" s="43">
        <v>0.92854833450125229</v>
      </c>
      <c r="R43" s="47">
        <v>102300</v>
      </c>
      <c r="S43" s="43">
        <v>1.09752688172043</v>
      </c>
      <c r="T43" s="41">
        <v>200</v>
      </c>
      <c r="U43" s="44">
        <v>0.87</v>
      </c>
      <c r="V43" s="41">
        <v>2460</v>
      </c>
      <c r="W43" s="44">
        <v>9.2276422764227636E-2</v>
      </c>
    </row>
    <row r="44" spans="1:23" x14ac:dyDescent="0.45">
      <c r="A44" s="45" t="s">
        <v>49</v>
      </c>
      <c r="B44" s="40">
        <v>2064920</v>
      </c>
      <c r="C44" s="40">
        <v>1930986</v>
      </c>
      <c r="D44" s="40">
        <v>968444</v>
      </c>
      <c r="E44" s="41">
        <v>962542</v>
      </c>
      <c r="F44" s="46">
        <v>133037</v>
      </c>
      <c r="G44" s="41">
        <v>66788</v>
      </c>
      <c r="H44" s="41">
        <v>66249</v>
      </c>
      <c r="I44" s="41">
        <v>56</v>
      </c>
      <c r="J44" s="41">
        <v>26</v>
      </c>
      <c r="K44" s="41">
        <v>30</v>
      </c>
      <c r="L44" s="67">
        <v>841</v>
      </c>
      <c r="M44" s="67">
        <v>552</v>
      </c>
      <c r="N44" s="67">
        <v>289</v>
      </c>
      <c r="O44" s="42"/>
      <c r="P44" s="41">
        <v>2095550</v>
      </c>
      <c r="Q44" s="43">
        <v>0.92146978120302547</v>
      </c>
      <c r="R44" s="47">
        <v>128400</v>
      </c>
      <c r="S44" s="43">
        <v>1.036113707165109</v>
      </c>
      <c r="T44" s="41">
        <v>100</v>
      </c>
      <c r="U44" s="44">
        <v>0.56000000000000005</v>
      </c>
      <c r="V44" s="41">
        <v>21810</v>
      </c>
      <c r="W44" s="44">
        <v>3.8560293443374596E-2</v>
      </c>
    </row>
    <row r="45" spans="1:23" x14ac:dyDescent="0.45">
      <c r="A45" s="45" t="s">
        <v>50</v>
      </c>
      <c r="B45" s="40">
        <v>1041238</v>
      </c>
      <c r="C45" s="40">
        <v>981550</v>
      </c>
      <c r="D45" s="40">
        <v>493027</v>
      </c>
      <c r="E45" s="41">
        <v>488523</v>
      </c>
      <c r="F45" s="46">
        <v>59071</v>
      </c>
      <c r="G45" s="41">
        <v>29734</v>
      </c>
      <c r="H45" s="41">
        <v>29337</v>
      </c>
      <c r="I45" s="41">
        <v>74</v>
      </c>
      <c r="J45" s="41">
        <v>33</v>
      </c>
      <c r="K45" s="41">
        <v>41</v>
      </c>
      <c r="L45" s="67">
        <v>543</v>
      </c>
      <c r="M45" s="67">
        <v>342</v>
      </c>
      <c r="N45" s="67">
        <v>201</v>
      </c>
      <c r="O45" s="42"/>
      <c r="P45" s="41">
        <v>1048795</v>
      </c>
      <c r="Q45" s="43">
        <v>0.93588356161118236</v>
      </c>
      <c r="R45" s="47">
        <v>55600</v>
      </c>
      <c r="S45" s="43">
        <v>1.0624280575539569</v>
      </c>
      <c r="T45" s="41">
        <v>140</v>
      </c>
      <c r="U45" s="44">
        <v>0.52857142857142858</v>
      </c>
      <c r="V45" s="41">
        <v>11480</v>
      </c>
      <c r="W45" s="44">
        <v>4.7299651567944252E-2</v>
      </c>
    </row>
    <row r="46" spans="1:23" x14ac:dyDescent="0.45">
      <c r="A46" s="45" t="s">
        <v>51</v>
      </c>
      <c r="B46" s="40">
        <v>7686617</v>
      </c>
      <c r="C46" s="40">
        <v>6704770</v>
      </c>
      <c r="D46" s="40">
        <v>3367799</v>
      </c>
      <c r="E46" s="41">
        <v>3336971</v>
      </c>
      <c r="F46" s="46">
        <v>980948</v>
      </c>
      <c r="G46" s="41">
        <v>494071</v>
      </c>
      <c r="H46" s="41">
        <v>486877</v>
      </c>
      <c r="I46" s="41">
        <v>211</v>
      </c>
      <c r="J46" s="41">
        <v>92</v>
      </c>
      <c r="K46" s="41">
        <v>119</v>
      </c>
      <c r="L46" s="67">
        <v>688</v>
      </c>
      <c r="M46" s="67">
        <v>517</v>
      </c>
      <c r="N46" s="67">
        <v>171</v>
      </c>
      <c r="O46" s="42"/>
      <c r="P46" s="41">
        <v>7070230</v>
      </c>
      <c r="Q46" s="43">
        <v>0.94831002668937225</v>
      </c>
      <c r="R46" s="47">
        <v>1044500</v>
      </c>
      <c r="S46" s="43">
        <v>0.93915557683101958</v>
      </c>
      <c r="T46" s="41">
        <v>920</v>
      </c>
      <c r="U46" s="44">
        <v>0.22934782608695653</v>
      </c>
      <c r="V46" s="41">
        <v>5150</v>
      </c>
      <c r="W46" s="44">
        <v>0.13359223300970874</v>
      </c>
    </row>
    <row r="47" spans="1:23" x14ac:dyDescent="0.45">
      <c r="A47" s="45" t="s">
        <v>52</v>
      </c>
      <c r="B47" s="40">
        <v>1196162</v>
      </c>
      <c r="C47" s="40">
        <v>1112215</v>
      </c>
      <c r="D47" s="40">
        <v>557733</v>
      </c>
      <c r="E47" s="41">
        <v>554482</v>
      </c>
      <c r="F47" s="46">
        <v>83702</v>
      </c>
      <c r="G47" s="41">
        <v>42176</v>
      </c>
      <c r="H47" s="41">
        <v>41526</v>
      </c>
      <c r="I47" s="41">
        <v>16</v>
      </c>
      <c r="J47" s="41">
        <v>5</v>
      </c>
      <c r="K47" s="41">
        <v>11</v>
      </c>
      <c r="L47" s="67">
        <v>229</v>
      </c>
      <c r="M47" s="67">
        <v>121</v>
      </c>
      <c r="N47" s="67">
        <v>108</v>
      </c>
      <c r="O47" s="42"/>
      <c r="P47" s="41">
        <v>1212205</v>
      </c>
      <c r="Q47" s="43">
        <v>0.91751395184807849</v>
      </c>
      <c r="R47" s="47">
        <v>74400</v>
      </c>
      <c r="S47" s="43">
        <v>1.1250268817204301</v>
      </c>
      <c r="T47" s="41">
        <v>140</v>
      </c>
      <c r="U47" s="44">
        <v>0.11428571428571428</v>
      </c>
      <c r="V47" s="41">
        <v>1120</v>
      </c>
      <c r="W47" s="44">
        <v>0.20446428571428571</v>
      </c>
    </row>
    <row r="48" spans="1:23" x14ac:dyDescent="0.45">
      <c r="A48" s="45" t="s">
        <v>53</v>
      </c>
      <c r="B48" s="40">
        <v>2042679</v>
      </c>
      <c r="C48" s="40">
        <v>1757351</v>
      </c>
      <c r="D48" s="40">
        <v>881954</v>
      </c>
      <c r="E48" s="41">
        <v>875397</v>
      </c>
      <c r="F48" s="46">
        <v>285021</v>
      </c>
      <c r="G48" s="41">
        <v>142814</v>
      </c>
      <c r="H48" s="41">
        <v>142207</v>
      </c>
      <c r="I48" s="41">
        <v>32</v>
      </c>
      <c r="J48" s="41">
        <v>13</v>
      </c>
      <c r="K48" s="41">
        <v>19</v>
      </c>
      <c r="L48" s="67">
        <v>275</v>
      </c>
      <c r="M48" s="67">
        <v>163</v>
      </c>
      <c r="N48" s="67">
        <v>112</v>
      </c>
      <c r="O48" s="42"/>
      <c r="P48" s="41">
        <v>1909420</v>
      </c>
      <c r="Q48" s="43">
        <v>0.92035853819484448</v>
      </c>
      <c r="R48" s="47">
        <v>288800</v>
      </c>
      <c r="S48" s="43">
        <v>0.98691481994459829</v>
      </c>
      <c r="T48" s="41">
        <v>300</v>
      </c>
      <c r="U48" s="44">
        <v>0.10666666666666667</v>
      </c>
      <c r="V48" s="41">
        <v>3380</v>
      </c>
      <c r="W48" s="44">
        <v>8.1360946745562129E-2</v>
      </c>
    </row>
    <row r="49" spans="1:23" x14ac:dyDescent="0.45">
      <c r="A49" s="45" t="s">
        <v>54</v>
      </c>
      <c r="B49" s="40">
        <v>2679486</v>
      </c>
      <c r="C49" s="40">
        <v>2310408</v>
      </c>
      <c r="D49" s="40">
        <v>1159018</v>
      </c>
      <c r="E49" s="41">
        <v>1151390</v>
      </c>
      <c r="F49" s="46">
        <v>368378</v>
      </c>
      <c r="G49" s="41">
        <v>184826</v>
      </c>
      <c r="H49" s="41">
        <v>183552</v>
      </c>
      <c r="I49" s="41">
        <v>252</v>
      </c>
      <c r="J49" s="41">
        <v>124</v>
      </c>
      <c r="K49" s="41">
        <v>128</v>
      </c>
      <c r="L49" s="67">
        <v>448</v>
      </c>
      <c r="M49" s="67">
        <v>263</v>
      </c>
      <c r="N49" s="67">
        <v>185</v>
      </c>
      <c r="O49" s="42"/>
      <c r="P49" s="41">
        <v>2537755</v>
      </c>
      <c r="Q49" s="43">
        <v>0.91041412587109471</v>
      </c>
      <c r="R49" s="47">
        <v>350000</v>
      </c>
      <c r="S49" s="43">
        <v>1.0525085714285713</v>
      </c>
      <c r="T49" s="41">
        <v>720</v>
      </c>
      <c r="U49" s="44">
        <v>0.35</v>
      </c>
      <c r="V49" s="41">
        <v>3480</v>
      </c>
      <c r="W49" s="44">
        <v>0.12873563218390804</v>
      </c>
    </row>
    <row r="50" spans="1:23" x14ac:dyDescent="0.45">
      <c r="A50" s="45" t="s">
        <v>55</v>
      </c>
      <c r="B50" s="40">
        <v>1703406</v>
      </c>
      <c r="C50" s="40">
        <v>1566926</v>
      </c>
      <c r="D50" s="40">
        <v>786606</v>
      </c>
      <c r="E50" s="41">
        <v>780320</v>
      </c>
      <c r="F50" s="46">
        <v>135883</v>
      </c>
      <c r="G50" s="41">
        <v>68168</v>
      </c>
      <c r="H50" s="41">
        <v>67715</v>
      </c>
      <c r="I50" s="41">
        <v>102</v>
      </c>
      <c r="J50" s="41">
        <v>42</v>
      </c>
      <c r="K50" s="41">
        <v>60</v>
      </c>
      <c r="L50" s="67">
        <v>495</v>
      </c>
      <c r="M50" s="67">
        <v>285</v>
      </c>
      <c r="N50" s="67">
        <v>210</v>
      </c>
      <c r="O50" s="42"/>
      <c r="P50" s="41">
        <v>1676195</v>
      </c>
      <c r="Q50" s="43">
        <v>0.9348112838900009</v>
      </c>
      <c r="R50" s="47">
        <v>125500</v>
      </c>
      <c r="S50" s="43">
        <v>1.0827330677290836</v>
      </c>
      <c r="T50" s="41">
        <v>540</v>
      </c>
      <c r="U50" s="44">
        <v>0.18888888888888888</v>
      </c>
      <c r="V50" s="41">
        <v>1650</v>
      </c>
      <c r="W50" s="44">
        <v>0.3</v>
      </c>
    </row>
    <row r="51" spans="1:23" x14ac:dyDescent="0.45">
      <c r="A51" s="45" t="s">
        <v>56</v>
      </c>
      <c r="B51" s="40">
        <v>1619062</v>
      </c>
      <c r="C51" s="40">
        <v>1555262</v>
      </c>
      <c r="D51" s="40">
        <v>780615</v>
      </c>
      <c r="E51" s="41">
        <v>774647</v>
      </c>
      <c r="F51" s="46">
        <v>63184</v>
      </c>
      <c r="G51" s="41">
        <v>31699</v>
      </c>
      <c r="H51" s="41">
        <v>31485</v>
      </c>
      <c r="I51" s="41">
        <v>27</v>
      </c>
      <c r="J51" s="41">
        <v>10</v>
      </c>
      <c r="K51" s="41">
        <v>17</v>
      </c>
      <c r="L51" s="67">
        <v>589</v>
      </c>
      <c r="M51" s="67">
        <v>356</v>
      </c>
      <c r="N51" s="67">
        <v>233</v>
      </c>
      <c r="O51" s="42"/>
      <c r="P51" s="41">
        <v>1622295</v>
      </c>
      <c r="Q51" s="43">
        <v>0.9586801414046151</v>
      </c>
      <c r="R51" s="47">
        <v>55600</v>
      </c>
      <c r="S51" s="43">
        <v>1.1364028776978417</v>
      </c>
      <c r="T51" s="41">
        <v>300</v>
      </c>
      <c r="U51" s="44">
        <v>0.09</v>
      </c>
      <c r="V51" s="41">
        <v>4160</v>
      </c>
      <c r="W51" s="44">
        <v>0.14158653846153846</v>
      </c>
    </row>
    <row r="52" spans="1:23" x14ac:dyDescent="0.45">
      <c r="A52" s="45" t="s">
        <v>57</v>
      </c>
      <c r="B52" s="40">
        <v>2423587</v>
      </c>
      <c r="C52" s="40">
        <v>2223252</v>
      </c>
      <c r="D52" s="40">
        <v>1116230</v>
      </c>
      <c r="E52" s="41">
        <v>1107022</v>
      </c>
      <c r="F52" s="46">
        <v>199779</v>
      </c>
      <c r="G52" s="41">
        <v>100329</v>
      </c>
      <c r="H52" s="41">
        <v>99450</v>
      </c>
      <c r="I52" s="41">
        <v>233</v>
      </c>
      <c r="J52" s="41">
        <v>115</v>
      </c>
      <c r="K52" s="41">
        <v>118</v>
      </c>
      <c r="L52" s="67">
        <v>323</v>
      </c>
      <c r="M52" s="67">
        <v>210</v>
      </c>
      <c r="N52" s="67">
        <v>113</v>
      </c>
      <c r="O52" s="42"/>
      <c r="P52" s="41">
        <v>2407410</v>
      </c>
      <c r="Q52" s="43">
        <v>0.92350368238064973</v>
      </c>
      <c r="R52" s="47">
        <v>197100</v>
      </c>
      <c r="S52" s="43">
        <v>1.0135920852359208</v>
      </c>
      <c r="T52" s="41">
        <v>340</v>
      </c>
      <c r="U52" s="44">
        <v>0.68529411764705883</v>
      </c>
      <c r="V52" s="41">
        <v>6230</v>
      </c>
      <c r="W52" s="44">
        <v>5.184590690208668E-2</v>
      </c>
    </row>
    <row r="53" spans="1:23" x14ac:dyDescent="0.45">
      <c r="A53" s="45" t="s">
        <v>58</v>
      </c>
      <c r="B53" s="40">
        <v>1969561</v>
      </c>
      <c r="C53" s="40">
        <v>1689298</v>
      </c>
      <c r="D53" s="40">
        <v>849324</v>
      </c>
      <c r="E53" s="41">
        <v>839974</v>
      </c>
      <c r="F53" s="46">
        <v>279282</v>
      </c>
      <c r="G53" s="41">
        <v>140398</v>
      </c>
      <c r="H53" s="41">
        <v>138884</v>
      </c>
      <c r="I53" s="41">
        <v>490</v>
      </c>
      <c r="J53" s="41">
        <v>242</v>
      </c>
      <c r="K53" s="41">
        <v>248</v>
      </c>
      <c r="L53" s="67">
        <v>491</v>
      </c>
      <c r="M53" s="67">
        <v>321</v>
      </c>
      <c r="N53" s="67">
        <v>170</v>
      </c>
      <c r="O53" s="42"/>
      <c r="P53" s="41">
        <v>1955425</v>
      </c>
      <c r="Q53" s="43">
        <v>0.86390324354040682</v>
      </c>
      <c r="R53" s="47">
        <v>305500</v>
      </c>
      <c r="S53" s="43">
        <v>0.91418003273322423</v>
      </c>
      <c r="T53" s="41">
        <v>1360</v>
      </c>
      <c r="U53" s="44">
        <v>0.36029411764705882</v>
      </c>
      <c r="V53" s="41">
        <v>6240</v>
      </c>
      <c r="W53" s="44">
        <v>7.8685897435897434E-2</v>
      </c>
    </row>
    <row r="55" spans="1:23" x14ac:dyDescent="0.45">
      <c r="A55" s="135" t="s">
        <v>130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131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132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133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134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135</v>
      </c>
    </row>
    <row r="61" spans="1:23" x14ac:dyDescent="0.45">
      <c r="A61" s="22" t="s">
        <v>136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137</v>
      </c>
    </row>
    <row r="2" spans="1:6" x14ac:dyDescent="0.45">
      <c r="D2" s="49" t="s">
        <v>138</v>
      </c>
    </row>
    <row r="3" spans="1:6" ht="36" x14ac:dyDescent="0.45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45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140</v>
      </c>
    </row>
    <row r="54" spans="1:4" x14ac:dyDescent="0.45">
      <c r="A54" t="s">
        <v>141</v>
      </c>
    </row>
    <row r="55" spans="1:4" x14ac:dyDescent="0.45">
      <c r="A55" t="s">
        <v>142</v>
      </c>
    </row>
    <row r="56" spans="1:4" x14ac:dyDescent="0.45">
      <c r="A56" t="s">
        <v>143</v>
      </c>
    </row>
    <row r="57" spans="1:4" x14ac:dyDescent="0.45">
      <c r="A57" s="22" t="s">
        <v>144</v>
      </c>
    </row>
    <row r="58" spans="1:4" x14ac:dyDescent="0.45">
      <c r="A58" t="s">
        <v>145</v>
      </c>
    </row>
    <row r="59" spans="1:4" x14ac:dyDescent="0.45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DIGI-808455956-4048469</_dlc_DocId>
    <_dlc_DocIdUrl xmlns="89559dea-130d-4237-8e78-1ce7f44b9a24">
      <Url>https://digitalgojp.sharepoint.com/sites/digi_portal/_layouts/15/DocIdRedir.aspx?ID=DIGI-808455956-4048469</Url>
      <Description>DIGI-808455956-4048469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2022-08-29T05:20:22Z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a6be47ed-a0b2-4999-a4e7-9037169134f3</vt:lpwstr>
  </property>
  <property fmtid="{D5CDD505-2E9C-101B-9397-08002B2CF9AE}" pid="4" name="MediaServiceImageTags">
    <vt:lpwstr/>
  </property>
</Properties>
</file>