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696" yWindow="8268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11" l="1"/>
  <c r="G8" i="11"/>
  <c r="B8" i="11"/>
  <c r="W6" i="12"/>
  <c r="T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/>
  <c r="E10" i="11"/>
  <c r="F10" i="1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W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I6" i="12"/>
  <c r="R8" i="11" l="1"/>
  <c r="Q7" i="11"/>
  <c r="R7" i="11" s="1"/>
  <c r="U7" i="11" l="1"/>
  <c r="U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<sst xmlns="http://schemas.openxmlformats.org/spreadsheetml/2006/main" count="354" uniqueCount="154">
  <si>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</si>
  <si>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（7月4日公表時点）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</si>
  <si>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</si>
  <si>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</si>
  <si>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</si>
  <si>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</si>
  <si>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</si>
  <si>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</si>
  <si>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</si>
  <si>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</si>
  <si>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</si>
  <si>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</si>
  <si>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</si>
  <si>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</si>
  <si>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</si>
  <si>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</si>
  <si>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</si>
  <si>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</si>
  <si>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</si>
  <si>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</si>
  <si>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</si>
  <si>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</si>
  <si>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</si>
  <si>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</si>
  <si>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</si>
  <si>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</si>
  <si>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</si>
  <si>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</si>
  <si>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</si>
  <si>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</si>
  <si>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</si>
  <si>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</si>
  <si>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</si>
  <si>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</si>
  <si>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</si>
  <si>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</si>
  <si>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</si>
  <si>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</si>
  <si>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</si>
  <si>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</si>
  <si>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</si>
  <si>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</si>
  <si>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</si>
  <si>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</si>
  <si>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</si>
  <si>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</si>
  <si>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</si>
  <si>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</si>
  <si>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</si>
  <si>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</si>
  <si>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</si>
  <si>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</si>
  <si>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</si>
  <si>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</si>
  <si>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</si>
  <si>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</si>
  <si>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</si>
  <si>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</si>
  <si>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</si>
  <si>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</si>
  <si>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</si>
  <si>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</si>
  <si>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</si>
  <si>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</si>
  <si>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</si>
  <si>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</si>
  <si>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</si>
  <si>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</si>
  <si>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</si>
  <si>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</si>
  <si>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</si>
  <si>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</si>
  <si>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</si>
  <si>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</si>
  <si>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</si>
  <si>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</si>
  <si>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</si>
  <si>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</si>
  <si>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</si>
  <si>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</si>
  <si>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</si>
  <si>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</si>
  <si>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</si>
  <si>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</si>
  <si>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</si>
  <si>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</si>
  <si>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</si>
  <si>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</si>
  <si>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</si>
  <si>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</si>
  <si>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</si>
  <si>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</si>
  <si>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</si>
  <si>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</si>
  <si>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</si>
  <si>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接種回数（7月3日まで）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</si>
  <si>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</si>
  <si>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</si>
  <si>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</si>
  <si>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</si>
  <si>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</si>
  <si>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</si>
  <si>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</si>
  <si>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</si>
  <si>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</si>
  <si>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</si>
  <si>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</si>
  <si>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</si>
  <si>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</si>
  <si>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</si>
  <si>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</si>
  <si>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</si>
  <si>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</si>
  <si>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</si>
  <si>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</si>
  <si>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</si>
  <si>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</si>
  <si>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</si>
  <si>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</si>
  <si>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</si>
  <si>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</si>
  <si>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（7月3日まで）</t>
  </si>
  <si>
    <t>ワクチン供給量
（7月3日まで）※4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</si>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</sst>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44743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78004275</v>
      </c>
      <c r="D10" s="11">
        <f>C10/$B10</f>
        <v>0.61592845830304022</v>
      </c>
      <c r="E10" s="21">
        <f>SUM(E11:E57)</f>
        <v>496729</v>
      </c>
      <c r="F10" s="11">
        <f>E10/$B10</f>
        <v>3.9222148678955205E-3</v>
      </c>
      <c r="G10" s="21">
        <f>SUM(G11:G57)</f>
        <v>89432</v>
      </c>
      <c r="H10" s="11">
        <f>G10/$B10</f>
        <v>7.0616275688681796E-4</v>
      </c>
    </row>
    <row r="11" spans="1:8" x14ac:dyDescent="0.45">
      <c r="A11" s="12" t="s">
        <v>14</v>
      </c>
      <c r="B11" s="20">
        <v>5226603</v>
      </c>
      <c r="C11" s="21">
        <v>3344573</v>
      </c>
      <c r="D11" s="11">
        <f t="shared" ref="D11:D57" si="0">C11/$B11</f>
        <v>0.63991334333217964</v>
      </c>
      <c r="E11" s="21">
        <v>23634</v>
      </c>
      <c r="F11" s="11">
        <f t="shared" ref="F11:F57" si="1">E11/$B11</f>
        <v>4.521866305896966E-3</v>
      </c>
      <c r="G11" s="21">
        <v>3040</v>
      </c>
      <c r="H11" s="11">
        <f t="shared" ref="H11:H57" si="2">G11/$B11</f>
        <v>5.8163973808609529E-4</v>
      </c>
    </row>
    <row r="12" spans="1:8" x14ac:dyDescent="0.45">
      <c r="A12" s="12" t="s">
        <v>15</v>
      </c>
      <c r="B12" s="20">
        <v>1259615</v>
      </c>
      <c r="C12" s="21">
        <v>859783</v>
      </c>
      <c r="D12" s="11">
        <f t="shared" si="0"/>
        <v>0.68257602521405347</v>
      </c>
      <c r="E12" s="21">
        <v>6527</v>
      </c>
      <c r="F12" s="11">
        <f t="shared" si="1"/>
        <v>5.1817420402265769E-3</v>
      </c>
      <c r="G12" s="21">
        <v>1030</v>
      </c>
      <c r="H12" s="11">
        <f t="shared" si="2"/>
        <v>8.177101733466178E-4</v>
      </c>
    </row>
    <row r="13" spans="1:8" x14ac:dyDescent="0.45">
      <c r="A13" s="12" t="s">
        <v>16</v>
      </c>
      <c r="B13" s="20">
        <v>1220823</v>
      </c>
      <c r="C13" s="21">
        <v>844379</v>
      </c>
      <c r="D13" s="11">
        <f t="shared" si="0"/>
        <v>0.69164735592301263</v>
      </c>
      <c r="E13" s="21">
        <v>5902</v>
      </c>
      <c r="F13" s="11">
        <f t="shared" si="1"/>
        <v>4.83444364989847E-3</v>
      </c>
      <c r="G13" s="21">
        <v>836</v>
      </c>
      <c r="H13" s="11">
        <f t="shared" si="2"/>
        <v>6.8478395312014933E-4</v>
      </c>
    </row>
    <row r="14" spans="1:8" x14ac:dyDescent="0.45">
      <c r="A14" s="12" t="s">
        <v>17</v>
      </c>
      <c r="B14" s="20">
        <v>2281989</v>
      </c>
      <c r="C14" s="21">
        <v>1474974</v>
      </c>
      <c r="D14" s="11">
        <f t="shared" si="0"/>
        <v>0.64635456174416261</v>
      </c>
      <c r="E14" s="21">
        <v>12718</v>
      </c>
      <c r="F14" s="11">
        <f t="shared" si="1"/>
        <v>5.5732082845272261E-3</v>
      </c>
      <c r="G14" s="21">
        <v>1591</v>
      </c>
      <c r="H14" s="11">
        <f t="shared" si="2"/>
        <v>6.9719880332464357E-4</v>
      </c>
    </row>
    <row r="15" spans="1:8" x14ac:dyDescent="0.45">
      <c r="A15" s="12" t="s">
        <v>18</v>
      </c>
      <c r="B15" s="20">
        <v>971288</v>
      </c>
      <c r="C15" s="21">
        <v>702044</v>
      </c>
      <c r="D15" s="11">
        <f t="shared" si="0"/>
        <v>0.72279694591099652</v>
      </c>
      <c r="E15" s="21">
        <v>5464</v>
      </c>
      <c r="F15" s="11">
        <f t="shared" si="1"/>
        <v>5.6255199281778426E-3</v>
      </c>
      <c r="G15" s="21">
        <v>395</v>
      </c>
      <c r="H15" s="11">
        <f t="shared" si="2"/>
        <v>4.0667649553994281E-4</v>
      </c>
    </row>
    <row r="16" spans="1:8" x14ac:dyDescent="0.45">
      <c r="A16" s="12" t="s">
        <v>19</v>
      </c>
      <c r="B16" s="20">
        <v>1069562</v>
      </c>
      <c r="C16" s="21">
        <v>753975</v>
      </c>
      <c r="D16" s="11">
        <f t="shared" si="0"/>
        <v>0.70493809615524861</v>
      </c>
      <c r="E16" s="21">
        <v>5308</v>
      </c>
      <c r="F16" s="11">
        <f t="shared" si="1"/>
        <v>4.9627791563275434E-3</v>
      </c>
      <c r="G16" s="21">
        <v>601</v>
      </c>
      <c r="H16" s="11">
        <f t="shared" si="2"/>
        <v>5.6191225941086163E-4</v>
      </c>
    </row>
    <row r="17" spans="1:8" x14ac:dyDescent="0.45">
      <c r="A17" s="12" t="s">
        <v>20</v>
      </c>
      <c r="B17" s="20">
        <v>1862059.0000000002</v>
      </c>
      <c r="C17" s="21">
        <v>1273567</v>
      </c>
      <c r="D17" s="11">
        <f t="shared" si="0"/>
        <v>0.68395630858098477</v>
      </c>
      <c r="E17" s="21">
        <v>8835</v>
      </c>
      <c r="F17" s="11">
        <f t="shared" si="1"/>
        <v>4.7447476154085337E-3</v>
      </c>
      <c r="G17" s="21">
        <v>1713</v>
      </c>
      <c r="H17" s="11">
        <f t="shared" si="2"/>
        <v>9.1994936787717239E-4</v>
      </c>
    </row>
    <row r="18" spans="1:8" x14ac:dyDescent="0.45">
      <c r="A18" s="12" t="s">
        <v>21</v>
      </c>
      <c r="B18" s="20">
        <v>2907675</v>
      </c>
      <c r="C18" s="21">
        <v>1912223</v>
      </c>
      <c r="D18" s="11">
        <f t="shared" si="0"/>
        <v>0.65764674525179057</v>
      </c>
      <c r="E18" s="21">
        <v>12072</v>
      </c>
      <c r="F18" s="11">
        <f t="shared" si="1"/>
        <v>4.1517707446671308E-3</v>
      </c>
      <c r="G18" s="21">
        <v>3994</v>
      </c>
      <c r="H18" s="11">
        <f t="shared" si="2"/>
        <v>1.3736060598244302E-3</v>
      </c>
    </row>
    <row r="19" spans="1:8" x14ac:dyDescent="0.45">
      <c r="A19" s="12" t="s">
        <v>22</v>
      </c>
      <c r="B19" s="20">
        <v>1955401</v>
      </c>
      <c r="C19" s="21">
        <v>1268272</v>
      </c>
      <c r="D19" s="11">
        <f t="shared" si="0"/>
        <v>0.64859944328554608</v>
      </c>
      <c r="E19" s="21">
        <v>8468</v>
      </c>
      <c r="F19" s="11">
        <f t="shared" si="1"/>
        <v>4.3305695353536176E-3</v>
      </c>
      <c r="G19" s="21">
        <v>1651</v>
      </c>
      <c r="H19" s="11">
        <f t="shared" si="2"/>
        <v>8.4432809433972883E-4</v>
      </c>
    </row>
    <row r="20" spans="1:8" x14ac:dyDescent="0.45">
      <c r="A20" s="12" t="s">
        <v>23</v>
      </c>
      <c r="B20" s="20">
        <v>1958101</v>
      </c>
      <c r="C20" s="21">
        <v>1261189</v>
      </c>
      <c r="D20" s="11">
        <f t="shared" si="0"/>
        <v>0.64408781773769586</v>
      </c>
      <c r="E20" s="21">
        <v>4672</v>
      </c>
      <c r="F20" s="11">
        <f t="shared" si="1"/>
        <v>2.3859851968820811E-3</v>
      </c>
      <c r="G20" s="21">
        <v>892</v>
      </c>
      <c r="H20" s="11">
        <f t="shared" si="2"/>
        <v>4.5554340659649322E-4</v>
      </c>
    </row>
    <row r="21" spans="1:8" x14ac:dyDescent="0.45">
      <c r="A21" s="12" t="s">
        <v>24</v>
      </c>
      <c r="B21" s="20">
        <v>7393799</v>
      </c>
      <c r="C21" s="21">
        <v>4569509</v>
      </c>
      <c r="D21" s="11">
        <f t="shared" si="0"/>
        <v>0.61801909951839373</v>
      </c>
      <c r="E21" s="21">
        <v>33688</v>
      </c>
      <c r="F21" s="11">
        <f t="shared" si="1"/>
        <v>4.5562504471652531E-3</v>
      </c>
      <c r="G21" s="21">
        <v>6245</v>
      </c>
      <c r="H21" s="11">
        <f t="shared" si="2"/>
        <v>8.4462669326012239E-4</v>
      </c>
    </row>
    <row r="22" spans="1:8" x14ac:dyDescent="0.45">
      <c r="A22" s="12" t="s">
        <v>25</v>
      </c>
      <c r="B22" s="20">
        <v>6322892.0000000009</v>
      </c>
      <c r="C22" s="21">
        <v>3989584</v>
      </c>
      <c r="D22" s="11">
        <f t="shared" si="0"/>
        <v>0.63097456037522059</v>
      </c>
      <c r="E22" s="21">
        <v>29865</v>
      </c>
      <c r="F22" s="11">
        <f t="shared" si="1"/>
        <v>4.7233133192849091E-3</v>
      </c>
      <c r="G22" s="21">
        <v>5423</v>
      </c>
      <c r="H22" s="11">
        <f t="shared" si="2"/>
        <v>8.5767715153129288E-4</v>
      </c>
    </row>
    <row r="23" spans="1:8" x14ac:dyDescent="0.45">
      <c r="A23" s="12" t="s">
        <v>26</v>
      </c>
      <c r="B23" s="20">
        <v>13843329.000000002</v>
      </c>
      <c r="C23" s="21">
        <v>8309044</v>
      </c>
      <c r="D23" s="11">
        <f t="shared" si="0"/>
        <v>0.60022007712162295</v>
      </c>
      <c r="E23" s="21">
        <v>53724</v>
      </c>
      <c r="F23" s="11">
        <f t="shared" si="1"/>
        <v>3.880858426466639E-3</v>
      </c>
      <c r="G23" s="21">
        <v>9589</v>
      </c>
      <c r="H23" s="11">
        <f t="shared" si="2"/>
        <v>6.9268020719582689E-4</v>
      </c>
    </row>
    <row r="24" spans="1:8" x14ac:dyDescent="0.45">
      <c r="A24" s="12" t="s">
        <v>27</v>
      </c>
      <c r="B24" s="20">
        <v>9220206</v>
      </c>
      <c r="C24" s="21">
        <v>5640858</v>
      </c>
      <c r="D24" s="11">
        <f t="shared" si="0"/>
        <v>0.6117930553829275</v>
      </c>
      <c r="E24" s="21">
        <v>36035</v>
      </c>
      <c r="F24" s="11">
        <f t="shared" si="1"/>
        <v>3.9082640886765434E-3</v>
      </c>
      <c r="G24" s="21">
        <v>7765</v>
      </c>
      <c r="H24" s="11">
        <f t="shared" si="2"/>
        <v>8.4217207294500797E-4</v>
      </c>
    </row>
    <row r="25" spans="1:8" x14ac:dyDescent="0.45">
      <c r="A25" s="12" t="s">
        <v>28</v>
      </c>
      <c r="B25" s="20">
        <v>2213174</v>
      </c>
      <c r="C25" s="21">
        <v>1551351</v>
      </c>
      <c r="D25" s="11">
        <f t="shared" si="0"/>
        <v>0.70096205720833515</v>
      </c>
      <c r="E25" s="21">
        <v>5706</v>
      </c>
      <c r="F25" s="11">
        <f t="shared" si="1"/>
        <v>2.5781976473607587E-3</v>
      </c>
      <c r="G25" s="21">
        <v>1170</v>
      </c>
      <c r="H25" s="11">
        <f t="shared" si="2"/>
        <v>5.2865251444305782E-4</v>
      </c>
    </row>
    <row r="26" spans="1:8" x14ac:dyDescent="0.45">
      <c r="A26" s="12" t="s">
        <v>29</v>
      </c>
      <c r="B26" s="20">
        <v>1047674</v>
      </c>
      <c r="C26" s="21">
        <v>692927</v>
      </c>
      <c r="D26" s="11">
        <f t="shared" si="0"/>
        <v>0.66139562497494453</v>
      </c>
      <c r="E26" s="21">
        <v>3448</v>
      </c>
      <c r="F26" s="11">
        <f t="shared" si="1"/>
        <v>3.2911000941132453E-3</v>
      </c>
      <c r="G26" s="21">
        <v>572</v>
      </c>
      <c r="H26" s="11">
        <f t="shared" si="2"/>
        <v>5.4597136132041079E-4</v>
      </c>
    </row>
    <row r="27" spans="1:8" x14ac:dyDescent="0.45">
      <c r="A27" s="12" t="s">
        <v>30</v>
      </c>
      <c r="B27" s="20">
        <v>1132656</v>
      </c>
      <c r="C27" s="21">
        <v>711176</v>
      </c>
      <c r="D27" s="11">
        <f t="shared" si="0"/>
        <v>0.62788348801401306</v>
      </c>
      <c r="E27" s="21">
        <v>4448</v>
      </c>
      <c r="F27" s="11">
        <f t="shared" si="1"/>
        <v>3.9270528739529034E-3</v>
      </c>
      <c r="G27" s="21">
        <v>741</v>
      </c>
      <c r="H27" s="11">
        <f t="shared" si="2"/>
        <v>6.54214518794762E-4</v>
      </c>
    </row>
    <row r="28" spans="1:8" x14ac:dyDescent="0.45">
      <c r="A28" s="12" t="s">
        <v>31</v>
      </c>
      <c r="B28" s="20">
        <v>774582.99999999988</v>
      </c>
      <c r="C28" s="21">
        <v>497955</v>
      </c>
      <c r="D28" s="11">
        <f t="shared" si="0"/>
        <v>0.64286848536567431</v>
      </c>
      <c r="E28" s="21">
        <v>3176</v>
      </c>
      <c r="F28" s="11">
        <f t="shared" si="1"/>
        <v>4.1002707263133849E-3</v>
      </c>
      <c r="G28" s="21">
        <v>241</v>
      </c>
      <c r="H28" s="11">
        <f t="shared" si="2"/>
        <v>3.1113515272088339E-4</v>
      </c>
    </row>
    <row r="29" spans="1:8" x14ac:dyDescent="0.45">
      <c r="A29" s="12" t="s">
        <v>32</v>
      </c>
      <c r="B29" s="20">
        <v>820997</v>
      </c>
      <c r="C29" s="21">
        <v>521348</v>
      </c>
      <c r="D29" s="11">
        <f t="shared" si="0"/>
        <v>0.63501815475574208</v>
      </c>
      <c r="E29" s="21">
        <v>2880</v>
      </c>
      <c r="F29" s="11">
        <f t="shared" si="1"/>
        <v>3.5079299924360261E-3</v>
      </c>
      <c r="G29" s="21">
        <v>260</v>
      </c>
      <c r="H29" s="11">
        <f t="shared" si="2"/>
        <v>3.1668812431714124E-4</v>
      </c>
    </row>
    <row r="30" spans="1:8" x14ac:dyDescent="0.45">
      <c r="A30" s="12" t="s">
        <v>33</v>
      </c>
      <c r="B30" s="20">
        <v>2071737</v>
      </c>
      <c r="C30" s="21">
        <v>1380624</v>
      </c>
      <c r="D30" s="11">
        <f t="shared" si="0"/>
        <v>0.66640891194200813</v>
      </c>
      <c r="E30" s="21">
        <v>8337</v>
      </c>
      <c r="F30" s="11">
        <f t="shared" si="1"/>
        <v>4.0241594372258643E-3</v>
      </c>
      <c r="G30" s="21">
        <v>1284</v>
      </c>
      <c r="H30" s="11">
        <f t="shared" si="2"/>
        <v>6.1976978738131341E-4</v>
      </c>
    </row>
    <row r="31" spans="1:8" x14ac:dyDescent="0.45">
      <c r="A31" s="12" t="s">
        <v>34</v>
      </c>
      <c r="B31" s="20">
        <v>2016791</v>
      </c>
      <c r="C31" s="21">
        <v>1300365</v>
      </c>
      <c r="D31" s="11">
        <f t="shared" si="0"/>
        <v>0.64476933901430544</v>
      </c>
      <c r="E31" s="21">
        <v>5978</v>
      </c>
      <c r="F31" s="11">
        <f t="shared" si="1"/>
        <v>2.964114774411429E-3</v>
      </c>
      <c r="G31" s="21">
        <v>964</v>
      </c>
      <c r="H31" s="11">
        <f t="shared" si="2"/>
        <v>4.7798705964078578E-4</v>
      </c>
    </row>
    <row r="32" spans="1:8" x14ac:dyDescent="0.45">
      <c r="A32" s="12" t="s">
        <v>35</v>
      </c>
      <c r="B32" s="20">
        <v>3686259.9999999995</v>
      </c>
      <c r="C32" s="21">
        <v>2347805</v>
      </c>
      <c r="D32" s="11">
        <f t="shared" si="0"/>
        <v>0.63690705484691812</v>
      </c>
      <c r="E32" s="21">
        <v>15848</v>
      </c>
      <c r="F32" s="11">
        <f t="shared" si="1"/>
        <v>4.2992084117777912E-3</v>
      </c>
      <c r="G32" s="21">
        <v>3089</v>
      </c>
      <c r="H32" s="11">
        <f t="shared" si="2"/>
        <v>8.379767026742553E-4</v>
      </c>
    </row>
    <row r="33" spans="1:8" x14ac:dyDescent="0.45">
      <c r="A33" s="12" t="s">
        <v>36</v>
      </c>
      <c r="B33" s="20">
        <v>7558801.9999999991</v>
      </c>
      <c r="C33" s="21">
        <v>4419701</v>
      </c>
      <c r="D33" s="11">
        <f t="shared" si="0"/>
        <v>0.58470919068921245</v>
      </c>
      <c r="E33" s="21">
        <v>23347</v>
      </c>
      <c r="F33" s="11">
        <f t="shared" si="1"/>
        <v>3.0887169686413273E-3</v>
      </c>
      <c r="G33" s="21">
        <v>4645</v>
      </c>
      <c r="H33" s="11">
        <f t="shared" si="2"/>
        <v>6.1451536896984474E-4</v>
      </c>
    </row>
    <row r="34" spans="1:8" x14ac:dyDescent="0.45">
      <c r="A34" s="12" t="s">
        <v>37</v>
      </c>
      <c r="B34" s="20">
        <v>1800557</v>
      </c>
      <c r="C34" s="21">
        <v>1119037</v>
      </c>
      <c r="D34" s="11">
        <f t="shared" si="0"/>
        <v>0.62149490407690511</v>
      </c>
      <c r="E34" s="21">
        <v>8376</v>
      </c>
      <c r="F34" s="11">
        <f t="shared" si="1"/>
        <v>4.6518938306312988E-3</v>
      </c>
      <c r="G34" s="21">
        <v>1545</v>
      </c>
      <c r="H34" s="11">
        <f t="shared" si="2"/>
        <v>8.580678090168764E-4</v>
      </c>
    </row>
    <row r="35" spans="1:8" x14ac:dyDescent="0.45">
      <c r="A35" s="12" t="s">
        <v>38</v>
      </c>
      <c r="B35" s="20">
        <v>1418843</v>
      </c>
      <c r="C35" s="21">
        <v>855485</v>
      </c>
      <c r="D35" s="11">
        <f t="shared" si="0"/>
        <v>0.60294549855057955</v>
      </c>
      <c r="E35" s="21">
        <v>5092</v>
      </c>
      <c r="F35" s="11">
        <f t="shared" si="1"/>
        <v>3.5888396390580213E-3</v>
      </c>
      <c r="G35" s="21">
        <v>731</v>
      </c>
      <c r="H35" s="11">
        <f t="shared" si="2"/>
        <v>5.1520851849006552E-4</v>
      </c>
    </row>
    <row r="36" spans="1:8" x14ac:dyDescent="0.45">
      <c r="A36" s="12" t="s">
        <v>39</v>
      </c>
      <c r="B36" s="20">
        <v>2530542</v>
      </c>
      <c r="C36" s="21">
        <v>1473962</v>
      </c>
      <c r="D36" s="11">
        <f t="shared" si="0"/>
        <v>0.58246889401559032</v>
      </c>
      <c r="E36" s="21">
        <v>11169</v>
      </c>
      <c r="F36" s="11">
        <f t="shared" si="1"/>
        <v>4.4136789667984172E-3</v>
      </c>
      <c r="G36" s="21">
        <v>1528</v>
      </c>
      <c r="H36" s="11">
        <f t="shared" si="2"/>
        <v>6.0382321257659432E-4</v>
      </c>
    </row>
    <row r="37" spans="1:8" x14ac:dyDescent="0.45">
      <c r="A37" s="12" t="s">
        <v>40</v>
      </c>
      <c r="B37" s="20">
        <v>8839511</v>
      </c>
      <c r="C37" s="21">
        <v>4851083</v>
      </c>
      <c r="D37" s="11">
        <f t="shared" si="0"/>
        <v>0.54879540282262218</v>
      </c>
      <c r="E37" s="21">
        <v>37566</v>
      </c>
      <c r="F37" s="11">
        <f t="shared" si="1"/>
        <v>4.2497825954399514E-3</v>
      </c>
      <c r="G37" s="21">
        <v>8350</v>
      </c>
      <c r="H37" s="11">
        <f t="shared" si="2"/>
        <v>9.4462238917967297E-4</v>
      </c>
    </row>
    <row r="38" spans="1:8" x14ac:dyDescent="0.45">
      <c r="A38" s="12" t="s">
        <v>41</v>
      </c>
      <c r="B38" s="20">
        <v>5523625</v>
      </c>
      <c r="C38" s="21">
        <v>3247468</v>
      </c>
      <c r="D38" s="11">
        <f t="shared" si="0"/>
        <v>0.58792332933535496</v>
      </c>
      <c r="E38" s="21">
        <v>21083</v>
      </c>
      <c r="F38" s="11">
        <f t="shared" si="1"/>
        <v>3.8168775034510853E-3</v>
      </c>
      <c r="G38" s="21">
        <v>3759</v>
      </c>
      <c r="H38" s="11">
        <f t="shared" si="2"/>
        <v>6.8053135395686713E-4</v>
      </c>
    </row>
    <row r="39" spans="1:8" x14ac:dyDescent="0.45">
      <c r="A39" s="12" t="s">
        <v>42</v>
      </c>
      <c r="B39" s="20">
        <v>1344738.9999999998</v>
      </c>
      <c r="C39" s="21">
        <v>827845</v>
      </c>
      <c r="D39" s="11">
        <f t="shared" si="0"/>
        <v>0.61561760311852343</v>
      </c>
      <c r="E39" s="21">
        <v>4270</v>
      </c>
      <c r="F39" s="11">
        <f t="shared" si="1"/>
        <v>3.1753373703001108E-3</v>
      </c>
      <c r="G39" s="21">
        <v>933</v>
      </c>
      <c r="H39" s="11">
        <f t="shared" si="2"/>
        <v>6.9381493360421624E-4</v>
      </c>
    </row>
    <row r="40" spans="1:8" x14ac:dyDescent="0.45">
      <c r="A40" s="12" t="s">
        <v>43</v>
      </c>
      <c r="B40" s="20">
        <v>944432</v>
      </c>
      <c r="C40" s="21">
        <v>585409</v>
      </c>
      <c r="D40" s="11">
        <f t="shared" si="0"/>
        <v>0.61985299100411673</v>
      </c>
      <c r="E40" s="21">
        <v>2437</v>
      </c>
      <c r="F40" s="11">
        <f t="shared" si="1"/>
        <v>2.5803869415691122E-3</v>
      </c>
      <c r="G40" s="21">
        <v>1020</v>
      </c>
      <c r="H40" s="11">
        <f t="shared" si="2"/>
        <v>1.0800142307757466E-3</v>
      </c>
    </row>
    <row r="41" spans="1:8" x14ac:dyDescent="0.45">
      <c r="A41" s="12" t="s">
        <v>44</v>
      </c>
      <c r="B41" s="20">
        <v>556788</v>
      </c>
      <c r="C41" s="21">
        <v>341641</v>
      </c>
      <c r="D41" s="11">
        <f t="shared" si="0"/>
        <v>0.61359260616248912</v>
      </c>
      <c r="E41" s="21">
        <v>1411</v>
      </c>
      <c r="F41" s="11">
        <f t="shared" si="1"/>
        <v>2.5341781791274236E-3</v>
      </c>
      <c r="G41" s="21">
        <v>293</v>
      </c>
      <c r="H41" s="11">
        <f t="shared" si="2"/>
        <v>5.2623260558776414E-4</v>
      </c>
    </row>
    <row r="42" spans="1:8" x14ac:dyDescent="0.45">
      <c r="A42" s="12" t="s">
        <v>45</v>
      </c>
      <c r="B42" s="20">
        <v>672814.99999999988</v>
      </c>
      <c r="C42" s="21">
        <v>438997</v>
      </c>
      <c r="D42" s="11">
        <f t="shared" si="0"/>
        <v>0.65247802144720324</v>
      </c>
      <c r="E42" s="21">
        <v>3273</v>
      </c>
      <c r="F42" s="11">
        <f t="shared" si="1"/>
        <v>4.8646358954541743E-3</v>
      </c>
      <c r="G42" s="21">
        <v>514</v>
      </c>
      <c r="H42" s="11">
        <f t="shared" si="2"/>
        <v>7.6395443026686398E-4</v>
      </c>
    </row>
    <row r="43" spans="1:8" x14ac:dyDescent="0.45">
      <c r="A43" s="12" t="s">
        <v>46</v>
      </c>
      <c r="B43" s="20">
        <v>1893791</v>
      </c>
      <c r="C43" s="21">
        <v>1147493</v>
      </c>
      <c r="D43" s="11">
        <f t="shared" si="0"/>
        <v>0.60592377933995889</v>
      </c>
      <c r="E43" s="21">
        <v>9455</v>
      </c>
      <c r="F43" s="11">
        <f t="shared" si="1"/>
        <v>4.9926311826384217E-3</v>
      </c>
      <c r="G43" s="21">
        <v>2454</v>
      </c>
      <c r="H43" s="11">
        <f t="shared" si="2"/>
        <v>1.2958135295816698E-3</v>
      </c>
    </row>
    <row r="44" spans="1:8" x14ac:dyDescent="0.45">
      <c r="A44" s="12" t="s">
        <v>47</v>
      </c>
      <c r="B44" s="20">
        <v>2812432.9999999995</v>
      </c>
      <c r="C44" s="21">
        <v>1678215</v>
      </c>
      <c r="D44" s="11">
        <f t="shared" si="0"/>
        <v>0.59671288169353731</v>
      </c>
      <c r="E44" s="21">
        <v>7118</v>
      </c>
      <c r="F44" s="11">
        <f t="shared" si="1"/>
        <v>2.5309047362194943E-3</v>
      </c>
      <c r="G44" s="21">
        <v>1297</v>
      </c>
      <c r="H44" s="11">
        <f t="shared" si="2"/>
        <v>4.6116654156739032E-4</v>
      </c>
    </row>
    <row r="45" spans="1:8" x14ac:dyDescent="0.45">
      <c r="A45" s="12" t="s">
        <v>48</v>
      </c>
      <c r="B45" s="20">
        <v>1356110</v>
      </c>
      <c r="C45" s="21">
        <v>883906</v>
      </c>
      <c r="D45" s="11">
        <f t="shared" si="0"/>
        <v>0.65179520835330462</v>
      </c>
      <c r="E45" s="21">
        <v>3838</v>
      </c>
      <c r="F45" s="11">
        <f t="shared" si="1"/>
        <v>2.8301538960703778E-3</v>
      </c>
      <c r="G45" s="21">
        <v>773</v>
      </c>
      <c r="H45" s="11">
        <f t="shared" si="2"/>
        <v>5.7001275707722822E-4</v>
      </c>
    </row>
    <row r="46" spans="1:8" x14ac:dyDescent="0.45">
      <c r="A46" s="12" t="s">
        <v>49</v>
      </c>
      <c r="B46" s="20">
        <v>734949</v>
      </c>
      <c r="C46" s="21">
        <v>469275</v>
      </c>
      <c r="D46" s="11">
        <f t="shared" si="0"/>
        <v>0.63851369278684644</v>
      </c>
      <c r="E46" s="21">
        <v>2617</v>
      </c>
      <c r="F46" s="11">
        <f t="shared" si="1"/>
        <v>3.5607912930012832E-3</v>
      </c>
      <c r="G46" s="21">
        <v>696</v>
      </c>
      <c r="H46" s="11">
        <f t="shared" si="2"/>
        <v>9.4700448602556093E-4</v>
      </c>
    </row>
    <row r="47" spans="1:8" x14ac:dyDescent="0.45">
      <c r="A47" s="12" t="s">
        <v>50</v>
      </c>
      <c r="B47" s="20">
        <v>973896</v>
      </c>
      <c r="C47" s="21">
        <v>598424</v>
      </c>
      <c r="D47" s="11">
        <f t="shared" si="0"/>
        <v>0.61446396740514386</v>
      </c>
      <c r="E47" s="21">
        <v>3469</v>
      </c>
      <c r="F47" s="11">
        <f t="shared" si="1"/>
        <v>3.5619819775417499E-3</v>
      </c>
      <c r="G47" s="21">
        <v>112</v>
      </c>
      <c r="H47" s="11">
        <f t="shared" si="2"/>
        <v>1.1500201253521937E-4</v>
      </c>
    </row>
    <row r="48" spans="1:8" x14ac:dyDescent="0.45">
      <c r="A48" s="12" t="s">
        <v>51</v>
      </c>
      <c r="B48" s="20">
        <v>1356219</v>
      </c>
      <c r="C48" s="21">
        <v>864731</v>
      </c>
      <c r="D48" s="11">
        <f t="shared" si="0"/>
        <v>0.63760425123081155</v>
      </c>
      <c r="E48" s="21">
        <v>5367</v>
      </c>
      <c r="F48" s="11">
        <f t="shared" si="1"/>
        <v>3.9573254761952163E-3</v>
      </c>
      <c r="G48" s="21">
        <v>401</v>
      </c>
      <c r="H48" s="11">
        <f t="shared" si="2"/>
        <v>2.9567496104980094E-4</v>
      </c>
    </row>
    <row r="49" spans="1:8" x14ac:dyDescent="0.45">
      <c r="A49" s="12" t="s">
        <v>52</v>
      </c>
      <c r="B49" s="20">
        <v>701167</v>
      </c>
      <c r="C49" s="21">
        <v>432566</v>
      </c>
      <c r="D49" s="11">
        <f t="shared" si="0"/>
        <v>0.61692292991541242</v>
      </c>
      <c r="E49" s="21">
        <v>2054</v>
      </c>
      <c r="F49" s="11">
        <f t="shared" si="1"/>
        <v>2.9294019826945649E-3</v>
      </c>
      <c r="G49" s="21">
        <v>187</v>
      </c>
      <c r="H49" s="11">
        <f t="shared" si="2"/>
        <v>2.6669823308855096E-4</v>
      </c>
    </row>
    <row r="50" spans="1:8" x14ac:dyDescent="0.45">
      <c r="A50" s="12" t="s">
        <v>53</v>
      </c>
      <c r="B50" s="20">
        <v>5124170</v>
      </c>
      <c r="C50" s="21">
        <v>2995824</v>
      </c>
      <c r="D50" s="11">
        <f t="shared" si="0"/>
        <v>0.58464570847571407</v>
      </c>
      <c r="E50" s="21">
        <v>16604</v>
      </c>
      <c r="F50" s="11">
        <f t="shared" si="1"/>
        <v>3.2403296533877681E-3</v>
      </c>
      <c r="G50" s="21">
        <v>2445</v>
      </c>
      <c r="H50" s="11">
        <f t="shared" si="2"/>
        <v>4.7715044582829997E-4</v>
      </c>
    </row>
    <row r="51" spans="1:8" x14ac:dyDescent="0.45">
      <c r="A51" s="12" t="s">
        <v>54</v>
      </c>
      <c r="B51" s="20">
        <v>818222</v>
      </c>
      <c r="C51" s="21">
        <v>488903</v>
      </c>
      <c r="D51" s="11">
        <f t="shared" si="0"/>
        <v>0.59751876630058831</v>
      </c>
      <c r="E51" s="21">
        <v>2601</v>
      </c>
      <c r="F51" s="11">
        <f t="shared" si="1"/>
        <v>3.1788438834448353E-3</v>
      </c>
      <c r="G51" s="21">
        <v>403</v>
      </c>
      <c r="H51" s="11">
        <f t="shared" si="2"/>
        <v>4.9253136679287531E-4</v>
      </c>
    </row>
    <row r="52" spans="1:8" x14ac:dyDescent="0.45">
      <c r="A52" s="12" t="s">
        <v>55</v>
      </c>
      <c r="B52" s="20">
        <v>1335937.9999999998</v>
      </c>
      <c r="C52" s="21">
        <v>869673</v>
      </c>
      <c r="D52" s="11">
        <f t="shared" si="0"/>
        <v>0.65098305460283346</v>
      </c>
      <c r="E52" s="21">
        <v>5682</v>
      </c>
      <c r="F52" s="11">
        <f t="shared" si="1"/>
        <v>4.2531913906184273E-3</v>
      </c>
      <c r="G52" s="21">
        <v>810</v>
      </c>
      <c r="H52" s="11">
        <f t="shared" si="2"/>
        <v>6.0631556254856151E-4</v>
      </c>
    </row>
    <row r="53" spans="1:8" x14ac:dyDescent="0.45">
      <c r="A53" s="12" t="s">
        <v>56</v>
      </c>
      <c r="B53" s="20">
        <v>1758645</v>
      </c>
      <c r="C53" s="21">
        <v>1136323</v>
      </c>
      <c r="D53" s="11">
        <f t="shared" si="0"/>
        <v>0.64613551910703981</v>
      </c>
      <c r="E53" s="21">
        <v>4704</v>
      </c>
      <c r="F53" s="11">
        <f t="shared" si="1"/>
        <v>2.6747865544211593E-3</v>
      </c>
      <c r="G53" s="21">
        <v>840</v>
      </c>
      <c r="H53" s="11">
        <f t="shared" si="2"/>
        <v>4.7764045614663564E-4</v>
      </c>
    </row>
    <row r="54" spans="1:8" x14ac:dyDescent="0.45">
      <c r="A54" s="12" t="s">
        <v>57</v>
      </c>
      <c r="B54" s="20">
        <v>1141741</v>
      </c>
      <c r="C54" s="21">
        <v>710404</v>
      </c>
      <c r="D54" s="11">
        <f t="shared" si="0"/>
        <v>0.6222111669809528</v>
      </c>
      <c r="E54" s="21">
        <v>3558</v>
      </c>
      <c r="F54" s="11">
        <f t="shared" si="1"/>
        <v>3.1162934500906948E-3</v>
      </c>
      <c r="G54" s="21">
        <v>760</v>
      </c>
      <c r="H54" s="11">
        <f t="shared" si="2"/>
        <v>6.6565009051965378E-4</v>
      </c>
    </row>
    <row r="55" spans="1:8" x14ac:dyDescent="0.45">
      <c r="A55" s="12" t="s">
        <v>58</v>
      </c>
      <c r="B55" s="20">
        <v>1087241</v>
      </c>
      <c r="C55" s="21">
        <v>662904</v>
      </c>
      <c r="D55" s="11">
        <f t="shared" si="0"/>
        <v>0.60971210614757909</v>
      </c>
      <c r="E55" s="21">
        <v>3720</v>
      </c>
      <c r="F55" s="11">
        <f t="shared" si="1"/>
        <v>3.4215045238360216E-3</v>
      </c>
      <c r="G55" s="21">
        <v>499</v>
      </c>
      <c r="H55" s="11">
        <f t="shared" si="2"/>
        <v>4.5895988101993945E-4</v>
      </c>
    </row>
    <row r="56" spans="1:8" x14ac:dyDescent="0.45">
      <c r="A56" s="12" t="s">
        <v>59</v>
      </c>
      <c r="B56" s="20">
        <v>1617517</v>
      </c>
      <c r="C56" s="21">
        <v>1018422</v>
      </c>
      <c r="D56" s="11">
        <f t="shared" si="0"/>
        <v>0.62962058513140817</v>
      </c>
      <c r="E56" s="21">
        <v>6586</v>
      </c>
      <c r="F56" s="11">
        <f t="shared" si="1"/>
        <v>4.0716728170399445E-3</v>
      </c>
      <c r="G56" s="21">
        <v>855</v>
      </c>
      <c r="H56" s="11">
        <f t="shared" si="2"/>
        <v>5.2858795301687707E-4</v>
      </c>
    </row>
    <row r="57" spans="1:8" x14ac:dyDescent="0.45">
      <c r="A57" s="12" t="s">
        <v>60</v>
      </c>
      <c r="B57" s="20">
        <v>1485118</v>
      </c>
      <c r="C57" s="21">
        <v>679059</v>
      </c>
      <c r="D57" s="11">
        <f t="shared" si="0"/>
        <v>0.45724245480830478</v>
      </c>
      <c r="E57" s="21">
        <v>4599</v>
      </c>
      <c r="F57" s="11">
        <f t="shared" si="1"/>
        <v>3.0967236273481301E-3</v>
      </c>
      <c r="G57" s="21">
        <v>496</v>
      </c>
      <c r="H57" s="11">
        <f t="shared" si="2"/>
        <v>3.339801955130838E-4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L8" sqref="L8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（7月4日公表時点）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44743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16153105</v>
      </c>
      <c r="D10" s="11">
        <f>C10/$B10</f>
        <v>0.58634020244341079</v>
      </c>
      <c r="E10" s="21">
        <f>SUM(E11:E30)</f>
        <v>105129</v>
      </c>
      <c r="F10" s="11">
        <f>E10/$B10</f>
        <v>3.8160687460815326E-3</v>
      </c>
      <c r="G10" s="21">
        <f>SUM(G11:G30)</f>
        <v>18665</v>
      </c>
      <c r="H10" s="11">
        <f>G10/$B10</f>
        <v>6.7751926819062109E-4</v>
      </c>
    </row>
    <row r="11" spans="1:8" x14ac:dyDescent="0.45">
      <c r="A11" s="12" t="s">
        <v>70</v>
      </c>
      <c r="B11" s="20">
        <v>1961575</v>
      </c>
      <c r="C11" s="21">
        <v>1167281</v>
      </c>
      <c r="D11" s="11">
        <f t="shared" ref="D11:D30" si="0">C11/$B11</f>
        <v>0.59507334667295408</v>
      </c>
      <c r="E11" s="21">
        <v>7644</v>
      </c>
      <c r="F11" s="11">
        <f t="shared" ref="F11:F30" si="1">E11/$B11</f>
        <v>3.896868587741993E-3</v>
      </c>
      <c r="G11" s="21">
        <v>969</v>
      </c>
      <c r="H11" s="11">
        <f t="shared" ref="H11:H30" si="2">G11/$B11</f>
        <v>4.9399079821062155E-4</v>
      </c>
    </row>
    <row r="12" spans="1:8" x14ac:dyDescent="0.45">
      <c r="A12" s="12" t="s">
        <v>71</v>
      </c>
      <c r="B12" s="20">
        <v>1065932</v>
      </c>
      <c r="C12" s="21">
        <v>645384</v>
      </c>
      <c r="D12" s="11">
        <f t="shared" si="0"/>
        <v>0.60546451368379972</v>
      </c>
      <c r="E12" s="21">
        <v>6751</v>
      </c>
      <c r="F12" s="11">
        <f t="shared" si="1"/>
        <v>6.3334246462250872E-3</v>
      </c>
      <c r="G12" s="21">
        <v>507</v>
      </c>
      <c r="H12" s="11">
        <f t="shared" si="2"/>
        <v>4.7564009711688923E-4</v>
      </c>
    </row>
    <row r="13" spans="1:8" x14ac:dyDescent="0.45">
      <c r="A13" s="12" t="s">
        <v>72</v>
      </c>
      <c r="B13" s="20">
        <v>1324589</v>
      </c>
      <c r="C13" s="21">
        <v>805288</v>
      </c>
      <c r="D13" s="11">
        <f t="shared" si="0"/>
        <v>0.60795310847364725</v>
      </c>
      <c r="E13" s="21">
        <v>5436</v>
      </c>
      <c r="F13" s="11">
        <f t="shared" si="1"/>
        <v>4.1039144972516003E-3</v>
      </c>
      <c r="G13" s="21">
        <v>1496</v>
      </c>
      <c r="H13" s="11">
        <f t="shared" si="2"/>
        <v>1.1294069330184684E-3</v>
      </c>
    </row>
    <row r="14" spans="1:8" x14ac:dyDescent="0.45">
      <c r="A14" s="12" t="s">
        <v>73</v>
      </c>
      <c r="B14" s="20">
        <v>974726</v>
      </c>
      <c r="C14" s="21">
        <v>611940</v>
      </c>
      <c r="D14" s="11">
        <f t="shared" si="0"/>
        <v>0.6278071991513513</v>
      </c>
      <c r="E14" s="21">
        <v>4112</v>
      </c>
      <c r="F14" s="11">
        <f t="shared" si="1"/>
        <v>4.2186214382298201E-3</v>
      </c>
      <c r="G14" s="21">
        <v>1198</v>
      </c>
      <c r="H14" s="11">
        <f t="shared" si="2"/>
        <v>1.2290633470329099E-3</v>
      </c>
    </row>
    <row r="15" spans="1:8" x14ac:dyDescent="0.45">
      <c r="A15" s="12" t="s">
        <v>74</v>
      </c>
      <c r="B15" s="20">
        <v>3759920</v>
      </c>
      <c r="C15" s="21">
        <v>2307394</v>
      </c>
      <c r="D15" s="11">
        <f t="shared" si="0"/>
        <v>0.61368167407817187</v>
      </c>
      <c r="E15" s="21">
        <v>13911</v>
      </c>
      <c r="F15" s="11">
        <f t="shared" si="1"/>
        <v>3.6998127619736589E-3</v>
      </c>
      <c r="G15" s="21">
        <v>2960</v>
      </c>
      <c r="H15" s="11">
        <f t="shared" si="2"/>
        <v>7.872507925700547E-4</v>
      </c>
    </row>
    <row r="16" spans="1:8" x14ac:dyDescent="0.45">
      <c r="A16" s="12" t="s">
        <v>75</v>
      </c>
      <c r="B16" s="20">
        <v>1521562.0000000002</v>
      </c>
      <c r="C16" s="21">
        <v>890756</v>
      </c>
      <c r="D16" s="11">
        <f t="shared" si="0"/>
        <v>0.58542208598795176</v>
      </c>
      <c r="E16" s="21">
        <v>5651</v>
      </c>
      <c r="F16" s="11">
        <f t="shared" si="1"/>
        <v>3.7139465890972559E-3</v>
      </c>
      <c r="G16" s="21">
        <v>1244</v>
      </c>
      <c r="H16" s="11">
        <f t="shared" si="2"/>
        <v>8.1758088070022763E-4</v>
      </c>
    </row>
    <row r="17" spans="1:8" x14ac:dyDescent="0.45">
      <c r="A17" s="12" t="s">
        <v>76</v>
      </c>
      <c r="B17" s="20">
        <v>718601</v>
      </c>
      <c r="C17" s="21">
        <v>446246</v>
      </c>
      <c r="D17" s="11">
        <f t="shared" si="0"/>
        <v>0.62099273449382897</v>
      </c>
      <c r="E17" s="21">
        <v>2029</v>
      </c>
      <c r="F17" s="11">
        <f t="shared" si="1"/>
        <v>2.8235418542417838E-3</v>
      </c>
      <c r="G17" s="21">
        <v>296</v>
      </c>
      <c r="H17" s="11">
        <f t="shared" si="2"/>
        <v>4.1191147799682994E-4</v>
      </c>
    </row>
    <row r="18" spans="1:8" x14ac:dyDescent="0.45">
      <c r="A18" s="12" t="s">
        <v>77</v>
      </c>
      <c r="B18" s="20">
        <v>784774</v>
      </c>
      <c r="C18" s="21">
        <v>523417</v>
      </c>
      <c r="D18" s="11">
        <f t="shared" si="0"/>
        <v>0.6669652664333936</v>
      </c>
      <c r="E18" s="21">
        <v>1712</v>
      </c>
      <c r="F18" s="11">
        <f t="shared" si="1"/>
        <v>2.1815197751199706E-3</v>
      </c>
      <c r="G18" s="21">
        <v>511</v>
      </c>
      <c r="H18" s="11">
        <f t="shared" si="2"/>
        <v>6.5114287680274831E-4</v>
      </c>
    </row>
    <row r="19" spans="1:8" x14ac:dyDescent="0.45">
      <c r="A19" s="12" t="s">
        <v>78</v>
      </c>
      <c r="B19" s="20">
        <v>694295.99999999988</v>
      </c>
      <c r="C19" s="21">
        <v>441298</v>
      </c>
      <c r="D19" s="11">
        <f t="shared" si="0"/>
        <v>0.63560498692200451</v>
      </c>
      <c r="E19" s="21">
        <v>4109</v>
      </c>
      <c r="F19" s="11">
        <f t="shared" si="1"/>
        <v>5.9182250797930576E-3</v>
      </c>
      <c r="G19" s="21">
        <v>543</v>
      </c>
      <c r="H19" s="11">
        <f t="shared" si="2"/>
        <v>7.8208717895537363E-4</v>
      </c>
    </row>
    <row r="20" spans="1:8" x14ac:dyDescent="0.45">
      <c r="A20" s="12" t="s">
        <v>79</v>
      </c>
      <c r="B20" s="20">
        <v>799966</v>
      </c>
      <c r="C20" s="21">
        <v>500993</v>
      </c>
      <c r="D20" s="11">
        <f t="shared" si="0"/>
        <v>0.6262678663843213</v>
      </c>
      <c r="E20" s="21">
        <v>2610</v>
      </c>
      <c r="F20" s="11">
        <f t="shared" si="1"/>
        <v>3.2626386621431411E-3</v>
      </c>
      <c r="G20" s="21">
        <v>461</v>
      </c>
      <c r="H20" s="11">
        <f t="shared" si="2"/>
        <v>5.7627449166589581E-4</v>
      </c>
    </row>
    <row r="21" spans="1:8" x14ac:dyDescent="0.45">
      <c r="A21" s="12" t="s">
        <v>80</v>
      </c>
      <c r="B21" s="20">
        <v>2300944</v>
      </c>
      <c r="C21" s="21">
        <v>1310319</v>
      </c>
      <c r="D21" s="11">
        <f t="shared" si="0"/>
        <v>0.56947018267285077</v>
      </c>
      <c r="E21" s="21">
        <v>7222</v>
      </c>
      <c r="F21" s="11">
        <f t="shared" si="1"/>
        <v>3.1387117635196683E-3</v>
      </c>
      <c r="G21" s="21">
        <v>1645</v>
      </c>
      <c r="H21" s="11">
        <f t="shared" si="2"/>
        <v>7.1492396164356893E-4</v>
      </c>
    </row>
    <row r="22" spans="1:8" x14ac:dyDescent="0.45">
      <c r="A22" s="12" t="s">
        <v>81</v>
      </c>
      <c r="B22" s="20">
        <v>1400720</v>
      </c>
      <c r="C22" s="21">
        <v>789170</v>
      </c>
      <c r="D22" s="11">
        <f t="shared" si="0"/>
        <v>0.56340310697355644</v>
      </c>
      <c r="E22" s="21">
        <v>6973</v>
      </c>
      <c r="F22" s="11">
        <f t="shared" si="1"/>
        <v>4.978154092181164E-3</v>
      </c>
      <c r="G22" s="21">
        <v>844</v>
      </c>
      <c r="H22" s="11">
        <f t="shared" si="2"/>
        <v>6.025472614084185E-4</v>
      </c>
    </row>
    <row r="23" spans="1:8" x14ac:dyDescent="0.45">
      <c r="A23" s="12" t="s">
        <v>82</v>
      </c>
      <c r="B23" s="20">
        <v>2739963</v>
      </c>
      <c r="C23" s="21">
        <v>1409759</v>
      </c>
      <c r="D23" s="11">
        <f t="shared" si="0"/>
        <v>0.51451753180608639</v>
      </c>
      <c r="E23" s="21">
        <v>11774</v>
      </c>
      <c r="F23" s="11">
        <f t="shared" si="1"/>
        <v>4.2971383190210967E-3</v>
      </c>
      <c r="G23" s="21">
        <v>2103</v>
      </c>
      <c r="H23" s="11">
        <f t="shared" si="2"/>
        <v>7.6752861261265208E-4</v>
      </c>
    </row>
    <row r="24" spans="1:8" x14ac:dyDescent="0.45">
      <c r="A24" s="12" t="s">
        <v>83</v>
      </c>
      <c r="B24" s="20">
        <v>831479.00000000012</v>
      </c>
      <c r="C24" s="21">
        <v>466752</v>
      </c>
      <c r="D24" s="11">
        <f t="shared" si="0"/>
        <v>0.56135151940097094</v>
      </c>
      <c r="E24" s="21">
        <v>2735</v>
      </c>
      <c r="F24" s="11">
        <f t="shared" si="1"/>
        <v>3.2893193935144478E-3</v>
      </c>
      <c r="G24" s="21">
        <v>270</v>
      </c>
      <c r="H24" s="11">
        <f t="shared" si="2"/>
        <v>3.2472257266870233E-4</v>
      </c>
    </row>
    <row r="25" spans="1:8" x14ac:dyDescent="0.45">
      <c r="A25" s="12" t="s">
        <v>84</v>
      </c>
      <c r="B25" s="20">
        <v>1526835</v>
      </c>
      <c r="C25" s="21">
        <v>858483</v>
      </c>
      <c r="D25" s="11">
        <f t="shared" si="0"/>
        <v>0.56226311291003939</v>
      </c>
      <c r="E25" s="21">
        <v>5584</v>
      </c>
      <c r="F25" s="11">
        <f t="shared" si="1"/>
        <v>3.6572386669155477E-3</v>
      </c>
      <c r="G25" s="21">
        <v>1129</v>
      </c>
      <c r="H25" s="11">
        <f t="shared" si="2"/>
        <v>7.3943811872271724E-4</v>
      </c>
    </row>
    <row r="26" spans="1:8" x14ac:dyDescent="0.45">
      <c r="A26" s="12" t="s">
        <v>85</v>
      </c>
      <c r="B26" s="20">
        <v>708155</v>
      </c>
      <c r="C26" s="21">
        <v>406296</v>
      </c>
      <c r="D26" s="11">
        <f t="shared" si="0"/>
        <v>0.57373880012144229</v>
      </c>
      <c r="E26" s="21">
        <v>3776</v>
      </c>
      <c r="F26" s="11">
        <f t="shared" si="1"/>
        <v>5.3321659806115891E-3</v>
      </c>
      <c r="G26" s="21">
        <v>811</v>
      </c>
      <c r="H26" s="11">
        <f t="shared" si="2"/>
        <v>1.1452295048400422E-3</v>
      </c>
    </row>
    <row r="27" spans="1:8" x14ac:dyDescent="0.45">
      <c r="A27" s="12" t="s">
        <v>86</v>
      </c>
      <c r="B27" s="20">
        <v>1194817</v>
      </c>
      <c r="C27" s="21">
        <v>679308</v>
      </c>
      <c r="D27" s="11">
        <f t="shared" si="0"/>
        <v>0.56854564339141478</v>
      </c>
      <c r="E27" s="21">
        <v>3351</v>
      </c>
      <c r="F27" s="11">
        <f t="shared" si="1"/>
        <v>2.8046135935461246E-3</v>
      </c>
      <c r="G27" s="21">
        <v>746</v>
      </c>
      <c r="H27" s="11">
        <f t="shared" si="2"/>
        <v>6.2436339623557415E-4</v>
      </c>
    </row>
    <row r="28" spans="1:8" x14ac:dyDescent="0.45">
      <c r="A28" s="12" t="s">
        <v>87</v>
      </c>
      <c r="B28" s="20">
        <v>944709</v>
      </c>
      <c r="C28" s="21">
        <v>571656</v>
      </c>
      <c r="D28" s="11">
        <f t="shared" si="0"/>
        <v>0.60511332060983858</v>
      </c>
      <c r="E28" s="21">
        <v>3181</v>
      </c>
      <c r="F28" s="11">
        <f t="shared" si="1"/>
        <v>3.3671744420768722E-3</v>
      </c>
      <c r="G28" s="21">
        <v>173</v>
      </c>
      <c r="H28" s="11">
        <f t="shared" si="2"/>
        <v>1.8312517399537848E-4</v>
      </c>
    </row>
    <row r="29" spans="1:8" x14ac:dyDescent="0.45">
      <c r="A29" s="12" t="s">
        <v>88</v>
      </c>
      <c r="B29" s="20">
        <v>1562767</v>
      </c>
      <c r="C29" s="21">
        <v>871584</v>
      </c>
      <c r="D29" s="11">
        <f t="shared" si="0"/>
        <v>0.55771845707005585</v>
      </c>
      <c r="E29" s="21">
        <v>4228</v>
      </c>
      <c r="F29" s="11">
        <f t="shared" si="1"/>
        <v>2.7054576913896951E-3</v>
      </c>
      <c r="G29" s="21">
        <v>458</v>
      </c>
      <c r="H29" s="11">
        <f t="shared" si="2"/>
        <v>2.9306992021203414E-4</v>
      </c>
    </row>
    <row r="30" spans="1:8" x14ac:dyDescent="0.45">
      <c r="A30" s="12" t="s">
        <v>89</v>
      </c>
      <c r="B30" s="20">
        <v>732702</v>
      </c>
      <c r="C30" s="21">
        <v>449781</v>
      </c>
      <c r="D30" s="11">
        <f t="shared" si="0"/>
        <v>0.61386621027375388</v>
      </c>
      <c r="E30" s="21">
        <v>2340</v>
      </c>
      <c r="F30" s="11">
        <f t="shared" si="1"/>
        <v>3.1936585405799357E-3</v>
      </c>
      <c r="G30" s="21">
        <v>301</v>
      </c>
      <c r="H30" s="11">
        <f t="shared" si="2"/>
        <v>4.1080821398058144E-4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44743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5659783</v>
      </c>
      <c r="D39" s="11">
        <f>C39/$B39</f>
        <v>0.59123818274828277</v>
      </c>
      <c r="E39" s="21">
        <v>38476</v>
      </c>
      <c r="F39" s="11">
        <f>E39/$B39</f>
        <v>4.0193202317867893E-3</v>
      </c>
      <c r="G39" s="21">
        <v>6556</v>
      </c>
      <c r="H39" s="11">
        <f>G39/$B39</f>
        <v>6.8485974216639443E-4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="99" zoomScaleNormal="100" zoomScaleSheetLayoutView="99" workbookViewId="0">
      <selection activeCell="C24" sqref="C2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94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26" t="str">
        <f>'進捗状況 (都道府県別)'!H3</f>
        <v>（7月4日公表時点）</v>
      </c>
    </row>
    <row r="3" spans="1:23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99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1" t="s">
        <v>107</v>
      </c>
      <c r="Q5" s="66"/>
      <c r="R5" s="67"/>
      <c r="S5" s="59" t="s">
        <v>108</v>
      </c>
      <c r="T5" s="59" t="s">
        <v>109</v>
      </c>
      <c r="U5" s="59" t="s">
        <v>110</v>
      </c>
    </row>
    <row r="6" spans="1:23" x14ac:dyDescent="0.45">
      <c r="A6" s="98"/>
      <c r="B6" s="98"/>
      <c r="C6" s="58" t="s">
        <v>9</v>
      </c>
      <c r="D6" s="58" t="s">
        <v>111</v>
      </c>
      <c r="E6" s="58" t="s">
        <v>9</v>
      </c>
      <c r="F6" s="58" t="s">
        <v>111</v>
      </c>
      <c r="G6" s="58" t="s">
        <v>9</v>
      </c>
      <c r="H6" s="58" t="s">
        <v>111</v>
      </c>
      <c r="I6" s="108" t="s">
        <v>9</v>
      </c>
      <c r="J6" s="109"/>
      <c r="K6" s="109"/>
      <c r="L6" s="109"/>
      <c r="M6" s="109"/>
      <c r="N6" s="109"/>
      <c r="O6" s="109"/>
      <c r="P6" s="110"/>
      <c r="Q6" s="58" t="s">
        <v>9</v>
      </c>
      <c r="R6" s="58" t="s">
        <v>111</v>
      </c>
      <c r="S6" s="62" t="s">
        <v>112</v>
      </c>
      <c r="T6" s="62" t="s">
        <v>112</v>
      </c>
      <c r="U6" s="62" t="s">
        <v>112</v>
      </c>
      <c r="W6" s="27" t="s">
        <v>113</v>
      </c>
    </row>
    <row r="7" spans="1:23" x14ac:dyDescent="0.45">
      <c r="A7" s="28" t="s">
        <v>13</v>
      </c>
      <c r="B7" s="32">
        <f>C7+E7+G7+Q7</f>
        <v>284947179</v>
      </c>
      <c r="C7" s="32">
        <f>SUM(C8:C54)</f>
        <v>103739941</v>
      </c>
      <c r="D7" s="31">
        <f t="shared" ref="D7:D54" si="0">C7/W7</f>
        <v>0.81913948850339757</v>
      </c>
      <c r="E7" s="32">
        <f>SUM(E8:E54)</f>
        <v>102323780</v>
      </c>
      <c r="F7" s="31">
        <f t="shared" ref="F7:F54" si="1">E7/W7</f>
        <v>0.80795735955676107</v>
      </c>
      <c r="G7" s="32">
        <f>SUM(G8:G54)</f>
        <v>78004275</v>
      </c>
      <c r="H7" s="31">
        <f>G7/W7</f>
        <v>0.61592845830304033</v>
      </c>
      <c r="I7" s="32">
        <f>SUM(I8:I54)</f>
        <v>1031684</v>
      </c>
      <c r="J7" s="32">
        <f t="shared" ref="J7" si="2">SUM(J8:J54)</f>
        <v>5274778</v>
      </c>
      <c r="K7" s="32">
        <f t="shared" ref="K7:Q7" si="3">SUM(K8:K54)</f>
        <v>23247243</v>
      </c>
      <c r="L7" s="32">
        <f t="shared" si="3"/>
        <v>25448341</v>
      </c>
      <c r="M7" s="32">
        <f t="shared" si="3"/>
        <v>13717474</v>
      </c>
      <c r="N7" s="32">
        <f t="shared" si="3"/>
        <v>6535035</v>
      </c>
      <c r="O7" s="32">
        <f t="shared" si="3"/>
        <v>2626577</v>
      </c>
      <c r="P7" s="32">
        <f t="shared" si="3"/>
        <v>123143</v>
      </c>
      <c r="Q7" s="63">
        <f t="shared" si="3"/>
        <v>879183</v>
      </c>
      <c r="R7" s="64">
        <f>Q7/W7</f>
        <v>6.9421045161466074E-3</v>
      </c>
      <c r="S7" s="63">
        <f t="shared" ref="S7:U7" si="4">SUM(S8:S54)</f>
        <v>6304</v>
      </c>
      <c r="T7" s="63">
        <f t="shared" ref="T7" si="5">SUM(T8:T54)</f>
        <v>642145</v>
      </c>
      <c r="U7" s="63">
        <f t="shared" si="4"/>
        <v>230734</v>
      </c>
      <c r="W7" s="1">
        <v>126645025</v>
      </c>
    </row>
    <row r="8" spans="1:23" x14ac:dyDescent="0.45">
      <c r="A8" s="33" t="s">
        <v>14</v>
      </c>
      <c r="B8" s="32">
        <f>C8+E8+G8+Q8</f>
        <v>11942250</v>
      </c>
      <c r="C8" s="34">
        <f>SUM(一般接種!D7+一般接種!G7+一般接種!J7+一般接種!M7+医療従事者等!C5)</f>
        <v>4319981</v>
      </c>
      <c r="D8" s="30">
        <f t="shared" si="0"/>
        <v>0.82653704518977245</v>
      </c>
      <c r="E8" s="34">
        <f>SUM(一般接種!E7+一般接種!H7+一般接種!K7+一般接種!N7+医療従事者等!D5)</f>
        <v>4255560</v>
      </c>
      <c r="F8" s="31">
        <f t="shared" si="1"/>
        <v>0.81421144862159989</v>
      </c>
      <c r="G8" s="29">
        <f>SUM(I8:P8)</f>
        <v>3344573</v>
      </c>
      <c r="H8" s="31">
        <f t="shared" ref="H8:H54" si="6">G8/W8</f>
        <v>0.63991334333217964</v>
      </c>
      <c r="I8" s="35">
        <v>42011</v>
      </c>
      <c r="J8" s="35">
        <v>230686</v>
      </c>
      <c r="K8" s="35">
        <v>922323</v>
      </c>
      <c r="L8" s="35">
        <v>1074331</v>
      </c>
      <c r="M8" s="35">
        <v>653882</v>
      </c>
      <c r="N8" s="35">
        <v>304788</v>
      </c>
      <c r="O8" s="35">
        <v>113993</v>
      </c>
      <c r="P8" s="35">
        <v>2559</v>
      </c>
      <c r="Q8" s="35">
        <f>SUM(S8:U8)</f>
        <v>22136</v>
      </c>
      <c r="R8" s="65">
        <f t="shared" ref="R8:R54" si="7">Q8/W8</f>
        <v>4.2352556718005937E-3</v>
      </c>
      <c r="S8" s="35">
        <v>128</v>
      </c>
      <c r="T8" s="35">
        <v>19283</v>
      </c>
      <c r="U8" s="35">
        <v>2725</v>
      </c>
      <c r="W8" s="1">
        <v>5226603</v>
      </c>
    </row>
    <row r="9" spans="1:23" x14ac:dyDescent="0.45">
      <c r="A9" s="33" t="s">
        <v>15</v>
      </c>
      <c r="B9" s="32">
        <f>C9+E9+G9+Q9</f>
        <v>3039140</v>
      </c>
      <c r="C9" s="34">
        <f>SUM(一般接種!D8+一般接種!G8+一般接種!J8+一般接種!M8+医療従事者等!C6)</f>
        <v>1094248</v>
      </c>
      <c r="D9" s="30">
        <f t="shared" si="0"/>
        <v>0.86871623472251447</v>
      </c>
      <c r="E9" s="34">
        <f>SUM(一般接種!E8+一般接種!H8+一般接種!K8+一般接種!N8+医療従事者等!D6)</f>
        <v>1079153</v>
      </c>
      <c r="F9" s="31">
        <f t="shared" si="1"/>
        <v>0.85673241426943947</v>
      </c>
      <c r="G9" s="29">
        <f t="shared" ref="G9:G54" si="8">SUM(I9:P9)</f>
        <v>859783</v>
      </c>
      <c r="H9" s="31">
        <f t="shared" si="6"/>
        <v>0.68257602521405347</v>
      </c>
      <c r="I9" s="35">
        <v>10657</v>
      </c>
      <c r="J9" s="35">
        <v>43861</v>
      </c>
      <c r="K9" s="35">
        <v>228142</v>
      </c>
      <c r="L9" s="35">
        <v>263648</v>
      </c>
      <c r="M9" s="35">
        <v>181400</v>
      </c>
      <c r="N9" s="35">
        <v>91954</v>
      </c>
      <c r="O9" s="35">
        <v>39265</v>
      </c>
      <c r="P9" s="35">
        <v>856</v>
      </c>
      <c r="Q9" s="35">
        <f t="shared" ref="Q9:Q54" si="9">SUM(S9:U9)</f>
        <v>5956</v>
      </c>
      <c r="R9" s="65">
        <f t="shared" si="7"/>
        <v>4.7284289247111217E-3</v>
      </c>
      <c r="S9" s="35">
        <v>67</v>
      </c>
      <c r="T9" s="35">
        <v>4784</v>
      </c>
      <c r="U9" s="35">
        <v>1105</v>
      </c>
      <c r="W9" s="1">
        <v>1259615</v>
      </c>
    </row>
    <row r="10" spans="1:23" x14ac:dyDescent="0.45">
      <c r="A10" s="33" t="s">
        <v>16</v>
      </c>
      <c r="B10" s="32">
        <f t="shared" ref="B10:B54" si="10">C10+E10+G10+Q10</f>
        <v>2953504</v>
      </c>
      <c r="C10" s="34">
        <f>SUM(一般接種!D9+一般接種!G9+一般接種!J9+一般接種!M9+医療従事者等!C7)</f>
        <v>1059382</v>
      </c>
      <c r="D10" s="30">
        <f t="shared" si="0"/>
        <v>0.86776051892862438</v>
      </c>
      <c r="E10" s="34">
        <f>SUM(一般接種!E9+一般接種!H9+一般接種!K9+一般接種!N9+医療従事者等!D7)</f>
        <v>1043916</v>
      </c>
      <c r="F10" s="31">
        <f t="shared" si="1"/>
        <v>0.85509201579590166</v>
      </c>
      <c r="G10" s="29">
        <f t="shared" si="8"/>
        <v>844379</v>
      </c>
      <c r="H10" s="31">
        <f t="shared" si="6"/>
        <v>0.69164735592301263</v>
      </c>
      <c r="I10" s="35">
        <v>10365</v>
      </c>
      <c r="J10" s="35">
        <v>47612</v>
      </c>
      <c r="K10" s="35">
        <v>220890</v>
      </c>
      <c r="L10" s="35">
        <v>256505</v>
      </c>
      <c r="M10" s="35">
        <v>168474</v>
      </c>
      <c r="N10" s="35">
        <v>106666</v>
      </c>
      <c r="O10" s="35">
        <v>32680</v>
      </c>
      <c r="P10" s="35">
        <v>1187</v>
      </c>
      <c r="Q10" s="35">
        <f t="shared" si="9"/>
        <v>5827</v>
      </c>
      <c r="R10" s="65">
        <f t="shared" si="7"/>
        <v>4.7730096828123326E-3</v>
      </c>
      <c r="S10" s="35">
        <v>6</v>
      </c>
      <c r="T10" s="35">
        <v>3940</v>
      </c>
      <c r="U10" s="35">
        <v>1881</v>
      </c>
      <c r="W10" s="1">
        <v>1220823</v>
      </c>
    </row>
    <row r="11" spans="1:23" x14ac:dyDescent="0.45">
      <c r="A11" s="33" t="s">
        <v>17</v>
      </c>
      <c r="B11" s="32">
        <f t="shared" si="10"/>
        <v>5330820</v>
      </c>
      <c r="C11" s="34">
        <f>SUM(一般接種!D10+一般接種!G10+一般接種!J10+一般接種!M10+医療従事者等!C8)</f>
        <v>1934682</v>
      </c>
      <c r="D11" s="30">
        <f t="shared" si="0"/>
        <v>0.84780513841214833</v>
      </c>
      <c r="E11" s="34">
        <f>SUM(一般接種!E10+一般接種!H10+一般接種!K10+一般接種!N10+医療従事者等!D8)</f>
        <v>1900411</v>
      </c>
      <c r="F11" s="31">
        <f t="shared" si="1"/>
        <v>0.83278709932431749</v>
      </c>
      <c r="G11" s="29">
        <f t="shared" si="8"/>
        <v>1474974</v>
      </c>
      <c r="H11" s="31">
        <f t="shared" si="6"/>
        <v>0.64635456174416261</v>
      </c>
      <c r="I11" s="35">
        <v>18721</v>
      </c>
      <c r="J11" s="35">
        <v>125003</v>
      </c>
      <c r="K11" s="35">
        <v>459715</v>
      </c>
      <c r="L11" s="35">
        <v>393648</v>
      </c>
      <c r="M11" s="35">
        <v>269428</v>
      </c>
      <c r="N11" s="35">
        <v>150748</v>
      </c>
      <c r="O11" s="35">
        <v>57354</v>
      </c>
      <c r="P11" s="35">
        <v>357</v>
      </c>
      <c r="Q11" s="35">
        <f t="shared" si="9"/>
        <v>20753</v>
      </c>
      <c r="R11" s="65">
        <f t="shared" si="7"/>
        <v>9.0942594377098219E-3</v>
      </c>
      <c r="S11" s="35">
        <v>20</v>
      </c>
      <c r="T11" s="35">
        <v>19748</v>
      </c>
      <c r="U11" s="35">
        <v>985</v>
      </c>
      <c r="W11" s="1">
        <v>2281989</v>
      </c>
    </row>
    <row r="12" spans="1:23" x14ac:dyDescent="0.45">
      <c r="A12" s="33" t="s">
        <v>18</v>
      </c>
      <c r="B12" s="32">
        <f t="shared" si="10"/>
        <v>2404388</v>
      </c>
      <c r="C12" s="34">
        <f>SUM(一般接種!D11+一般接種!G11+一般接種!J11+一般接種!M11+医療従事者等!C9)</f>
        <v>855298</v>
      </c>
      <c r="D12" s="30">
        <f t="shared" si="0"/>
        <v>0.88058124881600519</v>
      </c>
      <c r="E12" s="34">
        <f>SUM(一般接種!E11+一般接種!H11+一般接種!K11+一般接種!N11+医療従事者等!D9)</f>
        <v>845061</v>
      </c>
      <c r="F12" s="31">
        <f t="shared" si="1"/>
        <v>0.87004163543665736</v>
      </c>
      <c r="G12" s="29">
        <f t="shared" si="8"/>
        <v>702044</v>
      </c>
      <c r="H12" s="31">
        <f t="shared" si="6"/>
        <v>0.72279694591099652</v>
      </c>
      <c r="I12" s="35">
        <v>4877</v>
      </c>
      <c r="J12" s="35">
        <v>29629</v>
      </c>
      <c r="K12" s="35">
        <v>127328</v>
      </c>
      <c r="L12" s="35">
        <v>229205</v>
      </c>
      <c r="M12" s="35">
        <v>189180</v>
      </c>
      <c r="N12" s="35">
        <v>89771</v>
      </c>
      <c r="O12" s="35">
        <v>30666</v>
      </c>
      <c r="P12" s="35">
        <v>1388</v>
      </c>
      <c r="Q12" s="35">
        <f t="shared" si="9"/>
        <v>1985</v>
      </c>
      <c r="R12" s="65">
        <f t="shared" si="7"/>
        <v>2.0436780851817381E-3</v>
      </c>
      <c r="S12" s="35">
        <v>3</v>
      </c>
      <c r="T12" s="35">
        <v>1349</v>
      </c>
      <c r="U12" s="35">
        <v>633</v>
      </c>
      <c r="W12" s="1">
        <v>971288</v>
      </c>
    </row>
    <row r="13" spans="1:23" x14ac:dyDescent="0.45">
      <c r="A13" s="33" t="s">
        <v>19</v>
      </c>
      <c r="B13" s="32">
        <f t="shared" si="10"/>
        <v>2615778</v>
      </c>
      <c r="C13" s="34">
        <f>SUM(一般接種!D12+一般接種!G12+一般接種!J12+一般接種!M12+医療従事者等!C10)</f>
        <v>933729</v>
      </c>
      <c r="D13" s="30">
        <f t="shared" si="0"/>
        <v>0.87300128463801074</v>
      </c>
      <c r="E13" s="34">
        <f>SUM(一般接種!E12+一般接種!H12+一般接種!K12+一般接種!N12+医療従事者等!D10)</f>
        <v>923985</v>
      </c>
      <c r="F13" s="31">
        <f t="shared" si="1"/>
        <v>0.86389101333069052</v>
      </c>
      <c r="G13" s="29">
        <f t="shared" si="8"/>
        <v>753975</v>
      </c>
      <c r="H13" s="31">
        <f t="shared" si="6"/>
        <v>0.70493809615524861</v>
      </c>
      <c r="I13" s="35">
        <v>9650</v>
      </c>
      <c r="J13" s="35">
        <v>34695</v>
      </c>
      <c r="K13" s="35">
        <v>192760</v>
      </c>
      <c r="L13" s="35">
        <v>270775</v>
      </c>
      <c r="M13" s="35">
        <v>142414</v>
      </c>
      <c r="N13" s="35">
        <v>77079</v>
      </c>
      <c r="O13" s="35">
        <v>25443</v>
      </c>
      <c r="P13" s="35">
        <v>1159</v>
      </c>
      <c r="Q13" s="35">
        <f t="shared" si="9"/>
        <v>4089</v>
      </c>
      <c r="R13" s="65">
        <f t="shared" si="7"/>
        <v>3.8230602807504382E-3</v>
      </c>
      <c r="S13" s="35">
        <v>2</v>
      </c>
      <c r="T13" s="35">
        <v>3086</v>
      </c>
      <c r="U13" s="35">
        <v>1001</v>
      </c>
      <c r="W13" s="1">
        <v>1069562</v>
      </c>
    </row>
    <row r="14" spans="1:23" x14ac:dyDescent="0.45">
      <c r="A14" s="33" t="s">
        <v>20</v>
      </c>
      <c r="B14" s="32">
        <f t="shared" si="10"/>
        <v>4461451</v>
      </c>
      <c r="C14" s="34">
        <f>SUM(一般接種!D13+一般接種!G13+一般接種!J13+一般接種!M13+医療従事者等!C11)</f>
        <v>1596052</v>
      </c>
      <c r="D14" s="30">
        <f t="shared" si="0"/>
        <v>0.85714362434273028</v>
      </c>
      <c r="E14" s="34">
        <f>SUM(一般接種!E13+一般接種!H13+一般接種!K13+一般接種!N13+医療従事者等!D11)</f>
        <v>1575968</v>
      </c>
      <c r="F14" s="31">
        <f t="shared" si="1"/>
        <v>0.84635771476628829</v>
      </c>
      <c r="G14" s="29">
        <f t="shared" si="8"/>
        <v>1273567</v>
      </c>
      <c r="H14" s="31">
        <f t="shared" si="6"/>
        <v>0.68395630858098477</v>
      </c>
      <c r="I14" s="35">
        <v>19044</v>
      </c>
      <c r="J14" s="35">
        <v>75256</v>
      </c>
      <c r="K14" s="35">
        <v>345587</v>
      </c>
      <c r="L14" s="35">
        <v>418729</v>
      </c>
      <c r="M14" s="35">
        <v>236576</v>
      </c>
      <c r="N14" s="35">
        <v>128514</v>
      </c>
      <c r="O14" s="35">
        <v>47588</v>
      </c>
      <c r="P14" s="35">
        <v>2273</v>
      </c>
      <c r="Q14" s="35">
        <f t="shared" si="9"/>
        <v>15864</v>
      </c>
      <c r="R14" s="65">
        <f t="shared" si="7"/>
        <v>8.5196011511987531E-3</v>
      </c>
      <c r="S14" s="35">
        <v>119</v>
      </c>
      <c r="T14" s="35">
        <v>12074</v>
      </c>
      <c r="U14" s="35">
        <v>3671</v>
      </c>
      <c r="W14" s="1">
        <v>1862059</v>
      </c>
    </row>
    <row r="15" spans="1:23" x14ac:dyDescent="0.45">
      <c r="A15" s="33" t="s">
        <v>21</v>
      </c>
      <c r="B15" s="32">
        <f t="shared" si="10"/>
        <v>6862846</v>
      </c>
      <c r="C15" s="34">
        <f>SUM(一般接種!D14+一般接種!G14+一般接種!J14+一般接種!M14+医療従事者等!C12)</f>
        <v>2474727</v>
      </c>
      <c r="D15" s="30">
        <f t="shared" si="0"/>
        <v>0.85110165338285748</v>
      </c>
      <c r="E15" s="34">
        <f>SUM(一般接種!E14+一般接種!H14+一般接種!K14+一般接種!N14+医療従事者等!D12)</f>
        <v>2441425</v>
      </c>
      <c r="F15" s="31">
        <f t="shared" si="1"/>
        <v>0.83964851642635441</v>
      </c>
      <c r="G15" s="29">
        <f t="shared" si="8"/>
        <v>1912223</v>
      </c>
      <c r="H15" s="31">
        <f t="shared" si="6"/>
        <v>0.65764674525179057</v>
      </c>
      <c r="I15" s="35">
        <v>21239</v>
      </c>
      <c r="J15" s="35">
        <v>141773</v>
      </c>
      <c r="K15" s="35">
        <v>555118</v>
      </c>
      <c r="L15" s="35">
        <v>592768</v>
      </c>
      <c r="M15" s="35">
        <v>346709</v>
      </c>
      <c r="N15" s="35">
        <v>181199</v>
      </c>
      <c r="O15" s="35">
        <v>70314</v>
      </c>
      <c r="P15" s="35">
        <v>3103</v>
      </c>
      <c r="Q15" s="35">
        <f t="shared" si="9"/>
        <v>34471</v>
      </c>
      <c r="R15" s="65">
        <f t="shared" si="7"/>
        <v>1.1855176386631932E-2</v>
      </c>
      <c r="S15" s="35">
        <v>87</v>
      </c>
      <c r="T15" s="35">
        <v>25111</v>
      </c>
      <c r="U15" s="35">
        <v>9273</v>
      </c>
      <c r="W15" s="1">
        <v>2907675</v>
      </c>
    </row>
    <row r="16" spans="1:23" x14ac:dyDescent="0.45">
      <c r="A16" s="36" t="s">
        <v>22</v>
      </c>
      <c r="B16" s="32">
        <f t="shared" si="10"/>
        <v>4526171</v>
      </c>
      <c r="C16" s="34">
        <f>SUM(一般接種!D15+一般接種!G15+一般接種!J15+一般接種!M15+医療従事者等!C13)</f>
        <v>1632747</v>
      </c>
      <c r="D16" s="30">
        <f t="shared" si="0"/>
        <v>0.83499343612895771</v>
      </c>
      <c r="E16" s="34">
        <f>SUM(一般接種!E15+一般接種!H15+一般接種!K15+一般接種!N15+医療従事者等!D13)</f>
        <v>1612269</v>
      </c>
      <c r="F16" s="31">
        <f t="shared" si="1"/>
        <v>0.82452090389643862</v>
      </c>
      <c r="G16" s="29">
        <f t="shared" si="8"/>
        <v>1268272</v>
      </c>
      <c r="H16" s="31">
        <f t="shared" si="6"/>
        <v>0.64859944328554608</v>
      </c>
      <c r="I16" s="35">
        <v>14817</v>
      </c>
      <c r="J16" s="35">
        <v>72219</v>
      </c>
      <c r="K16" s="35">
        <v>366962</v>
      </c>
      <c r="L16" s="35">
        <v>347700</v>
      </c>
      <c r="M16" s="35">
        <v>253679</v>
      </c>
      <c r="N16" s="35">
        <v>147741</v>
      </c>
      <c r="O16" s="35">
        <v>62136</v>
      </c>
      <c r="P16" s="35">
        <v>3018</v>
      </c>
      <c r="Q16" s="35">
        <f t="shared" si="9"/>
        <v>12883</v>
      </c>
      <c r="R16" s="65">
        <f t="shared" si="7"/>
        <v>6.5884184369344187E-3</v>
      </c>
      <c r="S16" s="35">
        <v>226</v>
      </c>
      <c r="T16" s="35">
        <v>8051</v>
      </c>
      <c r="U16" s="35">
        <v>4606</v>
      </c>
      <c r="W16" s="1">
        <v>1955401</v>
      </c>
    </row>
    <row r="17" spans="1:23" x14ac:dyDescent="0.45">
      <c r="A17" s="33" t="s">
        <v>23</v>
      </c>
      <c r="B17" s="32">
        <f t="shared" si="10"/>
        <v>4474046</v>
      </c>
      <c r="C17" s="34">
        <f>SUM(一般接種!D16+一般接種!G16+一般接種!J16+一般接種!M16+医療従事者等!C14)</f>
        <v>1613252</v>
      </c>
      <c r="D17" s="30">
        <f t="shared" si="0"/>
        <v>0.82388599975180032</v>
      </c>
      <c r="E17" s="34">
        <f>SUM(一般接種!E16+一般接種!H16+一般接種!K16+一般接種!N16+医療従事者等!D14)</f>
        <v>1588453</v>
      </c>
      <c r="F17" s="31">
        <f t="shared" si="1"/>
        <v>0.81122117806997696</v>
      </c>
      <c r="G17" s="29">
        <f t="shared" si="8"/>
        <v>1261189</v>
      </c>
      <c r="H17" s="31">
        <f t="shared" si="6"/>
        <v>0.64408781773769586</v>
      </c>
      <c r="I17" s="35">
        <v>16291</v>
      </c>
      <c r="J17" s="35">
        <v>72039</v>
      </c>
      <c r="K17" s="35">
        <v>402348</v>
      </c>
      <c r="L17" s="35">
        <v>435483</v>
      </c>
      <c r="M17" s="35">
        <v>217391</v>
      </c>
      <c r="N17" s="35">
        <v>78334</v>
      </c>
      <c r="O17" s="35">
        <v>37847</v>
      </c>
      <c r="P17" s="35">
        <v>1456</v>
      </c>
      <c r="Q17" s="35">
        <f t="shared" si="9"/>
        <v>11152</v>
      </c>
      <c r="R17" s="65">
        <f t="shared" si="7"/>
        <v>5.6953139802288031E-3</v>
      </c>
      <c r="S17" s="35">
        <v>51</v>
      </c>
      <c r="T17" s="35">
        <v>6320</v>
      </c>
      <c r="U17" s="35">
        <v>4781</v>
      </c>
      <c r="W17" s="1">
        <v>1958101</v>
      </c>
    </row>
    <row r="18" spans="1:23" x14ac:dyDescent="0.45">
      <c r="A18" s="33" t="s">
        <v>24</v>
      </c>
      <c r="B18" s="32">
        <f t="shared" si="10"/>
        <v>16791980</v>
      </c>
      <c r="C18" s="34">
        <f>SUM(一般接種!D17+一般接種!G17+一般接種!J17+一般接種!M17+医療従事者等!C15)</f>
        <v>6130130</v>
      </c>
      <c r="D18" s="30">
        <f t="shared" si="0"/>
        <v>0.82909070154598463</v>
      </c>
      <c r="E18" s="34">
        <f>SUM(一般接種!E17+一般接種!H17+一般接種!K17+一般接種!N17+医療従事者等!D15)</f>
        <v>6043174</v>
      </c>
      <c r="F18" s="31">
        <f t="shared" si="1"/>
        <v>0.81733003561497952</v>
      </c>
      <c r="G18" s="29">
        <f t="shared" si="8"/>
        <v>4569509</v>
      </c>
      <c r="H18" s="31">
        <f t="shared" si="6"/>
        <v>0.61801909951839373</v>
      </c>
      <c r="I18" s="35">
        <v>49540</v>
      </c>
      <c r="J18" s="35">
        <v>269972</v>
      </c>
      <c r="K18" s="35">
        <v>1314962</v>
      </c>
      <c r="L18" s="35">
        <v>1415464</v>
      </c>
      <c r="M18" s="35">
        <v>836740</v>
      </c>
      <c r="N18" s="35">
        <v>477153</v>
      </c>
      <c r="O18" s="35">
        <v>196104</v>
      </c>
      <c r="P18" s="35">
        <v>9574</v>
      </c>
      <c r="Q18" s="35">
        <f t="shared" si="9"/>
        <v>49167</v>
      </c>
      <c r="R18" s="65">
        <f t="shared" si="7"/>
        <v>6.649761509610959E-3</v>
      </c>
      <c r="S18" s="35">
        <v>217</v>
      </c>
      <c r="T18" s="35">
        <v>36594</v>
      </c>
      <c r="U18" s="35">
        <v>12356</v>
      </c>
      <c r="W18" s="1">
        <v>7393799</v>
      </c>
    </row>
    <row r="19" spans="1:23" x14ac:dyDescent="0.45">
      <c r="A19" s="33" t="s">
        <v>25</v>
      </c>
      <c r="B19" s="32">
        <f t="shared" si="10"/>
        <v>14437686</v>
      </c>
      <c r="C19" s="34">
        <f>SUM(一般接種!D18+一般接種!G18+一般接種!J18+一般接種!M18+医療従事者等!C16)</f>
        <v>5232127</v>
      </c>
      <c r="D19" s="30">
        <f t="shared" si="0"/>
        <v>0.82748954117830886</v>
      </c>
      <c r="E19" s="34">
        <f>SUM(一般接種!E18+一般接種!H18+一般接種!K18+一般接種!N18+医療従事者等!D16)</f>
        <v>5167231</v>
      </c>
      <c r="F19" s="31">
        <f t="shared" si="1"/>
        <v>0.81722588334578539</v>
      </c>
      <c r="G19" s="29">
        <f t="shared" si="8"/>
        <v>3989584</v>
      </c>
      <c r="H19" s="31">
        <f t="shared" si="6"/>
        <v>0.63097456037522071</v>
      </c>
      <c r="I19" s="35">
        <v>43110</v>
      </c>
      <c r="J19" s="35">
        <v>213614</v>
      </c>
      <c r="K19" s="35">
        <v>1088547</v>
      </c>
      <c r="L19" s="35">
        <v>1322135</v>
      </c>
      <c r="M19" s="35">
        <v>754130</v>
      </c>
      <c r="N19" s="35">
        <v>393587</v>
      </c>
      <c r="O19" s="35">
        <v>165255</v>
      </c>
      <c r="P19" s="35">
        <v>9206</v>
      </c>
      <c r="Q19" s="35">
        <f t="shared" si="9"/>
        <v>48744</v>
      </c>
      <c r="R19" s="65">
        <f t="shared" si="7"/>
        <v>7.7091305687334213E-3</v>
      </c>
      <c r="S19" s="35">
        <v>209</v>
      </c>
      <c r="T19" s="35">
        <v>32805</v>
      </c>
      <c r="U19" s="35">
        <v>15730</v>
      </c>
      <c r="W19" s="1">
        <v>6322892</v>
      </c>
    </row>
    <row r="20" spans="1:23" x14ac:dyDescent="0.45">
      <c r="A20" s="33" t="s">
        <v>26</v>
      </c>
      <c r="B20" s="32">
        <f t="shared" si="10"/>
        <v>30947111</v>
      </c>
      <c r="C20" s="34">
        <f>SUM(一般接種!D19+一般接種!G19+一般接種!J19+一般接種!M19+医療従事者等!C17)</f>
        <v>11300724</v>
      </c>
      <c r="D20" s="30">
        <f t="shared" si="0"/>
        <v>0.81632994491426158</v>
      </c>
      <c r="E20" s="34">
        <f>SUM(一般接種!E19+一般接種!H19+一般接種!K19+一般接種!N19+医療従事者等!D17)</f>
        <v>11156535</v>
      </c>
      <c r="F20" s="31">
        <f t="shared" si="1"/>
        <v>0.80591416992256704</v>
      </c>
      <c r="G20" s="29">
        <f t="shared" si="8"/>
        <v>8309044</v>
      </c>
      <c r="H20" s="31">
        <f t="shared" si="6"/>
        <v>0.60022007712162295</v>
      </c>
      <c r="I20" s="35">
        <v>103383</v>
      </c>
      <c r="J20" s="35">
        <v>610114</v>
      </c>
      <c r="K20" s="35">
        <v>2636460</v>
      </c>
      <c r="L20" s="35">
        <v>2935679</v>
      </c>
      <c r="M20" s="35">
        <v>1265860</v>
      </c>
      <c r="N20" s="35">
        <v>516850</v>
      </c>
      <c r="O20" s="35">
        <v>226255</v>
      </c>
      <c r="P20" s="35">
        <v>14443</v>
      </c>
      <c r="Q20" s="35">
        <f t="shared" si="9"/>
        <v>180808</v>
      </c>
      <c r="R20" s="65">
        <f t="shared" si="7"/>
        <v>1.3061020221364385E-2</v>
      </c>
      <c r="S20" s="35">
        <v>1307</v>
      </c>
      <c r="T20" s="35">
        <v>125288</v>
      </c>
      <c r="U20" s="35">
        <v>54213</v>
      </c>
      <c r="W20" s="1">
        <v>13843329</v>
      </c>
    </row>
    <row r="21" spans="1:23" x14ac:dyDescent="0.45">
      <c r="A21" s="33" t="s">
        <v>27</v>
      </c>
      <c r="B21" s="32">
        <f t="shared" si="10"/>
        <v>20827596</v>
      </c>
      <c r="C21" s="34">
        <f>SUM(一般接種!D20+一般接種!G20+一般接種!J20+一般接種!M20+医療従事者等!C18)</f>
        <v>7610080</v>
      </c>
      <c r="D21" s="30">
        <f t="shared" si="0"/>
        <v>0.82536984531582047</v>
      </c>
      <c r="E21" s="34">
        <f>SUM(一般接種!E20+一般接種!H20+一般接種!K20+一般接種!N20+医療従事者等!D18)</f>
        <v>7519360</v>
      </c>
      <c r="F21" s="31">
        <f t="shared" si="1"/>
        <v>0.81553058575914683</v>
      </c>
      <c r="G21" s="29">
        <f t="shared" si="8"/>
        <v>5640858</v>
      </c>
      <c r="H21" s="31">
        <f t="shared" si="6"/>
        <v>0.6117930553829275</v>
      </c>
      <c r="I21" s="35">
        <v>51348</v>
      </c>
      <c r="J21" s="35">
        <v>305129</v>
      </c>
      <c r="K21" s="35">
        <v>1455951</v>
      </c>
      <c r="L21" s="35">
        <v>2053096</v>
      </c>
      <c r="M21" s="35">
        <v>1099582</v>
      </c>
      <c r="N21" s="35">
        <v>476014</v>
      </c>
      <c r="O21" s="35">
        <v>187082</v>
      </c>
      <c r="P21" s="35">
        <v>12656</v>
      </c>
      <c r="Q21" s="35">
        <f t="shared" si="9"/>
        <v>57298</v>
      </c>
      <c r="R21" s="65">
        <f t="shared" si="7"/>
        <v>6.2143947759952436E-3</v>
      </c>
      <c r="S21" s="35">
        <v>636</v>
      </c>
      <c r="T21" s="35">
        <v>42188</v>
      </c>
      <c r="U21" s="35">
        <v>14474</v>
      </c>
      <c r="W21" s="1">
        <v>9220206</v>
      </c>
    </row>
    <row r="22" spans="1:23" x14ac:dyDescent="0.45">
      <c r="A22" s="33" t="s">
        <v>28</v>
      </c>
      <c r="B22" s="32">
        <f t="shared" si="10"/>
        <v>5331478</v>
      </c>
      <c r="C22" s="34">
        <f>SUM(一般接種!D21+一般接種!G21+一般接種!J21+一般接種!M21+医療従事者等!C19)</f>
        <v>1902488</v>
      </c>
      <c r="D22" s="30">
        <f t="shared" si="0"/>
        <v>0.85961971358781553</v>
      </c>
      <c r="E22" s="34">
        <f>SUM(一般接種!E21+一般接種!H21+一般接種!K21+一般接種!N21+医療従事者等!D19)</f>
        <v>1870467</v>
      </c>
      <c r="F22" s="31">
        <f t="shared" si="1"/>
        <v>0.84515135276304532</v>
      </c>
      <c r="G22" s="29">
        <f t="shared" si="8"/>
        <v>1551351</v>
      </c>
      <c r="H22" s="31">
        <f t="shared" si="6"/>
        <v>0.70096205720833515</v>
      </c>
      <c r="I22" s="35">
        <v>16810</v>
      </c>
      <c r="J22" s="35">
        <v>65006</v>
      </c>
      <c r="K22" s="35">
        <v>344072</v>
      </c>
      <c r="L22" s="35">
        <v>567977</v>
      </c>
      <c r="M22" s="35">
        <v>356261</v>
      </c>
      <c r="N22" s="35">
        <v>149866</v>
      </c>
      <c r="O22" s="35">
        <v>49298</v>
      </c>
      <c r="P22" s="35">
        <v>2061</v>
      </c>
      <c r="Q22" s="35">
        <f t="shared" si="9"/>
        <v>7172</v>
      </c>
      <c r="R22" s="65">
        <f t="shared" si="7"/>
        <v>3.2405947295603508E-3</v>
      </c>
      <c r="S22" s="35">
        <v>8</v>
      </c>
      <c r="T22" s="35">
        <v>5621</v>
      </c>
      <c r="U22" s="35">
        <v>1543</v>
      </c>
      <c r="W22" s="1">
        <v>2213174</v>
      </c>
    </row>
    <row r="23" spans="1:23" x14ac:dyDescent="0.45">
      <c r="A23" s="33" t="s">
        <v>29</v>
      </c>
      <c r="B23" s="32">
        <f t="shared" si="10"/>
        <v>2485443</v>
      </c>
      <c r="C23" s="34">
        <f>SUM(一般接種!D22+一般接種!G22+一般接種!J22+一般接種!M22+医療従事者等!C20)</f>
        <v>897184</v>
      </c>
      <c r="D23" s="30">
        <f t="shared" si="0"/>
        <v>0.85635798922183815</v>
      </c>
      <c r="E23" s="34">
        <f>SUM(一般接種!E22+一般接種!H22+一般接種!K22+一般接種!N22+医療従事者等!D20)</f>
        <v>889403</v>
      </c>
      <c r="F23" s="31">
        <f t="shared" si="1"/>
        <v>0.84893106061618406</v>
      </c>
      <c r="G23" s="29">
        <f t="shared" si="8"/>
        <v>692927</v>
      </c>
      <c r="H23" s="31">
        <f t="shared" si="6"/>
        <v>0.66139562497494453</v>
      </c>
      <c r="I23" s="35">
        <v>10202</v>
      </c>
      <c r="J23" s="35">
        <v>39161</v>
      </c>
      <c r="K23" s="35">
        <v>212887</v>
      </c>
      <c r="L23" s="35">
        <v>219617</v>
      </c>
      <c r="M23" s="35">
        <v>127714</v>
      </c>
      <c r="N23" s="35">
        <v>63029</v>
      </c>
      <c r="O23" s="35">
        <v>19489</v>
      </c>
      <c r="P23" s="35">
        <v>828</v>
      </c>
      <c r="Q23" s="35">
        <f t="shared" si="9"/>
        <v>5929</v>
      </c>
      <c r="R23" s="65">
        <f t="shared" si="7"/>
        <v>5.6592031490711805E-3</v>
      </c>
      <c r="S23" s="35">
        <v>91</v>
      </c>
      <c r="T23" s="35">
        <v>3223</v>
      </c>
      <c r="U23" s="35">
        <v>2615</v>
      </c>
      <c r="W23" s="1">
        <v>1047674</v>
      </c>
    </row>
    <row r="24" spans="1:23" x14ac:dyDescent="0.45">
      <c r="A24" s="33" t="s">
        <v>30</v>
      </c>
      <c r="B24" s="32">
        <f t="shared" si="10"/>
        <v>2584990</v>
      </c>
      <c r="C24" s="34">
        <f>SUM(一般接種!D23+一般接種!G23+一般接種!J23+一般接種!M23+医療従事者等!C21)</f>
        <v>938170</v>
      </c>
      <c r="D24" s="30">
        <f t="shared" si="0"/>
        <v>0.82829208515206731</v>
      </c>
      <c r="E24" s="34">
        <f>SUM(一般接種!E23+一般接種!H23+一般接種!K23+一般接種!N23+医療従事者等!D21)</f>
        <v>926974</v>
      </c>
      <c r="F24" s="31">
        <f t="shared" si="1"/>
        <v>0.81840735404218046</v>
      </c>
      <c r="G24" s="29">
        <f t="shared" si="8"/>
        <v>711176</v>
      </c>
      <c r="H24" s="31">
        <f t="shared" si="6"/>
        <v>0.62788348801401306</v>
      </c>
      <c r="I24" s="35">
        <v>9290</v>
      </c>
      <c r="J24" s="35">
        <v>55402</v>
      </c>
      <c r="K24" s="35">
        <v>204654</v>
      </c>
      <c r="L24" s="35">
        <v>215454</v>
      </c>
      <c r="M24" s="35">
        <v>130692</v>
      </c>
      <c r="N24" s="35">
        <v>67670</v>
      </c>
      <c r="O24" s="35">
        <v>26466</v>
      </c>
      <c r="P24" s="35">
        <v>1548</v>
      </c>
      <c r="Q24" s="35">
        <f t="shared" si="9"/>
        <v>8670</v>
      </c>
      <c r="R24" s="65">
        <f t="shared" si="7"/>
        <v>7.6545747340763656E-3</v>
      </c>
      <c r="S24" s="35">
        <v>38</v>
      </c>
      <c r="T24" s="35">
        <v>6376</v>
      </c>
      <c r="U24" s="35">
        <v>2256</v>
      </c>
      <c r="W24" s="1">
        <v>1132656</v>
      </c>
    </row>
    <row r="25" spans="1:23" x14ac:dyDescent="0.45">
      <c r="A25" s="33" t="s">
        <v>31</v>
      </c>
      <c r="B25" s="32">
        <f t="shared" si="10"/>
        <v>1791575</v>
      </c>
      <c r="C25" s="34">
        <f>SUM(一般接種!D24+一般接種!G24+一般接種!J24+一般接種!M24+医療従事者等!C22)</f>
        <v>648128</v>
      </c>
      <c r="D25" s="30">
        <f t="shared" si="0"/>
        <v>0.83674441602772076</v>
      </c>
      <c r="E25" s="34">
        <f>SUM(一般接種!E24+一般接種!H24+一般接種!K24+一般接種!N24+医療従事者等!D22)</f>
        <v>641555</v>
      </c>
      <c r="F25" s="31">
        <f t="shared" si="1"/>
        <v>0.82825855976699725</v>
      </c>
      <c r="G25" s="29">
        <f t="shared" si="8"/>
        <v>497955</v>
      </c>
      <c r="H25" s="31">
        <f t="shared" si="6"/>
        <v>0.6428684853656742</v>
      </c>
      <c r="I25" s="35">
        <v>7668</v>
      </c>
      <c r="J25" s="35">
        <v>32337</v>
      </c>
      <c r="K25" s="35">
        <v>143716</v>
      </c>
      <c r="L25" s="35">
        <v>172126</v>
      </c>
      <c r="M25" s="35">
        <v>92020</v>
      </c>
      <c r="N25" s="35">
        <v>34540</v>
      </c>
      <c r="O25" s="35">
        <v>14998</v>
      </c>
      <c r="P25" s="35">
        <v>550</v>
      </c>
      <c r="Q25" s="35">
        <f t="shared" si="9"/>
        <v>3937</v>
      </c>
      <c r="R25" s="65">
        <f t="shared" si="7"/>
        <v>5.0827348392618998E-3</v>
      </c>
      <c r="S25" s="35">
        <v>145</v>
      </c>
      <c r="T25" s="35">
        <v>3160</v>
      </c>
      <c r="U25" s="35">
        <v>632</v>
      </c>
      <c r="W25" s="1">
        <v>774583</v>
      </c>
    </row>
    <row r="26" spans="1:23" x14ac:dyDescent="0.45">
      <c r="A26" s="33" t="s">
        <v>32</v>
      </c>
      <c r="B26" s="32">
        <f t="shared" si="10"/>
        <v>1884189</v>
      </c>
      <c r="C26" s="34">
        <f>SUM(一般接種!D25+一般接種!G25+一般接種!J25+一般接種!M25+医療従事者等!C23)</f>
        <v>681954</v>
      </c>
      <c r="D26" s="30">
        <f t="shared" si="0"/>
        <v>0.83064128127142978</v>
      </c>
      <c r="E26" s="34">
        <f>SUM(一般接種!E25+一般接種!H25+一般接種!K25+一般接種!N25+医療従事者等!D23)</f>
        <v>673850</v>
      </c>
      <c r="F26" s="31">
        <f t="shared" si="1"/>
        <v>0.82077035604271387</v>
      </c>
      <c r="G26" s="29">
        <f t="shared" si="8"/>
        <v>521348</v>
      </c>
      <c r="H26" s="31">
        <f t="shared" si="6"/>
        <v>0.63501815475574208</v>
      </c>
      <c r="I26" s="35">
        <v>6302</v>
      </c>
      <c r="J26" s="35">
        <v>37903</v>
      </c>
      <c r="K26" s="35">
        <v>168889</v>
      </c>
      <c r="L26" s="35">
        <v>164979</v>
      </c>
      <c r="M26" s="35">
        <v>96319</v>
      </c>
      <c r="N26" s="35">
        <v>34614</v>
      </c>
      <c r="O26" s="35">
        <v>11940</v>
      </c>
      <c r="P26" s="35">
        <v>402</v>
      </c>
      <c r="Q26" s="35">
        <f t="shared" si="9"/>
        <v>7037</v>
      </c>
      <c r="R26" s="65">
        <f t="shared" si="7"/>
        <v>8.5712858877681642E-3</v>
      </c>
      <c r="S26" s="35">
        <v>115</v>
      </c>
      <c r="T26" s="35">
        <v>5826</v>
      </c>
      <c r="U26" s="35">
        <v>1096</v>
      </c>
      <c r="W26" s="1">
        <v>820997</v>
      </c>
    </row>
    <row r="27" spans="1:23" x14ac:dyDescent="0.45">
      <c r="A27" s="33" t="s">
        <v>33</v>
      </c>
      <c r="B27" s="32">
        <f t="shared" si="10"/>
        <v>4827922</v>
      </c>
      <c r="C27" s="34">
        <f>SUM(一般接種!D26+一般接種!G26+一般接種!J26+一般接種!M26+医療従事者等!C24)</f>
        <v>1731593</v>
      </c>
      <c r="D27" s="30">
        <f t="shared" si="0"/>
        <v>0.83581699800698639</v>
      </c>
      <c r="E27" s="34">
        <f>SUM(一般接種!E26+一般接種!H26+一般接種!K26+一般接種!N26+医療従事者等!D24)</f>
        <v>1708516</v>
      </c>
      <c r="F27" s="31">
        <f t="shared" si="1"/>
        <v>0.82467803587038313</v>
      </c>
      <c r="G27" s="29">
        <f t="shared" si="8"/>
        <v>1380624</v>
      </c>
      <c r="H27" s="31">
        <f t="shared" si="6"/>
        <v>0.66640891194200813</v>
      </c>
      <c r="I27" s="35">
        <v>14334</v>
      </c>
      <c r="J27" s="35">
        <v>69301</v>
      </c>
      <c r="K27" s="35">
        <v>457325</v>
      </c>
      <c r="L27" s="35">
        <v>432751</v>
      </c>
      <c r="M27" s="35">
        <v>235401</v>
      </c>
      <c r="N27" s="35">
        <v>123103</v>
      </c>
      <c r="O27" s="35">
        <v>46872</v>
      </c>
      <c r="P27" s="35">
        <v>1537</v>
      </c>
      <c r="Q27" s="35">
        <f t="shared" si="9"/>
        <v>7189</v>
      </c>
      <c r="R27" s="65">
        <f t="shared" si="7"/>
        <v>3.4700350478849389E-3</v>
      </c>
      <c r="S27" s="35">
        <v>12</v>
      </c>
      <c r="T27" s="35">
        <v>5408</v>
      </c>
      <c r="U27" s="35">
        <v>1769</v>
      </c>
      <c r="W27" s="1">
        <v>2071737</v>
      </c>
    </row>
    <row r="28" spans="1:23" x14ac:dyDescent="0.45">
      <c r="A28" s="33" t="s">
        <v>34</v>
      </c>
      <c r="B28" s="32">
        <f t="shared" si="10"/>
        <v>4638403</v>
      </c>
      <c r="C28" s="34">
        <f>SUM(一般接種!D27+一般接種!G27+一般接種!J27+一般接種!M27+医療従事者等!C25)</f>
        <v>1669443</v>
      </c>
      <c r="D28" s="30">
        <f t="shared" si="0"/>
        <v>0.82777194067208748</v>
      </c>
      <c r="E28" s="34">
        <f>SUM(一般接種!E27+一般接種!H27+一般接種!K27+一般接種!N27+医療従事者等!D25)</f>
        <v>1655993</v>
      </c>
      <c r="F28" s="31">
        <f t="shared" si="1"/>
        <v>0.82110293034826121</v>
      </c>
      <c r="G28" s="29">
        <f t="shared" si="8"/>
        <v>1300365</v>
      </c>
      <c r="H28" s="31">
        <f t="shared" si="6"/>
        <v>0.64476933901430544</v>
      </c>
      <c r="I28" s="35">
        <v>15489</v>
      </c>
      <c r="J28" s="35">
        <v>85223</v>
      </c>
      <c r="K28" s="35">
        <v>466740</v>
      </c>
      <c r="L28" s="35">
        <v>403380</v>
      </c>
      <c r="M28" s="35">
        <v>192083</v>
      </c>
      <c r="N28" s="35">
        <v>97712</v>
      </c>
      <c r="O28" s="35">
        <v>37594</v>
      </c>
      <c r="P28" s="35">
        <v>2144</v>
      </c>
      <c r="Q28" s="35">
        <f t="shared" si="9"/>
        <v>12602</v>
      </c>
      <c r="R28" s="65">
        <f t="shared" si="7"/>
        <v>6.2485403792460403E-3</v>
      </c>
      <c r="S28" s="35">
        <v>35</v>
      </c>
      <c r="T28" s="35">
        <v>8901</v>
      </c>
      <c r="U28" s="35">
        <v>3666</v>
      </c>
      <c r="W28" s="1">
        <v>2016791</v>
      </c>
    </row>
    <row r="29" spans="1:23" x14ac:dyDescent="0.45">
      <c r="A29" s="33" t="s">
        <v>35</v>
      </c>
      <c r="B29" s="32">
        <f t="shared" si="10"/>
        <v>8610574</v>
      </c>
      <c r="C29" s="34">
        <f>SUM(一般接種!D28+一般接種!G28+一般接種!J28+一般接種!M28+医療従事者等!C26)</f>
        <v>3138813</v>
      </c>
      <c r="D29" s="30">
        <f t="shared" si="0"/>
        <v>0.85148985692816026</v>
      </c>
      <c r="E29" s="34">
        <f>SUM(一般接種!E28+一般接種!H28+一般接種!K28+一般接種!N28+医療従事者等!D26)</f>
        <v>3104432</v>
      </c>
      <c r="F29" s="31">
        <f t="shared" si="1"/>
        <v>0.84216305957800042</v>
      </c>
      <c r="G29" s="29">
        <f t="shared" si="8"/>
        <v>2347805</v>
      </c>
      <c r="H29" s="31">
        <f t="shared" si="6"/>
        <v>0.63690705484691801</v>
      </c>
      <c r="I29" s="35">
        <v>23548</v>
      </c>
      <c r="J29" s="35">
        <v>115781</v>
      </c>
      <c r="K29" s="35">
        <v>656681</v>
      </c>
      <c r="L29" s="35">
        <v>755753</v>
      </c>
      <c r="M29" s="35">
        <v>453212</v>
      </c>
      <c r="N29" s="35">
        <v>251362</v>
      </c>
      <c r="O29" s="35">
        <v>86301</v>
      </c>
      <c r="P29" s="35">
        <v>5167</v>
      </c>
      <c r="Q29" s="35">
        <f t="shared" si="9"/>
        <v>19524</v>
      </c>
      <c r="R29" s="65">
        <f t="shared" si="7"/>
        <v>5.296425102949873E-3</v>
      </c>
      <c r="S29" s="35">
        <v>24</v>
      </c>
      <c r="T29" s="35">
        <v>11360</v>
      </c>
      <c r="U29" s="35">
        <v>8140</v>
      </c>
      <c r="W29" s="1">
        <v>3686260</v>
      </c>
    </row>
    <row r="30" spans="1:23" x14ac:dyDescent="0.45">
      <c r="A30" s="33" t="s">
        <v>36</v>
      </c>
      <c r="B30" s="32">
        <f t="shared" si="10"/>
        <v>16399786</v>
      </c>
      <c r="C30" s="34">
        <f>SUM(一般接種!D29+一般接種!G29+一般接種!J29+一般接種!M29+医療従事者等!C27)</f>
        <v>6012670</v>
      </c>
      <c r="D30" s="30">
        <f t="shared" si="0"/>
        <v>0.79545277148415849</v>
      </c>
      <c r="E30" s="34">
        <f>SUM(一般接種!E29+一般接種!H29+一般接種!K29+一般接種!N29+医療従事者等!D27)</f>
        <v>5908171</v>
      </c>
      <c r="F30" s="31">
        <f t="shared" si="1"/>
        <v>0.78162796167964188</v>
      </c>
      <c r="G30" s="29">
        <f t="shared" si="8"/>
        <v>4419701</v>
      </c>
      <c r="H30" s="31">
        <f t="shared" si="6"/>
        <v>0.58470919068921234</v>
      </c>
      <c r="I30" s="35">
        <v>43139</v>
      </c>
      <c r="J30" s="35">
        <v>374736</v>
      </c>
      <c r="K30" s="35">
        <v>1354985</v>
      </c>
      <c r="L30" s="35">
        <v>1360674</v>
      </c>
      <c r="M30" s="35">
        <v>760047</v>
      </c>
      <c r="N30" s="35">
        <v>369576</v>
      </c>
      <c r="O30" s="35">
        <v>148256</v>
      </c>
      <c r="P30" s="35">
        <v>8288</v>
      </c>
      <c r="Q30" s="35">
        <f t="shared" si="9"/>
        <v>59244</v>
      </c>
      <c r="R30" s="65">
        <f t="shared" si="7"/>
        <v>7.837749950322815E-3</v>
      </c>
      <c r="S30" s="35">
        <v>65</v>
      </c>
      <c r="T30" s="35">
        <v>41417</v>
      </c>
      <c r="U30" s="35">
        <v>17762</v>
      </c>
      <c r="W30" s="1">
        <v>7558802</v>
      </c>
    </row>
    <row r="31" spans="1:23" x14ac:dyDescent="0.45">
      <c r="A31" s="33" t="s">
        <v>37</v>
      </c>
      <c r="B31" s="32">
        <f t="shared" si="10"/>
        <v>4070542</v>
      </c>
      <c r="C31" s="34">
        <f>SUM(一般接種!D30+一般接種!G30+一般接種!J30+一般接種!M30+医療従事者等!C28)</f>
        <v>1481011</v>
      </c>
      <c r="D31" s="30">
        <f t="shared" si="0"/>
        <v>0.82252936174750368</v>
      </c>
      <c r="E31" s="34">
        <f>SUM(一般接種!E30+一般接種!H30+一般接種!K30+一般接種!N30+医療従事者等!D28)</f>
        <v>1465185</v>
      </c>
      <c r="F31" s="31">
        <f t="shared" si="1"/>
        <v>0.81373985938795601</v>
      </c>
      <c r="G31" s="29">
        <f t="shared" si="8"/>
        <v>1119037</v>
      </c>
      <c r="H31" s="31">
        <f t="shared" si="6"/>
        <v>0.62149490407690511</v>
      </c>
      <c r="I31" s="35">
        <v>16826</v>
      </c>
      <c r="J31" s="35">
        <v>67470</v>
      </c>
      <c r="K31" s="35">
        <v>347139</v>
      </c>
      <c r="L31" s="35">
        <v>353776</v>
      </c>
      <c r="M31" s="35">
        <v>196834</v>
      </c>
      <c r="N31" s="35">
        <v>98174</v>
      </c>
      <c r="O31" s="35">
        <v>38647</v>
      </c>
      <c r="P31" s="35">
        <v>171</v>
      </c>
      <c r="Q31" s="35">
        <f t="shared" si="9"/>
        <v>5309</v>
      </c>
      <c r="R31" s="65">
        <f t="shared" si="7"/>
        <v>2.9485320375861471E-3</v>
      </c>
      <c r="S31" s="35">
        <v>79</v>
      </c>
      <c r="T31" s="35">
        <v>3861</v>
      </c>
      <c r="U31" s="35">
        <v>1369</v>
      </c>
      <c r="W31" s="1">
        <v>1800557</v>
      </c>
    </row>
    <row r="32" spans="1:23" x14ac:dyDescent="0.45">
      <c r="A32" s="33" t="s">
        <v>38</v>
      </c>
      <c r="B32" s="32">
        <f t="shared" si="10"/>
        <v>3167971</v>
      </c>
      <c r="C32" s="34">
        <f>SUM(一般接種!D31+一般接種!G31+一般接種!J31+一般接種!M31+医療従事者等!C29)</f>
        <v>1157830</v>
      </c>
      <c r="D32" s="30">
        <f t="shared" si="0"/>
        <v>0.81603813811676129</v>
      </c>
      <c r="E32" s="34">
        <f>SUM(一般接種!E31+一般接種!H31+一般接種!K31+一般接種!N31+医療従事者等!D29)</f>
        <v>1145835</v>
      </c>
      <c r="F32" s="31">
        <f t="shared" si="1"/>
        <v>0.80758406673606598</v>
      </c>
      <c r="G32" s="29">
        <f t="shared" si="8"/>
        <v>855485</v>
      </c>
      <c r="H32" s="31">
        <f t="shared" si="6"/>
        <v>0.60294549855057955</v>
      </c>
      <c r="I32" s="35">
        <v>8742</v>
      </c>
      <c r="J32" s="35">
        <v>52915</v>
      </c>
      <c r="K32" s="35">
        <v>238678</v>
      </c>
      <c r="L32" s="35">
        <v>285928</v>
      </c>
      <c r="M32" s="35">
        <v>161037</v>
      </c>
      <c r="N32" s="35">
        <v>83127</v>
      </c>
      <c r="O32" s="35">
        <v>23849</v>
      </c>
      <c r="P32" s="35">
        <v>1209</v>
      </c>
      <c r="Q32" s="35">
        <f t="shared" si="9"/>
        <v>8821</v>
      </c>
      <c r="R32" s="65">
        <f t="shared" si="7"/>
        <v>6.2170374030107627E-3</v>
      </c>
      <c r="S32" s="35">
        <v>9</v>
      </c>
      <c r="T32" s="35">
        <v>6296</v>
      </c>
      <c r="U32" s="35">
        <v>2516</v>
      </c>
      <c r="W32" s="1">
        <v>1418843</v>
      </c>
    </row>
    <row r="33" spans="1:23" x14ac:dyDescent="0.45">
      <c r="A33" s="33" t="s">
        <v>39</v>
      </c>
      <c r="B33" s="32">
        <f t="shared" si="10"/>
        <v>5513138</v>
      </c>
      <c r="C33" s="34">
        <f>SUM(一般接種!D32+一般接種!G32+一般接種!J32+一般接種!M32+医療従事者等!C30)</f>
        <v>2029940</v>
      </c>
      <c r="D33" s="30">
        <f t="shared" si="0"/>
        <v>0.80217597652992911</v>
      </c>
      <c r="E33" s="34">
        <f>SUM(一般接種!E32+一般接種!H32+一般接種!K32+一般接種!N32+医療従事者等!D30)</f>
        <v>1998150</v>
      </c>
      <c r="F33" s="31">
        <f t="shared" si="1"/>
        <v>0.78961345039916353</v>
      </c>
      <c r="G33" s="29">
        <f t="shared" si="8"/>
        <v>1473962</v>
      </c>
      <c r="H33" s="31">
        <f t="shared" si="6"/>
        <v>0.58246889401559032</v>
      </c>
      <c r="I33" s="35">
        <v>26003</v>
      </c>
      <c r="J33" s="35">
        <v>96360</v>
      </c>
      <c r="K33" s="35">
        <v>450747</v>
      </c>
      <c r="L33" s="35">
        <v>475125</v>
      </c>
      <c r="M33" s="35">
        <v>251688</v>
      </c>
      <c r="N33" s="35">
        <v>124665</v>
      </c>
      <c r="O33" s="35">
        <v>47417</v>
      </c>
      <c r="P33" s="35">
        <v>1957</v>
      </c>
      <c r="Q33" s="35">
        <f t="shared" si="9"/>
        <v>11086</v>
      </c>
      <c r="R33" s="65">
        <f t="shared" si="7"/>
        <v>4.3808796692566257E-3</v>
      </c>
      <c r="S33" s="35">
        <v>10</v>
      </c>
      <c r="T33" s="35">
        <v>6571</v>
      </c>
      <c r="U33" s="35">
        <v>4505</v>
      </c>
      <c r="W33" s="1">
        <v>2530542</v>
      </c>
    </row>
    <row r="34" spans="1:23" x14ac:dyDescent="0.45">
      <c r="A34" s="33" t="s">
        <v>40</v>
      </c>
      <c r="B34" s="32">
        <f t="shared" si="10"/>
        <v>18615855</v>
      </c>
      <c r="C34" s="34">
        <f>SUM(一般接種!D33+一般接種!G33+一般接種!J33+一般接種!M33+医療従事者等!C31)</f>
        <v>6903539</v>
      </c>
      <c r="D34" s="30">
        <f t="shared" si="0"/>
        <v>0.78098652742216168</v>
      </c>
      <c r="E34" s="34">
        <f>SUM(一般接種!E33+一般接種!H33+一般接種!K33+一般接種!N33+医療従事者等!D31)</f>
        <v>6814704</v>
      </c>
      <c r="F34" s="31">
        <f t="shared" si="1"/>
        <v>0.77093676335715855</v>
      </c>
      <c r="G34" s="29">
        <f t="shared" si="8"/>
        <v>4851083</v>
      </c>
      <c r="H34" s="31">
        <f t="shared" si="6"/>
        <v>0.54879540282262218</v>
      </c>
      <c r="I34" s="35">
        <v>65090</v>
      </c>
      <c r="J34" s="35">
        <v>372647</v>
      </c>
      <c r="K34" s="35">
        <v>1522260</v>
      </c>
      <c r="L34" s="35">
        <v>1556647</v>
      </c>
      <c r="M34" s="35">
        <v>770107</v>
      </c>
      <c r="N34" s="35">
        <v>367694</v>
      </c>
      <c r="O34" s="35">
        <v>187354</v>
      </c>
      <c r="P34" s="35">
        <v>9284</v>
      </c>
      <c r="Q34" s="35">
        <f t="shared" si="9"/>
        <v>46529</v>
      </c>
      <c r="R34" s="65">
        <f t="shared" si="7"/>
        <v>5.2637527121126952E-3</v>
      </c>
      <c r="S34" s="35">
        <v>336</v>
      </c>
      <c r="T34" s="35">
        <v>34973</v>
      </c>
      <c r="U34" s="35">
        <v>11220</v>
      </c>
      <c r="W34" s="1">
        <v>8839511</v>
      </c>
    </row>
    <row r="35" spans="1:23" x14ac:dyDescent="0.45">
      <c r="A35" s="33" t="s">
        <v>41</v>
      </c>
      <c r="B35" s="32">
        <f t="shared" si="10"/>
        <v>12092656</v>
      </c>
      <c r="C35" s="34">
        <f>SUM(一般接種!D34+一般接種!G34+一般接種!J34+一般接種!M34+医療従事者等!C32)</f>
        <v>4434036</v>
      </c>
      <c r="D35" s="30">
        <f t="shared" si="0"/>
        <v>0.80274022946887236</v>
      </c>
      <c r="E35" s="34">
        <f>SUM(一般接種!E34+一般接種!H34+一般接種!K34+一般接種!N34+医療従事者等!D32)</f>
        <v>4382803</v>
      </c>
      <c r="F35" s="31">
        <f t="shared" si="1"/>
        <v>0.79346497997239129</v>
      </c>
      <c r="G35" s="29">
        <f t="shared" si="8"/>
        <v>3247468</v>
      </c>
      <c r="H35" s="31">
        <f t="shared" si="6"/>
        <v>0.58792332933535496</v>
      </c>
      <c r="I35" s="35">
        <v>45454</v>
      </c>
      <c r="J35" s="35">
        <v>242947</v>
      </c>
      <c r="K35" s="35">
        <v>1008732</v>
      </c>
      <c r="L35" s="35">
        <v>1036666</v>
      </c>
      <c r="M35" s="35">
        <v>544015</v>
      </c>
      <c r="N35" s="35">
        <v>252785</v>
      </c>
      <c r="O35" s="35">
        <v>111651</v>
      </c>
      <c r="P35" s="35">
        <v>5218</v>
      </c>
      <c r="Q35" s="35">
        <f t="shared" si="9"/>
        <v>28349</v>
      </c>
      <c r="R35" s="65">
        <f t="shared" si="7"/>
        <v>5.132317997691733E-3</v>
      </c>
      <c r="S35" s="35">
        <v>100</v>
      </c>
      <c r="T35" s="35">
        <v>21325</v>
      </c>
      <c r="U35" s="35">
        <v>6924</v>
      </c>
      <c r="W35" s="1">
        <v>5523625</v>
      </c>
    </row>
    <row r="36" spans="1:23" x14ac:dyDescent="0.45">
      <c r="A36" s="33" t="s">
        <v>42</v>
      </c>
      <c r="B36" s="32">
        <f t="shared" si="10"/>
        <v>3012378</v>
      </c>
      <c r="C36" s="34">
        <f>SUM(一般接種!D35+一般接種!G35+一般接種!J35+一般接種!M35+医療従事者等!C33)</f>
        <v>1094355</v>
      </c>
      <c r="D36" s="30">
        <f t="shared" si="0"/>
        <v>0.81380476062641149</v>
      </c>
      <c r="E36" s="34">
        <f>SUM(一般接種!E35+一般接種!H35+一般接種!K35+一般接種!N35+医療従事者等!D33)</f>
        <v>1083175</v>
      </c>
      <c r="F36" s="31">
        <f t="shared" si="1"/>
        <v>0.8054908796428154</v>
      </c>
      <c r="G36" s="29">
        <f t="shared" si="8"/>
        <v>827845</v>
      </c>
      <c r="H36" s="31">
        <f t="shared" si="6"/>
        <v>0.61561760311852343</v>
      </c>
      <c r="I36" s="35">
        <v>7549</v>
      </c>
      <c r="J36" s="35">
        <v>54410</v>
      </c>
      <c r="K36" s="35">
        <v>307556</v>
      </c>
      <c r="L36" s="35">
        <v>254107</v>
      </c>
      <c r="M36" s="35">
        <v>131511</v>
      </c>
      <c r="N36" s="35">
        <v>53511</v>
      </c>
      <c r="O36" s="35">
        <v>18590</v>
      </c>
      <c r="P36" s="35">
        <v>611</v>
      </c>
      <c r="Q36" s="35">
        <f t="shared" si="9"/>
        <v>7003</v>
      </c>
      <c r="R36" s="65">
        <f t="shared" si="7"/>
        <v>5.2077020150378623E-3</v>
      </c>
      <c r="S36" s="35">
        <v>64</v>
      </c>
      <c r="T36" s="35">
        <v>4762</v>
      </c>
      <c r="U36" s="35">
        <v>2177</v>
      </c>
      <c r="W36" s="1">
        <v>1344739</v>
      </c>
    </row>
    <row r="37" spans="1:23" x14ac:dyDescent="0.45">
      <c r="A37" s="33" t="s">
        <v>43</v>
      </c>
      <c r="B37" s="32">
        <f t="shared" si="10"/>
        <v>2080764</v>
      </c>
      <c r="C37" s="34">
        <f>SUM(一般接種!D36+一般接種!G36+一般接種!J36+一般接種!M36+医療従事者等!C34)</f>
        <v>750005</v>
      </c>
      <c r="D37" s="30">
        <f t="shared" si="0"/>
        <v>0.79413340505192542</v>
      </c>
      <c r="E37" s="34">
        <f>SUM(一般接種!E36+一般接種!H36+一般接種!K36+一般接種!N36+医療従事者等!D34)</f>
        <v>741016</v>
      </c>
      <c r="F37" s="31">
        <f t="shared" si="1"/>
        <v>0.78461551493384385</v>
      </c>
      <c r="G37" s="29">
        <f t="shared" si="8"/>
        <v>585409</v>
      </c>
      <c r="H37" s="31">
        <f t="shared" si="6"/>
        <v>0.61985299100411673</v>
      </c>
      <c r="I37" s="35">
        <v>7683</v>
      </c>
      <c r="J37" s="35">
        <v>44744</v>
      </c>
      <c r="K37" s="35">
        <v>212480</v>
      </c>
      <c r="L37" s="35">
        <v>196494</v>
      </c>
      <c r="M37" s="35">
        <v>83413</v>
      </c>
      <c r="N37" s="35">
        <v>29794</v>
      </c>
      <c r="O37" s="35">
        <v>10165</v>
      </c>
      <c r="P37" s="35">
        <v>636</v>
      </c>
      <c r="Q37" s="35">
        <f t="shared" si="9"/>
        <v>4334</v>
      </c>
      <c r="R37" s="65">
        <f t="shared" si="7"/>
        <v>4.589001643315771E-3</v>
      </c>
      <c r="S37" s="35">
        <v>2</v>
      </c>
      <c r="T37" s="35">
        <v>2670</v>
      </c>
      <c r="U37" s="35">
        <v>1662</v>
      </c>
      <c r="W37" s="1">
        <v>944432</v>
      </c>
    </row>
    <row r="38" spans="1:23" x14ac:dyDescent="0.45">
      <c r="A38" s="33" t="s">
        <v>44</v>
      </c>
      <c r="B38" s="32">
        <f t="shared" si="10"/>
        <v>1227950</v>
      </c>
      <c r="C38" s="34">
        <f>SUM(一般接種!D37+一般接種!G37+一般接種!J37+一般接種!M37+医療従事者等!C35)</f>
        <v>443976</v>
      </c>
      <c r="D38" s="30">
        <f t="shared" si="0"/>
        <v>0.79738787473867967</v>
      </c>
      <c r="E38" s="34">
        <f>SUM(一般接種!E37+一般接種!H37+一般接種!K37+一般接種!N37+医療従事者等!D35)</f>
        <v>438703</v>
      </c>
      <c r="F38" s="31">
        <f t="shared" si="1"/>
        <v>0.78791748385381866</v>
      </c>
      <c r="G38" s="29">
        <f t="shared" si="8"/>
        <v>341641</v>
      </c>
      <c r="H38" s="31">
        <f t="shared" si="6"/>
        <v>0.61359260616248912</v>
      </c>
      <c r="I38" s="35">
        <v>4911</v>
      </c>
      <c r="J38" s="35">
        <v>23197</v>
      </c>
      <c r="K38" s="35">
        <v>108385</v>
      </c>
      <c r="L38" s="35">
        <v>110530</v>
      </c>
      <c r="M38" s="35">
        <v>59642</v>
      </c>
      <c r="N38" s="35">
        <v>25026</v>
      </c>
      <c r="O38" s="35">
        <v>9315</v>
      </c>
      <c r="P38" s="35">
        <v>635</v>
      </c>
      <c r="Q38" s="35">
        <f t="shared" si="9"/>
        <v>3630</v>
      </c>
      <c r="R38" s="65">
        <f t="shared" si="7"/>
        <v>6.51953705898834E-3</v>
      </c>
      <c r="S38" s="35">
        <v>16</v>
      </c>
      <c r="T38" s="35">
        <v>2592</v>
      </c>
      <c r="U38" s="35">
        <v>1022</v>
      </c>
      <c r="W38" s="1">
        <v>556788</v>
      </c>
    </row>
    <row r="39" spans="1:23" x14ac:dyDescent="0.45">
      <c r="A39" s="33" t="s">
        <v>45</v>
      </c>
      <c r="B39" s="32">
        <f t="shared" si="10"/>
        <v>1562034</v>
      </c>
      <c r="C39" s="34">
        <f>SUM(一般接種!D38+一般接種!G38+一般接種!J38+一般接種!M38+医療従事者等!C36)</f>
        <v>564703</v>
      </c>
      <c r="D39" s="30">
        <f t="shared" si="0"/>
        <v>0.83931392730542576</v>
      </c>
      <c r="E39" s="34">
        <f>SUM(一般接種!E38+一般接種!H38+一般接種!K38+一般接種!N38+医療従事者等!D36)</f>
        <v>555634</v>
      </c>
      <c r="F39" s="31">
        <f t="shared" si="1"/>
        <v>0.82583473911847982</v>
      </c>
      <c r="G39" s="29">
        <f t="shared" si="8"/>
        <v>438997</v>
      </c>
      <c r="H39" s="31">
        <f t="shared" si="6"/>
        <v>0.65247802144720313</v>
      </c>
      <c r="I39" s="35">
        <v>4900</v>
      </c>
      <c r="J39" s="35">
        <v>30259</v>
      </c>
      <c r="K39" s="35">
        <v>111389</v>
      </c>
      <c r="L39" s="35">
        <v>142631</v>
      </c>
      <c r="M39" s="35">
        <v>82605</v>
      </c>
      <c r="N39" s="35">
        <v>45519</v>
      </c>
      <c r="O39" s="35">
        <v>20668</v>
      </c>
      <c r="P39" s="35">
        <v>1026</v>
      </c>
      <c r="Q39" s="35">
        <f t="shared" si="9"/>
        <v>2700</v>
      </c>
      <c r="R39" s="65">
        <f t="shared" si="7"/>
        <v>4.0129901978998685E-3</v>
      </c>
      <c r="S39" s="35">
        <v>25</v>
      </c>
      <c r="T39" s="35">
        <v>1835</v>
      </c>
      <c r="U39" s="35">
        <v>840</v>
      </c>
      <c r="W39" s="1">
        <v>672815</v>
      </c>
    </row>
    <row r="40" spans="1:23" x14ac:dyDescent="0.45">
      <c r="A40" s="33" t="s">
        <v>46</v>
      </c>
      <c r="B40" s="32">
        <f t="shared" si="10"/>
        <v>4156448</v>
      </c>
      <c r="C40" s="34">
        <f>SUM(一般接種!D39+一般接種!G39+一般接種!J39+一般接種!M39+医療従事者等!C37)</f>
        <v>1515559</v>
      </c>
      <c r="D40" s="30">
        <f t="shared" si="0"/>
        <v>0.80027785537052398</v>
      </c>
      <c r="E40" s="34">
        <f>SUM(一般接種!E39+一般接種!H39+一般接種!K39+一般接種!N39+医療従事者等!D37)</f>
        <v>1486129</v>
      </c>
      <c r="F40" s="31">
        <f t="shared" si="1"/>
        <v>0.78473759776025975</v>
      </c>
      <c r="G40" s="29">
        <f t="shared" si="8"/>
        <v>1147493</v>
      </c>
      <c r="H40" s="31">
        <f t="shared" si="6"/>
        <v>0.60592377933995889</v>
      </c>
      <c r="I40" s="35">
        <v>21846</v>
      </c>
      <c r="J40" s="35">
        <v>137995</v>
      </c>
      <c r="K40" s="35">
        <v>362804</v>
      </c>
      <c r="L40" s="35">
        <v>318174</v>
      </c>
      <c r="M40" s="35">
        <v>163461</v>
      </c>
      <c r="N40" s="35">
        <v>92044</v>
      </c>
      <c r="O40" s="35">
        <v>49425</v>
      </c>
      <c r="P40" s="35">
        <v>1744</v>
      </c>
      <c r="Q40" s="35">
        <f t="shared" si="9"/>
        <v>7267</v>
      </c>
      <c r="R40" s="65">
        <f t="shared" si="7"/>
        <v>3.8372766583007313E-3</v>
      </c>
      <c r="S40" s="35">
        <v>248</v>
      </c>
      <c r="T40" s="35">
        <v>5826</v>
      </c>
      <c r="U40" s="35">
        <v>1193</v>
      </c>
      <c r="W40" s="1">
        <v>1893791</v>
      </c>
    </row>
    <row r="41" spans="1:23" x14ac:dyDescent="0.45">
      <c r="A41" s="33" t="s">
        <v>47</v>
      </c>
      <c r="B41" s="32">
        <f t="shared" si="10"/>
        <v>6160875</v>
      </c>
      <c r="C41" s="34">
        <f>SUM(一般接種!D40+一般接種!G40+一般接種!J40+一般接種!M40+医療従事者等!C38)</f>
        <v>2244491</v>
      </c>
      <c r="D41" s="30">
        <f t="shared" si="0"/>
        <v>0.79806025601320996</v>
      </c>
      <c r="E41" s="34">
        <f>SUM(一般接種!E40+一般接種!H40+一般接種!K40+一般接種!N40+医療従事者等!D38)</f>
        <v>2217412</v>
      </c>
      <c r="F41" s="31">
        <f t="shared" si="1"/>
        <v>0.78843193775638387</v>
      </c>
      <c r="G41" s="29">
        <f t="shared" si="8"/>
        <v>1678215</v>
      </c>
      <c r="H41" s="31">
        <f t="shared" si="6"/>
        <v>0.5967128816935372</v>
      </c>
      <c r="I41" s="35">
        <v>22404</v>
      </c>
      <c r="J41" s="35">
        <v>121284</v>
      </c>
      <c r="K41" s="35">
        <v>545068</v>
      </c>
      <c r="L41" s="35">
        <v>532131</v>
      </c>
      <c r="M41" s="35">
        <v>292495</v>
      </c>
      <c r="N41" s="35">
        <v>116477</v>
      </c>
      <c r="O41" s="35">
        <v>45448</v>
      </c>
      <c r="P41" s="35">
        <v>2908</v>
      </c>
      <c r="Q41" s="35">
        <f t="shared" si="9"/>
        <v>20757</v>
      </c>
      <c r="R41" s="65">
        <f t="shared" si="7"/>
        <v>7.3804424852076476E-3</v>
      </c>
      <c r="S41" s="35">
        <v>55</v>
      </c>
      <c r="T41" s="35">
        <v>14503</v>
      </c>
      <c r="U41" s="35">
        <v>6199</v>
      </c>
      <c r="W41" s="1">
        <v>2812433</v>
      </c>
    </row>
    <row r="42" spans="1:23" x14ac:dyDescent="0.45">
      <c r="A42" s="33" t="s">
        <v>48</v>
      </c>
      <c r="B42" s="32">
        <f t="shared" si="10"/>
        <v>3115652</v>
      </c>
      <c r="C42" s="34">
        <f>SUM(一般接種!D41+一般接種!G41+一般接種!J41+一般接種!M41+医療従事者等!C39)</f>
        <v>1121968</v>
      </c>
      <c r="D42" s="30">
        <f t="shared" si="0"/>
        <v>0.82734291466031518</v>
      </c>
      <c r="E42" s="34">
        <f>SUM(一般接種!E41+一般接種!H41+一般接種!K41+一般接種!N41+医療従事者等!D39)</f>
        <v>1098782</v>
      </c>
      <c r="F42" s="31">
        <f t="shared" si="1"/>
        <v>0.81024548156123033</v>
      </c>
      <c r="G42" s="29">
        <f t="shared" si="8"/>
        <v>883906</v>
      </c>
      <c r="H42" s="31">
        <f t="shared" si="6"/>
        <v>0.65179520835330462</v>
      </c>
      <c r="I42" s="35">
        <v>44775</v>
      </c>
      <c r="J42" s="35">
        <v>46752</v>
      </c>
      <c r="K42" s="35">
        <v>287070</v>
      </c>
      <c r="L42" s="35">
        <v>309803</v>
      </c>
      <c r="M42" s="35">
        <v>133737</v>
      </c>
      <c r="N42" s="35">
        <v>41888</v>
      </c>
      <c r="O42" s="35">
        <v>18557</v>
      </c>
      <c r="P42" s="35">
        <v>1324</v>
      </c>
      <c r="Q42" s="35">
        <f t="shared" si="9"/>
        <v>10996</v>
      </c>
      <c r="R42" s="65">
        <f t="shared" si="7"/>
        <v>8.1084867746716704E-3</v>
      </c>
      <c r="S42" s="35">
        <v>396</v>
      </c>
      <c r="T42" s="35">
        <v>8669</v>
      </c>
      <c r="U42" s="35">
        <v>1931</v>
      </c>
      <c r="W42" s="1">
        <v>1356110</v>
      </c>
    </row>
    <row r="43" spans="1:23" x14ac:dyDescent="0.45">
      <c r="A43" s="33" t="s">
        <v>49</v>
      </c>
      <c r="B43" s="32">
        <f t="shared" si="10"/>
        <v>1664758</v>
      </c>
      <c r="C43" s="34">
        <f>SUM(一般接種!D42+一般接種!G42+一般接種!J42+一般接種!M42+医療従事者等!C40)</f>
        <v>599624</v>
      </c>
      <c r="D43" s="30">
        <f t="shared" si="0"/>
        <v>0.81587157748360772</v>
      </c>
      <c r="E43" s="34">
        <f>SUM(一般接種!E42+一般接種!H42+一般接種!K42+一般接種!N42+医療従事者等!D40)</f>
        <v>592292</v>
      </c>
      <c r="F43" s="31">
        <f t="shared" si="1"/>
        <v>0.80589537505323494</v>
      </c>
      <c r="G43" s="29">
        <f t="shared" si="8"/>
        <v>469275</v>
      </c>
      <c r="H43" s="31">
        <f t="shared" si="6"/>
        <v>0.63851369278684644</v>
      </c>
      <c r="I43" s="35">
        <v>7927</v>
      </c>
      <c r="J43" s="35">
        <v>39802</v>
      </c>
      <c r="K43" s="35">
        <v>152964</v>
      </c>
      <c r="L43" s="35">
        <v>160457</v>
      </c>
      <c r="M43" s="35">
        <v>67348</v>
      </c>
      <c r="N43" s="35">
        <v>28996</v>
      </c>
      <c r="O43" s="35">
        <v>11282</v>
      </c>
      <c r="P43" s="35">
        <v>499</v>
      </c>
      <c r="Q43" s="35">
        <f t="shared" si="9"/>
        <v>3567</v>
      </c>
      <c r="R43" s="65">
        <f t="shared" si="7"/>
        <v>4.8533979908810003E-3</v>
      </c>
      <c r="S43" s="35">
        <v>8</v>
      </c>
      <c r="T43" s="35">
        <v>2793</v>
      </c>
      <c r="U43" s="35">
        <v>766</v>
      </c>
      <c r="W43" s="1">
        <v>734949</v>
      </c>
    </row>
    <row r="44" spans="1:23" x14ac:dyDescent="0.45">
      <c r="A44" s="33" t="s">
        <v>50</v>
      </c>
      <c r="B44" s="32">
        <f t="shared" si="10"/>
        <v>2157374</v>
      </c>
      <c r="C44" s="34">
        <f>SUM(一般接種!D43+一般接種!G43+一般接種!J43+一般接種!M43+医療従事者等!C41)</f>
        <v>780052</v>
      </c>
      <c r="D44" s="30">
        <f t="shared" si="0"/>
        <v>0.80096026680466903</v>
      </c>
      <c r="E44" s="34">
        <f>SUM(一般接種!E43+一般接種!H43+一般接種!K43+一般接種!N43+医療従事者等!D41)</f>
        <v>771682</v>
      </c>
      <c r="F44" s="31">
        <f t="shared" si="1"/>
        <v>0.79236591997502814</v>
      </c>
      <c r="G44" s="29">
        <f t="shared" si="8"/>
        <v>598424</v>
      </c>
      <c r="H44" s="31">
        <f t="shared" si="6"/>
        <v>0.61446396740514386</v>
      </c>
      <c r="I44" s="35">
        <v>9392</v>
      </c>
      <c r="J44" s="35">
        <v>48472</v>
      </c>
      <c r="K44" s="35">
        <v>170708</v>
      </c>
      <c r="L44" s="35">
        <v>187061</v>
      </c>
      <c r="M44" s="35">
        <v>113922</v>
      </c>
      <c r="N44" s="35">
        <v>52740</v>
      </c>
      <c r="O44" s="35">
        <v>15654</v>
      </c>
      <c r="P44" s="35">
        <v>475</v>
      </c>
      <c r="Q44" s="35">
        <f t="shared" si="9"/>
        <v>7216</v>
      </c>
      <c r="R44" s="65">
        <f t="shared" si="7"/>
        <v>7.4094153790548473E-3</v>
      </c>
      <c r="S44" s="35">
        <v>148</v>
      </c>
      <c r="T44" s="35">
        <v>6003</v>
      </c>
      <c r="U44" s="35">
        <v>1065</v>
      </c>
      <c r="W44" s="1">
        <v>973896</v>
      </c>
    </row>
    <row r="45" spans="1:23" x14ac:dyDescent="0.45">
      <c r="A45" s="33" t="s">
        <v>51</v>
      </c>
      <c r="B45" s="32">
        <f t="shared" si="10"/>
        <v>3087701</v>
      </c>
      <c r="C45" s="34">
        <f>SUM(一般接種!D44+一般接種!G44+一般接種!J44+一般接種!M44+医療従事者等!C42)</f>
        <v>1114094</v>
      </c>
      <c r="D45" s="30">
        <f t="shared" si="0"/>
        <v>0.82147057370527921</v>
      </c>
      <c r="E45" s="34">
        <f>SUM(一般接種!E44+一般接種!H44+一般接種!K44+一般接種!N44+医療従事者等!D42)</f>
        <v>1102853</v>
      </c>
      <c r="F45" s="31">
        <f t="shared" si="1"/>
        <v>0.81318208932333202</v>
      </c>
      <c r="G45" s="29">
        <f t="shared" si="8"/>
        <v>864731</v>
      </c>
      <c r="H45" s="31">
        <f t="shared" si="6"/>
        <v>0.63760425123081155</v>
      </c>
      <c r="I45" s="35">
        <v>12480</v>
      </c>
      <c r="J45" s="35">
        <v>59195</v>
      </c>
      <c r="K45" s="35">
        <v>279948</v>
      </c>
      <c r="L45" s="35">
        <v>271691</v>
      </c>
      <c r="M45" s="35">
        <v>142399</v>
      </c>
      <c r="N45" s="35">
        <v>71623</v>
      </c>
      <c r="O45" s="35">
        <v>27011</v>
      </c>
      <c r="P45" s="35">
        <v>384</v>
      </c>
      <c r="Q45" s="35">
        <f t="shared" si="9"/>
        <v>6023</v>
      </c>
      <c r="R45" s="65">
        <f t="shared" si="7"/>
        <v>4.4410231680871602E-3</v>
      </c>
      <c r="S45" s="35">
        <v>211</v>
      </c>
      <c r="T45" s="35">
        <v>4544</v>
      </c>
      <c r="U45" s="35">
        <v>1268</v>
      </c>
      <c r="W45" s="1">
        <v>1356219</v>
      </c>
    </row>
    <row r="46" spans="1:23" x14ac:dyDescent="0.45">
      <c r="A46" s="33" t="s">
        <v>52</v>
      </c>
      <c r="B46" s="32">
        <f t="shared" si="10"/>
        <v>1562741</v>
      </c>
      <c r="C46" s="34">
        <f>SUM(一般接種!D45+一般接種!G45+一般接種!J45+一般接種!M45+医療従事者等!C43)</f>
        <v>565975</v>
      </c>
      <c r="D46" s="30">
        <f t="shared" si="0"/>
        <v>0.80719001322081618</v>
      </c>
      <c r="E46" s="34">
        <f>SUM(一般接種!E45+一般接種!H45+一般接種!K45+一般接種!N45+医療従事者等!D43)</f>
        <v>558491</v>
      </c>
      <c r="F46" s="31">
        <f t="shared" si="1"/>
        <v>0.79651637912223483</v>
      </c>
      <c r="G46" s="29">
        <f t="shared" si="8"/>
        <v>432566</v>
      </c>
      <c r="H46" s="31">
        <f t="shared" si="6"/>
        <v>0.61692292991541242</v>
      </c>
      <c r="I46" s="35">
        <v>10597</v>
      </c>
      <c r="J46" s="35">
        <v>33514</v>
      </c>
      <c r="K46" s="35">
        <v>140994</v>
      </c>
      <c r="L46" s="35">
        <v>125411</v>
      </c>
      <c r="M46" s="35">
        <v>73268</v>
      </c>
      <c r="N46" s="35">
        <v>36041</v>
      </c>
      <c r="O46" s="35">
        <v>12599</v>
      </c>
      <c r="P46" s="35">
        <v>142</v>
      </c>
      <c r="Q46" s="35">
        <f t="shared" si="9"/>
        <v>5709</v>
      </c>
      <c r="R46" s="65">
        <f t="shared" si="7"/>
        <v>8.1421401748798788E-3</v>
      </c>
      <c r="S46" s="35">
        <v>167</v>
      </c>
      <c r="T46" s="35">
        <v>4433</v>
      </c>
      <c r="U46" s="35">
        <v>1109</v>
      </c>
      <c r="W46" s="1">
        <v>701167</v>
      </c>
    </row>
    <row r="47" spans="1:23" x14ac:dyDescent="0.45">
      <c r="A47" s="33" t="s">
        <v>53</v>
      </c>
      <c r="B47" s="32">
        <f t="shared" si="10"/>
        <v>11226127</v>
      </c>
      <c r="C47" s="34">
        <f>SUM(一般接種!D46+一般接種!G46+一般接種!J46+一般接種!M46+医療従事者等!C44)</f>
        <v>4134413</v>
      </c>
      <c r="D47" s="30">
        <f t="shared" si="0"/>
        <v>0.80684540130401605</v>
      </c>
      <c r="E47" s="34">
        <f>SUM(一般接種!E46+一般接種!H46+一般接種!K46+一般接種!N46+医療従事者等!D44)</f>
        <v>4053506</v>
      </c>
      <c r="F47" s="31">
        <f t="shared" si="1"/>
        <v>0.79105611250212227</v>
      </c>
      <c r="G47" s="29">
        <f t="shared" si="8"/>
        <v>2995824</v>
      </c>
      <c r="H47" s="31">
        <f t="shared" si="6"/>
        <v>0.58464570847571407</v>
      </c>
      <c r="I47" s="35">
        <v>43824</v>
      </c>
      <c r="J47" s="35">
        <v>229850</v>
      </c>
      <c r="K47" s="35">
        <v>929405</v>
      </c>
      <c r="L47" s="35">
        <v>1024063</v>
      </c>
      <c r="M47" s="35">
        <v>490502</v>
      </c>
      <c r="N47" s="35">
        <v>192358</v>
      </c>
      <c r="O47" s="35">
        <v>83522</v>
      </c>
      <c r="P47" s="35">
        <v>2300</v>
      </c>
      <c r="Q47" s="35">
        <f t="shared" si="9"/>
        <v>42384</v>
      </c>
      <c r="R47" s="65">
        <f t="shared" si="7"/>
        <v>8.2713883419168379E-3</v>
      </c>
      <c r="S47" s="35">
        <v>75</v>
      </c>
      <c r="T47" s="35">
        <v>35797</v>
      </c>
      <c r="U47" s="35">
        <v>6512</v>
      </c>
      <c r="W47" s="1">
        <v>5124170</v>
      </c>
    </row>
    <row r="48" spans="1:23" x14ac:dyDescent="0.45">
      <c r="A48" s="33" t="s">
        <v>54</v>
      </c>
      <c r="B48" s="32">
        <f t="shared" si="10"/>
        <v>1804571</v>
      </c>
      <c r="C48" s="34">
        <f>SUM(一般接種!D47+一般接種!G47+一般接種!J47+一般接種!M47+医療従事者等!C45)</f>
        <v>658104</v>
      </c>
      <c r="D48" s="30">
        <f t="shared" si="0"/>
        <v>0.80430983278376778</v>
      </c>
      <c r="E48" s="34">
        <f>SUM(一般接種!E47+一般接種!H47+一般接種!K47+一般接種!N47+医療従事者等!D45)</f>
        <v>650179</v>
      </c>
      <c r="F48" s="31">
        <f t="shared" si="1"/>
        <v>0.7946241973449748</v>
      </c>
      <c r="G48" s="29">
        <f t="shared" si="8"/>
        <v>488903</v>
      </c>
      <c r="H48" s="31">
        <f t="shared" si="6"/>
        <v>0.59751876630058831</v>
      </c>
      <c r="I48" s="35">
        <v>8398</v>
      </c>
      <c r="J48" s="35">
        <v>56451</v>
      </c>
      <c r="K48" s="35">
        <v>165683</v>
      </c>
      <c r="L48" s="35">
        <v>147029</v>
      </c>
      <c r="M48" s="35">
        <v>63233</v>
      </c>
      <c r="N48" s="35">
        <v>32292</v>
      </c>
      <c r="O48" s="35">
        <v>15142</v>
      </c>
      <c r="P48" s="35">
        <v>675</v>
      </c>
      <c r="Q48" s="35">
        <f t="shared" si="9"/>
        <v>7385</v>
      </c>
      <c r="R48" s="65">
        <f t="shared" si="7"/>
        <v>9.0256678505344513E-3</v>
      </c>
      <c r="S48" s="35">
        <v>41</v>
      </c>
      <c r="T48" s="35">
        <v>5644</v>
      </c>
      <c r="U48" s="35">
        <v>1700</v>
      </c>
      <c r="W48" s="1">
        <v>818222</v>
      </c>
    </row>
    <row r="49" spans="1:23" x14ac:dyDescent="0.45">
      <c r="A49" s="33" t="s">
        <v>55</v>
      </c>
      <c r="B49" s="32">
        <f t="shared" si="10"/>
        <v>3061499</v>
      </c>
      <c r="C49" s="34">
        <f>SUM(一般接種!D48+一般接種!G48+一般接種!J48+一般接種!M48+医療従事者等!C46)</f>
        <v>1101061</v>
      </c>
      <c r="D49" s="30">
        <f t="shared" si="0"/>
        <v>0.82418570322874263</v>
      </c>
      <c r="E49" s="34">
        <f>SUM(一般接種!E48+一般接種!H48+一般接種!K48+一般接種!N48+医療従事者等!D46)</f>
        <v>1084883</v>
      </c>
      <c r="F49" s="31">
        <f t="shared" si="1"/>
        <v>0.81207585980786534</v>
      </c>
      <c r="G49" s="29">
        <f t="shared" si="8"/>
        <v>869673</v>
      </c>
      <c r="H49" s="31">
        <f t="shared" si="6"/>
        <v>0.65098305460283334</v>
      </c>
      <c r="I49" s="35">
        <v>14888</v>
      </c>
      <c r="J49" s="35">
        <v>65882</v>
      </c>
      <c r="K49" s="35">
        <v>277842</v>
      </c>
      <c r="L49" s="35">
        <v>302256</v>
      </c>
      <c r="M49" s="35">
        <v>132583</v>
      </c>
      <c r="N49" s="35">
        <v>51822</v>
      </c>
      <c r="O49" s="35">
        <v>23341</v>
      </c>
      <c r="P49" s="35">
        <v>1059</v>
      </c>
      <c r="Q49" s="35">
        <f t="shared" si="9"/>
        <v>5882</v>
      </c>
      <c r="R49" s="65">
        <f t="shared" si="7"/>
        <v>4.4028989369267139E-3</v>
      </c>
      <c r="S49" s="35">
        <v>81</v>
      </c>
      <c r="T49" s="35">
        <v>4386</v>
      </c>
      <c r="U49" s="35">
        <v>1415</v>
      </c>
      <c r="W49" s="1">
        <v>1335938</v>
      </c>
    </row>
    <row r="50" spans="1:23" x14ac:dyDescent="0.45">
      <c r="A50" s="33" t="s">
        <v>56</v>
      </c>
      <c r="B50" s="32">
        <f t="shared" si="10"/>
        <v>4051446</v>
      </c>
      <c r="C50" s="34">
        <f>SUM(一般接種!D49+一般接種!G49+一般接種!J49+一般接種!M49+医療従事者等!C47)</f>
        <v>1460028</v>
      </c>
      <c r="D50" s="30">
        <f t="shared" si="0"/>
        <v>0.83020052369864294</v>
      </c>
      <c r="E50" s="34">
        <f>SUM(一般接種!E49+一般接種!H49+一般接種!K49+一般接種!N49+医療従事者等!D47)</f>
        <v>1444070</v>
      </c>
      <c r="F50" s="31">
        <f t="shared" si="1"/>
        <v>0.82112649227103818</v>
      </c>
      <c r="G50" s="29">
        <f t="shared" si="8"/>
        <v>1136323</v>
      </c>
      <c r="H50" s="31">
        <f t="shared" si="6"/>
        <v>0.64613551910703981</v>
      </c>
      <c r="I50" s="35">
        <v>21247</v>
      </c>
      <c r="J50" s="35">
        <v>78049</v>
      </c>
      <c r="K50" s="35">
        <v>344193</v>
      </c>
      <c r="L50" s="35">
        <v>429445</v>
      </c>
      <c r="M50" s="35">
        <v>176591</v>
      </c>
      <c r="N50" s="35">
        <v>65841</v>
      </c>
      <c r="O50" s="35">
        <v>20421</v>
      </c>
      <c r="P50" s="35">
        <v>536</v>
      </c>
      <c r="Q50" s="35">
        <f t="shared" si="9"/>
        <v>11025</v>
      </c>
      <c r="R50" s="65">
        <f t="shared" si="7"/>
        <v>6.2690309869245925E-3</v>
      </c>
      <c r="S50" s="35">
        <v>108</v>
      </c>
      <c r="T50" s="35">
        <v>9113</v>
      </c>
      <c r="U50" s="35">
        <v>1804</v>
      </c>
      <c r="W50" s="1">
        <v>1758645</v>
      </c>
    </row>
    <row r="51" spans="1:23" x14ac:dyDescent="0.45">
      <c r="A51" s="33" t="s">
        <v>57</v>
      </c>
      <c r="B51" s="32">
        <f t="shared" si="10"/>
        <v>2555533</v>
      </c>
      <c r="C51" s="34">
        <f>SUM(一般接種!D50+一般接種!G50+一般接種!J50+一般接種!M50+医療従事者等!C48)</f>
        <v>926037</v>
      </c>
      <c r="D51" s="30">
        <f t="shared" si="0"/>
        <v>0.81107449062440606</v>
      </c>
      <c r="E51" s="34">
        <f>SUM(一般接種!E50+一般接種!H50+一般接種!K50+一般接種!N50+医療従事者等!D48)</f>
        <v>910790</v>
      </c>
      <c r="F51" s="31">
        <f t="shared" si="1"/>
        <v>0.79772032361104661</v>
      </c>
      <c r="G51" s="29">
        <f t="shared" si="8"/>
        <v>710404</v>
      </c>
      <c r="H51" s="31">
        <f t="shared" si="6"/>
        <v>0.6222111669809528</v>
      </c>
      <c r="I51" s="35">
        <v>19401</v>
      </c>
      <c r="J51" s="35">
        <v>50867</v>
      </c>
      <c r="K51" s="35">
        <v>216537</v>
      </c>
      <c r="L51" s="35">
        <v>218824</v>
      </c>
      <c r="M51" s="35">
        <v>116316</v>
      </c>
      <c r="N51" s="35">
        <v>63316</v>
      </c>
      <c r="O51" s="35">
        <v>24025</v>
      </c>
      <c r="P51" s="35">
        <v>1118</v>
      </c>
      <c r="Q51" s="35">
        <f t="shared" si="9"/>
        <v>8302</v>
      </c>
      <c r="R51" s="65">
        <f t="shared" si="7"/>
        <v>7.2713513835449542E-3</v>
      </c>
      <c r="S51" s="35">
        <v>243</v>
      </c>
      <c r="T51" s="35">
        <v>6905</v>
      </c>
      <c r="U51" s="35">
        <v>1154</v>
      </c>
      <c r="W51" s="1">
        <v>1141741</v>
      </c>
    </row>
    <row r="52" spans="1:23" x14ac:dyDescent="0.45">
      <c r="A52" s="33" t="s">
        <v>58</v>
      </c>
      <c r="B52" s="32">
        <f t="shared" si="10"/>
        <v>2400789</v>
      </c>
      <c r="C52" s="34">
        <f>SUM(一般接種!D51+一般接種!G51+一般接種!J51+一般接種!M51+医療従事者等!C49)</f>
        <v>871001</v>
      </c>
      <c r="D52" s="30">
        <f t="shared" si="0"/>
        <v>0.80111125316282228</v>
      </c>
      <c r="E52" s="34">
        <f>SUM(一般接種!E51+一般接種!H51+一般接種!K51+一般接種!N51+医療従事者等!D49)</f>
        <v>859315</v>
      </c>
      <c r="F52" s="31">
        <f t="shared" si="1"/>
        <v>0.79036294620971803</v>
      </c>
      <c r="G52" s="29">
        <f t="shared" si="8"/>
        <v>662904</v>
      </c>
      <c r="H52" s="31">
        <f t="shared" si="6"/>
        <v>0.60971210614757909</v>
      </c>
      <c r="I52" s="35">
        <v>10939</v>
      </c>
      <c r="J52" s="35">
        <v>46230</v>
      </c>
      <c r="K52" s="35">
        <v>186569</v>
      </c>
      <c r="L52" s="35">
        <v>215353</v>
      </c>
      <c r="M52" s="35">
        <v>121939</v>
      </c>
      <c r="N52" s="35">
        <v>56859</v>
      </c>
      <c r="O52" s="35">
        <v>23815</v>
      </c>
      <c r="P52" s="35">
        <v>1200</v>
      </c>
      <c r="Q52" s="35">
        <f t="shared" si="9"/>
        <v>7569</v>
      </c>
      <c r="R52" s="65">
        <f t="shared" si="7"/>
        <v>6.961657994869583E-3</v>
      </c>
      <c r="S52" s="35">
        <v>156</v>
      </c>
      <c r="T52" s="35">
        <v>5468</v>
      </c>
      <c r="U52" s="35">
        <v>1945</v>
      </c>
      <c r="W52" s="1">
        <v>1087241</v>
      </c>
    </row>
    <row r="53" spans="1:23" x14ac:dyDescent="0.45">
      <c r="A53" s="33" t="s">
        <v>59</v>
      </c>
      <c r="B53" s="32">
        <f t="shared" si="10"/>
        <v>3644289</v>
      </c>
      <c r="C53" s="34">
        <f>SUM(一般接種!D52+一般接種!G52+一般接種!J52+一般接種!M52+医療従事者等!C50)</f>
        <v>1321218</v>
      </c>
      <c r="D53" s="30">
        <f t="shared" si="0"/>
        <v>0.81681861767140629</v>
      </c>
      <c r="E53" s="34">
        <f>SUM(一般接種!E52+一般接種!H52+一般接種!K52+一般接種!N52+医療従事者等!D50)</f>
        <v>1298209</v>
      </c>
      <c r="F53" s="31">
        <f t="shared" si="1"/>
        <v>0.80259372853577426</v>
      </c>
      <c r="G53" s="29">
        <f t="shared" si="8"/>
        <v>1018422</v>
      </c>
      <c r="H53" s="31">
        <f t="shared" si="6"/>
        <v>0.62962058513140817</v>
      </c>
      <c r="I53" s="35">
        <v>17304</v>
      </c>
      <c r="J53" s="35">
        <v>70630</v>
      </c>
      <c r="K53" s="35">
        <v>342117</v>
      </c>
      <c r="L53" s="35">
        <v>301877</v>
      </c>
      <c r="M53" s="35">
        <v>171985</v>
      </c>
      <c r="N53" s="35">
        <v>82295</v>
      </c>
      <c r="O53" s="35">
        <v>31127</v>
      </c>
      <c r="P53" s="35">
        <v>1087</v>
      </c>
      <c r="Q53" s="35">
        <f t="shared" si="9"/>
        <v>6440</v>
      </c>
      <c r="R53" s="65">
        <f t="shared" si="7"/>
        <v>3.9814110145364777E-3</v>
      </c>
      <c r="S53" s="35">
        <v>101</v>
      </c>
      <c r="T53" s="35">
        <v>5024</v>
      </c>
      <c r="U53" s="35">
        <v>1315</v>
      </c>
      <c r="W53" s="1">
        <v>1617517</v>
      </c>
    </row>
    <row r="54" spans="1:23" x14ac:dyDescent="0.45">
      <c r="A54" s="33" t="s">
        <v>60</v>
      </c>
      <c r="B54" s="32">
        <f t="shared" si="10"/>
        <v>2784961</v>
      </c>
      <c r="C54" s="34">
        <f>SUM(一般接種!D53+一般接種!G53+一般接種!J53+一般接種!M53+医療従事者等!C51)</f>
        <v>1059319</v>
      </c>
      <c r="D54" s="37">
        <f t="shared" si="0"/>
        <v>0.71328944905387992</v>
      </c>
      <c r="E54" s="34">
        <f>SUM(一般接種!E53+一般接種!H53+一般接種!K53+一般接種!N53+医療従事者等!D51)</f>
        <v>1038120</v>
      </c>
      <c r="F54" s="31">
        <f t="shared" si="1"/>
        <v>0.69901516243153738</v>
      </c>
      <c r="G54" s="29">
        <f t="shared" si="8"/>
        <v>679059</v>
      </c>
      <c r="H54" s="31">
        <f t="shared" si="6"/>
        <v>0.45724245480830478</v>
      </c>
      <c r="I54" s="35">
        <v>17269</v>
      </c>
      <c r="J54" s="35">
        <v>58404</v>
      </c>
      <c r="K54" s="35">
        <v>210933</v>
      </c>
      <c r="L54" s="35">
        <v>190985</v>
      </c>
      <c r="M54" s="35">
        <v>117649</v>
      </c>
      <c r="N54" s="35">
        <v>58278</v>
      </c>
      <c r="O54" s="35">
        <v>24356</v>
      </c>
      <c r="P54" s="35">
        <v>1185</v>
      </c>
      <c r="Q54" s="35">
        <f t="shared" si="9"/>
        <v>8463</v>
      </c>
      <c r="R54" s="65">
        <f t="shared" si="7"/>
        <v>5.6985370859419923E-3</v>
      </c>
      <c r="S54" s="35">
        <v>14</v>
      </c>
      <c r="T54" s="35">
        <v>6239</v>
      </c>
      <c r="U54" s="35">
        <v>2210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114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115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118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  <c r="O60" s="54"/>
    </row>
    <row r="61" spans="1:23" x14ac:dyDescent="0.45">
      <c r="A61" s="24" t="s">
        <v>119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W7" sqref="W7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120</v>
      </c>
      <c r="B1" s="23"/>
      <c r="C1" s="24"/>
      <c r="D1" s="24"/>
    </row>
    <row r="2" spans="1:23" x14ac:dyDescent="0.45">
      <c r="B2"/>
      <c r="T2" s="118"/>
      <c r="U2" s="118"/>
      <c r="W2" s="49" t="str">
        <f>'進捗状況 (都道府県別)'!H3</f>
        <v>（7月4日公表時点）</v>
      </c>
    </row>
    <row r="3" spans="1:23" ht="37.5" customHeight="1" x14ac:dyDescent="0.45">
      <c r="A3" s="119" t="s">
        <v>3</v>
      </c>
      <c r="B3" s="132" t="s">
        <v>121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122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13</v>
      </c>
      <c r="C4" s="123" t="s">
        <v>123</v>
      </c>
      <c r="D4" s="123"/>
      <c r="E4" s="123"/>
      <c r="F4" s="124" t="s">
        <v>124</v>
      </c>
      <c r="G4" s="125"/>
      <c r="H4" s="126"/>
      <c r="I4" s="124" t="s">
        <v>125</v>
      </c>
      <c r="J4" s="125"/>
      <c r="K4" s="126"/>
      <c r="L4" s="129" t="s">
        <v>126</v>
      </c>
      <c r="M4" s="130"/>
      <c r="N4" s="131"/>
      <c r="P4" s="98" t="s">
        <v>127</v>
      </c>
      <c r="Q4" s="98"/>
      <c r="R4" s="127" t="s">
        <v>128</v>
      </c>
      <c r="S4" s="127"/>
      <c r="T4" s="128" t="s">
        <v>125</v>
      </c>
      <c r="U4" s="128"/>
      <c r="V4" s="114" t="s">
        <v>129</v>
      </c>
      <c r="W4" s="114"/>
    </row>
    <row r="5" spans="1:23" ht="36" x14ac:dyDescent="0.45">
      <c r="A5" s="121"/>
      <c r="B5" s="122"/>
      <c r="C5" s="38" t="s">
        <v>130</v>
      </c>
      <c r="D5" s="38" t="s">
        <v>96</v>
      </c>
      <c r="E5" s="38" t="s">
        <v>97</v>
      </c>
      <c r="F5" s="38" t="s">
        <v>130</v>
      </c>
      <c r="G5" s="38" t="s">
        <v>96</v>
      </c>
      <c r="H5" s="38" t="s">
        <v>97</v>
      </c>
      <c r="I5" s="38" t="s">
        <v>130</v>
      </c>
      <c r="J5" s="38" t="s">
        <v>96</v>
      </c>
      <c r="K5" s="38" t="s">
        <v>97</v>
      </c>
      <c r="L5" s="68" t="s">
        <v>130</v>
      </c>
      <c r="M5" s="68" t="s">
        <v>96</v>
      </c>
      <c r="N5" s="68" t="s">
        <v>97</v>
      </c>
      <c r="P5" s="39" t="s">
        <v>131</v>
      </c>
      <c r="Q5" s="39" t="s">
        <v>132</v>
      </c>
      <c r="R5" s="39" t="s">
        <v>133</v>
      </c>
      <c r="S5" s="39" t="s">
        <v>134</v>
      </c>
      <c r="T5" s="39" t="s">
        <v>133</v>
      </c>
      <c r="U5" s="39" t="s">
        <v>132</v>
      </c>
      <c r="V5" s="39" t="s">
        <v>135</v>
      </c>
      <c r="W5" s="39" t="s">
        <v>132</v>
      </c>
    </row>
    <row r="6" spans="1:23" x14ac:dyDescent="0.45">
      <c r="A6" s="28" t="s">
        <v>136</v>
      </c>
      <c r="B6" s="40">
        <f>SUM(B7:B53)</f>
        <v>193769606</v>
      </c>
      <c r="C6" s="40">
        <f>SUM(C7:C53)</f>
        <v>161310134</v>
      </c>
      <c r="D6" s="40">
        <f>SUM(D7:D53)</f>
        <v>80925879</v>
      </c>
      <c r="E6" s="41">
        <f>SUM(E7:E53)</f>
        <v>80384255</v>
      </c>
      <c r="F6" s="41">
        <f t="shared" ref="F6:T6" si="0">SUM(F7:F53)</f>
        <v>32331681</v>
      </c>
      <c r="G6" s="41">
        <f>SUM(G7:G53)</f>
        <v>16215806</v>
      </c>
      <c r="H6" s="41">
        <f t="shared" ref="H6:N6" si="1">SUM(H7:H53)</f>
        <v>16115875</v>
      </c>
      <c r="I6" s="41">
        <f>SUM(I7:I53)</f>
        <v>117541</v>
      </c>
      <c r="J6" s="41">
        <f t="shared" si="1"/>
        <v>58709</v>
      </c>
      <c r="K6" s="41">
        <f t="shared" si="1"/>
        <v>58832</v>
      </c>
      <c r="L6" s="69">
        <f>SUM(L7:L53)</f>
        <v>10250</v>
      </c>
      <c r="M6" s="69">
        <f t="shared" si="1"/>
        <v>7383</v>
      </c>
      <c r="N6" s="69">
        <f t="shared" si="1"/>
        <v>2867</v>
      </c>
      <c r="O6" s="42"/>
      <c r="P6" s="41">
        <f>SUM(P7:P53)</f>
        <v>177125010</v>
      </c>
      <c r="Q6" s="43">
        <f>C6/P6</f>
        <v>0.91071347857651497</v>
      </c>
      <c r="R6" s="41">
        <f t="shared" si="0"/>
        <v>34262000</v>
      </c>
      <c r="S6" s="44">
        <f>F6/R6</f>
        <v>0.94366006070865682</v>
      </c>
      <c r="T6" s="41">
        <f t="shared" si="0"/>
        <v>202140</v>
      </c>
      <c r="U6" s="44">
        <f>I6/T6</f>
        <v>0.58148313050361133</v>
      </c>
      <c r="V6" s="41">
        <f t="shared" ref="V6" si="2">SUM(V7:V53)</f>
        <v>225410</v>
      </c>
      <c r="W6" s="44">
        <f>L6/V6</f>
        <v>4.5472694201676947E-2</v>
      </c>
    </row>
    <row r="7" spans="1:23" x14ac:dyDescent="0.45">
      <c r="A7" s="45" t="s">
        <v>14</v>
      </c>
      <c r="B7" s="40">
        <v>7953531</v>
      </c>
      <c r="C7" s="40">
        <v>6454973</v>
      </c>
      <c r="D7" s="40">
        <v>3239472</v>
      </c>
      <c r="E7" s="41">
        <v>3215501</v>
      </c>
      <c r="F7" s="46">
        <v>1497453</v>
      </c>
      <c r="G7" s="41">
        <v>750777</v>
      </c>
      <c r="H7" s="41">
        <v>746676</v>
      </c>
      <c r="I7" s="41">
        <v>866</v>
      </c>
      <c r="J7" s="41">
        <v>425</v>
      </c>
      <c r="K7" s="41">
        <v>441</v>
      </c>
      <c r="L7" s="69">
        <v>239</v>
      </c>
      <c r="M7" s="69">
        <v>186</v>
      </c>
      <c r="N7" s="69">
        <v>53</v>
      </c>
      <c r="O7" s="42"/>
      <c r="P7" s="41">
        <v>7433760</v>
      </c>
      <c r="Q7" s="43">
        <v>0.86829999999999996</v>
      </c>
      <c r="R7" s="47">
        <v>1518500</v>
      </c>
      <c r="S7" s="43">
        <v>0.98609999999999998</v>
      </c>
      <c r="T7" s="41">
        <v>900</v>
      </c>
      <c r="U7" s="44">
        <v>0.96220000000000006</v>
      </c>
      <c r="V7" s="41">
        <v>2190</v>
      </c>
      <c r="W7" s="44">
        <v>0.1091</v>
      </c>
    </row>
    <row r="8" spans="1:23" x14ac:dyDescent="0.45">
      <c r="A8" s="45" t="s">
        <v>15</v>
      </c>
      <c r="B8" s="40">
        <v>2045766</v>
      </c>
      <c r="C8" s="40">
        <v>1854832</v>
      </c>
      <c r="D8" s="40">
        <v>930628</v>
      </c>
      <c r="E8" s="41">
        <v>924204</v>
      </c>
      <c r="F8" s="46">
        <v>188446</v>
      </c>
      <c r="G8" s="41">
        <v>94668</v>
      </c>
      <c r="H8" s="41">
        <v>93778</v>
      </c>
      <c r="I8" s="41">
        <v>2418</v>
      </c>
      <c r="J8" s="41">
        <v>1214</v>
      </c>
      <c r="K8" s="41">
        <v>1204</v>
      </c>
      <c r="L8" s="69">
        <v>70</v>
      </c>
      <c r="M8" s="69">
        <v>66</v>
      </c>
      <c r="N8" s="69">
        <v>4</v>
      </c>
      <c r="O8" s="42"/>
      <c r="P8" s="41">
        <v>1921955</v>
      </c>
      <c r="Q8" s="43">
        <v>0.96509999999999996</v>
      </c>
      <c r="R8" s="47">
        <v>186500</v>
      </c>
      <c r="S8" s="43">
        <v>1.0104</v>
      </c>
      <c r="T8" s="41">
        <v>3800</v>
      </c>
      <c r="U8" s="44">
        <v>0.63629999999999998</v>
      </c>
      <c r="V8" s="41">
        <v>800</v>
      </c>
      <c r="W8" s="44">
        <v>8.7499999999999994E-2</v>
      </c>
    </row>
    <row r="9" spans="1:23" x14ac:dyDescent="0.45">
      <c r="A9" s="45" t="s">
        <v>16</v>
      </c>
      <c r="B9" s="40">
        <v>1966958</v>
      </c>
      <c r="C9" s="40">
        <v>1722299</v>
      </c>
      <c r="D9" s="40">
        <v>864147</v>
      </c>
      <c r="E9" s="41">
        <v>858152</v>
      </c>
      <c r="F9" s="46">
        <v>244560</v>
      </c>
      <c r="G9" s="41">
        <v>122746</v>
      </c>
      <c r="H9" s="41">
        <v>121814</v>
      </c>
      <c r="I9" s="41">
        <v>98</v>
      </c>
      <c r="J9" s="41">
        <v>50</v>
      </c>
      <c r="K9" s="41">
        <v>48</v>
      </c>
      <c r="L9" s="69">
        <v>1</v>
      </c>
      <c r="M9" s="69">
        <v>1</v>
      </c>
      <c r="N9" s="69">
        <v>0</v>
      </c>
      <c r="O9" s="42"/>
      <c r="P9" s="41">
        <v>1879585</v>
      </c>
      <c r="Q9" s="43">
        <v>0.9163</v>
      </c>
      <c r="R9" s="47">
        <v>227500</v>
      </c>
      <c r="S9" s="43">
        <v>1.075</v>
      </c>
      <c r="T9" s="41">
        <v>260</v>
      </c>
      <c r="U9" s="44">
        <v>0.37690000000000001</v>
      </c>
      <c r="V9" s="41">
        <v>500</v>
      </c>
      <c r="W9" s="44">
        <v>2E-3</v>
      </c>
    </row>
    <row r="10" spans="1:23" x14ac:dyDescent="0.45">
      <c r="A10" s="45" t="s">
        <v>17</v>
      </c>
      <c r="B10" s="40">
        <v>3555835</v>
      </c>
      <c r="C10" s="40">
        <v>2813833</v>
      </c>
      <c r="D10" s="40">
        <v>1411728</v>
      </c>
      <c r="E10" s="41">
        <v>1402105</v>
      </c>
      <c r="F10" s="46">
        <v>741841</v>
      </c>
      <c r="G10" s="41">
        <v>371819</v>
      </c>
      <c r="H10" s="41">
        <v>370022</v>
      </c>
      <c r="I10" s="41">
        <v>54</v>
      </c>
      <c r="J10" s="41">
        <v>21</v>
      </c>
      <c r="K10" s="41">
        <v>33</v>
      </c>
      <c r="L10" s="69">
        <v>107</v>
      </c>
      <c r="M10" s="69">
        <v>102</v>
      </c>
      <c r="N10" s="69">
        <v>5</v>
      </c>
      <c r="O10" s="42"/>
      <c r="P10" s="41">
        <v>3171035</v>
      </c>
      <c r="Q10" s="43">
        <v>0.88739999999999997</v>
      </c>
      <c r="R10" s="47">
        <v>854400</v>
      </c>
      <c r="S10" s="43">
        <v>0.86829999999999996</v>
      </c>
      <c r="T10" s="41">
        <v>240</v>
      </c>
      <c r="U10" s="44">
        <v>0.22500000000000001</v>
      </c>
      <c r="V10" s="41">
        <v>3800</v>
      </c>
      <c r="W10" s="44">
        <v>2.8199999999999999E-2</v>
      </c>
    </row>
    <row r="11" spans="1:23" x14ac:dyDescent="0.45">
      <c r="A11" s="45" t="s">
        <v>18</v>
      </c>
      <c r="B11" s="40">
        <v>1590391</v>
      </c>
      <c r="C11" s="40">
        <v>1494194</v>
      </c>
      <c r="D11" s="40">
        <v>749112</v>
      </c>
      <c r="E11" s="41">
        <v>745082</v>
      </c>
      <c r="F11" s="46">
        <v>96121</v>
      </c>
      <c r="G11" s="41">
        <v>48360</v>
      </c>
      <c r="H11" s="41">
        <v>47761</v>
      </c>
      <c r="I11" s="41">
        <v>67</v>
      </c>
      <c r="J11" s="41">
        <v>34</v>
      </c>
      <c r="K11" s="41">
        <v>33</v>
      </c>
      <c r="L11" s="69">
        <v>9</v>
      </c>
      <c r="M11" s="69">
        <v>9</v>
      </c>
      <c r="N11" s="69">
        <v>0</v>
      </c>
      <c r="O11" s="42"/>
      <c r="P11" s="41">
        <v>1523455</v>
      </c>
      <c r="Q11" s="43">
        <v>0.98080000000000001</v>
      </c>
      <c r="R11" s="47">
        <v>87900</v>
      </c>
      <c r="S11" s="43">
        <v>1.0934999999999999</v>
      </c>
      <c r="T11" s="41">
        <v>140</v>
      </c>
      <c r="U11" s="44">
        <v>0.47860000000000003</v>
      </c>
      <c r="V11" s="41">
        <v>200</v>
      </c>
      <c r="W11" s="44">
        <v>4.4999999999999998E-2</v>
      </c>
    </row>
    <row r="12" spans="1:23" x14ac:dyDescent="0.45">
      <c r="A12" s="45" t="s">
        <v>19</v>
      </c>
      <c r="B12" s="40">
        <v>1743156</v>
      </c>
      <c r="C12" s="40">
        <v>1665021</v>
      </c>
      <c r="D12" s="40">
        <v>835035</v>
      </c>
      <c r="E12" s="41">
        <v>829986</v>
      </c>
      <c r="F12" s="46">
        <v>77881</v>
      </c>
      <c r="G12" s="41">
        <v>39017</v>
      </c>
      <c r="H12" s="41">
        <v>38864</v>
      </c>
      <c r="I12" s="41">
        <v>161</v>
      </c>
      <c r="J12" s="41">
        <v>80</v>
      </c>
      <c r="K12" s="41">
        <v>81</v>
      </c>
      <c r="L12" s="69">
        <v>93</v>
      </c>
      <c r="M12" s="69">
        <v>86</v>
      </c>
      <c r="N12" s="69">
        <v>7</v>
      </c>
      <c r="O12" s="42"/>
      <c r="P12" s="41">
        <v>1736595</v>
      </c>
      <c r="Q12" s="43">
        <v>0.95879999999999999</v>
      </c>
      <c r="R12" s="47">
        <v>61700</v>
      </c>
      <c r="S12" s="43">
        <v>1.2623</v>
      </c>
      <c r="T12" s="41">
        <v>340</v>
      </c>
      <c r="U12" s="44">
        <v>0.47349999999999998</v>
      </c>
      <c r="V12" s="41">
        <v>330</v>
      </c>
      <c r="W12" s="44">
        <v>0.28179999999999999</v>
      </c>
    </row>
    <row r="13" spans="1:23" x14ac:dyDescent="0.45">
      <c r="A13" s="45" t="s">
        <v>20</v>
      </c>
      <c r="B13" s="40">
        <v>2969897</v>
      </c>
      <c r="C13" s="40">
        <v>2761585</v>
      </c>
      <c r="D13" s="40">
        <v>1386181</v>
      </c>
      <c r="E13" s="41">
        <v>1375404</v>
      </c>
      <c r="F13" s="46">
        <v>207998</v>
      </c>
      <c r="G13" s="41">
        <v>104477</v>
      </c>
      <c r="H13" s="41">
        <v>103521</v>
      </c>
      <c r="I13" s="41">
        <v>253</v>
      </c>
      <c r="J13" s="41">
        <v>126</v>
      </c>
      <c r="K13" s="41">
        <v>127</v>
      </c>
      <c r="L13" s="69">
        <v>61</v>
      </c>
      <c r="M13" s="69">
        <v>54</v>
      </c>
      <c r="N13" s="69">
        <v>7</v>
      </c>
      <c r="O13" s="42"/>
      <c r="P13" s="41">
        <v>2910040</v>
      </c>
      <c r="Q13" s="43">
        <v>0.94899999999999995</v>
      </c>
      <c r="R13" s="47">
        <v>178600</v>
      </c>
      <c r="S13" s="43">
        <v>1.1646000000000001</v>
      </c>
      <c r="T13" s="41">
        <v>560</v>
      </c>
      <c r="U13" s="44">
        <v>0.45179999999999998</v>
      </c>
      <c r="V13" s="41">
        <v>11240</v>
      </c>
      <c r="W13" s="44">
        <v>5.4000000000000003E-3</v>
      </c>
    </row>
    <row r="14" spans="1:23" x14ac:dyDescent="0.45">
      <c r="A14" s="45" t="s">
        <v>21</v>
      </c>
      <c r="B14" s="40">
        <v>4643779</v>
      </c>
      <c r="C14" s="40">
        <v>3772002</v>
      </c>
      <c r="D14" s="40">
        <v>1892213</v>
      </c>
      <c r="E14" s="41">
        <v>1879789</v>
      </c>
      <c r="F14" s="46">
        <v>871014</v>
      </c>
      <c r="G14" s="41">
        <v>436895</v>
      </c>
      <c r="H14" s="41">
        <v>434119</v>
      </c>
      <c r="I14" s="41">
        <v>370</v>
      </c>
      <c r="J14" s="41">
        <v>176</v>
      </c>
      <c r="K14" s="41">
        <v>194</v>
      </c>
      <c r="L14" s="69">
        <v>393</v>
      </c>
      <c r="M14" s="69">
        <v>253</v>
      </c>
      <c r="N14" s="69">
        <v>140</v>
      </c>
      <c r="O14" s="42"/>
      <c r="P14" s="41">
        <v>4064675</v>
      </c>
      <c r="Q14" s="43">
        <v>0.92800000000000005</v>
      </c>
      <c r="R14" s="47">
        <v>892500</v>
      </c>
      <c r="S14" s="43">
        <v>0.97589999999999999</v>
      </c>
      <c r="T14" s="41">
        <v>860</v>
      </c>
      <c r="U14" s="44">
        <v>0.43020000000000003</v>
      </c>
      <c r="V14" s="41">
        <v>5400</v>
      </c>
      <c r="W14" s="44">
        <v>7.2800000000000004E-2</v>
      </c>
    </row>
    <row r="15" spans="1:23" x14ac:dyDescent="0.45">
      <c r="A15" s="48" t="s">
        <v>22</v>
      </c>
      <c r="B15" s="40">
        <v>3084280</v>
      </c>
      <c r="C15" s="40">
        <v>2700944</v>
      </c>
      <c r="D15" s="40">
        <v>1354813</v>
      </c>
      <c r="E15" s="41">
        <v>1346131</v>
      </c>
      <c r="F15" s="46">
        <v>382312</v>
      </c>
      <c r="G15" s="41">
        <v>192210</v>
      </c>
      <c r="H15" s="41">
        <v>190102</v>
      </c>
      <c r="I15" s="41">
        <v>828</v>
      </c>
      <c r="J15" s="41">
        <v>413</v>
      </c>
      <c r="K15" s="41">
        <v>415</v>
      </c>
      <c r="L15" s="69">
        <v>196</v>
      </c>
      <c r="M15" s="69">
        <v>141</v>
      </c>
      <c r="N15" s="69">
        <v>55</v>
      </c>
      <c r="O15" s="42"/>
      <c r="P15" s="41">
        <v>2869350</v>
      </c>
      <c r="Q15" s="43">
        <v>0.94130000000000003</v>
      </c>
      <c r="R15" s="47">
        <v>375900</v>
      </c>
      <c r="S15" s="43">
        <v>1.0170999999999999</v>
      </c>
      <c r="T15" s="41">
        <v>1220</v>
      </c>
      <c r="U15" s="44">
        <v>0.67869999999999997</v>
      </c>
      <c r="V15" s="41">
        <v>810</v>
      </c>
      <c r="W15" s="44">
        <v>0.24199999999999999</v>
      </c>
    </row>
    <row r="16" spans="1:23" x14ac:dyDescent="0.45">
      <c r="A16" s="45" t="s">
        <v>23</v>
      </c>
      <c r="B16" s="40">
        <v>3008102</v>
      </c>
      <c r="C16" s="40">
        <v>2156942</v>
      </c>
      <c r="D16" s="40">
        <v>1082367</v>
      </c>
      <c r="E16" s="41">
        <v>1074575</v>
      </c>
      <c r="F16" s="46">
        <v>850885</v>
      </c>
      <c r="G16" s="41">
        <v>426641</v>
      </c>
      <c r="H16" s="41">
        <v>424244</v>
      </c>
      <c r="I16" s="41">
        <v>224</v>
      </c>
      <c r="J16" s="41">
        <v>95</v>
      </c>
      <c r="K16" s="41">
        <v>129</v>
      </c>
      <c r="L16" s="69">
        <v>51</v>
      </c>
      <c r="M16" s="69">
        <v>44</v>
      </c>
      <c r="N16" s="69">
        <v>7</v>
      </c>
      <c r="O16" s="42"/>
      <c r="P16" s="41">
        <v>2506095</v>
      </c>
      <c r="Q16" s="43">
        <v>0.86070000000000002</v>
      </c>
      <c r="R16" s="47">
        <v>887500</v>
      </c>
      <c r="S16" s="43">
        <v>0.9587</v>
      </c>
      <c r="T16" s="41">
        <v>440</v>
      </c>
      <c r="U16" s="44">
        <v>0.5091</v>
      </c>
      <c r="V16" s="41">
        <v>440</v>
      </c>
      <c r="W16" s="44">
        <v>0.1159</v>
      </c>
    </row>
    <row r="17" spans="1:23" x14ac:dyDescent="0.45">
      <c r="A17" s="45" t="s">
        <v>24</v>
      </c>
      <c r="B17" s="40">
        <v>11579119</v>
      </c>
      <c r="C17" s="40">
        <v>9880350</v>
      </c>
      <c r="D17" s="40">
        <v>4962651</v>
      </c>
      <c r="E17" s="41">
        <v>4917699</v>
      </c>
      <c r="F17" s="46">
        <v>1679651</v>
      </c>
      <c r="G17" s="41">
        <v>841106</v>
      </c>
      <c r="H17" s="41">
        <v>838545</v>
      </c>
      <c r="I17" s="41">
        <v>18092</v>
      </c>
      <c r="J17" s="41">
        <v>9065</v>
      </c>
      <c r="K17" s="41">
        <v>9027</v>
      </c>
      <c r="L17" s="69">
        <v>1026</v>
      </c>
      <c r="M17" s="69">
        <v>679</v>
      </c>
      <c r="N17" s="69">
        <v>347</v>
      </c>
      <c r="O17" s="42"/>
      <c r="P17" s="41">
        <v>10836010</v>
      </c>
      <c r="Q17" s="43">
        <v>0.91180000000000005</v>
      </c>
      <c r="R17" s="47">
        <v>659400</v>
      </c>
      <c r="S17" s="43">
        <v>2.5472000000000001</v>
      </c>
      <c r="T17" s="41">
        <v>37820</v>
      </c>
      <c r="U17" s="44">
        <v>0.47839999999999999</v>
      </c>
      <c r="V17" s="41">
        <v>13980</v>
      </c>
      <c r="W17" s="44">
        <v>7.3400000000000007E-2</v>
      </c>
    </row>
    <row r="18" spans="1:23" x14ac:dyDescent="0.45">
      <c r="A18" s="45" t="s">
        <v>25</v>
      </c>
      <c r="B18" s="40">
        <v>9888978</v>
      </c>
      <c r="C18" s="40">
        <v>8184419</v>
      </c>
      <c r="D18" s="40">
        <v>4107221</v>
      </c>
      <c r="E18" s="41">
        <v>4077198</v>
      </c>
      <c r="F18" s="46">
        <v>1703402</v>
      </c>
      <c r="G18" s="41">
        <v>853491</v>
      </c>
      <c r="H18" s="41">
        <v>849911</v>
      </c>
      <c r="I18" s="41">
        <v>815</v>
      </c>
      <c r="J18" s="41">
        <v>368</v>
      </c>
      <c r="K18" s="41">
        <v>447</v>
      </c>
      <c r="L18" s="69">
        <v>342</v>
      </c>
      <c r="M18" s="69">
        <v>286</v>
      </c>
      <c r="N18" s="69">
        <v>56</v>
      </c>
      <c r="O18" s="42"/>
      <c r="P18" s="41">
        <v>8816645</v>
      </c>
      <c r="Q18" s="43">
        <v>0.92830000000000001</v>
      </c>
      <c r="R18" s="47">
        <v>643300</v>
      </c>
      <c r="S18" s="43">
        <v>2.6478999999999999</v>
      </c>
      <c r="T18" s="41">
        <v>4560</v>
      </c>
      <c r="U18" s="44">
        <v>0.1787</v>
      </c>
      <c r="V18" s="41">
        <v>7160</v>
      </c>
      <c r="W18" s="44">
        <v>4.7800000000000002E-2</v>
      </c>
    </row>
    <row r="19" spans="1:23" x14ac:dyDescent="0.45">
      <c r="A19" s="45" t="s">
        <v>26</v>
      </c>
      <c r="B19" s="40">
        <v>21300830</v>
      </c>
      <c r="C19" s="40">
        <v>15920204</v>
      </c>
      <c r="D19" s="40">
        <v>7990917</v>
      </c>
      <c r="E19" s="41">
        <v>7929287</v>
      </c>
      <c r="F19" s="46">
        <v>5364306</v>
      </c>
      <c r="G19" s="41">
        <v>2690774</v>
      </c>
      <c r="H19" s="41">
        <v>2673532</v>
      </c>
      <c r="I19" s="41">
        <v>13665</v>
      </c>
      <c r="J19" s="41">
        <v>6789</v>
      </c>
      <c r="K19" s="41">
        <v>6876</v>
      </c>
      <c r="L19" s="69">
        <v>2655</v>
      </c>
      <c r="M19" s="69">
        <v>1760</v>
      </c>
      <c r="N19" s="69">
        <v>895</v>
      </c>
      <c r="O19" s="42"/>
      <c r="P19" s="41">
        <v>17678890</v>
      </c>
      <c r="Q19" s="43">
        <v>0.90049999999999997</v>
      </c>
      <c r="R19" s="47">
        <v>10135750</v>
      </c>
      <c r="S19" s="43">
        <v>0.5292</v>
      </c>
      <c r="T19" s="41">
        <v>43740</v>
      </c>
      <c r="U19" s="44">
        <v>0.31240000000000001</v>
      </c>
      <c r="V19" s="41">
        <v>25160</v>
      </c>
      <c r="W19" s="44">
        <v>0.1055</v>
      </c>
    </row>
    <row r="20" spans="1:23" x14ac:dyDescent="0.45">
      <c r="A20" s="45" t="s">
        <v>27</v>
      </c>
      <c r="B20" s="40">
        <v>14384979</v>
      </c>
      <c r="C20" s="40">
        <v>11040343</v>
      </c>
      <c r="D20" s="40">
        <v>5537953</v>
      </c>
      <c r="E20" s="41">
        <v>5502390</v>
      </c>
      <c r="F20" s="46">
        <v>3337216</v>
      </c>
      <c r="G20" s="41">
        <v>1671824</v>
      </c>
      <c r="H20" s="41">
        <v>1665392</v>
      </c>
      <c r="I20" s="41">
        <v>6094</v>
      </c>
      <c r="J20" s="41">
        <v>3053</v>
      </c>
      <c r="K20" s="41">
        <v>3041</v>
      </c>
      <c r="L20" s="69">
        <v>1326</v>
      </c>
      <c r="M20" s="69">
        <v>844</v>
      </c>
      <c r="N20" s="69">
        <v>482</v>
      </c>
      <c r="O20" s="42"/>
      <c r="P20" s="41">
        <v>11882835</v>
      </c>
      <c r="Q20" s="43">
        <v>0.92910000000000004</v>
      </c>
      <c r="R20" s="47">
        <v>1939900</v>
      </c>
      <c r="S20" s="43">
        <v>1.7202999999999999</v>
      </c>
      <c r="T20" s="41">
        <v>11640</v>
      </c>
      <c r="U20" s="44">
        <v>0.52349999999999997</v>
      </c>
      <c r="V20" s="41">
        <v>13920</v>
      </c>
      <c r="W20" s="44">
        <v>9.5299999999999996E-2</v>
      </c>
    </row>
    <row r="21" spans="1:23" x14ac:dyDescent="0.45">
      <c r="A21" s="45" t="s">
        <v>28</v>
      </c>
      <c r="B21" s="40">
        <v>3553578</v>
      </c>
      <c r="C21" s="40">
        <v>2981763</v>
      </c>
      <c r="D21" s="40">
        <v>1494970</v>
      </c>
      <c r="E21" s="41">
        <v>1486793</v>
      </c>
      <c r="F21" s="46">
        <v>571555</v>
      </c>
      <c r="G21" s="41">
        <v>286671</v>
      </c>
      <c r="H21" s="41">
        <v>284884</v>
      </c>
      <c r="I21" s="41">
        <v>77</v>
      </c>
      <c r="J21" s="41">
        <v>35</v>
      </c>
      <c r="K21" s="41">
        <v>42</v>
      </c>
      <c r="L21" s="69">
        <v>183</v>
      </c>
      <c r="M21" s="69">
        <v>147</v>
      </c>
      <c r="N21" s="69">
        <v>36</v>
      </c>
      <c r="O21" s="42"/>
      <c r="P21" s="41">
        <v>3293905</v>
      </c>
      <c r="Q21" s="43">
        <v>0.9052</v>
      </c>
      <c r="R21" s="47">
        <v>584800</v>
      </c>
      <c r="S21" s="43">
        <v>0.97740000000000005</v>
      </c>
      <c r="T21" s="41">
        <v>340</v>
      </c>
      <c r="U21" s="44">
        <v>0.22650000000000001</v>
      </c>
      <c r="V21" s="41">
        <v>4180</v>
      </c>
      <c r="W21" s="44">
        <v>4.3799999999999999E-2</v>
      </c>
    </row>
    <row r="22" spans="1:23" x14ac:dyDescent="0.45">
      <c r="A22" s="45" t="s">
        <v>29</v>
      </c>
      <c r="B22" s="40">
        <v>1678220</v>
      </c>
      <c r="C22" s="40">
        <v>1491896</v>
      </c>
      <c r="D22" s="40">
        <v>747735</v>
      </c>
      <c r="E22" s="41">
        <v>744161</v>
      </c>
      <c r="F22" s="46">
        <v>186080</v>
      </c>
      <c r="G22" s="41">
        <v>93262</v>
      </c>
      <c r="H22" s="41">
        <v>92818</v>
      </c>
      <c r="I22" s="41">
        <v>216</v>
      </c>
      <c r="J22" s="41">
        <v>107</v>
      </c>
      <c r="K22" s="41">
        <v>109</v>
      </c>
      <c r="L22" s="69">
        <v>28</v>
      </c>
      <c r="M22" s="69">
        <v>27</v>
      </c>
      <c r="N22" s="69">
        <v>1</v>
      </c>
      <c r="O22" s="42"/>
      <c r="P22" s="41">
        <v>1611720</v>
      </c>
      <c r="Q22" s="43">
        <v>0.92569999999999997</v>
      </c>
      <c r="R22" s="47">
        <v>176600</v>
      </c>
      <c r="S22" s="43">
        <v>1.0537000000000001</v>
      </c>
      <c r="T22" s="41">
        <v>540</v>
      </c>
      <c r="U22" s="44">
        <v>0.4</v>
      </c>
      <c r="V22" s="41">
        <v>460</v>
      </c>
      <c r="W22" s="44">
        <v>6.0900000000000003E-2</v>
      </c>
    </row>
    <row r="23" spans="1:23" x14ac:dyDescent="0.45">
      <c r="A23" s="45" t="s">
        <v>30</v>
      </c>
      <c r="B23" s="40">
        <v>1737301</v>
      </c>
      <c r="C23" s="40">
        <v>1530641</v>
      </c>
      <c r="D23" s="40">
        <v>767491</v>
      </c>
      <c r="E23" s="41">
        <v>763150</v>
      </c>
      <c r="F23" s="46">
        <v>205608</v>
      </c>
      <c r="G23" s="41">
        <v>103148</v>
      </c>
      <c r="H23" s="41">
        <v>102460</v>
      </c>
      <c r="I23" s="41">
        <v>1009</v>
      </c>
      <c r="J23" s="41">
        <v>503</v>
      </c>
      <c r="K23" s="41">
        <v>506</v>
      </c>
      <c r="L23" s="69">
        <v>43</v>
      </c>
      <c r="M23" s="69">
        <v>32</v>
      </c>
      <c r="N23" s="69">
        <v>11</v>
      </c>
      <c r="O23" s="42"/>
      <c r="P23" s="41">
        <v>1620330</v>
      </c>
      <c r="Q23" s="43">
        <v>0.9446</v>
      </c>
      <c r="R23" s="47">
        <v>220900</v>
      </c>
      <c r="S23" s="43">
        <v>0.93079999999999996</v>
      </c>
      <c r="T23" s="41">
        <v>1180</v>
      </c>
      <c r="U23" s="44">
        <v>0.85509999999999997</v>
      </c>
      <c r="V23" s="41">
        <v>1150</v>
      </c>
      <c r="W23" s="44">
        <v>3.7400000000000003E-2</v>
      </c>
    </row>
    <row r="24" spans="1:23" x14ac:dyDescent="0.45">
      <c r="A24" s="45" t="s">
        <v>31</v>
      </c>
      <c r="B24" s="40">
        <v>1195287</v>
      </c>
      <c r="C24" s="40">
        <v>1052318</v>
      </c>
      <c r="D24" s="40">
        <v>527816</v>
      </c>
      <c r="E24" s="41">
        <v>524502</v>
      </c>
      <c r="F24" s="46">
        <v>142785</v>
      </c>
      <c r="G24" s="41">
        <v>71625</v>
      </c>
      <c r="H24" s="41">
        <v>71160</v>
      </c>
      <c r="I24" s="41">
        <v>63</v>
      </c>
      <c r="J24" s="41">
        <v>21</v>
      </c>
      <c r="K24" s="41">
        <v>42</v>
      </c>
      <c r="L24" s="69">
        <v>121</v>
      </c>
      <c r="M24" s="69">
        <v>101</v>
      </c>
      <c r="N24" s="69">
        <v>20</v>
      </c>
      <c r="O24" s="42"/>
      <c r="P24" s="41">
        <v>1125370</v>
      </c>
      <c r="Q24" s="43">
        <v>0.93510000000000004</v>
      </c>
      <c r="R24" s="47">
        <v>145200</v>
      </c>
      <c r="S24" s="43">
        <v>0.98340000000000005</v>
      </c>
      <c r="T24" s="41">
        <v>140</v>
      </c>
      <c r="U24" s="44">
        <v>0.45</v>
      </c>
      <c r="V24" s="41">
        <v>3000</v>
      </c>
      <c r="W24" s="44">
        <v>4.0300000000000002E-2</v>
      </c>
    </row>
    <row r="25" spans="1:23" x14ac:dyDescent="0.45">
      <c r="A25" s="45" t="s">
        <v>32</v>
      </c>
      <c r="B25" s="40">
        <v>1275134</v>
      </c>
      <c r="C25" s="40">
        <v>1124982</v>
      </c>
      <c r="D25" s="40">
        <v>564029</v>
      </c>
      <c r="E25" s="41">
        <v>560953</v>
      </c>
      <c r="F25" s="46">
        <v>150087</v>
      </c>
      <c r="G25" s="41">
        <v>75293</v>
      </c>
      <c r="H25" s="41">
        <v>74794</v>
      </c>
      <c r="I25" s="41">
        <v>32</v>
      </c>
      <c r="J25" s="41">
        <v>12</v>
      </c>
      <c r="K25" s="41">
        <v>20</v>
      </c>
      <c r="L25" s="69">
        <v>33</v>
      </c>
      <c r="M25" s="69">
        <v>31</v>
      </c>
      <c r="N25" s="69">
        <v>2</v>
      </c>
      <c r="O25" s="42"/>
      <c r="P25" s="41">
        <v>1271190</v>
      </c>
      <c r="Q25" s="43">
        <v>0.88500000000000001</v>
      </c>
      <c r="R25" s="47">
        <v>139400</v>
      </c>
      <c r="S25" s="43">
        <v>1.0767</v>
      </c>
      <c r="T25" s="41">
        <v>380</v>
      </c>
      <c r="U25" s="44">
        <v>8.4199999999999997E-2</v>
      </c>
      <c r="V25" s="41">
        <v>3280</v>
      </c>
      <c r="W25" s="44">
        <v>1.01E-2</v>
      </c>
    </row>
    <row r="26" spans="1:23" x14ac:dyDescent="0.45">
      <c r="A26" s="45" t="s">
        <v>33</v>
      </c>
      <c r="B26" s="40">
        <v>3243700</v>
      </c>
      <c r="C26" s="40">
        <v>2952953</v>
      </c>
      <c r="D26" s="40">
        <v>1480823</v>
      </c>
      <c r="E26" s="41">
        <v>1472130</v>
      </c>
      <c r="F26" s="46">
        <v>290368</v>
      </c>
      <c r="G26" s="41">
        <v>145686</v>
      </c>
      <c r="H26" s="41">
        <v>144682</v>
      </c>
      <c r="I26" s="41">
        <v>121</v>
      </c>
      <c r="J26" s="41">
        <v>55</v>
      </c>
      <c r="K26" s="41">
        <v>66</v>
      </c>
      <c r="L26" s="69">
        <v>258</v>
      </c>
      <c r="M26" s="69">
        <v>226</v>
      </c>
      <c r="N26" s="69">
        <v>32</v>
      </c>
      <c r="O26" s="42"/>
      <c r="P26" s="41">
        <v>3174370</v>
      </c>
      <c r="Q26" s="43">
        <v>0.93020000000000003</v>
      </c>
      <c r="R26" s="47">
        <v>268100</v>
      </c>
      <c r="S26" s="43">
        <v>1.0831</v>
      </c>
      <c r="T26" s="41">
        <v>140</v>
      </c>
      <c r="U26" s="44">
        <v>0.86429999999999996</v>
      </c>
      <c r="V26" s="41">
        <v>8380</v>
      </c>
      <c r="W26" s="44">
        <v>3.0800000000000001E-2</v>
      </c>
    </row>
    <row r="27" spans="1:23" x14ac:dyDescent="0.45">
      <c r="A27" s="45" t="s">
        <v>34</v>
      </c>
      <c r="B27" s="40">
        <v>3123309</v>
      </c>
      <c r="C27" s="40">
        <v>2782212</v>
      </c>
      <c r="D27" s="40">
        <v>1393684</v>
      </c>
      <c r="E27" s="41">
        <v>1388528</v>
      </c>
      <c r="F27" s="46">
        <v>338895</v>
      </c>
      <c r="G27" s="41">
        <v>170585</v>
      </c>
      <c r="H27" s="41">
        <v>168310</v>
      </c>
      <c r="I27" s="41">
        <v>2138</v>
      </c>
      <c r="J27" s="41">
        <v>1065</v>
      </c>
      <c r="K27" s="41">
        <v>1073</v>
      </c>
      <c r="L27" s="69">
        <v>64</v>
      </c>
      <c r="M27" s="69">
        <v>33</v>
      </c>
      <c r="N27" s="69">
        <v>31</v>
      </c>
      <c r="O27" s="42"/>
      <c r="P27" s="41">
        <v>3040725</v>
      </c>
      <c r="Q27" s="43">
        <v>0.91500000000000004</v>
      </c>
      <c r="R27" s="47">
        <v>279600</v>
      </c>
      <c r="S27" s="43">
        <v>1.2121</v>
      </c>
      <c r="T27" s="41">
        <v>2680</v>
      </c>
      <c r="U27" s="44">
        <v>0.79779999999999995</v>
      </c>
      <c r="V27" s="41">
        <v>300</v>
      </c>
      <c r="W27" s="44">
        <v>0.21329999999999999</v>
      </c>
    </row>
    <row r="28" spans="1:23" x14ac:dyDescent="0.45">
      <c r="A28" s="45" t="s">
        <v>35</v>
      </c>
      <c r="B28" s="40">
        <v>5932217</v>
      </c>
      <c r="C28" s="40">
        <v>5149346</v>
      </c>
      <c r="D28" s="40">
        <v>2582642</v>
      </c>
      <c r="E28" s="41">
        <v>2566704</v>
      </c>
      <c r="F28" s="46">
        <v>782343</v>
      </c>
      <c r="G28" s="41">
        <v>392103</v>
      </c>
      <c r="H28" s="41">
        <v>390240</v>
      </c>
      <c r="I28" s="41">
        <v>202</v>
      </c>
      <c r="J28" s="41">
        <v>94</v>
      </c>
      <c r="K28" s="41">
        <v>108</v>
      </c>
      <c r="L28" s="69">
        <v>326</v>
      </c>
      <c r="M28" s="69">
        <v>290</v>
      </c>
      <c r="N28" s="69">
        <v>36</v>
      </c>
      <c r="O28" s="42"/>
      <c r="P28" s="41">
        <v>5396620</v>
      </c>
      <c r="Q28" s="43">
        <v>0.95420000000000005</v>
      </c>
      <c r="R28" s="47">
        <v>752600</v>
      </c>
      <c r="S28" s="43">
        <v>1.0395000000000001</v>
      </c>
      <c r="T28" s="41">
        <v>1160</v>
      </c>
      <c r="U28" s="44">
        <v>0.1741</v>
      </c>
      <c r="V28" s="41">
        <v>57620</v>
      </c>
      <c r="W28" s="44">
        <v>5.7000000000000002E-3</v>
      </c>
    </row>
    <row r="29" spans="1:23" x14ac:dyDescent="0.45">
      <c r="A29" s="45" t="s">
        <v>36</v>
      </c>
      <c r="B29" s="40">
        <v>11237239</v>
      </c>
      <c r="C29" s="40">
        <v>8802957</v>
      </c>
      <c r="D29" s="40">
        <v>4413927</v>
      </c>
      <c r="E29" s="41">
        <v>4389030</v>
      </c>
      <c r="F29" s="46">
        <v>2433371</v>
      </c>
      <c r="G29" s="41">
        <v>1220539</v>
      </c>
      <c r="H29" s="41">
        <v>1212832</v>
      </c>
      <c r="I29" s="41">
        <v>739</v>
      </c>
      <c r="J29" s="41">
        <v>331</v>
      </c>
      <c r="K29" s="41">
        <v>408</v>
      </c>
      <c r="L29" s="69">
        <v>172</v>
      </c>
      <c r="M29" s="69">
        <v>138</v>
      </c>
      <c r="N29" s="69">
        <v>34</v>
      </c>
      <c r="O29" s="42"/>
      <c r="P29" s="41">
        <v>10122810</v>
      </c>
      <c r="Q29" s="43">
        <v>0.86960000000000004</v>
      </c>
      <c r="R29" s="47">
        <v>2709900</v>
      </c>
      <c r="S29" s="43">
        <v>0.89800000000000002</v>
      </c>
      <c r="T29" s="41">
        <v>1540</v>
      </c>
      <c r="U29" s="44">
        <v>0.47989999999999999</v>
      </c>
      <c r="V29" s="41">
        <v>2190</v>
      </c>
      <c r="W29" s="44">
        <v>7.85E-2</v>
      </c>
    </row>
    <row r="30" spans="1:23" x14ac:dyDescent="0.45">
      <c r="A30" s="45" t="s">
        <v>37</v>
      </c>
      <c r="B30" s="40">
        <v>2775468</v>
      </c>
      <c r="C30" s="40">
        <v>2503177</v>
      </c>
      <c r="D30" s="40">
        <v>1254854</v>
      </c>
      <c r="E30" s="41">
        <v>1248323</v>
      </c>
      <c r="F30" s="46">
        <v>271720</v>
      </c>
      <c r="G30" s="41">
        <v>136480</v>
      </c>
      <c r="H30" s="41">
        <v>135240</v>
      </c>
      <c r="I30" s="41">
        <v>520</v>
      </c>
      <c r="J30" s="41">
        <v>258</v>
      </c>
      <c r="K30" s="41">
        <v>262</v>
      </c>
      <c r="L30" s="69">
        <v>51</v>
      </c>
      <c r="M30" s="69">
        <v>36</v>
      </c>
      <c r="N30" s="69">
        <v>15</v>
      </c>
      <c r="O30" s="42"/>
      <c r="P30" s="41">
        <v>2667815</v>
      </c>
      <c r="Q30" s="43">
        <v>0.93830000000000002</v>
      </c>
      <c r="R30" s="47">
        <v>239550</v>
      </c>
      <c r="S30" s="43">
        <v>1.1343000000000001</v>
      </c>
      <c r="T30" s="41">
        <v>880</v>
      </c>
      <c r="U30" s="44">
        <v>0.59089999999999998</v>
      </c>
      <c r="V30" s="41">
        <v>2010</v>
      </c>
      <c r="W30" s="44">
        <v>2.5399999999999999E-2</v>
      </c>
    </row>
    <row r="31" spans="1:23" x14ac:dyDescent="0.45">
      <c r="A31" s="45" t="s">
        <v>38</v>
      </c>
      <c r="B31" s="40">
        <v>2182511</v>
      </c>
      <c r="C31" s="40">
        <v>1813659</v>
      </c>
      <c r="D31" s="40">
        <v>909895</v>
      </c>
      <c r="E31" s="41">
        <v>903764</v>
      </c>
      <c r="F31" s="46">
        <v>368733</v>
      </c>
      <c r="G31" s="41">
        <v>184751</v>
      </c>
      <c r="H31" s="41">
        <v>183982</v>
      </c>
      <c r="I31" s="41">
        <v>94</v>
      </c>
      <c r="J31" s="41">
        <v>44</v>
      </c>
      <c r="K31" s="41">
        <v>50</v>
      </c>
      <c r="L31" s="69">
        <v>25</v>
      </c>
      <c r="M31" s="69">
        <v>14</v>
      </c>
      <c r="N31" s="69">
        <v>11</v>
      </c>
      <c r="O31" s="42"/>
      <c r="P31" s="41">
        <v>1916090</v>
      </c>
      <c r="Q31" s="43">
        <v>0.94650000000000001</v>
      </c>
      <c r="R31" s="47">
        <v>348300</v>
      </c>
      <c r="S31" s="43">
        <v>1.0587</v>
      </c>
      <c r="T31" s="41">
        <v>240</v>
      </c>
      <c r="U31" s="44">
        <v>0.39169999999999999</v>
      </c>
      <c r="V31" s="41">
        <v>240</v>
      </c>
      <c r="W31" s="44">
        <v>0.1042</v>
      </c>
    </row>
    <row r="32" spans="1:23" x14ac:dyDescent="0.45">
      <c r="A32" s="45" t="s">
        <v>39</v>
      </c>
      <c r="B32" s="40">
        <v>3765276</v>
      </c>
      <c r="C32" s="40">
        <v>3112131</v>
      </c>
      <c r="D32" s="40">
        <v>1560463</v>
      </c>
      <c r="E32" s="41">
        <v>1551668</v>
      </c>
      <c r="F32" s="46">
        <v>652469</v>
      </c>
      <c r="G32" s="41">
        <v>327452</v>
      </c>
      <c r="H32" s="41">
        <v>325017</v>
      </c>
      <c r="I32" s="41">
        <v>499</v>
      </c>
      <c r="J32" s="41">
        <v>251</v>
      </c>
      <c r="K32" s="41">
        <v>248</v>
      </c>
      <c r="L32" s="69">
        <v>177</v>
      </c>
      <c r="M32" s="69">
        <v>111</v>
      </c>
      <c r="N32" s="69">
        <v>66</v>
      </c>
      <c r="O32" s="42"/>
      <c r="P32" s="41">
        <v>3409695</v>
      </c>
      <c r="Q32" s="43">
        <v>0.91269999999999996</v>
      </c>
      <c r="R32" s="47">
        <v>704200</v>
      </c>
      <c r="S32" s="43">
        <v>0.92649999999999999</v>
      </c>
      <c r="T32" s="41">
        <v>1060</v>
      </c>
      <c r="U32" s="44">
        <v>0.4708</v>
      </c>
      <c r="V32" s="41">
        <v>1170</v>
      </c>
      <c r="W32" s="44">
        <v>0.15129999999999999</v>
      </c>
    </row>
    <row r="33" spans="1:23" x14ac:dyDescent="0.45">
      <c r="A33" s="45" t="s">
        <v>40</v>
      </c>
      <c r="B33" s="40">
        <v>12929394</v>
      </c>
      <c r="C33" s="40">
        <v>9988892</v>
      </c>
      <c r="D33" s="40">
        <v>5009461</v>
      </c>
      <c r="E33" s="41">
        <v>4979431</v>
      </c>
      <c r="F33" s="46">
        <v>2875769</v>
      </c>
      <c r="G33" s="41">
        <v>1441372</v>
      </c>
      <c r="H33" s="41">
        <v>1434397</v>
      </c>
      <c r="I33" s="41">
        <v>63928</v>
      </c>
      <c r="J33" s="41">
        <v>32160</v>
      </c>
      <c r="K33" s="41">
        <v>31768</v>
      </c>
      <c r="L33" s="69">
        <v>805</v>
      </c>
      <c r="M33" s="69">
        <v>568</v>
      </c>
      <c r="N33" s="69">
        <v>237</v>
      </c>
      <c r="O33" s="42"/>
      <c r="P33" s="41">
        <v>11521165</v>
      </c>
      <c r="Q33" s="43">
        <v>0.86699999999999999</v>
      </c>
      <c r="R33" s="47">
        <v>3481600</v>
      </c>
      <c r="S33" s="43">
        <v>0.82599999999999996</v>
      </c>
      <c r="T33" s="41">
        <v>72720</v>
      </c>
      <c r="U33" s="44">
        <v>0.87909999999999999</v>
      </c>
      <c r="V33" s="41">
        <v>21990</v>
      </c>
      <c r="W33" s="44">
        <v>3.6600000000000001E-2</v>
      </c>
    </row>
    <row r="34" spans="1:23" x14ac:dyDescent="0.45">
      <c r="A34" s="45" t="s">
        <v>41</v>
      </c>
      <c r="B34" s="40">
        <v>8313014</v>
      </c>
      <c r="C34" s="40">
        <v>6922915</v>
      </c>
      <c r="D34" s="40">
        <v>3470292</v>
      </c>
      <c r="E34" s="41">
        <v>3452623</v>
      </c>
      <c r="F34" s="46">
        <v>1388549</v>
      </c>
      <c r="G34" s="41">
        <v>697169</v>
      </c>
      <c r="H34" s="41">
        <v>691380</v>
      </c>
      <c r="I34" s="41">
        <v>1125</v>
      </c>
      <c r="J34" s="41">
        <v>546</v>
      </c>
      <c r="K34" s="41">
        <v>579</v>
      </c>
      <c r="L34" s="69">
        <v>425</v>
      </c>
      <c r="M34" s="69">
        <v>316</v>
      </c>
      <c r="N34" s="69">
        <v>109</v>
      </c>
      <c r="O34" s="42"/>
      <c r="P34" s="41">
        <v>7609375</v>
      </c>
      <c r="Q34" s="43">
        <v>0.90980000000000005</v>
      </c>
      <c r="R34" s="47">
        <v>1135400</v>
      </c>
      <c r="S34" s="43">
        <v>1.2230000000000001</v>
      </c>
      <c r="T34" s="41">
        <v>2540</v>
      </c>
      <c r="U34" s="44">
        <v>0.44290000000000002</v>
      </c>
      <c r="V34" s="41">
        <v>2080</v>
      </c>
      <c r="W34" s="44">
        <v>0.20430000000000001</v>
      </c>
    </row>
    <row r="35" spans="1:23" x14ac:dyDescent="0.45">
      <c r="A35" s="45" t="s">
        <v>42</v>
      </c>
      <c r="B35" s="40">
        <v>2039403</v>
      </c>
      <c r="C35" s="40">
        <v>1816859</v>
      </c>
      <c r="D35" s="40">
        <v>910872</v>
      </c>
      <c r="E35" s="41">
        <v>905987</v>
      </c>
      <c r="F35" s="46">
        <v>222275</v>
      </c>
      <c r="G35" s="41">
        <v>111390</v>
      </c>
      <c r="H35" s="41">
        <v>110885</v>
      </c>
      <c r="I35" s="41">
        <v>206</v>
      </c>
      <c r="J35" s="41">
        <v>93</v>
      </c>
      <c r="K35" s="41">
        <v>113</v>
      </c>
      <c r="L35" s="69">
        <v>63</v>
      </c>
      <c r="M35" s="69">
        <v>61</v>
      </c>
      <c r="N35" s="69">
        <v>2</v>
      </c>
      <c r="O35" s="42"/>
      <c r="P35" s="41">
        <v>1964100</v>
      </c>
      <c r="Q35" s="43">
        <v>0.92500000000000004</v>
      </c>
      <c r="R35" s="47">
        <v>127300</v>
      </c>
      <c r="S35" s="43">
        <v>1.7461</v>
      </c>
      <c r="T35" s="41">
        <v>800</v>
      </c>
      <c r="U35" s="44">
        <v>0.25750000000000001</v>
      </c>
      <c r="V35" s="41">
        <v>2770</v>
      </c>
      <c r="W35" s="44">
        <v>2.2700000000000001E-2</v>
      </c>
    </row>
    <row r="36" spans="1:23" x14ac:dyDescent="0.45">
      <c r="A36" s="45" t="s">
        <v>43</v>
      </c>
      <c r="B36" s="40">
        <v>1389032</v>
      </c>
      <c r="C36" s="40">
        <v>1326609</v>
      </c>
      <c r="D36" s="40">
        <v>664955</v>
      </c>
      <c r="E36" s="41">
        <v>661654</v>
      </c>
      <c r="F36" s="46">
        <v>62325</v>
      </c>
      <c r="G36" s="41">
        <v>31224</v>
      </c>
      <c r="H36" s="41">
        <v>31101</v>
      </c>
      <c r="I36" s="41">
        <v>75</v>
      </c>
      <c r="J36" s="41">
        <v>39</v>
      </c>
      <c r="K36" s="41">
        <v>36</v>
      </c>
      <c r="L36" s="69">
        <v>23</v>
      </c>
      <c r="M36" s="69">
        <v>23</v>
      </c>
      <c r="N36" s="69">
        <v>0</v>
      </c>
      <c r="O36" s="42"/>
      <c r="P36" s="41">
        <v>1398645</v>
      </c>
      <c r="Q36" s="43">
        <v>0.94850000000000001</v>
      </c>
      <c r="R36" s="47">
        <v>48100</v>
      </c>
      <c r="S36" s="43">
        <v>1.2957000000000001</v>
      </c>
      <c r="T36" s="41">
        <v>160</v>
      </c>
      <c r="U36" s="44">
        <v>0.46879999999999999</v>
      </c>
      <c r="V36" s="41">
        <v>2100</v>
      </c>
      <c r="W36" s="44">
        <v>1.0999999999999999E-2</v>
      </c>
    </row>
    <row r="37" spans="1:23" x14ac:dyDescent="0.45">
      <c r="A37" s="45" t="s">
        <v>44</v>
      </c>
      <c r="B37" s="40">
        <v>817872</v>
      </c>
      <c r="C37" s="40">
        <v>717743</v>
      </c>
      <c r="D37" s="40">
        <v>359977</v>
      </c>
      <c r="E37" s="41">
        <v>357766</v>
      </c>
      <c r="F37" s="46">
        <v>100004</v>
      </c>
      <c r="G37" s="41">
        <v>50196</v>
      </c>
      <c r="H37" s="41">
        <v>49808</v>
      </c>
      <c r="I37" s="41">
        <v>63</v>
      </c>
      <c r="J37" s="41">
        <v>30</v>
      </c>
      <c r="K37" s="41">
        <v>33</v>
      </c>
      <c r="L37" s="69">
        <v>62</v>
      </c>
      <c r="M37" s="69">
        <v>39</v>
      </c>
      <c r="N37" s="69">
        <v>23</v>
      </c>
      <c r="O37" s="42"/>
      <c r="P37" s="41">
        <v>826860</v>
      </c>
      <c r="Q37" s="43">
        <v>0.86799999999999999</v>
      </c>
      <c r="R37" s="47">
        <v>110800</v>
      </c>
      <c r="S37" s="43">
        <v>0.90259999999999996</v>
      </c>
      <c r="T37" s="41">
        <v>440</v>
      </c>
      <c r="U37" s="44">
        <v>0.14319999999999999</v>
      </c>
      <c r="V37" s="41">
        <v>370</v>
      </c>
      <c r="W37" s="44">
        <v>0.1676</v>
      </c>
    </row>
    <row r="38" spans="1:23" x14ac:dyDescent="0.45">
      <c r="A38" s="45" t="s">
        <v>45</v>
      </c>
      <c r="B38" s="40">
        <v>1044370</v>
      </c>
      <c r="C38" s="40">
        <v>988819</v>
      </c>
      <c r="D38" s="40">
        <v>495923</v>
      </c>
      <c r="E38" s="41">
        <v>492896</v>
      </c>
      <c r="F38" s="46">
        <v>55415</v>
      </c>
      <c r="G38" s="41">
        <v>27794</v>
      </c>
      <c r="H38" s="41">
        <v>27621</v>
      </c>
      <c r="I38" s="41">
        <v>116</v>
      </c>
      <c r="J38" s="41">
        <v>53</v>
      </c>
      <c r="K38" s="41">
        <v>63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0.91769999999999996</v>
      </c>
      <c r="R38" s="47">
        <v>47400</v>
      </c>
      <c r="S38" s="43">
        <v>1.1691</v>
      </c>
      <c r="T38" s="41">
        <v>780</v>
      </c>
      <c r="U38" s="44">
        <v>0.1487</v>
      </c>
      <c r="V38" s="41">
        <v>400</v>
      </c>
      <c r="W38" s="44">
        <v>0.05</v>
      </c>
    </row>
    <row r="39" spans="1:23" x14ac:dyDescent="0.45">
      <c r="A39" s="45" t="s">
        <v>46</v>
      </c>
      <c r="B39" s="40">
        <v>2756229</v>
      </c>
      <c r="C39" s="40">
        <v>2422339</v>
      </c>
      <c r="D39" s="40">
        <v>1215043</v>
      </c>
      <c r="E39" s="41">
        <v>1207296</v>
      </c>
      <c r="F39" s="46">
        <v>333464</v>
      </c>
      <c r="G39" s="41">
        <v>167382</v>
      </c>
      <c r="H39" s="41">
        <v>166082</v>
      </c>
      <c r="I39" s="41">
        <v>316</v>
      </c>
      <c r="J39" s="41">
        <v>151</v>
      </c>
      <c r="K39" s="41">
        <v>165</v>
      </c>
      <c r="L39" s="69">
        <v>110</v>
      </c>
      <c r="M39" s="69">
        <v>69</v>
      </c>
      <c r="N39" s="69">
        <v>41</v>
      </c>
      <c r="O39" s="42"/>
      <c r="P39" s="41">
        <v>2837130</v>
      </c>
      <c r="Q39" s="43">
        <v>0.8538</v>
      </c>
      <c r="R39" s="47">
        <v>385900</v>
      </c>
      <c r="S39" s="43">
        <v>0.86409999999999998</v>
      </c>
      <c r="T39" s="41">
        <v>720</v>
      </c>
      <c r="U39" s="44">
        <v>0.43890000000000001</v>
      </c>
      <c r="V39" s="41">
        <v>740</v>
      </c>
      <c r="W39" s="44">
        <v>0.14860000000000001</v>
      </c>
    </row>
    <row r="40" spans="1:23" x14ac:dyDescent="0.45">
      <c r="A40" s="45" t="s">
        <v>47</v>
      </c>
      <c r="B40" s="40">
        <v>4144788</v>
      </c>
      <c r="C40" s="40">
        <v>3549479</v>
      </c>
      <c r="D40" s="40">
        <v>1779565</v>
      </c>
      <c r="E40" s="41">
        <v>1769914</v>
      </c>
      <c r="F40" s="46">
        <v>595106</v>
      </c>
      <c r="G40" s="41">
        <v>298577</v>
      </c>
      <c r="H40" s="41">
        <v>296529</v>
      </c>
      <c r="I40" s="41">
        <v>124</v>
      </c>
      <c r="J40" s="41">
        <v>57</v>
      </c>
      <c r="K40" s="41">
        <v>67</v>
      </c>
      <c r="L40" s="69">
        <v>79</v>
      </c>
      <c r="M40" s="69">
        <v>73</v>
      </c>
      <c r="N40" s="69">
        <v>6</v>
      </c>
      <c r="O40" s="42"/>
      <c r="P40" s="41">
        <v>3981430</v>
      </c>
      <c r="Q40" s="43">
        <v>0.89149999999999996</v>
      </c>
      <c r="R40" s="47">
        <v>616200</v>
      </c>
      <c r="S40" s="43">
        <v>0.96579999999999999</v>
      </c>
      <c r="T40" s="41">
        <v>1240</v>
      </c>
      <c r="U40" s="44">
        <v>0.1</v>
      </c>
      <c r="V40" s="41">
        <v>1120</v>
      </c>
      <c r="W40" s="44">
        <v>7.0499999999999993E-2</v>
      </c>
    </row>
    <row r="41" spans="1:23" x14ac:dyDescent="0.45">
      <c r="A41" s="45" t="s">
        <v>48</v>
      </c>
      <c r="B41" s="40">
        <v>2035119</v>
      </c>
      <c r="C41" s="40">
        <v>1822120</v>
      </c>
      <c r="D41" s="40">
        <v>913335</v>
      </c>
      <c r="E41" s="41">
        <v>908785</v>
      </c>
      <c r="F41" s="46">
        <v>212921</v>
      </c>
      <c r="G41" s="41">
        <v>106903</v>
      </c>
      <c r="H41" s="41">
        <v>106018</v>
      </c>
      <c r="I41" s="41">
        <v>55</v>
      </c>
      <c r="J41" s="41">
        <v>29</v>
      </c>
      <c r="K41" s="41">
        <v>26</v>
      </c>
      <c r="L41" s="69">
        <v>23</v>
      </c>
      <c r="M41" s="69">
        <v>16</v>
      </c>
      <c r="N41" s="69">
        <v>7</v>
      </c>
      <c r="O41" s="42"/>
      <c r="P41" s="41">
        <v>2024075</v>
      </c>
      <c r="Q41" s="43">
        <v>0.9002</v>
      </c>
      <c r="R41" s="47">
        <v>210200</v>
      </c>
      <c r="S41" s="43">
        <v>1.0128999999999999</v>
      </c>
      <c r="T41" s="41">
        <v>420</v>
      </c>
      <c r="U41" s="44">
        <v>0.13100000000000001</v>
      </c>
      <c r="V41" s="41">
        <v>1990</v>
      </c>
      <c r="W41" s="44">
        <v>1.1599999999999999E-2</v>
      </c>
    </row>
    <row r="42" spans="1:23" x14ac:dyDescent="0.45">
      <c r="A42" s="45" t="s">
        <v>49</v>
      </c>
      <c r="B42" s="40">
        <v>1093673</v>
      </c>
      <c r="C42" s="40">
        <v>941422</v>
      </c>
      <c r="D42" s="40">
        <v>471969</v>
      </c>
      <c r="E42" s="41">
        <v>469453</v>
      </c>
      <c r="F42" s="46">
        <v>152079</v>
      </c>
      <c r="G42" s="41">
        <v>76254</v>
      </c>
      <c r="H42" s="41">
        <v>75825</v>
      </c>
      <c r="I42" s="41">
        <v>167</v>
      </c>
      <c r="J42" s="41">
        <v>79</v>
      </c>
      <c r="K42" s="41">
        <v>88</v>
      </c>
      <c r="L42" s="69">
        <v>5</v>
      </c>
      <c r="M42" s="69">
        <v>5</v>
      </c>
      <c r="N42" s="69">
        <v>0</v>
      </c>
      <c r="O42" s="42"/>
      <c r="P42" s="41">
        <v>1026575</v>
      </c>
      <c r="Q42" s="43">
        <v>0.91710000000000003</v>
      </c>
      <c r="R42" s="47">
        <v>152900</v>
      </c>
      <c r="S42" s="43">
        <v>0.99460000000000004</v>
      </c>
      <c r="T42" s="41">
        <v>760</v>
      </c>
      <c r="U42" s="44">
        <v>0.21970000000000001</v>
      </c>
      <c r="V42" s="41">
        <v>5000</v>
      </c>
      <c r="W42" s="44">
        <v>1E-3</v>
      </c>
    </row>
    <row r="43" spans="1:23" x14ac:dyDescent="0.45">
      <c r="A43" s="45" t="s">
        <v>50</v>
      </c>
      <c r="B43" s="40">
        <v>1446897</v>
      </c>
      <c r="C43" s="40">
        <v>1334565</v>
      </c>
      <c r="D43" s="40">
        <v>669107</v>
      </c>
      <c r="E43" s="41">
        <v>665458</v>
      </c>
      <c r="F43" s="46">
        <v>112156</v>
      </c>
      <c r="G43" s="41">
        <v>56164</v>
      </c>
      <c r="H43" s="41">
        <v>55992</v>
      </c>
      <c r="I43" s="41">
        <v>173</v>
      </c>
      <c r="J43" s="41">
        <v>85</v>
      </c>
      <c r="K43" s="41">
        <v>88</v>
      </c>
      <c r="L43" s="69">
        <v>3</v>
      </c>
      <c r="M43" s="69">
        <v>1</v>
      </c>
      <c r="N43" s="69">
        <v>2</v>
      </c>
      <c r="O43" s="42"/>
      <c r="P43" s="41">
        <v>1441310</v>
      </c>
      <c r="Q43" s="43">
        <v>0.92589999999999995</v>
      </c>
      <c r="R43" s="47">
        <v>102300</v>
      </c>
      <c r="S43" s="43">
        <v>1.0963000000000001</v>
      </c>
      <c r="T43" s="41">
        <v>200</v>
      </c>
      <c r="U43" s="44">
        <v>0.86499999999999999</v>
      </c>
      <c r="V43" s="41">
        <v>490</v>
      </c>
      <c r="W43" s="44">
        <v>6.1000000000000004E-3</v>
      </c>
    </row>
    <row r="44" spans="1:23" x14ac:dyDescent="0.45">
      <c r="A44" s="45" t="s">
        <v>51</v>
      </c>
      <c r="B44" s="40">
        <v>2058142</v>
      </c>
      <c r="C44" s="40">
        <v>1925107</v>
      </c>
      <c r="D44" s="40">
        <v>965397</v>
      </c>
      <c r="E44" s="41">
        <v>959710</v>
      </c>
      <c r="F44" s="46">
        <v>132908</v>
      </c>
      <c r="G44" s="41">
        <v>66722</v>
      </c>
      <c r="H44" s="41">
        <v>66186</v>
      </c>
      <c r="I44" s="41">
        <v>56</v>
      </c>
      <c r="J44" s="41">
        <v>26</v>
      </c>
      <c r="K44" s="41">
        <v>30</v>
      </c>
      <c r="L44" s="69">
        <v>71</v>
      </c>
      <c r="M44" s="69">
        <v>69</v>
      </c>
      <c r="N44" s="69">
        <v>2</v>
      </c>
      <c r="O44" s="42"/>
      <c r="P44" s="41">
        <v>2095550</v>
      </c>
      <c r="Q44" s="43">
        <v>0.91869999999999996</v>
      </c>
      <c r="R44" s="47">
        <v>128400</v>
      </c>
      <c r="S44" s="43">
        <v>1.0350999999999999</v>
      </c>
      <c r="T44" s="41">
        <v>100</v>
      </c>
      <c r="U44" s="44">
        <v>0.56000000000000005</v>
      </c>
      <c r="V44" s="41">
        <v>6720</v>
      </c>
      <c r="W44" s="44">
        <v>1.06E-2</v>
      </c>
    </row>
    <row r="45" spans="1:23" x14ac:dyDescent="0.45">
      <c r="A45" s="45" t="s">
        <v>52</v>
      </c>
      <c r="B45" s="40">
        <v>1038386</v>
      </c>
      <c r="C45" s="40">
        <v>979317</v>
      </c>
      <c r="D45" s="40">
        <v>491939</v>
      </c>
      <c r="E45" s="41">
        <v>487378</v>
      </c>
      <c r="F45" s="46">
        <v>58861</v>
      </c>
      <c r="G45" s="41">
        <v>29597</v>
      </c>
      <c r="H45" s="41">
        <v>29264</v>
      </c>
      <c r="I45" s="41">
        <v>74</v>
      </c>
      <c r="J45" s="41">
        <v>33</v>
      </c>
      <c r="K45" s="41">
        <v>41</v>
      </c>
      <c r="L45" s="69">
        <v>134</v>
      </c>
      <c r="M45" s="69">
        <v>113</v>
      </c>
      <c r="N45" s="69">
        <v>21</v>
      </c>
      <c r="O45" s="42"/>
      <c r="P45" s="41">
        <v>1048795</v>
      </c>
      <c r="Q45" s="43">
        <v>0.93379999999999996</v>
      </c>
      <c r="R45" s="47">
        <v>55600</v>
      </c>
      <c r="S45" s="43">
        <v>1.0587</v>
      </c>
      <c r="T45" s="41">
        <v>140</v>
      </c>
      <c r="U45" s="44">
        <v>0.52859999999999996</v>
      </c>
      <c r="V45" s="41">
        <v>1840</v>
      </c>
      <c r="W45" s="44">
        <v>7.2800000000000004E-2</v>
      </c>
    </row>
    <row r="46" spans="1:23" x14ac:dyDescent="0.45">
      <c r="A46" s="45" t="s">
        <v>53</v>
      </c>
      <c r="B46" s="40">
        <v>7662985</v>
      </c>
      <c r="C46" s="40">
        <v>6683320</v>
      </c>
      <c r="D46" s="40">
        <v>3356573</v>
      </c>
      <c r="E46" s="41">
        <v>3326747</v>
      </c>
      <c r="F46" s="46">
        <v>979366</v>
      </c>
      <c r="G46" s="41">
        <v>493310</v>
      </c>
      <c r="H46" s="41">
        <v>486056</v>
      </c>
      <c r="I46" s="41">
        <v>203</v>
      </c>
      <c r="J46" s="41">
        <v>93</v>
      </c>
      <c r="K46" s="41">
        <v>110</v>
      </c>
      <c r="L46" s="69">
        <v>96</v>
      </c>
      <c r="M46" s="69">
        <v>81</v>
      </c>
      <c r="N46" s="69">
        <v>15</v>
      </c>
      <c r="O46" s="42"/>
      <c r="P46" s="41">
        <v>7070230</v>
      </c>
      <c r="Q46" s="43">
        <v>0.94530000000000003</v>
      </c>
      <c r="R46" s="47">
        <v>1044500</v>
      </c>
      <c r="S46" s="43">
        <v>0.93759999999999999</v>
      </c>
      <c r="T46" s="41">
        <v>820</v>
      </c>
      <c r="U46" s="44">
        <v>0.24759999999999999</v>
      </c>
      <c r="V46" s="41">
        <v>2010</v>
      </c>
      <c r="W46" s="44">
        <v>4.7800000000000002E-2</v>
      </c>
    </row>
    <row r="47" spans="1:23" x14ac:dyDescent="0.45">
      <c r="A47" s="45" t="s">
        <v>54</v>
      </c>
      <c r="B47" s="40">
        <v>1192237</v>
      </c>
      <c r="C47" s="40">
        <v>1108593</v>
      </c>
      <c r="D47" s="40">
        <v>555864</v>
      </c>
      <c r="E47" s="41">
        <v>552729</v>
      </c>
      <c r="F47" s="46">
        <v>83569</v>
      </c>
      <c r="G47" s="41">
        <v>42093</v>
      </c>
      <c r="H47" s="41">
        <v>41476</v>
      </c>
      <c r="I47" s="41">
        <v>16</v>
      </c>
      <c r="J47" s="41">
        <v>5</v>
      </c>
      <c r="K47" s="41">
        <v>11</v>
      </c>
      <c r="L47" s="69">
        <v>59</v>
      </c>
      <c r="M47" s="69">
        <v>57</v>
      </c>
      <c r="N47" s="69">
        <v>2</v>
      </c>
      <c r="O47" s="42"/>
      <c r="P47" s="41">
        <v>1212205</v>
      </c>
      <c r="Q47" s="43">
        <v>0.91449999999999998</v>
      </c>
      <c r="R47" s="47">
        <v>74400</v>
      </c>
      <c r="S47" s="43">
        <v>1.1232</v>
      </c>
      <c r="T47" s="41">
        <v>140</v>
      </c>
      <c r="U47" s="44">
        <v>0.1143</v>
      </c>
      <c r="V47" s="41">
        <v>710</v>
      </c>
      <c r="W47" s="44">
        <v>8.3099999999999993E-2</v>
      </c>
    </row>
    <row r="48" spans="1:23" x14ac:dyDescent="0.45">
      <c r="A48" s="45" t="s">
        <v>55</v>
      </c>
      <c r="B48" s="40">
        <v>2034765</v>
      </c>
      <c r="C48" s="40">
        <v>1749951</v>
      </c>
      <c r="D48" s="40">
        <v>878356</v>
      </c>
      <c r="E48" s="41">
        <v>871595</v>
      </c>
      <c r="F48" s="46">
        <v>284784</v>
      </c>
      <c r="G48" s="41">
        <v>142688</v>
      </c>
      <c r="H48" s="41">
        <v>142096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1909420</v>
      </c>
      <c r="Q48" s="43">
        <v>0.91649999999999998</v>
      </c>
      <c r="R48" s="47">
        <v>288800</v>
      </c>
      <c r="S48" s="43">
        <v>0.98609999999999998</v>
      </c>
      <c r="T48" s="41">
        <v>300</v>
      </c>
      <c r="U48" s="44">
        <v>9.6699999999999994E-2</v>
      </c>
      <c r="V48" s="41">
        <v>1010</v>
      </c>
      <c r="W48" s="44">
        <v>1E-3</v>
      </c>
    </row>
    <row r="49" spans="1:23" x14ac:dyDescent="0.45">
      <c r="A49" s="45" t="s">
        <v>56</v>
      </c>
      <c r="B49" s="40">
        <v>2669901</v>
      </c>
      <c r="C49" s="40">
        <v>2301766</v>
      </c>
      <c r="D49" s="40">
        <v>1154357</v>
      </c>
      <c r="E49" s="41">
        <v>1147409</v>
      </c>
      <c r="F49" s="46">
        <v>367868</v>
      </c>
      <c r="G49" s="41">
        <v>184502</v>
      </c>
      <c r="H49" s="41">
        <v>183366</v>
      </c>
      <c r="I49" s="41">
        <v>252</v>
      </c>
      <c r="J49" s="41">
        <v>124</v>
      </c>
      <c r="K49" s="41">
        <v>128</v>
      </c>
      <c r="L49" s="69">
        <v>15</v>
      </c>
      <c r="M49" s="69">
        <v>13</v>
      </c>
      <c r="N49" s="69">
        <v>2</v>
      </c>
      <c r="O49" s="42"/>
      <c r="P49" s="41">
        <v>2537755</v>
      </c>
      <c r="Q49" s="43">
        <v>0.90700000000000003</v>
      </c>
      <c r="R49" s="47">
        <v>350000</v>
      </c>
      <c r="S49" s="43">
        <v>1.0510999999999999</v>
      </c>
      <c r="T49" s="41">
        <v>720</v>
      </c>
      <c r="U49" s="44">
        <v>0.35</v>
      </c>
      <c r="V49" s="41">
        <v>480</v>
      </c>
      <c r="W49" s="44">
        <v>3.1300000000000001E-2</v>
      </c>
    </row>
    <row r="50" spans="1:23" x14ac:dyDescent="0.45">
      <c r="A50" s="45" t="s">
        <v>57</v>
      </c>
      <c r="B50" s="40">
        <v>1697702</v>
      </c>
      <c r="C50" s="40">
        <v>1561753</v>
      </c>
      <c r="D50" s="40">
        <v>783914</v>
      </c>
      <c r="E50" s="41">
        <v>777839</v>
      </c>
      <c r="F50" s="46">
        <v>135713</v>
      </c>
      <c r="G50" s="41">
        <v>68066</v>
      </c>
      <c r="H50" s="41">
        <v>67647</v>
      </c>
      <c r="I50" s="41">
        <v>98</v>
      </c>
      <c r="J50" s="41">
        <v>42</v>
      </c>
      <c r="K50" s="41">
        <v>56</v>
      </c>
      <c r="L50" s="69">
        <v>138</v>
      </c>
      <c r="M50" s="69">
        <v>101</v>
      </c>
      <c r="N50" s="69">
        <v>37</v>
      </c>
      <c r="O50" s="42"/>
      <c r="P50" s="41">
        <v>1676195</v>
      </c>
      <c r="Q50" s="43">
        <v>0.93169999999999997</v>
      </c>
      <c r="R50" s="47">
        <v>125500</v>
      </c>
      <c r="S50" s="43">
        <v>1.0813999999999999</v>
      </c>
      <c r="T50" s="41">
        <v>440</v>
      </c>
      <c r="U50" s="44">
        <v>0.22270000000000001</v>
      </c>
      <c r="V50" s="41">
        <v>1000</v>
      </c>
      <c r="W50" s="44">
        <v>0.13800000000000001</v>
      </c>
    </row>
    <row r="51" spans="1:23" x14ac:dyDescent="0.45">
      <c r="A51" s="45" t="s">
        <v>58</v>
      </c>
      <c r="B51" s="40">
        <v>1612514</v>
      </c>
      <c r="C51" s="40">
        <v>1549380</v>
      </c>
      <c r="D51" s="40">
        <v>777443</v>
      </c>
      <c r="E51" s="41">
        <v>771937</v>
      </c>
      <c r="F51" s="46">
        <v>63073</v>
      </c>
      <c r="G51" s="41">
        <v>31632</v>
      </c>
      <c r="H51" s="41">
        <v>31441</v>
      </c>
      <c r="I51" s="41">
        <v>27</v>
      </c>
      <c r="J51" s="41">
        <v>10</v>
      </c>
      <c r="K51" s="41">
        <v>17</v>
      </c>
      <c r="L51" s="69">
        <v>34</v>
      </c>
      <c r="M51" s="69">
        <v>30</v>
      </c>
      <c r="N51" s="69">
        <v>4</v>
      </c>
      <c r="O51" s="42"/>
      <c r="P51" s="41">
        <v>1622295</v>
      </c>
      <c r="Q51" s="43">
        <v>0.95509999999999995</v>
      </c>
      <c r="R51" s="47">
        <v>55600</v>
      </c>
      <c r="S51" s="43">
        <v>1.1344000000000001</v>
      </c>
      <c r="T51" s="41">
        <v>300</v>
      </c>
      <c r="U51" s="44">
        <v>0.09</v>
      </c>
      <c r="V51" s="41">
        <v>210</v>
      </c>
      <c r="W51" s="44">
        <v>0.16189999999999999</v>
      </c>
    </row>
    <row r="52" spans="1:23" x14ac:dyDescent="0.45">
      <c r="A52" s="45" t="s">
        <v>59</v>
      </c>
      <c r="B52" s="40">
        <v>2414556</v>
      </c>
      <c r="C52" s="40">
        <v>2214997</v>
      </c>
      <c r="D52" s="40">
        <v>1111909</v>
      </c>
      <c r="E52" s="41">
        <v>1103088</v>
      </c>
      <c r="F52" s="46">
        <v>199325</v>
      </c>
      <c r="G52" s="41">
        <v>100061</v>
      </c>
      <c r="H52" s="41">
        <v>99264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0.92010000000000003</v>
      </c>
      <c r="R52" s="47">
        <v>197100</v>
      </c>
      <c r="S52" s="43">
        <v>1.0113000000000001</v>
      </c>
      <c r="T52" s="41">
        <v>340</v>
      </c>
      <c r="U52" s="44">
        <v>0.68820000000000003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1963786</v>
      </c>
      <c r="C53" s="40">
        <v>1684212</v>
      </c>
      <c r="D53" s="40">
        <v>846861</v>
      </c>
      <c r="E53" s="41">
        <v>837351</v>
      </c>
      <c r="F53" s="46">
        <v>279051</v>
      </c>
      <c r="G53" s="41">
        <v>140310</v>
      </c>
      <c r="H53" s="41">
        <v>138741</v>
      </c>
      <c r="I53" s="41">
        <v>489</v>
      </c>
      <c r="J53" s="41">
        <v>242</v>
      </c>
      <c r="K53" s="41">
        <v>247</v>
      </c>
      <c r="L53" s="69">
        <v>34</v>
      </c>
      <c r="M53" s="69">
        <v>33</v>
      </c>
      <c r="N53" s="69">
        <v>1</v>
      </c>
      <c r="O53" s="42"/>
      <c r="P53" s="41">
        <v>1955425</v>
      </c>
      <c r="Q53" s="43">
        <v>0.86129999999999995</v>
      </c>
      <c r="R53" s="47">
        <v>305500</v>
      </c>
      <c r="S53" s="43">
        <v>0.91339999999999999</v>
      </c>
      <c r="T53" s="41">
        <v>1260</v>
      </c>
      <c r="U53" s="44">
        <v>0.3881</v>
      </c>
      <c r="V53" s="41">
        <v>2260</v>
      </c>
      <c r="W53" s="44">
        <v>1.4999999999999999E-2</v>
      </c>
    </row>
    <row r="55" spans="1:23" x14ac:dyDescent="0.45">
      <c r="A55" s="133" t="s">
        <v>137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45">
      <c r="A56" s="134" t="s">
        <v>138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45">
      <c r="A57" s="134" t="s">
        <v>139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45">
      <c r="A58" s="134" t="s">
        <v>140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45">
      <c r="A59" s="133" t="s">
        <v>141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45">
      <c r="A60" s="22" t="s">
        <v>142</v>
      </c>
    </row>
    <row r="61" spans="1:23" x14ac:dyDescent="0.45">
      <c r="A61" s="22" t="s">
        <v>143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144</v>
      </c>
    </row>
    <row r="2" spans="1:6" x14ac:dyDescent="0.45">
      <c r="D2" s="49" t="s">
        <v>145</v>
      </c>
    </row>
    <row r="3" spans="1:6" ht="36" x14ac:dyDescent="0.45">
      <c r="A3" s="45" t="s">
        <v>3</v>
      </c>
      <c r="B3" s="39" t="s">
        <v>146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147</v>
      </c>
    </row>
    <row r="54" spans="1:4" x14ac:dyDescent="0.45">
      <c r="A54" t="s">
        <v>148</v>
      </c>
    </row>
    <row r="55" spans="1:4" x14ac:dyDescent="0.45">
      <c r="A55" t="s">
        <v>149</v>
      </c>
    </row>
    <row r="56" spans="1:4" x14ac:dyDescent="0.45">
      <c r="A56" t="s">
        <v>150</v>
      </c>
    </row>
    <row r="57" spans="1:4" x14ac:dyDescent="0.45">
      <c r="A57" s="22" t="s">
        <v>151</v>
      </c>
    </row>
    <row r="58" spans="1:4" x14ac:dyDescent="0.45">
      <c r="A58" t="s">
        <v>152</v>
      </c>
    </row>
    <row r="59" spans="1:4" x14ac:dyDescent="0.45">
      <c r="A59" t="s">
        <v>153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DIGI-808455956-3894830</_dlc_DocId>
    <_dlc_DocIdUrl xmlns="89559dea-130d-4237-8e78-1ce7f44b9a24">
      <Url>https://digitalgojp.sharepoint.com/sites/digi_portal/_layouts/15/DocIdRedir.aspx?ID=DIGI-808455956-3894830</Url>
      <Description>DIGI-808455956-3894830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2022-07-04T05:38:34Z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1c74f187-9da2-412d-a389-c8da41678d3f</vt:lpwstr>
  </property>
  <property fmtid="{D5CDD505-2E9C-101B-9397-08002B2CF9AE}" pid="4" name="MediaServiceImageTags">
    <vt:lpwstr/>
  </property>
</Properties>
</file>