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<sst xmlns="http://schemas.openxmlformats.org/spreadsheetml/2006/main" count="334" uniqueCount="142">
  <si>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</si>
  <si>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</si>
  <si>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</si>
  <si>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</si>
  <si>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</si>
  <si>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</si>
  <si>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</si>
  <si>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</si>
  <si>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</si>
  <si>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</si>
  <si>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</si>
  <si>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</si>
  <si>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</si>
  <si>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</si>
  <si>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</si>
  <si>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</si>
  <si>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</si>
  <si>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</si>
  <si>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</si>
  <si>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</si>
  <si>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</si>
  <si>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</si>
  <si>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</si>
  <si>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</si>
  <si>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</si>
  <si>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</si>
  <si>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</si>
  <si>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</si>
  <si>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</si>
  <si>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</si>
  <si>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</si>
  <si>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</si>
  <si>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</si>
  <si>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</si>
  <si>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</si>
  <si>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</si>
  <si>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</si>
  <si>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</si>
  <si>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</si>
  <si>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</si>
  <si>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</si>
  <si>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</si>
  <si>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</si>
  <si>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</si>
  <si>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</si>
  <si>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</si>
  <si>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</si>
  <si>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</si>
  <si>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</si>
  <si>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</si>
  <si>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</si>
  <si>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</si>
  <si>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</si>
  <si>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</si>
  <si>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</si>
  <si>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</si>
  <si>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</si>
  <si>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</si>
  <si>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</si>
  <si>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</si>
  <si>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</si>
  <si>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</si>
  <si>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</si>
  <si>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</si>
  <si>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</si>
  <si>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</si>
  <si>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</si>
  <si>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</si>
  <si>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</si>
  <si>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</si>
  <si>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</si>
  <si>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</si>
  <si>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</si>
  <si>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</si>
  <si>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</si>
  <si>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</si>
  <si>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</si>
  <si>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</si>
  <si>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</si>
  <si>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</si>
  <si>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</si>
  <si>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</si>
  <si>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</si>
  <si>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</si>
  <si>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</si>
  <si>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</si>
  <si>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</si>
  <si>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</si>
  <si>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</si>
  <si>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</si>
  <si>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</si>
  <si>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</si>
  <si>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</si>
  <si>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</si>
  <si>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</si>
  <si>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接種回数（3月16日まで）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</si>
  <si>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</si>
  <si>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</si>
  <si>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</si>
  <si>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</si>
  <si>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</si>
  <si>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</si>
  <si>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</si>
  <si>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</si>
  <si>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</si>
  <si>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</si>
  <si>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</si>
  <si>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</si>
  <si>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</si>
  <si>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</si>
  <si>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</si>
  <si>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</si>
  <si>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（3月16日まで）</t>
  </si>
  <si>
    <t>ワクチン供給量
（3月16日まで）※4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</si>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</sst>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44636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41158270</v>
      </c>
      <c r="D10" s="11">
        <f>C10/$B10</f>
        <v>0.32498923664786666</v>
      </c>
      <c r="E10" s="21">
        <f>SUM(E11:E57)</f>
        <v>6356670</v>
      </c>
      <c r="F10" s="11">
        <f>E10/$B10</f>
        <v>5.0192812548301824E-2</v>
      </c>
      <c r="G10" s="21">
        <f>SUM(G11:G57)</f>
        <v>903355</v>
      </c>
      <c r="H10" s="11">
        <f>G10/$B10</f>
        <v>7.1329687052452302E-3</v>
      </c>
    </row>
    <row r="11" spans="1:8" x14ac:dyDescent="0.45">
      <c r="A11" s="12" t="s">
        <v>14</v>
      </c>
      <c r="B11" s="20">
        <v>5226603</v>
      </c>
      <c r="C11" s="21">
        <v>1614353</v>
      </c>
      <c r="D11" s="11">
        <f t="shared" ref="D11:D57" si="0">C11/$B11</f>
        <v>0.30887232108503365</v>
      </c>
      <c r="E11" s="21">
        <v>275028</v>
      </c>
      <c r="F11" s="11">
        <f t="shared" ref="F11:F57" si="1">E11/$B11</f>
        <v>5.2620794041560073E-2</v>
      </c>
      <c r="G11" s="21">
        <v>38532</v>
      </c>
      <c r="H11" s="11">
        <f t="shared" ref="H11:H57" si="2">G11/$B11</f>
        <v>7.3722836802412577E-3</v>
      </c>
    </row>
    <row r="12" spans="1:8" x14ac:dyDescent="0.45">
      <c r="A12" s="12" t="s">
        <v>15</v>
      </c>
      <c r="B12" s="20">
        <v>1259615</v>
      </c>
      <c r="C12" s="21">
        <v>385280</v>
      </c>
      <c r="D12" s="11">
        <f t="shared" si="0"/>
        <v>0.30587123843396591</v>
      </c>
      <c r="E12" s="21">
        <v>59054</v>
      </c>
      <c r="F12" s="11">
        <f t="shared" si="1"/>
        <v>4.688257920078754E-2</v>
      </c>
      <c r="G12" s="21">
        <v>13010</v>
      </c>
      <c r="H12" s="11">
        <f t="shared" si="2"/>
        <v>1.0328552772077183E-2</v>
      </c>
    </row>
    <row r="13" spans="1:8" x14ac:dyDescent="0.45">
      <c r="A13" s="12" t="s">
        <v>16</v>
      </c>
      <c r="B13" s="20">
        <v>1220823</v>
      </c>
      <c r="C13" s="21">
        <v>397506</v>
      </c>
      <c r="D13" s="11">
        <f t="shared" si="0"/>
        <v>0.32560494027389719</v>
      </c>
      <c r="E13" s="21">
        <v>67045</v>
      </c>
      <c r="F13" s="11">
        <f t="shared" si="1"/>
        <v>5.4917870977201445E-2</v>
      </c>
      <c r="G13" s="21">
        <v>9949</v>
      </c>
      <c r="H13" s="11">
        <f t="shared" si="2"/>
        <v>8.149420513866466E-3</v>
      </c>
    </row>
    <row r="14" spans="1:8" x14ac:dyDescent="0.45">
      <c r="A14" s="12" t="s">
        <v>17</v>
      </c>
      <c r="B14" s="20">
        <v>2281989</v>
      </c>
      <c r="C14" s="21">
        <v>767764</v>
      </c>
      <c r="D14" s="11">
        <f t="shared" si="0"/>
        <v>0.33644509241718518</v>
      </c>
      <c r="E14" s="21">
        <v>106179</v>
      </c>
      <c r="F14" s="11">
        <f t="shared" si="1"/>
        <v>4.6529146284228363E-2</v>
      </c>
      <c r="G14" s="21">
        <v>21833</v>
      </c>
      <c r="H14" s="11">
        <f t="shared" si="2"/>
        <v>9.5675307812614352E-3</v>
      </c>
    </row>
    <row r="15" spans="1:8" x14ac:dyDescent="0.45">
      <c r="A15" s="12" t="s">
        <v>18</v>
      </c>
      <c r="B15" s="20">
        <v>971288</v>
      </c>
      <c r="C15" s="21">
        <v>278377</v>
      </c>
      <c r="D15" s="11">
        <f t="shared" si="0"/>
        <v>0.28660603240233584</v>
      </c>
      <c r="E15" s="21">
        <v>59579</v>
      </c>
      <c r="F15" s="11">
        <f t="shared" si="1"/>
        <v>6.1340199817150012E-2</v>
      </c>
      <c r="G15" s="21">
        <v>6712</v>
      </c>
      <c r="H15" s="11">
        <f t="shared" si="2"/>
        <v>6.910411741934421E-3</v>
      </c>
    </row>
    <row r="16" spans="1:8" x14ac:dyDescent="0.45">
      <c r="A16" s="12" t="s">
        <v>19</v>
      </c>
      <c r="B16" s="20">
        <v>1069562</v>
      </c>
      <c r="C16" s="21">
        <v>372293</v>
      </c>
      <c r="D16" s="11">
        <f t="shared" si="0"/>
        <v>0.34807986820773362</v>
      </c>
      <c r="E16" s="21">
        <v>63334</v>
      </c>
      <c r="F16" s="11">
        <f t="shared" si="1"/>
        <v>5.9214893573257092E-2</v>
      </c>
      <c r="G16" s="21">
        <v>9301</v>
      </c>
      <c r="H16" s="11">
        <f t="shared" si="2"/>
        <v>8.6960830695181762E-3</v>
      </c>
    </row>
    <row r="17" spans="1:8" x14ac:dyDescent="0.45">
      <c r="A17" s="12" t="s">
        <v>20</v>
      </c>
      <c r="B17" s="20">
        <v>1862059.0000000002</v>
      </c>
      <c r="C17" s="21">
        <v>636124</v>
      </c>
      <c r="D17" s="11">
        <f t="shared" si="0"/>
        <v>0.34162397646905923</v>
      </c>
      <c r="E17" s="21">
        <v>100382</v>
      </c>
      <c r="F17" s="11">
        <f t="shared" si="1"/>
        <v>5.3909140365584543E-2</v>
      </c>
      <c r="G17" s="21">
        <v>16896</v>
      </c>
      <c r="H17" s="11">
        <f t="shared" si="2"/>
        <v>9.0738263395520758E-3</v>
      </c>
    </row>
    <row r="18" spans="1:8" x14ac:dyDescent="0.45">
      <c r="A18" s="12" t="s">
        <v>21</v>
      </c>
      <c r="B18" s="20">
        <v>2907675</v>
      </c>
      <c r="C18" s="21">
        <v>1020825</v>
      </c>
      <c r="D18" s="11">
        <f t="shared" si="0"/>
        <v>0.35107947071113521</v>
      </c>
      <c r="E18" s="21">
        <v>142315</v>
      </c>
      <c r="F18" s="11">
        <f t="shared" si="1"/>
        <v>4.8944603506237805E-2</v>
      </c>
      <c r="G18" s="21">
        <v>19210</v>
      </c>
      <c r="H18" s="11">
        <f t="shared" si="2"/>
        <v>6.6066530819297205E-3</v>
      </c>
    </row>
    <row r="19" spans="1:8" x14ac:dyDescent="0.45">
      <c r="A19" s="12" t="s">
        <v>22</v>
      </c>
      <c r="B19" s="20">
        <v>1955401</v>
      </c>
      <c r="C19" s="21">
        <v>624527</v>
      </c>
      <c r="D19" s="11">
        <f t="shared" si="0"/>
        <v>0.31938564008098597</v>
      </c>
      <c r="E19" s="21">
        <v>88415</v>
      </c>
      <c r="F19" s="11">
        <f t="shared" si="1"/>
        <v>4.5215789497908616E-2</v>
      </c>
      <c r="G19" s="21">
        <v>11673</v>
      </c>
      <c r="H19" s="11">
        <f t="shared" si="2"/>
        <v>5.9696195307254113E-3</v>
      </c>
    </row>
    <row r="20" spans="1:8" x14ac:dyDescent="0.45">
      <c r="A20" s="12" t="s">
        <v>23</v>
      </c>
      <c r="B20" s="20">
        <v>1958101</v>
      </c>
      <c r="C20" s="21">
        <v>722635</v>
      </c>
      <c r="D20" s="11">
        <f t="shared" si="0"/>
        <v>0.3690488897150862</v>
      </c>
      <c r="E20" s="21">
        <v>99173</v>
      </c>
      <c r="F20" s="11">
        <f t="shared" si="1"/>
        <v>5.06475406529081E-2</v>
      </c>
      <c r="G20" s="21">
        <v>13605</v>
      </c>
      <c r="H20" s="11">
        <f t="shared" si="2"/>
        <v>6.9480583483691599E-3</v>
      </c>
    </row>
    <row r="21" spans="1:8" x14ac:dyDescent="0.45">
      <c r="A21" s="12" t="s">
        <v>24</v>
      </c>
      <c r="B21" s="20">
        <v>7393799</v>
      </c>
      <c r="C21" s="21">
        <v>2270258</v>
      </c>
      <c r="D21" s="11">
        <f t="shared" si="0"/>
        <v>0.30704892031822884</v>
      </c>
      <c r="E21" s="21">
        <v>354248</v>
      </c>
      <c r="F21" s="11">
        <f t="shared" si="1"/>
        <v>4.7911499893356579E-2</v>
      </c>
      <c r="G21" s="21">
        <v>53620</v>
      </c>
      <c r="H21" s="11">
        <f t="shared" si="2"/>
        <v>7.2520229451733809E-3</v>
      </c>
    </row>
    <row r="22" spans="1:8" x14ac:dyDescent="0.45">
      <c r="A22" s="12" t="s">
        <v>25</v>
      </c>
      <c r="B22" s="20">
        <v>6322892.0000000009</v>
      </c>
      <c r="C22" s="21">
        <v>1994595</v>
      </c>
      <c r="D22" s="11">
        <f t="shared" si="0"/>
        <v>0.31545612355864999</v>
      </c>
      <c r="E22" s="21">
        <v>335534</v>
      </c>
      <c r="F22" s="11">
        <f t="shared" si="1"/>
        <v>5.3066539804886743E-2</v>
      </c>
      <c r="G22" s="21">
        <v>49093</v>
      </c>
      <c r="H22" s="11">
        <f t="shared" si="2"/>
        <v>7.7643268301909934E-3</v>
      </c>
    </row>
    <row r="23" spans="1:8" x14ac:dyDescent="0.45">
      <c r="A23" s="12" t="s">
        <v>26</v>
      </c>
      <c r="B23" s="20">
        <v>13843329.000000002</v>
      </c>
      <c r="C23" s="21">
        <v>4613371</v>
      </c>
      <c r="D23" s="11">
        <f t="shared" si="0"/>
        <v>0.33325589531246419</v>
      </c>
      <c r="E23" s="21">
        <v>711458</v>
      </c>
      <c r="F23" s="11">
        <f t="shared" si="1"/>
        <v>5.1393562921173072E-2</v>
      </c>
      <c r="G23" s="21">
        <v>100534</v>
      </c>
      <c r="H23" s="11">
        <f t="shared" si="2"/>
        <v>7.2622705131114044E-3</v>
      </c>
    </row>
    <row r="24" spans="1:8" x14ac:dyDescent="0.45">
      <c r="A24" s="12" t="s">
        <v>27</v>
      </c>
      <c r="B24" s="20">
        <v>9220206</v>
      </c>
      <c r="C24" s="21">
        <v>2736819</v>
      </c>
      <c r="D24" s="11">
        <f t="shared" si="0"/>
        <v>0.29682840058020393</v>
      </c>
      <c r="E24" s="21">
        <v>504150</v>
      </c>
      <c r="F24" s="11">
        <f t="shared" si="1"/>
        <v>5.4678821709623404E-2</v>
      </c>
      <c r="G24" s="21">
        <v>69658</v>
      </c>
      <c r="H24" s="11">
        <f t="shared" si="2"/>
        <v>7.5549288161240648E-3</v>
      </c>
    </row>
    <row r="25" spans="1:8" x14ac:dyDescent="0.45">
      <c r="A25" s="12" t="s">
        <v>28</v>
      </c>
      <c r="B25" s="20">
        <v>2213174</v>
      </c>
      <c r="C25" s="21">
        <v>688915</v>
      </c>
      <c r="D25" s="11">
        <f t="shared" si="0"/>
        <v>0.31127918545943517</v>
      </c>
      <c r="E25" s="21">
        <v>142157</v>
      </c>
      <c r="F25" s="11">
        <f t="shared" si="1"/>
        <v>6.4232184184343386E-2</v>
      </c>
      <c r="G25" s="21">
        <v>18853</v>
      </c>
      <c r="H25" s="11">
        <f t="shared" si="2"/>
        <v>8.5185349186281782E-3</v>
      </c>
    </row>
    <row r="26" spans="1:8" x14ac:dyDescent="0.45">
      <c r="A26" s="12" t="s">
        <v>29</v>
      </c>
      <c r="B26" s="20">
        <v>1047674</v>
      </c>
      <c r="C26" s="21">
        <v>363856</v>
      </c>
      <c r="D26" s="11">
        <f t="shared" si="0"/>
        <v>0.34729887350454436</v>
      </c>
      <c r="E26" s="21">
        <v>51365</v>
      </c>
      <c r="F26" s="11">
        <f t="shared" si="1"/>
        <v>4.9027655549340729E-2</v>
      </c>
      <c r="G26" s="21">
        <v>7859</v>
      </c>
      <c r="H26" s="11">
        <f t="shared" si="2"/>
        <v>7.5013792458341047E-3</v>
      </c>
    </row>
    <row r="27" spans="1:8" x14ac:dyDescent="0.45">
      <c r="A27" s="12" t="s">
        <v>30</v>
      </c>
      <c r="B27" s="20">
        <v>1132656</v>
      </c>
      <c r="C27" s="21">
        <v>367760</v>
      </c>
      <c r="D27" s="11">
        <f t="shared" si="0"/>
        <v>0.32468816657484706</v>
      </c>
      <c r="E27" s="21">
        <v>47224</v>
      </c>
      <c r="F27" s="11">
        <f t="shared" si="1"/>
        <v>4.1693153084431639E-2</v>
      </c>
      <c r="G27" s="21">
        <v>7211</v>
      </c>
      <c r="H27" s="11">
        <f t="shared" si="2"/>
        <v>6.3664519501066517E-3</v>
      </c>
    </row>
    <row r="28" spans="1:8" x14ac:dyDescent="0.45">
      <c r="A28" s="12" t="s">
        <v>31</v>
      </c>
      <c r="B28" s="20">
        <v>774582.99999999988</v>
      </c>
      <c r="C28" s="21">
        <v>259986</v>
      </c>
      <c r="D28" s="11">
        <f t="shared" si="0"/>
        <v>0.33564640587257921</v>
      </c>
      <c r="E28" s="21">
        <v>37832</v>
      </c>
      <c r="F28" s="11">
        <f t="shared" si="1"/>
        <v>4.8841763891022662E-2</v>
      </c>
      <c r="G28" s="21">
        <v>3800</v>
      </c>
      <c r="H28" s="11">
        <f t="shared" si="2"/>
        <v>4.9058654785865434E-3</v>
      </c>
    </row>
    <row r="29" spans="1:8" x14ac:dyDescent="0.45">
      <c r="A29" s="12" t="s">
        <v>32</v>
      </c>
      <c r="B29" s="20">
        <v>820997</v>
      </c>
      <c r="C29" s="21">
        <v>287729</v>
      </c>
      <c r="D29" s="11">
        <f t="shared" si="0"/>
        <v>0.35046291277556435</v>
      </c>
      <c r="E29" s="21">
        <v>41331</v>
      </c>
      <c r="F29" s="11">
        <f t="shared" si="1"/>
        <v>5.0342449485199094E-2</v>
      </c>
      <c r="G29" s="21">
        <v>3777</v>
      </c>
      <c r="H29" s="11">
        <f t="shared" si="2"/>
        <v>4.6005040213301634E-3</v>
      </c>
    </row>
    <row r="30" spans="1:8" x14ac:dyDescent="0.45">
      <c r="A30" s="12" t="s">
        <v>33</v>
      </c>
      <c r="B30" s="20">
        <v>2071737</v>
      </c>
      <c r="C30" s="21">
        <v>752679</v>
      </c>
      <c r="D30" s="11">
        <f t="shared" si="0"/>
        <v>0.36330818052677538</v>
      </c>
      <c r="E30" s="21">
        <v>107648</v>
      </c>
      <c r="F30" s="11">
        <f t="shared" si="1"/>
        <v>5.1960263295968555E-2</v>
      </c>
      <c r="G30" s="21">
        <v>16093</v>
      </c>
      <c r="H30" s="11">
        <f t="shared" si="2"/>
        <v>7.7678778725291872E-3</v>
      </c>
    </row>
    <row r="31" spans="1:8" x14ac:dyDescent="0.45">
      <c r="A31" s="12" t="s">
        <v>34</v>
      </c>
      <c r="B31" s="20">
        <v>2016791</v>
      </c>
      <c r="C31" s="21">
        <v>787330</v>
      </c>
      <c r="D31" s="11">
        <f t="shared" si="0"/>
        <v>0.39038750172923226</v>
      </c>
      <c r="E31" s="21">
        <v>101289</v>
      </c>
      <c r="F31" s="11">
        <f t="shared" si="1"/>
        <v>5.0222854028999536E-2</v>
      </c>
      <c r="G31" s="21">
        <v>11003</v>
      </c>
      <c r="H31" s="11">
        <f t="shared" si="2"/>
        <v>5.455696698368844E-3</v>
      </c>
    </row>
    <row r="32" spans="1:8" x14ac:dyDescent="0.45">
      <c r="A32" s="12" t="s">
        <v>35</v>
      </c>
      <c r="B32" s="20">
        <v>3686259.9999999995</v>
      </c>
      <c r="C32" s="21">
        <v>1132047</v>
      </c>
      <c r="D32" s="11">
        <f t="shared" si="0"/>
        <v>0.3070990651771715</v>
      </c>
      <c r="E32" s="21">
        <v>173359</v>
      </c>
      <c r="F32" s="11">
        <f t="shared" si="1"/>
        <v>4.7028424473585698E-2</v>
      </c>
      <c r="G32" s="21">
        <v>26059</v>
      </c>
      <c r="H32" s="11">
        <f t="shared" si="2"/>
        <v>7.0692246341820713E-3</v>
      </c>
    </row>
    <row r="33" spans="1:8" x14ac:dyDescent="0.45">
      <c r="A33" s="12" t="s">
        <v>36</v>
      </c>
      <c r="B33" s="20">
        <v>7558801.9999999991</v>
      </c>
      <c r="C33" s="21">
        <v>2442552</v>
      </c>
      <c r="D33" s="11">
        <f t="shared" si="0"/>
        <v>0.32314009548073891</v>
      </c>
      <c r="E33" s="21">
        <v>342105</v>
      </c>
      <c r="F33" s="11">
        <f t="shared" si="1"/>
        <v>4.5259156146701562E-2</v>
      </c>
      <c r="G33" s="21">
        <v>44044</v>
      </c>
      <c r="H33" s="11">
        <f t="shared" si="2"/>
        <v>5.8268492811427005E-3</v>
      </c>
    </row>
    <row r="34" spans="1:8" x14ac:dyDescent="0.45">
      <c r="A34" s="12" t="s">
        <v>37</v>
      </c>
      <c r="B34" s="20">
        <v>1800557</v>
      </c>
      <c r="C34" s="21">
        <v>586414</v>
      </c>
      <c r="D34" s="11">
        <f t="shared" si="0"/>
        <v>0.32568477421153563</v>
      </c>
      <c r="E34" s="21">
        <v>103856</v>
      </c>
      <c r="F34" s="11">
        <f t="shared" si="1"/>
        <v>5.767992904417911E-2</v>
      </c>
      <c r="G34" s="21">
        <v>21014</v>
      </c>
      <c r="H34" s="11">
        <f t="shared" si="2"/>
        <v>1.1670832970019833E-2</v>
      </c>
    </row>
    <row r="35" spans="1:8" x14ac:dyDescent="0.45">
      <c r="A35" s="12" t="s">
        <v>38</v>
      </c>
      <c r="B35" s="20">
        <v>1418843</v>
      </c>
      <c r="C35" s="21">
        <v>446035</v>
      </c>
      <c r="D35" s="11">
        <f t="shared" si="0"/>
        <v>0.31436529623080212</v>
      </c>
      <c r="E35" s="21">
        <v>70585</v>
      </c>
      <c r="F35" s="11">
        <f t="shared" si="1"/>
        <v>4.9748280817539361E-2</v>
      </c>
      <c r="G35" s="21">
        <v>8057</v>
      </c>
      <c r="H35" s="11">
        <f t="shared" si="2"/>
        <v>5.6785704972290799E-3</v>
      </c>
    </row>
    <row r="36" spans="1:8" x14ac:dyDescent="0.45">
      <c r="A36" s="12" t="s">
        <v>39</v>
      </c>
      <c r="B36" s="20">
        <v>2530542</v>
      </c>
      <c r="C36" s="21">
        <v>768511</v>
      </c>
      <c r="D36" s="11">
        <f t="shared" si="0"/>
        <v>0.30369422835108051</v>
      </c>
      <c r="E36" s="21">
        <v>123180</v>
      </c>
      <c r="F36" s="11">
        <f t="shared" si="1"/>
        <v>4.8677318930094818E-2</v>
      </c>
      <c r="G36" s="21">
        <v>12914</v>
      </c>
      <c r="H36" s="11">
        <f t="shared" si="2"/>
        <v>5.1032545596951164E-3</v>
      </c>
    </row>
    <row r="37" spans="1:8" x14ac:dyDescent="0.45">
      <c r="A37" s="12" t="s">
        <v>40</v>
      </c>
      <c r="B37" s="20">
        <v>8839511</v>
      </c>
      <c r="C37" s="21">
        <v>2561332</v>
      </c>
      <c r="D37" s="11">
        <f t="shared" si="0"/>
        <v>0.28975946746375447</v>
      </c>
      <c r="E37" s="21">
        <v>414839</v>
      </c>
      <c r="F37" s="11">
        <f t="shared" si="1"/>
        <v>4.6930084707174413E-2</v>
      </c>
      <c r="G37" s="21">
        <v>59520</v>
      </c>
      <c r="H37" s="11">
        <f t="shared" si="2"/>
        <v>6.7334041441885189E-3</v>
      </c>
    </row>
    <row r="38" spans="1:8" x14ac:dyDescent="0.45">
      <c r="A38" s="12" t="s">
        <v>41</v>
      </c>
      <c r="B38" s="20">
        <v>5523625</v>
      </c>
      <c r="C38" s="21">
        <v>1776695</v>
      </c>
      <c r="D38" s="11">
        <f t="shared" si="0"/>
        <v>0.32165380524564935</v>
      </c>
      <c r="E38" s="21">
        <v>265813</v>
      </c>
      <c r="F38" s="11">
        <f t="shared" si="1"/>
        <v>4.8122926520174705E-2</v>
      </c>
      <c r="G38" s="21">
        <v>50007</v>
      </c>
      <c r="H38" s="11">
        <f t="shared" si="2"/>
        <v>9.0532938061508514E-3</v>
      </c>
    </row>
    <row r="39" spans="1:8" x14ac:dyDescent="0.45">
      <c r="A39" s="12" t="s">
        <v>42</v>
      </c>
      <c r="B39" s="20">
        <v>1344738.9999999998</v>
      </c>
      <c r="C39" s="21">
        <v>472524</v>
      </c>
      <c r="D39" s="11">
        <f t="shared" si="0"/>
        <v>0.35138714650203501</v>
      </c>
      <c r="E39" s="21">
        <v>66785</v>
      </c>
      <c r="F39" s="11">
        <f t="shared" si="1"/>
        <v>4.9663912476696229E-2</v>
      </c>
      <c r="G39" s="21">
        <v>8436</v>
      </c>
      <c r="H39" s="11">
        <f t="shared" si="2"/>
        <v>6.2733363128458395E-3</v>
      </c>
    </row>
    <row r="40" spans="1:8" x14ac:dyDescent="0.45">
      <c r="A40" s="12" t="s">
        <v>43</v>
      </c>
      <c r="B40" s="20">
        <v>944432</v>
      </c>
      <c r="C40" s="21">
        <v>362763</v>
      </c>
      <c r="D40" s="11">
        <f t="shared" si="0"/>
        <v>0.38410706117539434</v>
      </c>
      <c r="E40" s="21">
        <v>50187</v>
      </c>
      <c r="F40" s="11">
        <f t="shared" si="1"/>
        <v>5.3139876666610193E-2</v>
      </c>
      <c r="G40" s="21">
        <v>6265</v>
      </c>
      <c r="H40" s="11">
        <f t="shared" si="2"/>
        <v>6.633616819421621E-3</v>
      </c>
    </row>
    <row r="41" spans="1:8" x14ac:dyDescent="0.45">
      <c r="A41" s="12" t="s">
        <v>44</v>
      </c>
      <c r="B41" s="20">
        <v>556788</v>
      </c>
      <c r="C41" s="21">
        <v>195151</v>
      </c>
      <c r="D41" s="11">
        <f t="shared" si="0"/>
        <v>0.35049426352579438</v>
      </c>
      <c r="E41" s="21">
        <v>26113</v>
      </c>
      <c r="F41" s="11">
        <f t="shared" si="1"/>
        <v>4.689935846318527E-2</v>
      </c>
      <c r="G41" s="21">
        <v>3025</v>
      </c>
      <c r="H41" s="11">
        <f t="shared" si="2"/>
        <v>5.4329475491569504E-3</v>
      </c>
    </row>
    <row r="42" spans="1:8" x14ac:dyDescent="0.45">
      <c r="A42" s="12" t="s">
        <v>45</v>
      </c>
      <c r="B42" s="20">
        <v>672814.99999999988</v>
      </c>
      <c r="C42" s="21">
        <v>218856</v>
      </c>
      <c r="D42" s="11">
        <f t="shared" si="0"/>
        <v>0.32528406768576806</v>
      </c>
      <c r="E42" s="21">
        <v>35467</v>
      </c>
      <c r="F42" s="11">
        <f t="shared" si="1"/>
        <v>5.27143419810795E-2</v>
      </c>
      <c r="G42" s="21">
        <v>5392</v>
      </c>
      <c r="H42" s="11">
        <f t="shared" si="2"/>
        <v>8.0140900544726276E-3</v>
      </c>
    </row>
    <row r="43" spans="1:8" x14ac:dyDescent="0.45">
      <c r="A43" s="12" t="s">
        <v>46</v>
      </c>
      <c r="B43" s="20">
        <v>1893791</v>
      </c>
      <c r="C43" s="21">
        <v>674276</v>
      </c>
      <c r="D43" s="11">
        <f t="shared" si="0"/>
        <v>0.35604562488680114</v>
      </c>
      <c r="E43" s="21">
        <v>82124</v>
      </c>
      <c r="F43" s="11">
        <f t="shared" si="1"/>
        <v>4.3364869724272635E-2</v>
      </c>
      <c r="G43" s="21">
        <v>12312</v>
      </c>
      <c r="H43" s="11">
        <f t="shared" si="2"/>
        <v>6.5012453855784512E-3</v>
      </c>
    </row>
    <row r="44" spans="1:8" x14ac:dyDescent="0.45">
      <c r="A44" s="12" t="s">
        <v>47</v>
      </c>
      <c r="B44" s="20">
        <v>2812432.9999999995</v>
      </c>
      <c r="C44" s="21">
        <v>973314</v>
      </c>
      <c r="D44" s="11">
        <f t="shared" si="0"/>
        <v>0.34607544428613951</v>
      </c>
      <c r="E44" s="21">
        <v>137365</v>
      </c>
      <c r="F44" s="11">
        <f t="shared" si="1"/>
        <v>4.8842052415115321E-2</v>
      </c>
      <c r="G44" s="21">
        <v>18655</v>
      </c>
      <c r="H44" s="11">
        <f t="shared" si="2"/>
        <v>6.6330469028062188E-3</v>
      </c>
    </row>
    <row r="45" spans="1:8" x14ac:dyDescent="0.45">
      <c r="A45" s="12" t="s">
        <v>48</v>
      </c>
      <c r="B45" s="20">
        <v>1356110</v>
      </c>
      <c r="C45" s="21">
        <v>550579</v>
      </c>
      <c r="D45" s="11">
        <f t="shared" si="0"/>
        <v>0.40599877591050876</v>
      </c>
      <c r="E45" s="21">
        <v>82330</v>
      </c>
      <c r="F45" s="11">
        <f t="shared" si="1"/>
        <v>6.0710414346918762E-2</v>
      </c>
      <c r="G45" s="21">
        <v>12083</v>
      </c>
      <c r="H45" s="11">
        <f t="shared" si="2"/>
        <v>8.9100441704581482E-3</v>
      </c>
    </row>
    <row r="46" spans="1:8" x14ac:dyDescent="0.45">
      <c r="A46" s="12" t="s">
        <v>49</v>
      </c>
      <c r="B46" s="20">
        <v>734949</v>
      </c>
      <c r="C46" s="21">
        <v>271260</v>
      </c>
      <c r="D46" s="11">
        <f t="shared" si="0"/>
        <v>0.36908683459668629</v>
      </c>
      <c r="E46" s="21">
        <v>42837</v>
      </c>
      <c r="F46" s="11">
        <f t="shared" si="1"/>
        <v>5.8285676965340455E-2</v>
      </c>
      <c r="G46" s="21">
        <v>5672</v>
      </c>
      <c r="H46" s="11">
        <f t="shared" si="2"/>
        <v>7.7175423056565834E-3</v>
      </c>
    </row>
    <row r="47" spans="1:8" x14ac:dyDescent="0.45">
      <c r="A47" s="12" t="s">
        <v>50</v>
      </c>
      <c r="B47" s="20">
        <v>973896</v>
      </c>
      <c r="C47" s="21">
        <v>284974</v>
      </c>
      <c r="D47" s="11">
        <f t="shared" si="0"/>
        <v>0.2926123528590322</v>
      </c>
      <c r="E47" s="21">
        <v>44417</v>
      </c>
      <c r="F47" s="11">
        <f t="shared" si="1"/>
        <v>4.5607539203364633E-2</v>
      </c>
      <c r="G47" s="21">
        <v>3318</v>
      </c>
      <c r="H47" s="11">
        <f t="shared" si="2"/>
        <v>3.4069346213558738E-3</v>
      </c>
    </row>
    <row r="48" spans="1:8" x14ac:dyDescent="0.45">
      <c r="A48" s="12" t="s">
        <v>51</v>
      </c>
      <c r="B48" s="20">
        <v>1356219</v>
      </c>
      <c r="C48" s="21">
        <v>466900</v>
      </c>
      <c r="D48" s="11">
        <f t="shared" si="0"/>
        <v>0.34426593345175077</v>
      </c>
      <c r="E48" s="21">
        <v>64540</v>
      </c>
      <c r="F48" s="11">
        <f t="shared" si="1"/>
        <v>4.7588184504125074E-2</v>
      </c>
      <c r="G48" s="21">
        <v>5569</v>
      </c>
      <c r="H48" s="11">
        <f t="shared" si="2"/>
        <v>4.106268972783894E-3</v>
      </c>
    </row>
    <row r="49" spans="1:8" x14ac:dyDescent="0.45">
      <c r="A49" s="12" t="s">
        <v>52</v>
      </c>
      <c r="B49" s="20">
        <v>701167</v>
      </c>
      <c r="C49" s="21">
        <v>245640</v>
      </c>
      <c r="D49" s="11">
        <f t="shared" si="0"/>
        <v>0.35033023516508904</v>
      </c>
      <c r="E49" s="21">
        <v>29916</v>
      </c>
      <c r="F49" s="11">
        <f t="shared" si="1"/>
        <v>4.2666012519128826E-2</v>
      </c>
      <c r="G49" s="21">
        <v>3635</v>
      </c>
      <c r="H49" s="11">
        <f t="shared" si="2"/>
        <v>5.1842143169886779E-3</v>
      </c>
    </row>
    <row r="50" spans="1:8" x14ac:dyDescent="0.45">
      <c r="A50" s="12" t="s">
        <v>53</v>
      </c>
      <c r="B50" s="20">
        <v>5124170</v>
      </c>
      <c r="C50" s="21">
        <v>1664756</v>
      </c>
      <c r="D50" s="11">
        <f t="shared" si="0"/>
        <v>0.32488305423122182</v>
      </c>
      <c r="E50" s="21">
        <v>247363</v>
      </c>
      <c r="F50" s="11">
        <f t="shared" si="1"/>
        <v>4.8273769215307065E-2</v>
      </c>
      <c r="G50" s="21">
        <v>29354</v>
      </c>
      <c r="H50" s="11">
        <f t="shared" si="2"/>
        <v>5.7285374997316637E-3</v>
      </c>
    </row>
    <row r="51" spans="1:8" x14ac:dyDescent="0.45">
      <c r="A51" s="12" t="s">
        <v>54</v>
      </c>
      <c r="B51" s="20">
        <v>818222</v>
      </c>
      <c r="C51" s="21">
        <v>313229</v>
      </c>
      <c r="D51" s="11">
        <f t="shared" si="0"/>
        <v>0.38281664389371101</v>
      </c>
      <c r="E51" s="21">
        <v>36086</v>
      </c>
      <c r="F51" s="11">
        <f t="shared" si="1"/>
        <v>4.4102945166470717E-2</v>
      </c>
      <c r="G51" s="21">
        <v>4613</v>
      </c>
      <c r="H51" s="11">
        <f t="shared" si="2"/>
        <v>5.6378342308077761E-3</v>
      </c>
    </row>
    <row r="52" spans="1:8" x14ac:dyDescent="0.45">
      <c r="A52" s="12" t="s">
        <v>55</v>
      </c>
      <c r="B52" s="20">
        <v>1335937.9999999998</v>
      </c>
      <c r="C52" s="21">
        <v>488866</v>
      </c>
      <c r="D52" s="11">
        <f t="shared" si="0"/>
        <v>0.36593464666773462</v>
      </c>
      <c r="E52" s="21">
        <v>75566</v>
      </c>
      <c r="F52" s="11">
        <f t="shared" si="1"/>
        <v>5.6564002221659998E-2</v>
      </c>
      <c r="G52" s="21">
        <v>10152</v>
      </c>
      <c r="H52" s="11">
        <f t="shared" si="2"/>
        <v>7.5991550506086377E-3</v>
      </c>
    </row>
    <row r="53" spans="1:8" x14ac:dyDescent="0.45">
      <c r="A53" s="12" t="s">
        <v>56</v>
      </c>
      <c r="B53" s="20">
        <v>1758645</v>
      </c>
      <c r="C53" s="21">
        <v>638716</v>
      </c>
      <c r="D53" s="11">
        <f t="shared" si="0"/>
        <v>0.36318643046208871</v>
      </c>
      <c r="E53" s="21">
        <v>108258</v>
      </c>
      <c r="F53" s="11">
        <f t="shared" si="1"/>
        <v>6.1557619644669617E-2</v>
      </c>
      <c r="G53" s="21">
        <v>17815</v>
      </c>
      <c r="H53" s="11">
        <f t="shared" si="2"/>
        <v>1.012995800744323E-2</v>
      </c>
    </row>
    <row r="54" spans="1:8" x14ac:dyDescent="0.45">
      <c r="A54" s="12" t="s">
        <v>57</v>
      </c>
      <c r="B54" s="20">
        <v>1141741</v>
      </c>
      <c r="C54" s="21">
        <v>390684</v>
      </c>
      <c r="D54" s="11">
        <f t="shared" si="0"/>
        <v>0.34218268416392161</v>
      </c>
      <c r="E54" s="21">
        <v>62273</v>
      </c>
      <c r="F54" s="11">
        <f t="shared" si="1"/>
        <v>5.4542142219645262E-2</v>
      </c>
      <c r="G54" s="21">
        <v>11601</v>
      </c>
      <c r="H54" s="11">
        <f t="shared" si="2"/>
        <v>1.0160798289629609E-2</v>
      </c>
    </row>
    <row r="55" spans="1:8" x14ac:dyDescent="0.45">
      <c r="A55" s="12" t="s">
        <v>58</v>
      </c>
      <c r="B55" s="20">
        <v>1087241</v>
      </c>
      <c r="C55" s="21">
        <v>355674</v>
      </c>
      <c r="D55" s="11">
        <f t="shared" si="0"/>
        <v>0.3271344623685089</v>
      </c>
      <c r="E55" s="21">
        <v>50726</v>
      </c>
      <c r="F55" s="11">
        <f t="shared" si="1"/>
        <v>4.6655709267770441E-2</v>
      </c>
      <c r="G55" s="21">
        <v>6592</v>
      </c>
      <c r="H55" s="11">
        <f t="shared" si="2"/>
        <v>6.0630531777223261E-3</v>
      </c>
    </row>
    <row r="56" spans="1:8" x14ac:dyDescent="0.45">
      <c r="A56" s="12" t="s">
        <v>59</v>
      </c>
      <c r="B56" s="20">
        <v>1617517</v>
      </c>
      <c r="C56" s="21">
        <v>561618</v>
      </c>
      <c r="D56" s="11">
        <f t="shared" si="0"/>
        <v>0.34720995204378069</v>
      </c>
      <c r="E56" s="21">
        <v>79723</v>
      </c>
      <c r="F56" s="11">
        <f t="shared" si="1"/>
        <v>4.9287271787560809E-2</v>
      </c>
      <c r="G56" s="21">
        <v>9704</v>
      </c>
      <c r="H56" s="11">
        <f t="shared" si="2"/>
        <v>5.9993187088605562E-3</v>
      </c>
    </row>
    <row r="57" spans="1:8" x14ac:dyDescent="0.45">
      <c r="A57" s="12" t="s">
        <v>60</v>
      </c>
      <c r="B57" s="20">
        <v>1485118</v>
      </c>
      <c r="C57" s="21">
        <v>371922</v>
      </c>
      <c r="D57" s="11">
        <f t="shared" si="0"/>
        <v>0.25043262555567974</v>
      </c>
      <c r="E57" s="21">
        <v>46117</v>
      </c>
      <c r="F57" s="11">
        <f t="shared" si="1"/>
        <v>3.1052751363864688E-2</v>
      </c>
      <c r="G57" s="21">
        <v>5325</v>
      </c>
      <c r="H57" s="11">
        <f t="shared" si="2"/>
        <v>3.5855736715870389E-3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（3月17日公表時点）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44636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8135363</v>
      </c>
      <c r="D10" s="11">
        <f>C10/$B10</f>
        <v>0.29530485862443373</v>
      </c>
      <c r="E10" s="21">
        <f>SUM(E11:E30)</f>
        <v>1337772</v>
      </c>
      <c r="F10" s="11">
        <f>E10/$B10</f>
        <v>4.8559673530452908E-2</v>
      </c>
      <c r="G10" s="21">
        <f>SUM(G11:G30)</f>
        <v>191819</v>
      </c>
      <c r="H10" s="11">
        <f>G10/$B10</f>
        <v>6.9628217790011649E-3</v>
      </c>
    </row>
    <row r="11" spans="1:8" x14ac:dyDescent="0.45">
      <c r="A11" s="12" t="s">
        <v>70</v>
      </c>
      <c r="B11" s="20">
        <v>1961575</v>
      </c>
      <c r="C11" s="21">
        <v>496259</v>
      </c>
      <c r="D11" s="11">
        <f t="shared" ref="D11:D30" si="0">C11/$B11</f>
        <v>0.25299007175356536</v>
      </c>
      <c r="E11" s="21">
        <v>99294</v>
      </c>
      <c r="F11" s="11">
        <f t="shared" ref="F11:F30" si="1">E11/$B11</f>
        <v>5.0619527675464869E-2</v>
      </c>
      <c r="G11" s="21">
        <v>15835</v>
      </c>
      <c r="H11" s="11">
        <f t="shared" ref="H11:H30" si="2">G11/$B11</f>
        <v>8.0725947261766698E-3</v>
      </c>
    </row>
    <row r="12" spans="1:8" x14ac:dyDescent="0.45">
      <c r="A12" s="12" t="s">
        <v>71</v>
      </c>
      <c r="B12" s="20">
        <v>1065932</v>
      </c>
      <c r="C12" s="21">
        <v>367311</v>
      </c>
      <c r="D12" s="11">
        <f t="shared" si="0"/>
        <v>0.34459139982663062</v>
      </c>
      <c r="E12" s="21">
        <v>39000</v>
      </c>
      <c r="F12" s="11">
        <f t="shared" si="1"/>
        <v>3.6587699778222252E-2</v>
      </c>
      <c r="G12" s="21">
        <v>9208</v>
      </c>
      <c r="H12" s="11">
        <f t="shared" si="2"/>
        <v>8.6384497322530892E-3</v>
      </c>
    </row>
    <row r="13" spans="1:8" x14ac:dyDescent="0.45">
      <c r="A13" s="12" t="s">
        <v>72</v>
      </c>
      <c r="B13" s="20">
        <v>1324589</v>
      </c>
      <c r="C13" s="21">
        <v>391796</v>
      </c>
      <c r="D13" s="11">
        <f t="shared" si="0"/>
        <v>0.2957868440701229</v>
      </c>
      <c r="E13" s="21">
        <v>52050</v>
      </c>
      <c r="F13" s="11">
        <f t="shared" si="1"/>
        <v>3.9295207796531603E-2</v>
      </c>
      <c r="G13" s="21">
        <v>8082</v>
      </c>
      <c r="H13" s="11">
        <f t="shared" si="2"/>
        <v>6.1015152624700943E-3</v>
      </c>
    </row>
    <row r="14" spans="1:8" x14ac:dyDescent="0.45">
      <c r="A14" s="12" t="s">
        <v>73</v>
      </c>
      <c r="B14" s="20">
        <v>974726</v>
      </c>
      <c r="C14" s="21">
        <v>338559</v>
      </c>
      <c r="D14" s="11">
        <f t="shared" si="0"/>
        <v>0.34733761077472031</v>
      </c>
      <c r="E14" s="21">
        <v>43973</v>
      </c>
      <c r="F14" s="11">
        <f t="shared" si="1"/>
        <v>4.5113190783871569E-2</v>
      </c>
      <c r="G14" s="21">
        <v>5588</v>
      </c>
      <c r="H14" s="11">
        <f t="shared" si="2"/>
        <v>5.7328931412520033E-3</v>
      </c>
    </row>
    <row r="15" spans="1:8" x14ac:dyDescent="0.45">
      <c r="A15" s="12" t="s">
        <v>74</v>
      </c>
      <c r="B15" s="20">
        <v>3759920</v>
      </c>
      <c r="C15" s="21">
        <v>966549</v>
      </c>
      <c r="D15" s="11">
        <f t="shared" si="0"/>
        <v>0.25706637375263303</v>
      </c>
      <c r="E15" s="21">
        <v>238584</v>
      </c>
      <c r="F15" s="11">
        <f t="shared" si="1"/>
        <v>6.3454541585991189E-2</v>
      </c>
      <c r="G15" s="21">
        <v>34290</v>
      </c>
      <c r="H15" s="11">
        <f t="shared" si="2"/>
        <v>9.1198748909551274E-3</v>
      </c>
    </row>
    <row r="16" spans="1:8" x14ac:dyDescent="0.45">
      <c r="A16" s="12" t="s">
        <v>75</v>
      </c>
      <c r="B16" s="20">
        <v>1521562.0000000002</v>
      </c>
      <c r="C16" s="21">
        <v>443555</v>
      </c>
      <c r="D16" s="11">
        <f t="shared" si="0"/>
        <v>0.291512932105297</v>
      </c>
      <c r="E16" s="21">
        <v>76126</v>
      </c>
      <c r="F16" s="11">
        <f t="shared" si="1"/>
        <v>5.0031480807223097E-2</v>
      </c>
      <c r="G16" s="21">
        <v>12171</v>
      </c>
      <c r="H16" s="11">
        <f t="shared" si="2"/>
        <v>7.9990167998412152E-3</v>
      </c>
    </row>
    <row r="17" spans="1:8" x14ac:dyDescent="0.45">
      <c r="A17" s="12" t="s">
        <v>76</v>
      </c>
      <c r="B17" s="20">
        <v>718601</v>
      </c>
      <c r="C17" s="21">
        <v>256486</v>
      </c>
      <c r="D17" s="11">
        <f t="shared" si="0"/>
        <v>0.35692407886991528</v>
      </c>
      <c r="E17" s="21">
        <v>35450</v>
      </c>
      <c r="F17" s="11">
        <f t="shared" si="1"/>
        <v>4.9331965861444671E-2</v>
      </c>
      <c r="G17" s="21">
        <v>4154</v>
      </c>
      <c r="H17" s="11">
        <f t="shared" si="2"/>
        <v>5.7806766202663229E-3</v>
      </c>
    </row>
    <row r="18" spans="1:8" x14ac:dyDescent="0.45">
      <c r="A18" s="12" t="s">
        <v>77</v>
      </c>
      <c r="B18" s="20">
        <v>784774</v>
      </c>
      <c r="C18" s="21">
        <v>251438</v>
      </c>
      <c r="D18" s="11">
        <f t="shared" si="0"/>
        <v>0.32039542594428461</v>
      </c>
      <c r="E18" s="21">
        <v>41718</v>
      </c>
      <c r="F18" s="11">
        <f t="shared" si="1"/>
        <v>5.3159253492088165E-2</v>
      </c>
      <c r="G18" s="21">
        <v>5227</v>
      </c>
      <c r="H18" s="11">
        <f t="shared" si="2"/>
        <v>6.6605162760234159E-3</v>
      </c>
    </row>
    <row r="19" spans="1:8" x14ac:dyDescent="0.45">
      <c r="A19" s="12" t="s">
        <v>78</v>
      </c>
      <c r="B19" s="20">
        <v>694295.99999999988</v>
      </c>
      <c r="C19" s="21">
        <v>176051</v>
      </c>
      <c r="D19" s="11">
        <f t="shared" si="0"/>
        <v>0.25356764261928633</v>
      </c>
      <c r="E19" s="21">
        <v>36120</v>
      </c>
      <c r="F19" s="11">
        <f t="shared" si="1"/>
        <v>5.202392063327458E-2</v>
      </c>
      <c r="G19" s="21">
        <v>6338</v>
      </c>
      <c r="H19" s="11">
        <f t="shared" si="2"/>
        <v>9.1286713447866624E-3</v>
      </c>
    </row>
    <row r="20" spans="1:8" x14ac:dyDescent="0.45">
      <c r="A20" s="12" t="s">
        <v>79</v>
      </c>
      <c r="B20" s="20">
        <v>799966</v>
      </c>
      <c r="C20" s="21">
        <v>279741</v>
      </c>
      <c r="D20" s="11">
        <f t="shared" si="0"/>
        <v>0.34969111187225455</v>
      </c>
      <c r="E20" s="21">
        <v>38296</v>
      </c>
      <c r="F20" s="11">
        <f t="shared" si="1"/>
        <v>4.7872034561468865E-2</v>
      </c>
      <c r="G20" s="21">
        <v>4237</v>
      </c>
      <c r="H20" s="11">
        <f t="shared" si="2"/>
        <v>5.2964751001917578E-3</v>
      </c>
    </row>
    <row r="21" spans="1:8" x14ac:dyDescent="0.45">
      <c r="A21" s="12" t="s">
        <v>80</v>
      </c>
      <c r="B21" s="20">
        <v>2300944</v>
      </c>
      <c r="C21" s="21">
        <v>678824</v>
      </c>
      <c r="D21" s="11">
        <f t="shared" si="0"/>
        <v>0.29501978318464073</v>
      </c>
      <c r="E21" s="21">
        <v>109870</v>
      </c>
      <c r="F21" s="11">
        <f t="shared" si="1"/>
        <v>4.774996697007837E-2</v>
      </c>
      <c r="G21" s="21">
        <v>13559</v>
      </c>
      <c r="H21" s="11">
        <f t="shared" si="2"/>
        <v>5.8927987817174168E-3</v>
      </c>
    </row>
    <row r="22" spans="1:8" x14ac:dyDescent="0.45">
      <c r="A22" s="12" t="s">
        <v>81</v>
      </c>
      <c r="B22" s="20">
        <v>1400720</v>
      </c>
      <c r="C22" s="21">
        <v>426934</v>
      </c>
      <c r="D22" s="11">
        <f t="shared" si="0"/>
        <v>0.30479610486035752</v>
      </c>
      <c r="E22" s="21">
        <v>60728</v>
      </c>
      <c r="F22" s="11">
        <f t="shared" si="1"/>
        <v>4.3354846079159293E-2</v>
      </c>
      <c r="G22" s="21">
        <v>7372</v>
      </c>
      <c r="H22" s="11">
        <f t="shared" si="2"/>
        <v>5.2630075960934377E-3</v>
      </c>
    </row>
    <row r="23" spans="1:8" x14ac:dyDescent="0.45">
      <c r="A23" s="12" t="s">
        <v>82</v>
      </c>
      <c r="B23" s="20">
        <v>2739963</v>
      </c>
      <c r="C23" s="21">
        <v>659722</v>
      </c>
      <c r="D23" s="11">
        <f t="shared" si="0"/>
        <v>0.24077770393249837</v>
      </c>
      <c r="E23" s="21">
        <v>126899</v>
      </c>
      <c r="F23" s="11">
        <f t="shared" si="1"/>
        <v>4.631412905940701E-2</v>
      </c>
      <c r="G23" s="21">
        <v>15047</v>
      </c>
      <c r="H23" s="11">
        <f t="shared" si="2"/>
        <v>5.4916799971386479E-3</v>
      </c>
    </row>
    <row r="24" spans="1:8" x14ac:dyDescent="0.45">
      <c r="A24" s="12" t="s">
        <v>83</v>
      </c>
      <c r="B24" s="20">
        <v>831479.00000000012</v>
      </c>
      <c r="C24" s="21">
        <v>275368</v>
      </c>
      <c r="D24" s="11">
        <f t="shared" si="0"/>
        <v>0.33117853848383416</v>
      </c>
      <c r="E24" s="21">
        <v>42596</v>
      </c>
      <c r="F24" s="11">
        <f t="shared" si="1"/>
        <v>5.1229195205170538E-2</v>
      </c>
      <c r="G24" s="21">
        <v>10366</v>
      </c>
      <c r="H24" s="11">
        <f t="shared" si="2"/>
        <v>1.2466941438088032E-2</v>
      </c>
    </row>
    <row r="25" spans="1:8" x14ac:dyDescent="0.45">
      <c r="A25" s="12" t="s">
        <v>84</v>
      </c>
      <c r="B25" s="20">
        <v>1526835</v>
      </c>
      <c r="C25" s="21">
        <v>484605</v>
      </c>
      <c r="D25" s="11">
        <f t="shared" si="0"/>
        <v>0.31739185963119787</v>
      </c>
      <c r="E25" s="21">
        <v>58742</v>
      </c>
      <c r="F25" s="11">
        <f t="shared" si="1"/>
        <v>3.8473050460593322E-2</v>
      </c>
      <c r="G25" s="21">
        <v>7819</v>
      </c>
      <c r="H25" s="11">
        <f t="shared" si="2"/>
        <v>5.1210510631469674E-3</v>
      </c>
    </row>
    <row r="26" spans="1:8" x14ac:dyDescent="0.45">
      <c r="A26" s="12" t="s">
        <v>85</v>
      </c>
      <c r="B26" s="20">
        <v>708155</v>
      </c>
      <c r="C26" s="21">
        <v>252165</v>
      </c>
      <c r="D26" s="11">
        <f t="shared" si="0"/>
        <v>0.35608729727248978</v>
      </c>
      <c r="E26" s="21">
        <v>20758</v>
      </c>
      <c r="F26" s="11">
        <f t="shared" si="1"/>
        <v>2.931279169108458E-2</v>
      </c>
      <c r="G26" s="21">
        <v>3036</v>
      </c>
      <c r="H26" s="11">
        <f t="shared" si="2"/>
        <v>4.2871970119535974E-3</v>
      </c>
    </row>
    <row r="27" spans="1:8" x14ac:dyDescent="0.45">
      <c r="A27" s="12" t="s">
        <v>86</v>
      </c>
      <c r="B27" s="20">
        <v>1194817</v>
      </c>
      <c r="C27" s="21">
        <v>368393</v>
      </c>
      <c r="D27" s="11">
        <f t="shared" si="0"/>
        <v>0.30832587751931884</v>
      </c>
      <c r="E27" s="21">
        <v>51429</v>
      </c>
      <c r="F27" s="11">
        <f t="shared" si="1"/>
        <v>4.3043411668899925E-2</v>
      </c>
      <c r="G27" s="21">
        <v>7107</v>
      </c>
      <c r="H27" s="11">
        <f t="shared" si="2"/>
        <v>5.9481912292844849E-3</v>
      </c>
    </row>
    <row r="28" spans="1:8" x14ac:dyDescent="0.45">
      <c r="A28" s="12" t="s">
        <v>87</v>
      </c>
      <c r="B28" s="20">
        <v>944709</v>
      </c>
      <c r="C28" s="21">
        <v>296009</v>
      </c>
      <c r="D28" s="11">
        <f t="shared" si="0"/>
        <v>0.31333352386819646</v>
      </c>
      <c r="E28" s="21">
        <v>53865</v>
      </c>
      <c r="F28" s="11">
        <f t="shared" si="1"/>
        <v>5.7017557787636196E-2</v>
      </c>
      <c r="G28" s="21">
        <v>6303</v>
      </c>
      <c r="H28" s="11">
        <f t="shared" si="2"/>
        <v>6.6718957901321999E-3</v>
      </c>
    </row>
    <row r="29" spans="1:8" x14ac:dyDescent="0.45">
      <c r="A29" s="12" t="s">
        <v>88</v>
      </c>
      <c r="B29" s="20">
        <v>1562767</v>
      </c>
      <c r="C29" s="21">
        <v>482151</v>
      </c>
      <c r="D29" s="11">
        <f t="shared" si="0"/>
        <v>0.30852391943264734</v>
      </c>
      <c r="E29" s="21">
        <v>65854</v>
      </c>
      <c r="F29" s="11">
        <f t="shared" si="1"/>
        <v>4.2139359226295407E-2</v>
      </c>
      <c r="G29" s="21">
        <v>8683</v>
      </c>
      <c r="H29" s="11">
        <f t="shared" si="2"/>
        <v>5.556170561574438E-3</v>
      </c>
    </row>
    <row r="30" spans="1:8" x14ac:dyDescent="0.45">
      <c r="A30" s="12" t="s">
        <v>89</v>
      </c>
      <c r="B30" s="20">
        <v>732702</v>
      </c>
      <c r="C30" s="21">
        <v>243447</v>
      </c>
      <c r="D30" s="11">
        <f t="shared" si="0"/>
        <v>0.33225922680707848</v>
      </c>
      <c r="E30" s="21">
        <v>46420</v>
      </c>
      <c r="F30" s="11">
        <f t="shared" si="1"/>
        <v>6.3354542501590005E-2</v>
      </c>
      <c r="G30" s="21">
        <v>7397</v>
      </c>
      <c r="H30" s="11">
        <f t="shared" si="2"/>
        <v>1.009550949772213E-2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44636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3133480</v>
      </c>
      <c r="D39" s="11">
        <f>C39/$B39</f>
        <v>0.32733287139773543</v>
      </c>
      <c r="E39" s="21">
        <v>485675</v>
      </c>
      <c r="F39" s="11">
        <f>E39/$B39</f>
        <v>5.0735090798758938E-2</v>
      </c>
      <c r="G39" s="21">
        <v>70521</v>
      </c>
      <c r="H39" s="11">
        <f>G39/$B39</f>
        <v>7.3668386023972385E-3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（3月17日公表時点）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243524451</v>
      </c>
      <c r="C7" s="32">
        <f t="shared" ref="C7:J7" si="0">SUM(C8:C54)</f>
        <v>101986327</v>
      </c>
      <c r="D7" s="33">
        <f t="shared" ref="D7:D54" si="1">C7/N7</f>
        <v>0.80529280167144346</v>
      </c>
      <c r="E7" s="32">
        <f t="shared" si="0"/>
        <v>100379854</v>
      </c>
      <c r="F7" s="34">
        <f t="shared" ref="F7:F54" si="2">E7/N7</f>
        <v>0.7926079528193074</v>
      </c>
      <c r="G7" s="35">
        <f t="shared" si="0"/>
        <v>41158270</v>
      </c>
      <c r="H7" s="34">
        <f t="shared" ref="H7:H54" si="3">G7/N7</f>
        <v>0.32498923664786672</v>
      </c>
      <c r="I7" s="35">
        <f t="shared" si="0"/>
        <v>977016</v>
      </c>
      <c r="J7" s="35">
        <f t="shared" si="0"/>
        <v>4941650</v>
      </c>
      <c r="K7" s="35">
        <f>SUM(K8:K54)</f>
        <v>22465635</v>
      </c>
      <c r="L7" s="35">
        <f>SUM(L8:L54)</f>
        <v>12773969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10032748</v>
      </c>
      <c r="C8" s="37">
        <f>SUM(一般接種!D7+一般接種!G7+一般接種!J7+医療従事者等!C5)</f>
        <v>4244289</v>
      </c>
      <c r="D8" s="33">
        <f t="shared" si="1"/>
        <v>0.81205498102687346</v>
      </c>
      <c r="E8" s="37">
        <f>SUM(一般接種!E7+一般接種!H7+一般接種!K7+医療従事者等!D5)</f>
        <v>4174106</v>
      </c>
      <c r="F8" s="34">
        <f t="shared" si="2"/>
        <v>0.79862694756039443</v>
      </c>
      <c r="G8" s="32">
        <f>SUM(I8:L8)</f>
        <v>1614353</v>
      </c>
      <c r="H8" s="34">
        <f t="shared" si="3"/>
        <v>0.30887232108503365</v>
      </c>
      <c r="I8" s="38">
        <v>41203</v>
      </c>
      <c r="J8" s="38">
        <v>216539</v>
      </c>
      <c r="K8" s="38">
        <v>890394</v>
      </c>
      <c r="L8" s="38">
        <v>466217</v>
      </c>
      <c r="N8" s="1">
        <v>5226603</v>
      </c>
    </row>
    <row r="9" spans="1:14" x14ac:dyDescent="0.45">
      <c r="A9" s="36" t="s">
        <v>15</v>
      </c>
      <c r="B9" s="32">
        <f t="shared" si="4"/>
        <v>2500130</v>
      </c>
      <c r="C9" s="37">
        <f>SUM(一般接種!D8+一般接種!G8+一般接種!J8+医療従事者等!C6)</f>
        <v>1065957</v>
      </c>
      <c r="D9" s="33">
        <f t="shared" si="1"/>
        <v>0.84625619733013657</v>
      </c>
      <c r="E9" s="37">
        <f>SUM(一般接種!E8+一般接種!H8+一般接種!K8+医療従事者等!D6)</f>
        <v>1048893</v>
      </c>
      <c r="F9" s="34">
        <f t="shared" si="2"/>
        <v>0.83270920082723687</v>
      </c>
      <c r="G9" s="32">
        <f t="shared" ref="G9:G54" si="5">SUM(I9:L9)</f>
        <v>385280</v>
      </c>
      <c r="H9" s="34">
        <f t="shared" si="3"/>
        <v>0.30587123843396591</v>
      </c>
      <c r="I9" s="38">
        <v>10522</v>
      </c>
      <c r="J9" s="38">
        <v>41380</v>
      </c>
      <c r="K9" s="38">
        <v>219768</v>
      </c>
      <c r="L9" s="38">
        <v>113610</v>
      </c>
      <c r="N9" s="1">
        <v>1259615</v>
      </c>
    </row>
    <row r="10" spans="1:14" x14ac:dyDescent="0.45">
      <c r="A10" s="36" t="s">
        <v>16</v>
      </c>
      <c r="B10" s="32">
        <f t="shared" si="4"/>
        <v>2442653</v>
      </c>
      <c r="C10" s="37">
        <f>SUM(一般接種!D9+一般接種!G9+一般接種!J9+医療従事者等!C7)</f>
        <v>1030529</v>
      </c>
      <c r="D10" s="33">
        <f t="shared" si="1"/>
        <v>0.84412646223080656</v>
      </c>
      <c r="E10" s="37">
        <f>SUM(一般接種!E9+一般接種!H9+一般接種!K9+医療従事者等!D7)</f>
        <v>1014618</v>
      </c>
      <c r="F10" s="34">
        <f t="shared" si="2"/>
        <v>0.83109345089337272</v>
      </c>
      <c r="G10" s="32">
        <f t="shared" si="5"/>
        <v>397506</v>
      </c>
      <c r="H10" s="34">
        <f t="shared" si="3"/>
        <v>0.32560494027389719</v>
      </c>
      <c r="I10" s="38">
        <v>10182</v>
      </c>
      <c r="J10" s="38">
        <v>46231</v>
      </c>
      <c r="K10" s="38">
        <v>216834</v>
      </c>
      <c r="L10" s="38">
        <v>124259</v>
      </c>
      <c r="N10" s="1">
        <v>1220823</v>
      </c>
    </row>
    <row r="11" spans="1:14" x14ac:dyDescent="0.45">
      <c r="A11" s="36" t="s">
        <v>17</v>
      </c>
      <c r="B11" s="32">
        <f t="shared" si="4"/>
        <v>4513828</v>
      </c>
      <c r="C11" s="37">
        <f>SUM(一般接種!D10+一般接種!G10+一般接種!J10+医療従事者等!C8)</f>
        <v>1891287</v>
      </c>
      <c r="D11" s="33">
        <f t="shared" si="1"/>
        <v>0.82878883289972038</v>
      </c>
      <c r="E11" s="37">
        <f>SUM(一般接種!E10+一般接種!H10+一般接種!K10+医療従事者等!D8)</f>
        <v>1854777</v>
      </c>
      <c r="F11" s="34">
        <f t="shared" si="2"/>
        <v>0.81278963220243394</v>
      </c>
      <c r="G11" s="32">
        <f t="shared" si="5"/>
        <v>767764</v>
      </c>
      <c r="H11" s="34">
        <f t="shared" si="3"/>
        <v>0.33644509241718518</v>
      </c>
      <c r="I11" s="38">
        <v>17529</v>
      </c>
      <c r="J11" s="38">
        <v>113389</v>
      </c>
      <c r="K11" s="38">
        <v>446752</v>
      </c>
      <c r="L11" s="38">
        <v>190094</v>
      </c>
      <c r="N11" s="1">
        <v>2281989</v>
      </c>
    </row>
    <row r="12" spans="1:14" x14ac:dyDescent="0.45">
      <c r="A12" s="36" t="s">
        <v>18</v>
      </c>
      <c r="B12" s="32">
        <f t="shared" si="4"/>
        <v>1927708</v>
      </c>
      <c r="C12" s="37">
        <f>SUM(一般接種!D11+一般接種!G11+一般接種!J11+医療従事者等!C9)</f>
        <v>830635</v>
      </c>
      <c r="D12" s="33">
        <f t="shared" si="1"/>
        <v>0.85518919208308963</v>
      </c>
      <c r="E12" s="37">
        <f>SUM(一般接種!E11+一般接種!H11+一般接種!K11+医療従事者等!D9)</f>
        <v>818696</v>
      </c>
      <c r="F12" s="34">
        <f t="shared" si="2"/>
        <v>0.84289726631030137</v>
      </c>
      <c r="G12" s="32">
        <f t="shared" si="5"/>
        <v>278377</v>
      </c>
      <c r="H12" s="34">
        <f t="shared" si="3"/>
        <v>0.28660603240233584</v>
      </c>
      <c r="I12" s="38">
        <v>4855</v>
      </c>
      <c r="J12" s="38">
        <v>29095</v>
      </c>
      <c r="K12" s="38">
        <v>124703</v>
      </c>
      <c r="L12" s="38">
        <v>119724</v>
      </c>
      <c r="N12" s="1">
        <v>971288</v>
      </c>
    </row>
    <row r="13" spans="1:14" x14ac:dyDescent="0.45">
      <c r="A13" s="36" t="s">
        <v>19</v>
      </c>
      <c r="B13" s="32">
        <f t="shared" si="4"/>
        <v>2167871</v>
      </c>
      <c r="C13" s="37">
        <f>SUM(一般接種!D12+一般接種!G12+一般接種!J12+医療従事者等!C10)</f>
        <v>903632</v>
      </c>
      <c r="D13" s="33">
        <f t="shared" si="1"/>
        <v>0.84486172844584984</v>
      </c>
      <c r="E13" s="37">
        <f>SUM(一般接種!E12+一般接種!H12+一般接種!K12+医療従事者等!D10)</f>
        <v>891946</v>
      </c>
      <c r="F13" s="34">
        <f t="shared" si="2"/>
        <v>0.83393576061976771</v>
      </c>
      <c r="G13" s="32">
        <f t="shared" si="5"/>
        <v>372293</v>
      </c>
      <c r="H13" s="34">
        <f t="shared" si="3"/>
        <v>0.34807986820773362</v>
      </c>
      <c r="I13" s="38">
        <v>9242</v>
      </c>
      <c r="J13" s="38">
        <v>33783</v>
      </c>
      <c r="K13" s="38">
        <v>190151</v>
      </c>
      <c r="L13" s="38">
        <v>139117</v>
      </c>
      <c r="N13" s="1">
        <v>1069562</v>
      </c>
    </row>
    <row r="14" spans="1:14" x14ac:dyDescent="0.45">
      <c r="A14" s="36" t="s">
        <v>20</v>
      </c>
      <c r="B14" s="32">
        <f t="shared" si="4"/>
        <v>3719861</v>
      </c>
      <c r="C14" s="37">
        <f>SUM(一般接種!D13+一般接種!G13+一般接種!J13+医療従事者等!C11)</f>
        <v>1553191</v>
      </c>
      <c r="D14" s="33">
        <f t="shared" si="1"/>
        <v>0.83412555670899791</v>
      </c>
      <c r="E14" s="37">
        <f>SUM(一般接種!E13+一般接種!H13+一般接種!K13+医療従事者等!D11)</f>
        <v>1530546</v>
      </c>
      <c r="F14" s="34">
        <f t="shared" si="2"/>
        <v>0.82196428791998533</v>
      </c>
      <c r="G14" s="32">
        <f t="shared" si="5"/>
        <v>636124</v>
      </c>
      <c r="H14" s="34">
        <f t="shared" si="3"/>
        <v>0.34162397646905923</v>
      </c>
      <c r="I14" s="38">
        <v>18602</v>
      </c>
      <c r="J14" s="38">
        <v>71381</v>
      </c>
      <c r="K14" s="38">
        <v>336163</v>
      </c>
      <c r="L14" s="38">
        <v>209978</v>
      </c>
      <c r="N14" s="1">
        <v>1862059</v>
      </c>
    </row>
    <row r="15" spans="1:14" x14ac:dyDescent="0.45">
      <c r="A15" s="36" t="s">
        <v>21</v>
      </c>
      <c r="B15" s="32">
        <f t="shared" si="4"/>
        <v>5822894</v>
      </c>
      <c r="C15" s="37">
        <f>SUM(一般接種!D14+一般接種!G14+一般接種!J14+医療従事者等!C12)</f>
        <v>2419953</v>
      </c>
      <c r="D15" s="33">
        <f t="shared" si="1"/>
        <v>0.83226392220588619</v>
      </c>
      <c r="E15" s="37">
        <f>SUM(一般接種!E14+一般接種!H14+一般接種!K14+医療従事者等!D12)</f>
        <v>2382116</v>
      </c>
      <c r="F15" s="34">
        <f t="shared" si="2"/>
        <v>0.81925111988100463</v>
      </c>
      <c r="G15" s="32">
        <f t="shared" si="5"/>
        <v>1020825</v>
      </c>
      <c r="H15" s="34">
        <f t="shared" si="3"/>
        <v>0.35107947071113521</v>
      </c>
      <c r="I15" s="38">
        <v>20800</v>
      </c>
      <c r="J15" s="38">
        <v>134115</v>
      </c>
      <c r="K15" s="38">
        <v>545349</v>
      </c>
      <c r="L15" s="38">
        <v>320561</v>
      </c>
      <c r="N15" s="1">
        <v>2907675</v>
      </c>
    </row>
    <row r="16" spans="1:14" x14ac:dyDescent="0.45">
      <c r="A16" s="39" t="s">
        <v>22</v>
      </c>
      <c r="B16" s="32">
        <f t="shared" si="4"/>
        <v>3792078</v>
      </c>
      <c r="C16" s="37">
        <f>SUM(一般接種!D15+一般接種!G15+一般接種!J15+医療従事者等!C13)</f>
        <v>1595242</v>
      </c>
      <c r="D16" s="33">
        <f t="shared" si="1"/>
        <v>0.81581322705675208</v>
      </c>
      <c r="E16" s="37">
        <f>SUM(一般接種!E15+一般接種!H15+一般接種!K15+医療従事者等!D13)</f>
        <v>1572309</v>
      </c>
      <c r="F16" s="34">
        <f t="shared" si="2"/>
        <v>0.80408519786989985</v>
      </c>
      <c r="G16" s="32">
        <f t="shared" si="5"/>
        <v>624527</v>
      </c>
      <c r="H16" s="34">
        <f t="shared" si="3"/>
        <v>0.31938564008098597</v>
      </c>
      <c r="I16" s="38">
        <v>14573</v>
      </c>
      <c r="J16" s="38">
        <v>68350</v>
      </c>
      <c r="K16" s="38">
        <v>356740</v>
      </c>
      <c r="L16" s="38">
        <v>184864</v>
      </c>
      <c r="N16" s="1">
        <v>1955401</v>
      </c>
    </row>
    <row r="17" spans="1:14" x14ac:dyDescent="0.45">
      <c r="A17" s="36" t="s">
        <v>23</v>
      </c>
      <c r="B17" s="32">
        <f t="shared" si="4"/>
        <v>3870472</v>
      </c>
      <c r="C17" s="37">
        <f>SUM(一般接種!D16+一般接種!G16+一般接種!J16+医療従事者等!C14)</f>
        <v>1587683</v>
      </c>
      <c r="D17" s="33">
        <f t="shared" si="1"/>
        <v>0.81082793992751145</v>
      </c>
      <c r="E17" s="37">
        <f>SUM(一般接種!E16+一般接種!H16+一般接種!K16+医療従事者等!D14)</f>
        <v>1560154</v>
      </c>
      <c r="F17" s="34">
        <f t="shared" si="2"/>
        <v>0.79676891028603736</v>
      </c>
      <c r="G17" s="32">
        <f t="shared" si="5"/>
        <v>722635</v>
      </c>
      <c r="H17" s="34">
        <f t="shared" si="3"/>
        <v>0.3690488897150862</v>
      </c>
      <c r="I17" s="38">
        <v>15802</v>
      </c>
      <c r="J17" s="38">
        <v>68897</v>
      </c>
      <c r="K17" s="38">
        <v>397989</v>
      </c>
      <c r="L17" s="38">
        <v>239947</v>
      </c>
      <c r="N17" s="1">
        <v>1958101</v>
      </c>
    </row>
    <row r="18" spans="1:14" x14ac:dyDescent="0.45">
      <c r="A18" s="36" t="s">
        <v>24</v>
      </c>
      <c r="B18" s="32">
        <f t="shared" si="4"/>
        <v>14205542</v>
      </c>
      <c r="C18" s="37">
        <f>SUM(一般接種!D17+一般接種!G17+一般接種!J17+医療従事者等!C15)</f>
        <v>6016476</v>
      </c>
      <c r="D18" s="33">
        <f t="shared" si="1"/>
        <v>0.81371917197099897</v>
      </c>
      <c r="E18" s="37">
        <f>SUM(一般接種!E17+一般接種!H17+一般接種!K17+医療従事者等!D15)</f>
        <v>5918808</v>
      </c>
      <c r="F18" s="34">
        <f t="shared" si="2"/>
        <v>0.80050972443259549</v>
      </c>
      <c r="G18" s="32">
        <f t="shared" si="5"/>
        <v>2270258</v>
      </c>
      <c r="H18" s="34">
        <f t="shared" si="3"/>
        <v>0.30704892031822884</v>
      </c>
      <c r="I18" s="38">
        <v>46828</v>
      </c>
      <c r="J18" s="38">
        <v>252683</v>
      </c>
      <c r="K18" s="38">
        <v>1274276</v>
      </c>
      <c r="L18" s="38">
        <v>696471</v>
      </c>
      <c r="N18" s="1">
        <v>7393799</v>
      </c>
    </row>
    <row r="19" spans="1:14" x14ac:dyDescent="0.45">
      <c r="A19" s="36" t="s">
        <v>25</v>
      </c>
      <c r="B19" s="32">
        <f t="shared" si="4"/>
        <v>12171770</v>
      </c>
      <c r="C19" s="37">
        <f>SUM(一般接種!D18+一般接種!G18+一般接種!J18+医療従事者等!C16)</f>
        <v>5125518</v>
      </c>
      <c r="D19" s="33">
        <f t="shared" si="1"/>
        <v>0.8106287439355282</v>
      </c>
      <c r="E19" s="37">
        <f>SUM(一般接種!E18+一般接種!H18+一般接種!K18+医療従事者等!D16)</f>
        <v>5051657</v>
      </c>
      <c r="F19" s="34">
        <f t="shared" si="2"/>
        <v>0.79894722225209602</v>
      </c>
      <c r="G19" s="32">
        <f t="shared" si="5"/>
        <v>1994595</v>
      </c>
      <c r="H19" s="34">
        <f t="shared" si="3"/>
        <v>0.31545612355865005</v>
      </c>
      <c r="I19" s="38">
        <v>40952</v>
      </c>
      <c r="J19" s="38">
        <v>200529</v>
      </c>
      <c r="K19" s="38">
        <v>1062390</v>
      </c>
      <c r="L19" s="38">
        <v>690724</v>
      </c>
      <c r="N19" s="1">
        <v>6322892</v>
      </c>
    </row>
    <row r="20" spans="1:14" x14ac:dyDescent="0.45">
      <c r="A20" s="36" t="s">
        <v>26</v>
      </c>
      <c r="B20" s="32">
        <f t="shared" si="4"/>
        <v>26688718</v>
      </c>
      <c r="C20" s="37">
        <f>SUM(一般接種!D19+一般接種!G19+一般接種!J19+医療従事者等!C17)</f>
        <v>11122225</v>
      </c>
      <c r="D20" s="33">
        <f t="shared" si="1"/>
        <v>0.80343571983299678</v>
      </c>
      <c r="E20" s="37">
        <f>SUM(一般接種!E19+一般接種!H19+一般接種!K19+医療従事者等!D17)</f>
        <v>10953122</v>
      </c>
      <c r="F20" s="34">
        <f t="shared" si="2"/>
        <v>0.79122023322569301</v>
      </c>
      <c r="G20" s="32">
        <f t="shared" si="5"/>
        <v>4613371</v>
      </c>
      <c r="H20" s="34">
        <f t="shared" si="3"/>
        <v>0.33325589531246425</v>
      </c>
      <c r="I20" s="38">
        <v>91957</v>
      </c>
      <c r="J20" s="38">
        <v>556064</v>
      </c>
      <c r="K20" s="38">
        <v>2484597</v>
      </c>
      <c r="L20" s="38">
        <v>1480753</v>
      </c>
      <c r="N20" s="1">
        <v>13843329</v>
      </c>
    </row>
    <row r="21" spans="1:14" x14ac:dyDescent="0.45">
      <c r="A21" s="36" t="s">
        <v>27</v>
      </c>
      <c r="B21" s="32">
        <f t="shared" si="4"/>
        <v>17615326</v>
      </c>
      <c r="C21" s="37">
        <f>SUM(一般接種!D20+一般接種!G20+一般接種!J20+医療従事者等!C18)</f>
        <v>7489577</v>
      </c>
      <c r="D21" s="33">
        <f t="shared" si="1"/>
        <v>0.81230039762669082</v>
      </c>
      <c r="E21" s="37">
        <f>SUM(一般接種!E20+一般接種!H20+一般接種!K20+医療従事者等!D18)</f>
        <v>7388930</v>
      </c>
      <c r="F21" s="34">
        <f t="shared" si="2"/>
        <v>0.80138448099749615</v>
      </c>
      <c r="G21" s="32">
        <f t="shared" si="5"/>
        <v>2736819</v>
      </c>
      <c r="H21" s="34">
        <f t="shared" si="3"/>
        <v>0.29682840058020393</v>
      </c>
      <c r="I21" s="38">
        <v>46768</v>
      </c>
      <c r="J21" s="38">
        <v>271095</v>
      </c>
      <c r="K21" s="38">
        <v>1372380</v>
      </c>
      <c r="L21" s="38">
        <v>1046576</v>
      </c>
      <c r="N21" s="1">
        <v>9220206</v>
      </c>
    </row>
    <row r="22" spans="1:14" x14ac:dyDescent="0.45">
      <c r="A22" s="36" t="s">
        <v>28</v>
      </c>
      <c r="B22" s="32">
        <f t="shared" si="4"/>
        <v>4376323</v>
      </c>
      <c r="C22" s="37">
        <f>SUM(一般接種!D21+一般接種!G21+一般接種!J21+医療従事者等!C19)</f>
        <v>1861743</v>
      </c>
      <c r="D22" s="33">
        <f t="shared" si="1"/>
        <v>0.84120950273227502</v>
      </c>
      <c r="E22" s="37">
        <f>SUM(一般接種!E21+一般接種!H21+一般接種!K21+医療従事者等!D19)</f>
        <v>1825665</v>
      </c>
      <c r="F22" s="34">
        <f t="shared" si="2"/>
        <v>0.8249080280176796</v>
      </c>
      <c r="G22" s="32">
        <f t="shared" si="5"/>
        <v>688915</v>
      </c>
      <c r="H22" s="34">
        <f t="shared" si="3"/>
        <v>0.31127918545943517</v>
      </c>
      <c r="I22" s="38">
        <v>16056</v>
      </c>
      <c r="J22" s="38">
        <v>62368</v>
      </c>
      <c r="K22" s="38">
        <v>338581</v>
      </c>
      <c r="L22" s="38">
        <v>271910</v>
      </c>
      <c r="N22" s="1">
        <v>2213174</v>
      </c>
    </row>
    <row r="23" spans="1:14" x14ac:dyDescent="0.45">
      <c r="A23" s="36" t="s">
        <v>29</v>
      </c>
      <c r="B23" s="32">
        <f t="shared" si="4"/>
        <v>2118711</v>
      </c>
      <c r="C23" s="37">
        <f>SUM(一般接種!D22+一般接種!G22+一般接種!J22+医療従事者等!C20)</f>
        <v>882694</v>
      </c>
      <c r="D23" s="33">
        <f t="shared" si="1"/>
        <v>0.84252735106531229</v>
      </c>
      <c r="E23" s="37">
        <f>SUM(一般接種!E22+一般接種!H22+一般接種!K22+医療従事者等!D20)</f>
        <v>872161</v>
      </c>
      <c r="F23" s="34">
        <f t="shared" si="2"/>
        <v>0.83247365115484395</v>
      </c>
      <c r="G23" s="32">
        <f t="shared" si="5"/>
        <v>363856</v>
      </c>
      <c r="H23" s="34">
        <f t="shared" si="3"/>
        <v>0.34729887350454436</v>
      </c>
      <c r="I23" s="38">
        <v>10112</v>
      </c>
      <c r="J23" s="38">
        <v>37451</v>
      </c>
      <c r="K23" s="38">
        <v>206492</v>
      </c>
      <c r="L23" s="38">
        <v>109801</v>
      </c>
      <c r="N23" s="1">
        <v>1047674</v>
      </c>
    </row>
    <row r="24" spans="1:14" x14ac:dyDescent="0.45">
      <c r="A24" s="36" t="s">
        <v>30</v>
      </c>
      <c r="B24" s="32">
        <f t="shared" si="4"/>
        <v>2195050</v>
      </c>
      <c r="C24" s="37">
        <f>SUM(一般接種!D23+一般接種!G23+一般接種!J23+医療従事者等!C21)</f>
        <v>920220</v>
      </c>
      <c r="D24" s="33">
        <f t="shared" si="1"/>
        <v>0.81244437852269358</v>
      </c>
      <c r="E24" s="37">
        <f>SUM(一般接種!E23+一般接種!H23+一般接種!K23+医療従事者等!D21)</f>
        <v>907070</v>
      </c>
      <c r="F24" s="34">
        <f t="shared" si="2"/>
        <v>0.80083449873571499</v>
      </c>
      <c r="G24" s="32">
        <f t="shared" si="5"/>
        <v>367760</v>
      </c>
      <c r="H24" s="34">
        <f t="shared" si="3"/>
        <v>0.32468816657484706</v>
      </c>
      <c r="I24" s="38">
        <v>7956</v>
      </c>
      <c r="J24" s="38">
        <v>53390</v>
      </c>
      <c r="K24" s="38">
        <v>200186</v>
      </c>
      <c r="L24" s="38">
        <v>106228</v>
      </c>
      <c r="N24" s="1">
        <v>1132656</v>
      </c>
    </row>
    <row r="25" spans="1:14" x14ac:dyDescent="0.45">
      <c r="A25" s="36" t="s">
        <v>31</v>
      </c>
      <c r="B25" s="32">
        <f t="shared" si="4"/>
        <v>1523603</v>
      </c>
      <c r="C25" s="37">
        <f>SUM(一般接種!D24+一般接種!G24+一般接種!J24+医療従事者等!C22)</f>
        <v>636398</v>
      </c>
      <c r="D25" s="33">
        <f t="shared" si="1"/>
        <v>0.82160078390566282</v>
      </c>
      <c r="E25" s="37">
        <f>SUM(一般接種!E24+一般接種!H24+一般接種!K24+医療従事者等!D22)</f>
        <v>627219</v>
      </c>
      <c r="F25" s="34">
        <f t="shared" si="2"/>
        <v>0.80975053674041386</v>
      </c>
      <c r="G25" s="32">
        <f t="shared" si="5"/>
        <v>259986</v>
      </c>
      <c r="H25" s="34">
        <f t="shared" si="3"/>
        <v>0.33564640587257916</v>
      </c>
      <c r="I25" s="38">
        <v>7503</v>
      </c>
      <c r="J25" s="38">
        <v>31413</v>
      </c>
      <c r="K25" s="38">
        <v>142515</v>
      </c>
      <c r="L25" s="38">
        <v>78555</v>
      </c>
      <c r="N25" s="1">
        <v>774583</v>
      </c>
    </row>
    <row r="26" spans="1:14" x14ac:dyDescent="0.45">
      <c r="A26" s="36" t="s">
        <v>32</v>
      </c>
      <c r="B26" s="32">
        <f t="shared" si="4"/>
        <v>1620398</v>
      </c>
      <c r="C26" s="37">
        <f>SUM(一般接種!D25+一般接種!G25+一般接種!J25+医療従事者等!C23)</f>
        <v>671021</v>
      </c>
      <c r="D26" s="33">
        <f t="shared" si="1"/>
        <v>0.8173245456438939</v>
      </c>
      <c r="E26" s="37">
        <f>SUM(一般接種!E25+一般接種!H25+一般接種!K25+医療従事者等!D23)</f>
        <v>661648</v>
      </c>
      <c r="F26" s="34">
        <f t="shared" si="2"/>
        <v>0.80590793876226097</v>
      </c>
      <c r="G26" s="32">
        <f t="shared" si="5"/>
        <v>287729</v>
      </c>
      <c r="H26" s="34">
        <f t="shared" si="3"/>
        <v>0.35046291277556435</v>
      </c>
      <c r="I26" s="38">
        <v>6178</v>
      </c>
      <c r="J26" s="38">
        <v>36410</v>
      </c>
      <c r="K26" s="38">
        <v>166320</v>
      </c>
      <c r="L26" s="38">
        <v>78821</v>
      </c>
      <c r="N26" s="1">
        <v>820997</v>
      </c>
    </row>
    <row r="27" spans="1:14" x14ac:dyDescent="0.45">
      <c r="A27" s="36" t="s">
        <v>33</v>
      </c>
      <c r="B27" s="32">
        <f t="shared" si="4"/>
        <v>4118083</v>
      </c>
      <c r="C27" s="37">
        <f>SUM(一般接種!D26+一般接種!G26+一般接種!J26+医療従事者等!C24)</f>
        <v>1695288</v>
      </c>
      <c r="D27" s="33">
        <f t="shared" si="1"/>
        <v>0.81829305553745479</v>
      </c>
      <c r="E27" s="37">
        <f>SUM(一般接種!E26+一般接種!H26+一般接種!K26+医療従事者等!D24)</f>
        <v>1670116</v>
      </c>
      <c r="F27" s="34">
        <f t="shared" si="2"/>
        <v>0.80614286465897944</v>
      </c>
      <c r="G27" s="32">
        <f t="shared" si="5"/>
        <v>752679</v>
      </c>
      <c r="H27" s="34">
        <f t="shared" si="3"/>
        <v>0.36330818052677538</v>
      </c>
      <c r="I27" s="38">
        <v>13954</v>
      </c>
      <c r="J27" s="38">
        <v>66202</v>
      </c>
      <c r="K27" s="38">
        <v>446234</v>
      </c>
      <c r="L27" s="38">
        <v>226289</v>
      </c>
      <c r="N27" s="1">
        <v>2071737</v>
      </c>
    </row>
    <row r="28" spans="1:14" x14ac:dyDescent="0.45">
      <c r="A28" s="36" t="s">
        <v>34</v>
      </c>
      <c r="B28" s="32">
        <f t="shared" si="4"/>
        <v>4055097</v>
      </c>
      <c r="C28" s="37">
        <f>SUM(一般接種!D27+一般接種!G27+一般接種!J27+医療従事者等!C25)</f>
        <v>1643249</v>
      </c>
      <c r="D28" s="33">
        <f t="shared" si="1"/>
        <v>0.81478398108678585</v>
      </c>
      <c r="E28" s="37">
        <f>SUM(一般接種!E27+一般接種!H27+一般接種!K27+医療従事者等!D25)</f>
        <v>1624518</v>
      </c>
      <c r="F28" s="34">
        <f t="shared" si="2"/>
        <v>0.80549645451610996</v>
      </c>
      <c r="G28" s="32">
        <f t="shared" si="5"/>
        <v>787330</v>
      </c>
      <c r="H28" s="34">
        <f t="shared" si="3"/>
        <v>0.39038750172923226</v>
      </c>
      <c r="I28" s="38">
        <v>15341</v>
      </c>
      <c r="J28" s="38">
        <v>83911</v>
      </c>
      <c r="K28" s="38">
        <v>461618</v>
      </c>
      <c r="L28" s="38">
        <v>226460</v>
      </c>
      <c r="N28" s="1">
        <v>2016791</v>
      </c>
    </row>
    <row r="29" spans="1:14" x14ac:dyDescent="0.45">
      <c r="A29" s="36" t="s">
        <v>35</v>
      </c>
      <c r="B29" s="32">
        <f t="shared" si="4"/>
        <v>7253614</v>
      </c>
      <c r="C29" s="37">
        <f>SUM(一般接種!D28+一般接種!G28+一般接種!J28+医療従事者等!C26)</f>
        <v>3081387</v>
      </c>
      <c r="D29" s="33">
        <f t="shared" si="1"/>
        <v>0.83591146582172715</v>
      </c>
      <c r="E29" s="37">
        <f>SUM(一般接種!E28+一般接種!H28+一般接種!K28+医療従事者等!D26)</f>
        <v>3040180</v>
      </c>
      <c r="F29" s="34">
        <f t="shared" si="2"/>
        <v>0.82473292714024515</v>
      </c>
      <c r="G29" s="32">
        <f t="shared" si="5"/>
        <v>1132047</v>
      </c>
      <c r="H29" s="34">
        <f t="shared" si="3"/>
        <v>0.30709906517717145</v>
      </c>
      <c r="I29" s="38">
        <v>21585</v>
      </c>
      <c r="J29" s="38">
        <v>107759</v>
      </c>
      <c r="K29" s="38">
        <v>632879</v>
      </c>
      <c r="L29" s="38">
        <v>369824</v>
      </c>
      <c r="N29" s="1">
        <v>3686260</v>
      </c>
    </row>
    <row r="30" spans="1:14" x14ac:dyDescent="0.45">
      <c r="A30" s="36" t="s">
        <v>36</v>
      </c>
      <c r="B30" s="32">
        <f t="shared" si="4"/>
        <v>14179984</v>
      </c>
      <c r="C30" s="37">
        <f>SUM(一般接種!D29+一般接種!G29+一般接種!J29+医療従事者等!C27)</f>
        <v>5927378</v>
      </c>
      <c r="D30" s="33">
        <f t="shared" si="1"/>
        <v>0.78416897280812492</v>
      </c>
      <c r="E30" s="37">
        <f>SUM(一般接種!E29+一般接種!H29+一般接種!K29+医療従事者等!D27)</f>
        <v>5810054</v>
      </c>
      <c r="F30" s="34">
        <f t="shared" si="2"/>
        <v>0.76864746556398755</v>
      </c>
      <c r="G30" s="32">
        <f t="shared" si="5"/>
        <v>2442552</v>
      </c>
      <c r="H30" s="34">
        <f t="shared" si="3"/>
        <v>0.32314009548073885</v>
      </c>
      <c r="I30" s="38">
        <v>42267</v>
      </c>
      <c r="J30" s="38">
        <v>360501</v>
      </c>
      <c r="K30" s="38">
        <v>1319456</v>
      </c>
      <c r="L30" s="38">
        <v>720328</v>
      </c>
      <c r="N30" s="1">
        <v>7558802</v>
      </c>
    </row>
    <row r="31" spans="1:14" x14ac:dyDescent="0.45">
      <c r="A31" s="36" t="s">
        <v>37</v>
      </c>
      <c r="B31" s="32">
        <f t="shared" si="4"/>
        <v>3481799</v>
      </c>
      <c r="C31" s="37">
        <f>SUM(一般接種!D30+一般接種!G30+一般接種!J30+医療従事者等!C28)</f>
        <v>1457029</v>
      </c>
      <c r="D31" s="33">
        <f t="shared" si="1"/>
        <v>0.8092101499702592</v>
      </c>
      <c r="E31" s="37">
        <f>SUM(一般接種!E30+一般接種!H30+一般接種!K30+医療従事者等!D28)</f>
        <v>1438356</v>
      </c>
      <c r="F31" s="34">
        <f t="shared" si="2"/>
        <v>0.79883947023060087</v>
      </c>
      <c r="G31" s="32">
        <f t="shared" si="5"/>
        <v>586414</v>
      </c>
      <c r="H31" s="34">
        <f t="shared" si="3"/>
        <v>0.32568477421153563</v>
      </c>
      <c r="I31" s="38">
        <v>16114</v>
      </c>
      <c r="J31" s="38">
        <v>64274</v>
      </c>
      <c r="K31" s="38">
        <v>340256</v>
      </c>
      <c r="L31" s="38">
        <v>165770</v>
      </c>
      <c r="N31" s="1">
        <v>1800557</v>
      </c>
    </row>
    <row r="32" spans="1:14" x14ac:dyDescent="0.45">
      <c r="A32" s="36" t="s">
        <v>38</v>
      </c>
      <c r="B32" s="32">
        <f t="shared" si="4"/>
        <v>2713945</v>
      </c>
      <c r="C32" s="37">
        <f>SUM(一般接種!D31+一般接種!G31+一般接種!J31+医療従事者等!C29)</f>
        <v>1140848</v>
      </c>
      <c r="D32" s="33">
        <f t="shared" si="1"/>
        <v>0.80406923105657213</v>
      </c>
      <c r="E32" s="37">
        <f>SUM(一般接種!E31+一般接種!H31+一般接種!K31+医療従事者等!D29)</f>
        <v>1127062</v>
      </c>
      <c r="F32" s="34">
        <f t="shared" si="2"/>
        <v>0.79435286356559531</v>
      </c>
      <c r="G32" s="32">
        <f t="shared" si="5"/>
        <v>446035</v>
      </c>
      <c r="H32" s="34">
        <f t="shared" si="3"/>
        <v>0.31436529623080212</v>
      </c>
      <c r="I32" s="38">
        <v>8546</v>
      </c>
      <c r="J32" s="38">
        <v>50866</v>
      </c>
      <c r="K32" s="38">
        <v>233548</v>
      </c>
      <c r="L32" s="38">
        <v>153075</v>
      </c>
      <c r="N32" s="1">
        <v>1418843</v>
      </c>
    </row>
    <row r="33" spans="1:14" x14ac:dyDescent="0.45">
      <c r="A33" s="36" t="s">
        <v>39</v>
      </c>
      <c r="B33" s="32">
        <f t="shared" si="4"/>
        <v>4743957</v>
      </c>
      <c r="C33" s="37">
        <f>SUM(一般接種!D32+一般接種!G32+一般接種!J32+医療従事者等!C30)</f>
        <v>2004978</v>
      </c>
      <c r="D33" s="33">
        <f t="shared" si="1"/>
        <v>0.79231168658730022</v>
      </c>
      <c r="E33" s="37">
        <f>SUM(一般接種!E32+一般接種!H32+一般接種!K32+医療従事者等!D30)</f>
        <v>1970468</v>
      </c>
      <c r="F33" s="34">
        <f t="shared" si="2"/>
        <v>0.77867429191058679</v>
      </c>
      <c r="G33" s="32">
        <f t="shared" si="5"/>
        <v>768511</v>
      </c>
      <c r="H33" s="34">
        <f t="shared" si="3"/>
        <v>0.30369422835108051</v>
      </c>
      <c r="I33" s="38">
        <v>24354</v>
      </c>
      <c r="J33" s="38">
        <v>83881</v>
      </c>
      <c r="K33" s="38">
        <v>425402</v>
      </c>
      <c r="L33" s="38">
        <v>234874</v>
      </c>
      <c r="N33" s="1">
        <v>2530542</v>
      </c>
    </row>
    <row r="34" spans="1:14" x14ac:dyDescent="0.45">
      <c r="A34" s="36" t="s">
        <v>40</v>
      </c>
      <c r="B34" s="32">
        <f t="shared" si="4"/>
        <v>16130418</v>
      </c>
      <c r="C34" s="37">
        <f>SUM(一般接種!D33+一般接種!G33+一般接種!J33+医療従事者等!C31)</f>
        <v>6835164</v>
      </c>
      <c r="D34" s="33">
        <f t="shared" si="1"/>
        <v>0.77325137103172337</v>
      </c>
      <c r="E34" s="37">
        <f>SUM(一般接種!E33+一般接種!H33+一般接種!K33+医療従事者等!D31)</f>
        <v>6733922</v>
      </c>
      <c r="F34" s="34">
        <f t="shared" si="2"/>
        <v>0.76179802253767204</v>
      </c>
      <c r="G34" s="32">
        <f t="shared" si="5"/>
        <v>2561332</v>
      </c>
      <c r="H34" s="34">
        <f t="shared" si="3"/>
        <v>0.28975946746375447</v>
      </c>
      <c r="I34" s="38">
        <v>57936</v>
      </c>
      <c r="J34" s="38">
        <v>337493</v>
      </c>
      <c r="K34" s="38">
        <v>1444794</v>
      </c>
      <c r="L34" s="38">
        <v>721109</v>
      </c>
      <c r="N34" s="1">
        <v>8839511</v>
      </c>
    </row>
    <row r="35" spans="1:14" x14ac:dyDescent="0.45">
      <c r="A35" s="36" t="s">
        <v>41</v>
      </c>
      <c r="B35" s="32">
        <f t="shared" si="4"/>
        <v>10486856</v>
      </c>
      <c r="C35" s="37">
        <f>SUM(一般接種!D34+一般接種!G34+一般接種!J34+医療従事者等!C32)</f>
        <v>4386669</v>
      </c>
      <c r="D35" s="33">
        <f t="shared" si="1"/>
        <v>0.79416488266310625</v>
      </c>
      <c r="E35" s="37">
        <f>SUM(一般接種!E34+一般接種!H34+一般接種!K34+医療従事者等!D32)</f>
        <v>4323492</v>
      </c>
      <c r="F35" s="34">
        <f t="shared" si="2"/>
        <v>0.78272728507094524</v>
      </c>
      <c r="G35" s="32">
        <f t="shared" si="5"/>
        <v>1776695</v>
      </c>
      <c r="H35" s="34">
        <f t="shared" si="3"/>
        <v>0.32165380524564935</v>
      </c>
      <c r="I35" s="38">
        <v>41741</v>
      </c>
      <c r="J35" s="38">
        <v>226101</v>
      </c>
      <c r="K35" s="38">
        <v>973840</v>
      </c>
      <c r="L35" s="38">
        <v>535013</v>
      </c>
      <c r="N35" s="1">
        <v>5523625</v>
      </c>
    </row>
    <row r="36" spans="1:14" x14ac:dyDescent="0.45">
      <c r="A36" s="36" t="s">
        <v>42</v>
      </c>
      <c r="B36" s="32">
        <f t="shared" si="4"/>
        <v>2625953</v>
      </c>
      <c r="C36" s="37">
        <f>SUM(一般接種!D35+一般接種!G35+一般接種!J35+医療従事者等!C33)</f>
        <v>1083387</v>
      </c>
      <c r="D36" s="33">
        <f t="shared" si="1"/>
        <v>0.80564853105323786</v>
      </c>
      <c r="E36" s="37">
        <f>SUM(一般接種!E35+一般接種!H35+一般接種!K35+医療従事者等!D33)</f>
        <v>1070042</v>
      </c>
      <c r="F36" s="34">
        <f t="shared" si="2"/>
        <v>0.79572467222263954</v>
      </c>
      <c r="G36" s="32">
        <f t="shared" si="5"/>
        <v>472524</v>
      </c>
      <c r="H36" s="34">
        <f t="shared" si="3"/>
        <v>0.35138714650203495</v>
      </c>
      <c r="I36" s="38">
        <v>6603</v>
      </c>
      <c r="J36" s="38">
        <v>49717</v>
      </c>
      <c r="K36" s="38">
        <v>300358</v>
      </c>
      <c r="L36" s="38">
        <v>115846</v>
      </c>
      <c r="N36" s="1">
        <v>1344739</v>
      </c>
    </row>
    <row r="37" spans="1:14" x14ac:dyDescent="0.45">
      <c r="A37" s="36" t="s">
        <v>43</v>
      </c>
      <c r="B37" s="32">
        <f t="shared" si="4"/>
        <v>1835632</v>
      </c>
      <c r="C37" s="37">
        <f>SUM(一般接種!D36+一般接種!G36+一般接種!J36+医療従事者等!C34)</f>
        <v>742175</v>
      </c>
      <c r="D37" s="33">
        <f t="shared" si="1"/>
        <v>0.78584270757449981</v>
      </c>
      <c r="E37" s="37">
        <f>SUM(一般接種!E36+一般接種!H36+一般接種!K36+医療従事者等!D34)</f>
        <v>730694</v>
      </c>
      <c r="F37" s="34">
        <f t="shared" si="2"/>
        <v>0.77368619445338571</v>
      </c>
      <c r="G37" s="32">
        <f t="shared" si="5"/>
        <v>362763</v>
      </c>
      <c r="H37" s="34">
        <f t="shared" si="3"/>
        <v>0.38410706117539434</v>
      </c>
      <c r="I37" s="38">
        <v>7498</v>
      </c>
      <c r="J37" s="38">
        <v>42888</v>
      </c>
      <c r="K37" s="38">
        <v>208795</v>
      </c>
      <c r="L37" s="38">
        <v>103582</v>
      </c>
      <c r="N37" s="1">
        <v>944432</v>
      </c>
    </row>
    <row r="38" spans="1:14" x14ac:dyDescent="0.45">
      <c r="A38" s="36" t="s">
        <v>44</v>
      </c>
      <c r="B38" s="32">
        <f t="shared" si="4"/>
        <v>1059162</v>
      </c>
      <c r="C38" s="37">
        <f>SUM(一般接種!D37+一般接種!G37+一般接種!J37+医療従事者等!C35)</f>
        <v>435031</v>
      </c>
      <c r="D38" s="33">
        <f t="shared" si="1"/>
        <v>0.78132251413464371</v>
      </c>
      <c r="E38" s="37">
        <f>SUM(一般接種!E37+一般接種!H37+一般接種!K37+医療従事者等!D35)</f>
        <v>428980</v>
      </c>
      <c r="F38" s="34">
        <f t="shared" si="2"/>
        <v>0.77045482302061108</v>
      </c>
      <c r="G38" s="32">
        <f t="shared" si="5"/>
        <v>195151</v>
      </c>
      <c r="H38" s="34">
        <f t="shared" si="3"/>
        <v>0.35049426352579438</v>
      </c>
      <c r="I38" s="38">
        <v>4866</v>
      </c>
      <c r="J38" s="38">
        <v>22634</v>
      </c>
      <c r="K38" s="38">
        <v>107446</v>
      </c>
      <c r="L38" s="38">
        <v>60205</v>
      </c>
      <c r="N38" s="1">
        <v>556788</v>
      </c>
    </row>
    <row r="39" spans="1:14" x14ac:dyDescent="0.45">
      <c r="A39" s="36" t="s">
        <v>45</v>
      </c>
      <c r="B39" s="32">
        <f t="shared" si="4"/>
        <v>1312604</v>
      </c>
      <c r="C39" s="37">
        <f>SUM(一般接種!D38+一般接種!G38+一般接種!J38+医療従事者等!C36)</f>
        <v>551968</v>
      </c>
      <c r="D39" s="33">
        <f t="shared" si="1"/>
        <v>0.82038599020533132</v>
      </c>
      <c r="E39" s="37">
        <f>SUM(一般接種!E38+一般接種!H38+一般接種!K38+医療従事者等!D36)</f>
        <v>541780</v>
      </c>
      <c r="F39" s="34">
        <f t="shared" si="2"/>
        <v>0.80524364052525588</v>
      </c>
      <c r="G39" s="32">
        <f t="shared" si="5"/>
        <v>218856</v>
      </c>
      <c r="H39" s="34">
        <f t="shared" si="3"/>
        <v>0.32528406768576801</v>
      </c>
      <c r="I39" s="38">
        <v>4820</v>
      </c>
      <c r="J39" s="38">
        <v>29906</v>
      </c>
      <c r="K39" s="38">
        <v>109662</v>
      </c>
      <c r="L39" s="38">
        <v>74468</v>
      </c>
      <c r="N39" s="1">
        <v>672815</v>
      </c>
    </row>
    <row r="40" spans="1:14" x14ac:dyDescent="0.45">
      <c r="A40" s="36" t="s">
        <v>46</v>
      </c>
      <c r="B40" s="32">
        <f t="shared" si="4"/>
        <v>3621864</v>
      </c>
      <c r="C40" s="37">
        <f>SUM(一般接種!D39+一般接種!G39+一般接種!J39+医療従事者等!C37)</f>
        <v>1489419</v>
      </c>
      <c r="D40" s="33">
        <f t="shared" si="1"/>
        <v>0.78647485387775107</v>
      </c>
      <c r="E40" s="37">
        <f>SUM(一般接種!E39+一般接種!H39+一般接種!K39+医療従事者等!D37)</f>
        <v>1458169</v>
      </c>
      <c r="F40" s="34">
        <f t="shared" si="2"/>
        <v>0.76997356096844904</v>
      </c>
      <c r="G40" s="32">
        <f t="shared" si="5"/>
        <v>674276</v>
      </c>
      <c r="H40" s="34">
        <f t="shared" si="3"/>
        <v>0.35604562488680114</v>
      </c>
      <c r="I40" s="38">
        <v>21801</v>
      </c>
      <c r="J40" s="38">
        <v>134997</v>
      </c>
      <c r="K40" s="38">
        <v>357120</v>
      </c>
      <c r="L40" s="38">
        <v>160358</v>
      </c>
      <c r="N40" s="1">
        <v>1893791</v>
      </c>
    </row>
    <row r="41" spans="1:14" x14ac:dyDescent="0.45">
      <c r="A41" s="36" t="s">
        <v>47</v>
      </c>
      <c r="B41" s="32">
        <f t="shared" si="4"/>
        <v>5361887</v>
      </c>
      <c r="C41" s="37">
        <f>SUM(一般接種!D40+一般接種!G40+一般接種!J40+医療従事者等!C38)</f>
        <v>2210583</v>
      </c>
      <c r="D41" s="33">
        <f t="shared" si="1"/>
        <v>0.78600379102364393</v>
      </c>
      <c r="E41" s="37">
        <f>SUM(一般接種!E40+一般接種!H40+一般接種!K40+医療従事者等!D38)</f>
        <v>2177990</v>
      </c>
      <c r="F41" s="34">
        <f t="shared" si="2"/>
        <v>0.77441489272811126</v>
      </c>
      <c r="G41" s="32">
        <f t="shared" si="5"/>
        <v>973314</v>
      </c>
      <c r="H41" s="34">
        <f t="shared" si="3"/>
        <v>0.34607544428613946</v>
      </c>
      <c r="I41" s="38">
        <v>22250</v>
      </c>
      <c r="J41" s="38">
        <v>118390</v>
      </c>
      <c r="K41" s="38">
        <v>538044</v>
      </c>
      <c r="L41" s="38">
        <v>294630</v>
      </c>
      <c r="N41" s="1">
        <v>2812433</v>
      </c>
    </row>
    <row r="42" spans="1:14" x14ac:dyDescent="0.45">
      <c r="A42" s="36" t="s">
        <v>48</v>
      </c>
      <c r="B42" s="32">
        <f t="shared" si="4"/>
        <v>2732025</v>
      </c>
      <c r="C42" s="37">
        <f>SUM(一般接種!D41+一般接種!G41+一般接種!J41+医療従事者等!C39)</f>
        <v>1103602</v>
      </c>
      <c r="D42" s="33">
        <f t="shared" si="1"/>
        <v>0.81379976550574806</v>
      </c>
      <c r="E42" s="37">
        <f>SUM(一般接種!E41+一般接種!H41+一般接種!K41+医療従事者等!D39)</f>
        <v>1077844</v>
      </c>
      <c r="F42" s="34">
        <f t="shared" si="2"/>
        <v>0.79480573109850972</v>
      </c>
      <c r="G42" s="32">
        <f t="shared" si="5"/>
        <v>550579</v>
      </c>
      <c r="H42" s="34">
        <f t="shared" si="3"/>
        <v>0.40599877591050876</v>
      </c>
      <c r="I42" s="38">
        <v>44346</v>
      </c>
      <c r="J42" s="38">
        <v>45481</v>
      </c>
      <c r="K42" s="38">
        <v>283911</v>
      </c>
      <c r="L42" s="38">
        <v>176841</v>
      </c>
      <c r="N42" s="1">
        <v>1356110</v>
      </c>
    </row>
    <row r="43" spans="1:14" x14ac:dyDescent="0.45">
      <c r="A43" s="36" t="s">
        <v>49</v>
      </c>
      <c r="B43" s="32">
        <f t="shared" si="4"/>
        <v>1444093</v>
      </c>
      <c r="C43" s="37">
        <f>SUM(一般接種!D42+一般接種!G42+一般接種!J42+医療従事者等!C40)</f>
        <v>591130</v>
      </c>
      <c r="D43" s="33">
        <f t="shared" si="1"/>
        <v>0.8043143129659337</v>
      </c>
      <c r="E43" s="37">
        <f>SUM(一般接種!E42+一般接種!H42+一般接種!K42+医療従事者等!D40)</f>
        <v>581703</v>
      </c>
      <c r="F43" s="34">
        <f t="shared" si="2"/>
        <v>0.7914875726070788</v>
      </c>
      <c r="G43" s="32">
        <f t="shared" si="5"/>
        <v>271260</v>
      </c>
      <c r="H43" s="34">
        <f t="shared" si="3"/>
        <v>0.36908683459668629</v>
      </c>
      <c r="I43" s="38">
        <v>7705</v>
      </c>
      <c r="J43" s="38">
        <v>37789</v>
      </c>
      <c r="K43" s="38">
        <v>147186</v>
      </c>
      <c r="L43" s="38">
        <v>78580</v>
      </c>
      <c r="N43" s="1">
        <v>734949</v>
      </c>
    </row>
    <row r="44" spans="1:14" x14ac:dyDescent="0.45">
      <c r="A44" s="36" t="s">
        <v>50</v>
      </c>
      <c r="B44" s="32">
        <f t="shared" si="4"/>
        <v>1807894</v>
      </c>
      <c r="C44" s="37">
        <f>SUM(一般接種!D43+一般接種!G43+一般接種!J43+医療従事者等!C41)</f>
        <v>766448</v>
      </c>
      <c r="D44" s="33">
        <f t="shared" si="1"/>
        <v>0.78699162949637336</v>
      </c>
      <c r="E44" s="37">
        <f>SUM(一般接種!E43+一般接種!H43+一般接種!K43+医療従事者等!D41)</f>
        <v>756472</v>
      </c>
      <c r="F44" s="34">
        <f t="shared" si="2"/>
        <v>0.77674823595127196</v>
      </c>
      <c r="G44" s="32">
        <f t="shared" si="5"/>
        <v>284974</v>
      </c>
      <c r="H44" s="34">
        <f t="shared" si="3"/>
        <v>0.2926123528590322</v>
      </c>
      <c r="I44" s="38">
        <v>9279</v>
      </c>
      <c r="J44" s="38">
        <v>44965</v>
      </c>
      <c r="K44" s="38">
        <v>166943</v>
      </c>
      <c r="L44" s="38">
        <v>63787</v>
      </c>
      <c r="N44" s="1">
        <v>973896</v>
      </c>
    </row>
    <row r="45" spans="1:14" x14ac:dyDescent="0.45">
      <c r="A45" s="36" t="s">
        <v>51</v>
      </c>
      <c r="B45" s="32">
        <f t="shared" si="4"/>
        <v>2640770</v>
      </c>
      <c r="C45" s="37">
        <f>SUM(一般接種!D44+一般接種!G44+一般接種!J44+医療従事者等!C42)</f>
        <v>1093673</v>
      </c>
      <c r="D45" s="33">
        <f t="shared" si="1"/>
        <v>0.80641327101301485</v>
      </c>
      <c r="E45" s="37">
        <f>SUM(一般接種!E44+一般接種!H44+一般接種!K44+医療従事者等!D42)</f>
        <v>1080197</v>
      </c>
      <c r="F45" s="34">
        <f t="shared" si="2"/>
        <v>0.79647682269603948</v>
      </c>
      <c r="G45" s="32">
        <f t="shared" si="5"/>
        <v>466900</v>
      </c>
      <c r="H45" s="34">
        <f t="shared" si="3"/>
        <v>0.34426593345175077</v>
      </c>
      <c r="I45" s="38">
        <v>11853</v>
      </c>
      <c r="J45" s="38">
        <v>53518</v>
      </c>
      <c r="K45" s="38">
        <v>265700</v>
      </c>
      <c r="L45" s="38">
        <v>135829</v>
      </c>
      <c r="N45" s="1">
        <v>1356219</v>
      </c>
    </row>
    <row r="46" spans="1:14" x14ac:dyDescent="0.45">
      <c r="A46" s="36" t="s">
        <v>52</v>
      </c>
      <c r="B46" s="32">
        <f t="shared" si="4"/>
        <v>1351369</v>
      </c>
      <c r="C46" s="37">
        <f>SUM(一般接種!D45+一般接種!G45+一般接種!J45+医療従事者等!C43)</f>
        <v>556591</v>
      </c>
      <c r="D46" s="33">
        <f t="shared" si="1"/>
        <v>0.79380661097855432</v>
      </c>
      <c r="E46" s="37">
        <f>SUM(一般接種!E45+一般接種!H45+一般接種!K45+医療従事者等!D43)</f>
        <v>549138</v>
      </c>
      <c r="F46" s="34">
        <f t="shared" si="2"/>
        <v>0.78317718888652776</v>
      </c>
      <c r="G46" s="32">
        <f t="shared" si="5"/>
        <v>245640</v>
      </c>
      <c r="H46" s="34">
        <f t="shared" si="3"/>
        <v>0.35033023516508904</v>
      </c>
      <c r="I46" s="38">
        <v>10488</v>
      </c>
      <c r="J46" s="38">
        <v>32940</v>
      </c>
      <c r="K46" s="38">
        <v>139327</v>
      </c>
      <c r="L46" s="38">
        <v>62885</v>
      </c>
      <c r="N46" s="1">
        <v>701167</v>
      </c>
    </row>
    <row r="47" spans="1:14" x14ac:dyDescent="0.45">
      <c r="A47" s="36" t="s">
        <v>53</v>
      </c>
      <c r="B47" s="32">
        <f t="shared" si="4"/>
        <v>9728037</v>
      </c>
      <c r="C47" s="37">
        <f>SUM(一般接種!D46+一般接種!G46+一般接種!J46+医療従事者等!C44)</f>
        <v>4074868</v>
      </c>
      <c r="D47" s="33">
        <f t="shared" si="1"/>
        <v>0.7952249827776986</v>
      </c>
      <c r="E47" s="37">
        <f>SUM(一般接種!E46+一般接種!H46+一般接種!K46+医療従事者等!D44)</f>
        <v>3988413</v>
      </c>
      <c r="F47" s="34">
        <f t="shared" si="2"/>
        <v>0.77835298204392123</v>
      </c>
      <c r="G47" s="32">
        <f t="shared" si="5"/>
        <v>1664756</v>
      </c>
      <c r="H47" s="34">
        <f t="shared" si="3"/>
        <v>0.32488305423122182</v>
      </c>
      <c r="I47" s="38">
        <v>39972</v>
      </c>
      <c r="J47" s="38">
        <v>210551</v>
      </c>
      <c r="K47" s="38">
        <v>885455</v>
      </c>
      <c r="L47" s="38">
        <v>528778</v>
      </c>
      <c r="N47" s="1">
        <v>5124170</v>
      </c>
    </row>
    <row r="48" spans="1:14" x14ac:dyDescent="0.45">
      <c r="A48" s="36" t="s">
        <v>54</v>
      </c>
      <c r="B48" s="32">
        <f t="shared" si="4"/>
        <v>1598657</v>
      </c>
      <c r="C48" s="37">
        <f>SUM(一般接種!D47+一般接種!G47+一般接種!J47+医療従事者等!C45)</f>
        <v>647620</v>
      </c>
      <c r="D48" s="33">
        <f t="shared" si="1"/>
        <v>0.79149668427395015</v>
      </c>
      <c r="E48" s="37">
        <f>SUM(一般接種!E47+一般接種!H47+一般接種!K47+医療従事者等!D45)</f>
        <v>637808</v>
      </c>
      <c r="F48" s="34">
        <f t="shared" si="2"/>
        <v>0.7795048287628541</v>
      </c>
      <c r="G48" s="32">
        <f t="shared" si="5"/>
        <v>313229</v>
      </c>
      <c r="H48" s="34">
        <f t="shared" si="3"/>
        <v>0.38281664389371101</v>
      </c>
      <c r="I48" s="38">
        <v>8324</v>
      </c>
      <c r="J48" s="38">
        <v>55544</v>
      </c>
      <c r="K48" s="38">
        <v>163676</v>
      </c>
      <c r="L48" s="38">
        <v>85685</v>
      </c>
      <c r="N48" s="1">
        <v>818222</v>
      </c>
    </row>
    <row r="49" spans="1:14" x14ac:dyDescent="0.45">
      <c r="A49" s="36" t="s">
        <v>55</v>
      </c>
      <c r="B49" s="32">
        <f t="shared" si="4"/>
        <v>2632778</v>
      </c>
      <c r="C49" s="37">
        <f>SUM(一般接種!D48+一般接種!G48+一般接種!J48+医療従事者等!C46)</f>
        <v>1080304</v>
      </c>
      <c r="D49" s="33">
        <f t="shared" si="1"/>
        <v>0.80864830553513711</v>
      </c>
      <c r="E49" s="37">
        <f>SUM(一般接種!E48+一般接種!H48+一般接種!K48+医療従事者等!D46)</f>
        <v>1063608</v>
      </c>
      <c r="F49" s="34">
        <f t="shared" si="2"/>
        <v>0.79615071956932137</v>
      </c>
      <c r="G49" s="32">
        <f t="shared" si="5"/>
        <v>488866</v>
      </c>
      <c r="H49" s="34">
        <f t="shared" si="3"/>
        <v>0.36593464666773456</v>
      </c>
      <c r="I49" s="38">
        <v>14313</v>
      </c>
      <c r="J49" s="38">
        <v>61530</v>
      </c>
      <c r="K49" s="38">
        <v>266897</v>
      </c>
      <c r="L49" s="38">
        <v>146126</v>
      </c>
      <c r="N49" s="1">
        <v>1335938</v>
      </c>
    </row>
    <row r="50" spans="1:14" x14ac:dyDescent="0.45">
      <c r="A50" s="36" t="s">
        <v>56</v>
      </c>
      <c r="B50" s="32">
        <f t="shared" si="4"/>
        <v>3488486</v>
      </c>
      <c r="C50" s="37">
        <f>SUM(一般接種!D49+一般接種!G49+一般接種!J49+医療従事者等!C47)</f>
        <v>1433478</v>
      </c>
      <c r="D50" s="33">
        <f t="shared" si="1"/>
        <v>0.81510367356686542</v>
      </c>
      <c r="E50" s="37">
        <f>SUM(一般接種!E49+一般接種!H49+一般接種!K49+医療従事者等!D47)</f>
        <v>1416292</v>
      </c>
      <c r="F50" s="34">
        <f t="shared" si="2"/>
        <v>0.80533137728194149</v>
      </c>
      <c r="G50" s="32">
        <f t="shared" si="5"/>
        <v>638716</v>
      </c>
      <c r="H50" s="34">
        <f t="shared" si="3"/>
        <v>0.36318643046208871</v>
      </c>
      <c r="I50" s="38">
        <v>20824</v>
      </c>
      <c r="J50" s="38">
        <v>76282</v>
      </c>
      <c r="K50" s="38">
        <v>337110</v>
      </c>
      <c r="L50" s="38">
        <v>204500</v>
      </c>
      <c r="N50" s="1">
        <v>1758645</v>
      </c>
    </row>
    <row r="51" spans="1:14" x14ac:dyDescent="0.45">
      <c r="A51" s="36" t="s">
        <v>57</v>
      </c>
      <c r="B51" s="32">
        <f t="shared" si="4"/>
        <v>2194336</v>
      </c>
      <c r="C51" s="37">
        <f>SUM(一般接種!D50+一般接種!G50+一般接種!J50+医療従事者等!C48)</f>
        <v>910274</v>
      </c>
      <c r="D51" s="33">
        <f t="shared" si="1"/>
        <v>0.79726838223379903</v>
      </c>
      <c r="E51" s="37">
        <f>SUM(一般接種!E50+一般接種!H50+一般接種!K50+医療従事者等!D48)</f>
        <v>893378</v>
      </c>
      <c r="F51" s="34">
        <f t="shared" si="2"/>
        <v>0.78246992969508844</v>
      </c>
      <c r="G51" s="32">
        <f t="shared" si="5"/>
        <v>390684</v>
      </c>
      <c r="H51" s="34">
        <f t="shared" si="3"/>
        <v>0.34218268416392161</v>
      </c>
      <c r="I51" s="38">
        <v>18237</v>
      </c>
      <c r="J51" s="38">
        <v>49104</v>
      </c>
      <c r="K51" s="38">
        <v>210892</v>
      </c>
      <c r="L51" s="38">
        <v>112451</v>
      </c>
      <c r="N51" s="1">
        <v>1141741</v>
      </c>
    </row>
    <row r="52" spans="1:14" x14ac:dyDescent="0.45">
      <c r="A52" s="36" t="s">
        <v>58</v>
      </c>
      <c r="B52" s="32">
        <f t="shared" si="4"/>
        <v>2052021</v>
      </c>
      <c r="C52" s="37">
        <f>SUM(一般接種!D51+一般接種!G51+一般接種!J51+医療従事者等!C49)</f>
        <v>855398</v>
      </c>
      <c r="D52" s="33">
        <f t="shared" si="1"/>
        <v>0.78676024910760356</v>
      </c>
      <c r="E52" s="37">
        <f>SUM(一般接種!E51+一般接種!H51+一般接種!K51+医療従事者等!D49)</f>
        <v>840949</v>
      </c>
      <c r="F52" s="34">
        <f t="shared" si="2"/>
        <v>0.7734706472621985</v>
      </c>
      <c r="G52" s="32">
        <f t="shared" si="5"/>
        <v>355674</v>
      </c>
      <c r="H52" s="34">
        <f t="shared" si="3"/>
        <v>0.3271344623685089</v>
      </c>
      <c r="I52" s="38">
        <v>10757</v>
      </c>
      <c r="J52" s="38">
        <v>44746</v>
      </c>
      <c r="K52" s="38">
        <v>184948</v>
      </c>
      <c r="L52" s="38">
        <v>115223</v>
      </c>
      <c r="N52" s="1">
        <v>1087241</v>
      </c>
    </row>
    <row r="53" spans="1:14" x14ac:dyDescent="0.45">
      <c r="A53" s="36" t="s">
        <v>59</v>
      </c>
      <c r="B53" s="32">
        <f t="shared" si="4"/>
        <v>3127287</v>
      </c>
      <c r="C53" s="37">
        <f>SUM(一般接種!D52+一般接種!G52+一般接種!J52+医療従事者等!C50)</f>
        <v>1295299</v>
      </c>
      <c r="D53" s="33">
        <f t="shared" si="1"/>
        <v>0.80079467480094491</v>
      </c>
      <c r="E53" s="37">
        <f>SUM(一般接種!E52+一般接種!H52+一般接種!K52+医療従事者等!D50)</f>
        <v>1270370</v>
      </c>
      <c r="F53" s="34">
        <f t="shared" si="2"/>
        <v>0.78538278113923998</v>
      </c>
      <c r="G53" s="32">
        <f t="shared" si="5"/>
        <v>561618</v>
      </c>
      <c r="H53" s="34">
        <f t="shared" si="3"/>
        <v>0.34720995204378069</v>
      </c>
      <c r="I53" s="38">
        <v>16877</v>
      </c>
      <c r="J53" s="38">
        <v>69248</v>
      </c>
      <c r="K53" s="38">
        <v>337284</v>
      </c>
      <c r="L53" s="38">
        <v>138209</v>
      </c>
      <c r="N53" s="1">
        <v>1617517</v>
      </c>
    </row>
    <row r="54" spans="1:14" x14ac:dyDescent="0.45">
      <c r="A54" s="36" t="s">
        <v>60</v>
      </c>
      <c r="B54" s="32">
        <f t="shared" si="4"/>
        <v>2440159</v>
      </c>
      <c r="C54" s="37">
        <f>SUM(一般接種!D53+一般接種!G53+一般接種!J53+医療従事者等!C51)</f>
        <v>1044819</v>
      </c>
      <c r="D54" s="40">
        <f t="shared" si="1"/>
        <v>0.7035259151124692</v>
      </c>
      <c r="E54" s="37">
        <f>SUM(一般接種!E53+一般接種!H53+一般接種!K53+医療従事者等!D51)</f>
        <v>1023418</v>
      </c>
      <c r="F54" s="34">
        <f t="shared" si="2"/>
        <v>0.68911561236211538</v>
      </c>
      <c r="G54" s="32">
        <f t="shared" si="5"/>
        <v>371922</v>
      </c>
      <c r="H54" s="34">
        <f t="shared" si="3"/>
        <v>0.25043262555567974</v>
      </c>
      <c r="I54" s="38">
        <v>16745</v>
      </c>
      <c r="J54" s="38">
        <v>55869</v>
      </c>
      <c r="K54" s="38">
        <v>204274</v>
      </c>
      <c r="L54" s="38">
        <v>95034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F10" sqref="F10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（3月17日公表時点）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190072066</v>
      </c>
      <c r="C6" s="43">
        <f t="shared" ref="C6" si="0">SUM(C7:C53)</f>
        <v>157787787</v>
      </c>
      <c r="D6" s="43">
        <f>SUM(D7:D53)</f>
        <v>79251204</v>
      </c>
      <c r="E6" s="44">
        <f>SUM(E7:E53)</f>
        <v>78536583</v>
      </c>
      <c r="F6" s="44">
        <f t="shared" ref="F6:Q6" si="1">SUM(F7:F53)</f>
        <v>32167663</v>
      </c>
      <c r="G6" s="44">
        <f>SUM(G7:G53)</f>
        <v>16144547</v>
      </c>
      <c r="H6" s="44">
        <f t="shared" ref="H6:K6" si="2">SUM(H7:H53)</f>
        <v>16023116</v>
      </c>
      <c r="I6" s="44">
        <f>SUM(I7:I53)</f>
        <v>116616</v>
      </c>
      <c r="J6" s="44">
        <f t="shared" si="2"/>
        <v>58412</v>
      </c>
      <c r="K6" s="44">
        <f t="shared" si="2"/>
        <v>58204</v>
      </c>
      <c r="L6" s="45"/>
      <c r="M6" s="44">
        <f>SUM(M7:M53)</f>
        <v>166833210</v>
      </c>
      <c r="N6" s="46">
        <f>C6/M6</f>
        <v>0.94578164023817557</v>
      </c>
      <c r="O6" s="44">
        <f t="shared" si="1"/>
        <v>34257250</v>
      </c>
      <c r="P6" s="47">
        <f>F6/O6</f>
        <v>0.93900307234235092</v>
      </c>
      <c r="Q6" s="44">
        <f t="shared" si="1"/>
        <v>197520</v>
      </c>
      <c r="R6" s="47">
        <f>I6/Q6</f>
        <v>0.59040097205346298</v>
      </c>
    </row>
    <row r="7" spans="1:18" x14ac:dyDescent="0.45">
      <c r="A7" s="48" t="s">
        <v>14</v>
      </c>
      <c r="B7" s="43">
        <v>7796385</v>
      </c>
      <c r="C7" s="43">
        <v>6304640</v>
      </c>
      <c r="D7" s="43">
        <v>3167317</v>
      </c>
      <c r="E7" s="44">
        <v>3137323</v>
      </c>
      <c r="F7" s="49">
        <v>1490915</v>
      </c>
      <c r="G7" s="44">
        <v>747438</v>
      </c>
      <c r="H7" s="44">
        <v>743477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0.90028216639820879</v>
      </c>
      <c r="O7" s="50">
        <v>1518200</v>
      </c>
      <c r="P7" s="46">
        <v>0.98202805954419703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1987215</v>
      </c>
      <c r="C8" s="43">
        <v>1798777</v>
      </c>
      <c r="D8" s="43">
        <v>903462</v>
      </c>
      <c r="E8" s="44">
        <v>895315</v>
      </c>
      <c r="F8" s="49">
        <v>186040</v>
      </c>
      <c r="G8" s="44">
        <v>93615</v>
      </c>
      <c r="H8" s="44">
        <v>92425</v>
      </c>
      <c r="I8" s="44">
        <v>2398</v>
      </c>
      <c r="J8" s="44">
        <v>1208</v>
      </c>
      <c r="K8" s="44">
        <v>1190</v>
      </c>
      <c r="L8" s="45"/>
      <c r="M8" s="44">
        <v>1823655</v>
      </c>
      <c r="N8" s="46">
        <v>0.98635816533280696</v>
      </c>
      <c r="O8" s="50">
        <v>186500</v>
      </c>
      <c r="P8" s="46">
        <v>0.99753351206434315</v>
      </c>
      <c r="Q8" s="44">
        <v>3700</v>
      </c>
      <c r="R8" s="47">
        <v>0.64810810810810815</v>
      </c>
    </row>
    <row r="9" spans="1:18" x14ac:dyDescent="0.45">
      <c r="A9" s="48" t="s">
        <v>16</v>
      </c>
      <c r="B9" s="43">
        <v>1908807</v>
      </c>
      <c r="C9" s="43">
        <v>1665751</v>
      </c>
      <c r="D9" s="43">
        <v>835966</v>
      </c>
      <c r="E9" s="44">
        <v>829785</v>
      </c>
      <c r="F9" s="49">
        <v>242962</v>
      </c>
      <c r="G9" s="44">
        <v>122077</v>
      </c>
      <c r="H9" s="44">
        <v>120885</v>
      </c>
      <c r="I9" s="44">
        <v>94</v>
      </c>
      <c r="J9" s="44">
        <v>48</v>
      </c>
      <c r="K9" s="44">
        <v>46</v>
      </c>
      <c r="L9" s="45"/>
      <c r="M9" s="44">
        <v>1755085</v>
      </c>
      <c r="N9" s="46">
        <v>0.94909990114438902</v>
      </c>
      <c r="O9" s="50">
        <v>227500</v>
      </c>
      <c r="P9" s="46">
        <v>1.0679648351648352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3466806</v>
      </c>
      <c r="C10" s="43">
        <v>2727799</v>
      </c>
      <c r="D10" s="43">
        <v>1369638</v>
      </c>
      <c r="E10" s="44">
        <v>1358161</v>
      </c>
      <c r="F10" s="49">
        <v>738960</v>
      </c>
      <c r="G10" s="44">
        <v>370616</v>
      </c>
      <c r="H10" s="44">
        <v>368344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0.93374124767018163</v>
      </c>
      <c r="O10" s="50">
        <v>854400</v>
      </c>
      <c r="P10" s="46">
        <v>0.86488764044943822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1539363</v>
      </c>
      <c r="C11" s="43">
        <v>1445335</v>
      </c>
      <c r="D11" s="43">
        <v>724972</v>
      </c>
      <c r="E11" s="44">
        <v>720363</v>
      </c>
      <c r="F11" s="49">
        <v>93972</v>
      </c>
      <c r="G11" s="44">
        <v>47852</v>
      </c>
      <c r="H11" s="44">
        <v>46120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0.99331984014349972</v>
      </c>
      <c r="O11" s="50">
        <v>87900</v>
      </c>
      <c r="P11" s="46">
        <v>1.0690784982935153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1681020</v>
      </c>
      <c r="C12" s="43">
        <v>1604320</v>
      </c>
      <c r="D12" s="43">
        <v>805624</v>
      </c>
      <c r="E12" s="44">
        <v>798696</v>
      </c>
      <c r="F12" s="49">
        <v>76539</v>
      </c>
      <c r="G12" s="44">
        <v>38417</v>
      </c>
      <c r="H12" s="44">
        <v>38122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0.9829819955333482</v>
      </c>
      <c r="O12" s="50">
        <v>61700</v>
      </c>
      <c r="P12" s="46">
        <v>1.2405024311183144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2881614</v>
      </c>
      <c r="C13" s="43">
        <v>2675404</v>
      </c>
      <c r="D13" s="43">
        <v>1344165</v>
      </c>
      <c r="E13" s="44">
        <v>1331239</v>
      </c>
      <c r="F13" s="49">
        <v>205960</v>
      </c>
      <c r="G13" s="44">
        <v>103686</v>
      </c>
      <c r="H13" s="44">
        <v>102274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0.96562671440533598</v>
      </c>
      <c r="O13" s="50">
        <v>178600</v>
      </c>
      <c r="P13" s="46">
        <v>1.1531914893617021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4529696</v>
      </c>
      <c r="C14" s="43">
        <v>3661596</v>
      </c>
      <c r="D14" s="43">
        <v>1838883</v>
      </c>
      <c r="E14" s="44">
        <v>1822713</v>
      </c>
      <c r="F14" s="49">
        <v>867735</v>
      </c>
      <c r="G14" s="44">
        <v>435701</v>
      </c>
      <c r="H14" s="44">
        <v>432034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0.95202705074354443</v>
      </c>
      <c r="O14" s="50">
        <v>892500</v>
      </c>
      <c r="P14" s="46">
        <v>0.97225210084033609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3006815</v>
      </c>
      <c r="C15" s="43">
        <v>2625202</v>
      </c>
      <c r="D15" s="43">
        <v>1318031</v>
      </c>
      <c r="E15" s="44">
        <v>1307171</v>
      </c>
      <c r="F15" s="49">
        <v>380788</v>
      </c>
      <c r="G15" s="44">
        <v>191624</v>
      </c>
      <c r="H15" s="44">
        <v>189164</v>
      </c>
      <c r="I15" s="44">
        <v>825</v>
      </c>
      <c r="J15" s="44">
        <v>417</v>
      </c>
      <c r="K15" s="44">
        <v>408</v>
      </c>
      <c r="L15" s="45"/>
      <c r="M15" s="44">
        <v>2679650</v>
      </c>
      <c r="N15" s="46">
        <v>0.97968092847946564</v>
      </c>
      <c r="O15" s="50">
        <v>375900</v>
      </c>
      <c r="P15" s="46">
        <v>1.0130034583665868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2954234</v>
      </c>
      <c r="C16" s="43">
        <v>2106428</v>
      </c>
      <c r="D16" s="43">
        <v>1058126</v>
      </c>
      <c r="E16" s="44">
        <v>1048302</v>
      </c>
      <c r="F16" s="49">
        <v>847592</v>
      </c>
      <c r="G16" s="44">
        <v>425358</v>
      </c>
      <c r="H16" s="44">
        <v>422234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0.90865004885266343</v>
      </c>
      <c r="O16" s="50">
        <v>887500</v>
      </c>
      <c r="P16" s="46">
        <v>0.95503323943661966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11341099</v>
      </c>
      <c r="C17" s="43">
        <v>9652559</v>
      </c>
      <c r="D17" s="43">
        <v>4853807</v>
      </c>
      <c r="E17" s="44">
        <v>4798752</v>
      </c>
      <c r="F17" s="49">
        <v>1670530</v>
      </c>
      <c r="G17" s="44">
        <v>837002</v>
      </c>
      <c r="H17" s="44">
        <v>833528</v>
      </c>
      <c r="I17" s="44">
        <v>18010</v>
      </c>
      <c r="J17" s="44">
        <v>9038</v>
      </c>
      <c r="K17" s="44">
        <v>8972</v>
      </c>
      <c r="L17" s="45"/>
      <c r="M17" s="44">
        <v>10086110</v>
      </c>
      <c r="N17" s="46">
        <v>0.95701504346075938</v>
      </c>
      <c r="O17" s="50">
        <v>659400</v>
      </c>
      <c r="P17" s="46">
        <v>2.533409159842281</v>
      </c>
      <c r="Q17" s="44">
        <v>37360</v>
      </c>
      <c r="R17" s="47">
        <v>0.48206638115631689</v>
      </c>
    </row>
    <row r="18" spans="1:18" x14ac:dyDescent="0.45">
      <c r="A18" s="48" t="s">
        <v>25</v>
      </c>
      <c r="B18" s="43">
        <v>9666795</v>
      </c>
      <c r="C18" s="43">
        <v>7973337</v>
      </c>
      <c r="D18" s="43">
        <v>4006002</v>
      </c>
      <c r="E18" s="44">
        <v>3967335</v>
      </c>
      <c r="F18" s="49">
        <v>1692682</v>
      </c>
      <c r="G18" s="44">
        <v>848393</v>
      </c>
      <c r="H18" s="44">
        <v>844289</v>
      </c>
      <c r="I18" s="44">
        <v>776</v>
      </c>
      <c r="J18" s="44">
        <v>362</v>
      </c>
      <c r="K18" s="44">
        <v>414</v>
      </c>
      <c r="L18" s="45"/>
      <c r="M18" s="44">
        <v>8308245</v>
      </c>
      <c r="N18" s="46">
        <v>0.95968968175589431</v>
      </c>
      <c r="O18" s="50">
        <v>643300</v>
      </c>
      <c r="P18" s="46">
        <v>2.6312482512047257</v>
      </c>
      <c r="Q18" s="44">
        <v>4340</v>
      </c>
      <c r="R18" s="47">
        <v>0.17880184331797236</v>
      </c>
    </row>
    <row r="19" spans="1:18" x14ac:dyDescent="0.45">
      <c r="A19" s="48" t="s">
        <v>26</v>
      </c>
      <c r="B19" s="43">
        <v>20918918</v>
      </c>
      <c r="C19" s="43">
        <v>15567420</v>
      </c>
      <c r="D19" s="43">
        <v>7826187</v>
      </c>
      <c r="E19" s="44">
        <v>7741233</v>
      </c>
      <c r="F19" s="49">
        <v>5338158</v>
      </c>
      <c r="G19" s="44">
        <v>2679013</v>
      </c>
      <c r="H19" s="44">
        <v>2659145</v>
      </c>
      <c r="I19" s="44">
        <v>13340</v>
      </c>
      <c r="J19" s="44">
        <v>6541</v>
      </c>
      <c r="K19" s="44">
        <v>6799</v>
      </c>
      <c r="L19" s="45"/>
      <c r="M19" s="44">
        <v>16723390</v>
      </c>
      <c r="N19" s="46">
        <v>0.93087705303769153</v>
      </c>
      <c r="O19" s="50">
        <v>10132950</v>
      </c>
      <c r="P19" s="46">
        <v>0.52681183663197784</v>
      </c>
      <c r="Q19" s="44">
        <v>43080</v>
      </c>
      <c r="R19" s="47">
        <v>0.30965645311049211</v>
      </c>
    </row>
    <row r="20" spans="1:18" x14ac:dyDescent="0.45">
      <c r="A20" s="48" t="s">
        <v>27</v>
      </c>
      <c r="B20" s="43">
        <v>14134046</v>
      </c>
      <c r="C20" s="43">
        <v>10804051</v>
      </c>
      <c r="D20" s="43">
        <v>5425100</v>
      </c>
      <c r="E20" s="44">
        <v>5378951</v>
      </c>
      <c r="F20" s="49">
        <v>3323920</v>
      </c>
      <c r="G20" s="44">
        <v>1665011</v>
      </c>
      <c r="H20" s="44">
        <v>1658909</v>
      </c>
      <c r="I20" s="44">
        <v>6075</v>
      </c>
      <c r="J20" s="44">
        <v>3060</v>
      </c>
      <c r="K20" s="44">
        <v>3015</v>
      </c>
      <c r="L20" s="45"/>
      <c r="M20" s="44">
        <v>11302135</v>
      </c>
      <c r="N20" s="46">
        <v>0.95593009639329207</v>
      </c>
      <c r="O20" s="50">
        <v>1939600</v>
      </c>
      <c r="P20" s="46">
        <v>1.7137141678696639</v>
      </c>
      <c r="Q20" s="44">
        <v>11520</v>
      </c>
      <c r="R20" s="47">
        <v>0.52734375</v>
      </c>
    </row>
    <row r="21" spans="1:18" x14ac:dyDescent="0.45">
      <c r="A21" s="48" t="s">
        <v>28</v>
      </c>
      <c r="B21" s="43">
        <v>3468031</v>
      </c>
      <c r="C21" s="43">
        <v>2899138</v>
      </c>
      <c r="D21" s="43">
        <v>1455285</v>
      </c>
      <c r="E21" s="44">
        <v>1443853</v>
      </c>
      <c r="F21" s="49">
        <v>568815</v>
      </c>
      <c r="G21" s="44">
        <v>285758</v>
      </c>
      <c r="H21" s="44">
        <v>283057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0.95031738565348012</v>
      </c>
      <c r="O21" s="50">
        <v>584800</v>
      </c>
      <c r="P21" s="46">
        <v>0.9726658686730506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1646488</v>
      </c>
      <c r="C22" s="43">
        <v>1460881</v>
      </c>
      <c r="D22" s="43">
        <v>733579</v>
      </c>
      <c r="E22" s="44">
        <v>727302</v>
      </c>
      <c r="F22" s="49">
        <v>185395</v>
      </c>
      <c r="G22" s="44">
        <v>92952</v>
      </c>
      <c r="H22" s="44">
        <v>92443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0.97416745575545804</v>
      </c>
      <c r="O22" s="50">
        <v>176600</v>
      </c>
      <c r="P22" s="46">
        <v>1.04980181200453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1699447</v>
      </c>
      <c r="C23" s="43">
        <v>1493915</v>
      </c>
      <c r="D23" s="43">
        <v>750045</v>
      </c>
      <c r="E23" s="44">
        <v>743870</v>
      </c>
      <c r="F23" s="49">
        <v>204533</v>
      </c>
      <c r="G23" s="44">
        <v>102674</v>
      </c>
      <c r="H23" s="44">
        <v>101859</v>
      </c>
      <c r="I23" s="44">
        <v>999</v>
      </c>
      <c r="J23" s="44">
        <v>505</v>
      </c>
      <c r="K23" s="44">
        <v>494</v>
      </c>
      <c r="L23" s="45"/>
      <c r="M23" s="44">
        <v>1531830</v>
      </c>
      <c r="N23" s="46">
        <v>0.97524855891319528</v>
      </c>
      <c r="O23" s="50">
        <v>220900</v>
      </c>
      <c r="P23" s="46">
        <v>0.92590765052059754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1169221</v>
      </c>
      <c r="C24" s="43">
        <v>1028337</v>
      </c>
      <c r="D24" s="43">
        <v>516863</v>
      </c>
      <c r="E24" s="44">
        <v>511474</v>
      </c>
      <c r="F24" s="49">
        <v>140809</v>
      </c>
      <c r="G24" s="44">
        <v>70937</v>
      </c>
      <c r="H24" s="44">
        <v>69872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0.96951643772332585</v>
      </c>
      <c r="O24" s="50">
        <v>145200</v>
      </c>
      <c r="P24" s="46">
        <v>0.96975895316804406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1251999</v>
      </c>
      <c r="C25" s="43">
        <v>1103390</v>
      </c>
      <c r="D25" s="43">
        <v>553787</v>
      </c>
      <c r="E25" s="44">
        <v>549603</v>
      </c>
      <c r="F25" s="49">
        <v>148582</v>
      </c>
      <c r="G25" s="44">
        <v>74635</v>
      </c>
      <c r="H25" s="44">
        <v>73947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0.92808417936058007</v>
      </c>
      <c r="O25" s="50">
        <v>139400</v>
      </c>
      <c r="P25" s="46">
        <v>1.065868005738881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3168995</v>
      </c>
      <c r="C26" s="43">
        <v>2881720</v>
      </c>
      <c r="D26" s="43">
        <v>1445860</v>
      </c>
      <c r="E26" s="44">
        <v>1435860</v>
      </c>
      <c r="F26" s="49">
        <v>287154</v>
      </c>
      <c r="G26" s="44">
        <v>144570</v>
      </c>
      <c r="H26" s="44">
        <v>142584</v>
      </c>
      <c r="I26" s="44">
        <v>121</v>
      </c>
      <c r="J26" s="44">
        <v>55</v>
      </c>
      <c r="K26" s="44">
        <v>66</v>
      </c>
      <c r="L26" s="45"/>
      <c r="M26" s="44">
        <v>2981770</v>
      </c>
      <c r="N26" s="46">
        <v>0.96644610415960985</v>
      </c>
      <c r="O26" s="50">
        <v>268100</v>
      </c>
      <c r="P26" s="46">
        <v>1.0710704960835509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3065640</v>
      </c>
      <c r="C27" s="43">
        <v>2725646</v>
      </c>
      <c r="D27" s="43">
        <v>1367926</v>
      </c>
      <c r="E27" s="44">
        <v>1357720</v>
      </c>
      <c r="F27" s="49">
        <v>337867</v>
      </c>
      <c r="G27" s="44">
        <v>170181</v>
      </c>
      <c r="H27" s="44">
        <v>167686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0.97111259564082697</v>
      </c>
      <c r="O27" s="50">
        <v>279600</v>
      </c>
      <c r="P27" s="46">
        <v>1.2083941344778255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5810539</v>
      </c>
      <c r="C28" s="43">
        <v>5033823</v>
      </c>
      <c r="D28" s="43">
        <v>2528133</v>
      </c>
      <c r="E28" s="44">
        <v>2505690</v>
      </c>
      <c r="F28" s="49">
        <v>776538</v>
      </c>
      <c r="G28" s="44">
        <v>389479</v>
      </c>
      <c r="H28" s="44">
        <v>387059</v>
      </c>
      <c r="I28" s="44">
        <v>178</v>
      </c>
      <c r="J28" s="44">
        <v>91</v>
      </c>
      <c r="K28" s="44">
        <v>87</v>
      </c>
      <c r="L28" s="45"/>
      <c r="M28" s="44">
        <v>5097520</v>
      </c>
      <c r="N28" s="46">
        <v>0.98750431582416542</v>
      </c>
      <c r="O28" s="50">
        <v>752600</v>
      </c>
      <c r="P28" s="46">
        <v>1.0318070688280627</v>
      </c>
      <c r="Q28" s="44">
        <v>1040</v>
      </c>
      <c r="R28" s="47">
        <v>0.17115384615384616</v>
      </c>
    </row>
    <row r="29" spans="1:18" x14ac:dyDescent="0.45">
      <c r="A29" s="48" t="s">
        <v>36</v>
      </c>
      <c r="B29" s="43">
        <v>11053830</v>
      </c>
      <c r="C29" s="43">
        <v>8627261</v>
      </c>
      <c r="D29" s="43">
        <v>4332039</v>
      </c>
      <c r="E29" s="44">
        <v>4295222</v>
      </c>
      <c r="F29" s="49">
        <v>2425856</v>
      </c>
      <c r="G29" s="44">
        <v>1217264</v>
      </c>
      <c r="H29" s="44">
        <v>1208592</v>
      </c>
      <c r="I29" s="44">
        <v>713</v>
      </c>
      <c r="J29" s="44">
        <v>340</v>
      </c>
      <c r="K29" s="44">
        <v>373</v>
      </c>
      <c r="L29" s="45"/>
      <c r="M29" s="44">
        <v>9440310</v>
      </c>
      <c r="N29" s="46">
        <v>0.91387475623152203</v>
      </c>
      <c r="O29" s="50">
        <v>2709600</v>
      </c>
      <c r="P29" s="46">
        <v>0.89528196043696484</v>
      </c>
      <c r="Q29" s="44">
        <v>1320</v>
      </c>
      <c r="R29" s="47">
        <v>0.54015151515151516</v>
      </c>
    </row>
    <row r="30" spans="1:18" x14ac:dyDescent="0.45">
      <c r="A30" s="48" t="s">
        <v>37</v>
      </c>
      <c r="B30" s="43">
        <v>2724657</v>
      </c>
      <c r="C30" s="43">
        <v>2454444</v>
      </c>
      <c r="D30" s="43">
        <v>1231680</v>
      </c>
      <c r="E30" s="44">
        <v>1222764</v>
      </c>
      <c r="F30" s="49">
        <v>269738</v>
      </c>
      <c r="G30" s="44">
        <v>135726</v>
      </c>
      <c r="H30" s="44">
        <v>134012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0.96898123382609258</v>
      </c>
      <c r="O30" s="50">
        <v>239400</v>
      </c>
      <c r="P30" s="46">
        <v>1.1267251461988304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2146756</v>
      </c>
      <c r="C31" s="43">
        <v>1778455</v>
      </c>
      <c r="D31" s="43">
        <v>893159</v>
      </c>
      <c r="E31" s="44">
        <v>885296</v>
      </c>
      <c r="F31" s="49">
        <v>368209</v>
      </c>
      <c r="G31" s="44">
        <v>184515</v>
      </c>
      <c r="H31" s="44">
        <v>183694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0.97723751016550542</v>
      </c>
      <c r="O31" s="50">
        <v>348300</v>
      </c>
      <c r="P31" s="46">
        <v>1.0571604938271606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3712632</v>
      </c>
      <c r="C32" s="43">
        <v>3062613</v>
      </c>
      <c r="D32" s="43">
        <v>1536809</v>
      </c>
      <c r="E32" s="44">
        <v>1525804</v>
      </c>
      <c r="F32" s="49">
        <v>649526</v>
      </c>
      <c r="G32" s="44">
        <v>326252</v>
      </c>
      <c r="H32" s="44">
        <v>323274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0.94017427501807371</v>
      </c>
      <c r="O32" s="50">
        <v>704200</v>
      </c>
      <c r="P32" s="46">
        <v>0.92236012496449871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12780237</v>
      </c>
      <c r="C33" s="43">
        <v>9851687</v>
      </c>
      <c r="D33" s="43">
        <v>4946416</v>
      </c>
      <c r="E33" s="44">
        <v>4905271</v>
      </c>
      <c r="F33" s="49">
        <v>2864755</v>
      </c>
      <c r="G33" s="44">
        <v>1436630</v>
      </c>
      <c r="H33" s="44">
        <v>1428125</v>
      </c>
      <c r="I33" s="44">
        <v>63795</v>
      </c>
      <c r="J33" s="44">
        <v>32140</v>
      </c>
      <c r="K33" s="44">
        <v>31655</v>
      </c>
      <c r="L33" s="45"/>
      <c r="M33" s="44">
        <v>10943765</v>
      </c>
      <c r="N33" s="46">
        <v>0.90021002826723706</v>
      </c>
      <c r="O33" s="50">
        <v>3481300</v>
      </c>
      <c r="P33" s="46">
        <v>0.82289805532416049</v>
      </c>
      <c r="Q33" s="44">
        <v>72560</v>
      </c>
      <c r="R33" s="47">
        <v>0.87920341786108047</v>
      </c>
    </row>
    <row r="34" spans="1:18" x14ac:dyDescent="0.45">
      <c r="A34" s="48" t="s">
        <v>41</v>
      </c>
      <c r="B34" s="43">
        <v>8206336</v>
      </c>
      <c r="C34" s="43">
        <v>6824534</v>
      </c>
      <c r="D34" s="43">
        <v>3426270</v>
      </c>
      <c r="E34" s="44">
        <v>3398264</v>
      </c>
      <c r="F34" s="49">
        <v>1380693</v>
      </c>
      <c r="G34" s="44">
        <v>694140</v>
      </c>
      <c r="H34" s="44">
        <v>686553</v>
      </c>
      <c r="I34" s="44">
        <v>1109</v>
      </c>
      <c r="J34" s="44">
        <v>546</v>
      </c>
      <c r="K34" s="44">
        <v>563</v>
      </c>
      <c r="L34" s="45"/>
      <c r="M34" s="44">
        <v>7254335</v>
      </c>
      <c r="N34" s="46">
        <v>0.94075252934969233</v>
      </c>
      <c r="O34" s="50">
        <v>1135400</v>
      </c>
      <c r="P34" s="46">
        <v>1.216041042804298</v>
      </c>
      <c r="Q34" s="44">
        <v>2420</v>
      </c>
      <c r="R34" s="47">
        <v>0.45826446280991734</v>
      </c>
    </row>
    <row r="35" spans="1:18" x14ac:dyDescent="0.45">
      <c r="A35" s="48" t="s">
        <v>42</v>
      </c>
      <c r="B35" s="43">
        <v>2015302</v>
      </c>
      <c r="C35" s="43">
        <v>1793653</v>
      </c>
      <c r="D35" s="43">
        <v>900342</v>
      </c>
      <c r="E35" s="44">
        <v>893311</v>
      </c>
      <c r="F35" s="49">
        <v>221466</v>
      </c>
      <c r="G35" s="44">
        <v>111017</v>
      </c>
      <c r="H35" s="44">
        <v>110449</v>
      </c>
      <c r="I35" s="44">
        <v>183</v>
      </c>
      <c r="J35" s="44">
        <v>89</v>
      </c>
      <c r="K35" s="44">
        <v>94</v>
      </c>
      <c r="L35" s="45"/>
      <c r="M35" s="44">
        <v>1918100</v>
      </c>
      <c r="N35" s="46">
        <v>0.93511964965330274</v>
      </c>
      <c r="O35" s="50">
        <v>127300</v>
      </c>
      <c r="P35" s="46">
        <v>1.7397172034564021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1370880</v>
      </c>
      <c r="C36" s="43">
        <v>1308990</v>
      </c>
      <c r="D36" s="43">
        <v>657340</v>
      </c>
      <c r="E36" s="44">
        <v>651650</v>
      </c>
      <c r="F36" s="49">
        <v>61815</v>
      </c>
      <c r="G36" s="44">
        <v>31032</v>
      </c>
      <c r="H36" s="44">
        <v>30783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0.96629744324158728</v>
      </c>
      <c r="O36" s="50">
        <v>48100</v>
      </c>
      <c r="P36" s="46">
        <v>1.2851351351351352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799204</v>
      </c>
      <c r="C37" s="43">
        <v>699618</v>
      </c>
      <c r="D37" s="43">
        <v>351294</v>
      </c>
      <c r="E37" s="44">
        <v>348324</v>
      </c>
      <c r="F37" s="49">
        <v>99525</v>
      </c>
      <c r="G37" s="44">
        <v>49973</v>
      </c>
      <c r="H37" s="44">
        <v>49552</v>
      </c>
      <c r="I37" s="44">
        <v>61</v>
      </c>
      <c r="J37" s="44">
        <v>30</v>
      </c>
      <c r="K37" s="44">
        <v>31</v>
      </c>
      <c r="L37" s="45"/>
      <c r="M37" s="44">
        <v>764160</v>
      </c>
      <c r="N37" s="46">
        <v>0.91553863065326635</v>
      </c>
      <c r="O37" s="50">
        <v>110800</v>
      </c>
      <c r="P37" s="46">
        <v>0.89824007220216606</v>
      </c>
      <c r="Q37" s="44">
        <v>340</v>
      </c>
      <c r="R37" s="47">
        <v>0.17941176470588235</v>
      </c>
    </row>
    <row r="38" spans="1:18" x14ac:dyDescent="0.45">
      <c r="A38" s="48" t="s">
        <v>45</v>
      </c>
      <c r="B38" s="43">
        <v>1017781</v>
      </c>
      <c r="C38" s="43">
        <v>962569</v>
      </c>
      <c r="D38" s="43">
        <v>483354</v>
      </c>
      <c r="E38" s="44">
        <v>479215</v>
      </c>
      <c r="F38" s="49">
        <v>55104</v>
      </c>
      <c r="G38" s="44">
        <v>27648</v>
      </c>
      <c r="H38" s="44">
        <v>27456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0.96151133752871842</v>
      </c>
      <c r="O38" s="50">
        <v>47400</v>
      </c>
      <c r="P38" s="46">
        <v>1.1625316455696202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2702129</v>
      </c>
      <c r="C39" s="43">
        <v>2369979</v>
      </c>
      <c r="D39" s="43">
        <v>1189733</v>
      </c>
      <c r="E39" s="44">
        <v>1180246</v>
      </c>
      <c r="F39" s="49">
        <v>331844</v>
      </c>
      <c r="G39" s="44">
        <v>166617</v>
      </c>
      <c r="H39" s="44">
        <v>165227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0.90813187571128051</v>
      </c>
      <c r="O39" s="50">
        <v>385900</v>
      </c>
      <c r="P39" s="46">
        <v>0.85992225965275981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4071458</v>
      </c>
      <c r="C40" s="43">
        <v>3481032</v>
      </c>
      <c r="D40" s="43">
        <v>1747779</v>
      </c>
      <c r="E40" s="44">
        <v>1733253</v>
      </c>
      <c r="F40" s="49">
        <v>590311</v>
      </c>
      <c r="G40" s="44">
        <v>296526</v>
      </c>
      <c r="H40" s="44">
        <v>293785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0.94083725908327998</v>
      </c>
      <c r="O40" s="50">
        <v>616200</v>
      </c>
      <c r="P40" s="46">
        <v>0.9579860434923726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1995815</v>
      </c>
      <c r="C41" s="43">
        <v>1783973</v>
      </c>
      <c r="D41" s="43">
        <v>895451</v>
      </c>
      <c r="E41" s="44">
        <v>888522</v>
      </c>
      <c r="F41" s="49">
        <v>211789</v>
      </c>
      <c r="G41" s="44">
        <v>106436</v>
      </c>
      <c r="H41" s="44">
        <v>105353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0.93677610764686581</v>
      </c>
      <c r="O41" s="50">
        <v>210200</v>
      </c>
      <c r="P41" s="46">
        <v>1.0075594671741199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1074590</v>
      </c>
      <c r="C42" s="43">
        <v>923182</v>
      </c>
      <c r="D42" s="43">
        <v>463937</v>
      </c>
      <c r="E42" s="44">
        <v>459245</v>
      </c>
      <c r="F42" s="49">
        <v>151245</v>
      </c>
      <c r="G42" s="44">
        <v>75797</v>
      </c>
      <c r="H42" s="44">
        <v>75448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0.96485908831998157</v>
      </c>
      <c r="O42" s="50">
        <v>152900</v>
      </c>
      <c r="P42" s="46">
        <v>0.98917593198168741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1418083</v>
      </c>
      <c r="C43" s="43">
        <v>1306234</v>
      </c>
      <c r="D43" s="43">
        <v>655713</v>
      </c>
      <c r="E43" s="44">
        <v>650521</v>
      </c>
      <c r="F43" s="49">
        <v>111676</v>
      </c>
      <c r="G43" s="44">
        <v>55955</v>
      </c>
      <c r="H43" s="44">
        <v>55721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0.95954191183492377</v>
      </c>
      <c r="O43" s="50">
        <v>102300</v>
      </c>
      <c r="P43" s="46">
        <v>1.0916520039100683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2015065</v>
      </c>
      <c r="C44" s="43">
        <v>1883395</v>
      </c>
      <c r="D44" s="43">
        <v>945447</v>
      </c>
      <c r="E44" s="44">
        <v>937948</v>
      </c>
      <c r="F44" s="49">
        <v>131615</v>
      </c>
      <c r="G44" s="44">
        <v>66319</v>
      </c>
      <c r="H44" s="44">
        <v>65296</v>
      </c>
      <c r="I44" s="44">
        <v>55</v>
      </c>
      <c r="J44" s="44">
        <v>27</v>
      </c>
      <c r="K44" s="44">
        <v>28</v>
      </c>
      <c r="L44" s="45"/>
      <c r="M44" s="44">
        <v>1957850</v>
      </c>
      <c r="N44" s="46">
        <v>0.96197103966085251</v>
      </c>
      <c r="O44" s="50">
        <v>128400</v>
      </c>
      <c r="P44" s="46">
        <v>1.0250389408099689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1019649</v>
      </c>
      <c r="C45" s="43">
        <v>961337</v>
      </c>
      <c r="D45" s="43">
        <v>482973</v>
      </c>
      <c r="E45" s="44">
        <v>478364</v>
      </c>
      <c r="F45" s="49">
        <v>58239</v>
      </c>
      <c r="G45" s="44">
        <v>29293</v>
      </c>
      <c r="H45" s="44">
        <v>28946</v>
      </c>
      <c r="I45" s="44">
        <v>73</v>
      </c>
      <c r="J45" s="44">
        <v>32</v>
      </c>
      <c r="K45" s="44">
        <v>41</v>
      </c>
      <c r="L45" s="45"/>
      <c r="M45" s="44">
        <v>1011795</v>
      </c>
      <c r="N45" s="46">
        <v>0.95013021412440268</v>
      </c>
      <c r="O45" s="50">
        <v>55600</v>
      </c>
      <c r="P45" s="46">
        <v>1.0474640287769783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7538347</v>
      </c>
      <c r="C46" s="43">
        <v>6567194</v>
      </c>
      <c r="D46" s="43">
        <v>3300478</v>
      </c>
      <c r="E46" s="44">
        <v>3266716</v>
      </c>
      <c r="F46" s="49">
        <v>970964</v>
      </c>
      <c r="G46" s="44">
        <v>489934</v>
      </c>
      <c r="H46" s="44">
        <v>481030</v>
      </c>
      <c r="I46" s="44">
        <v>189</v>
      </c>
      <c r="J46" s="44">
        <v>100</v>
      </c>
      <c r="K46" s="44">
        <v>89</v>
      </c>
      <c r="L46" s="45"/>
      <c r="M46" s="44">
        <v>6655030</v>
      </c>
      <c r="N46" s="46">
        <v>0.98680156212669212</v>
      </c>
      <c r="O46" s="50">
        <v>1044200</v>
      </c>
      <c r="P46" s="46">
        <v>0.92986401072591462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1169382</v>
      </c>
      <c r="C47" s="43">
        <v>1086083</v>
      </c>
      <c r="D47" s="43">
        <v>545563</v>
      </c>
      <c r="E47" s="44">
        <v>540520</v>
      </c>
      <c r="F47" s="49">
        <v>83283</v>
      </c>
      <c r="G47" s="44">
        <v>41967</v>
      </c>
      <c r="H47" s="44">
        <v>41316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0.93345795677715182</v>
      </c>
      <c r="O47" s="50">
        <v>74400</v>
      </c>
      <c r="P47" s="46">
        <v>1.1193951612903226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1992733</v>
      </c>
      <c r="C48" s="43">
        <v>1709358</v>
      </c>
      <c r="D48" s="43">
        <v>858295</v>
      </c>
      <c r="E48" s="44">
        <v>851063</v>
      </c>
      <c r="F48" s="49">
        <v>283346</v>
      </c>
      <c r="G48" s="44">
        <v>141993</v>
      </c>
      <c r="H48" s="44">
        <v>141353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0.96131260017433851</v>
      </c>
      <c r="O48" s="50">
        <v>288800</v>
      </c>
      <c r="P48" s="46">
        <v>0.98111495844875352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2615573</v>
      </c>
      <c r="C49" s="43">
        <v>2248089</v>
      </c>
      <c r="D49" s="43">
        <v>1128096</v>
      </c>
      <c r="E49" s="44">
        <v>1119993</v>
      </c>
      <c r="F49" s="49">
        <v>367235</v>
      </c>
      <c r="G49" s="44">
        <v>184225</v>
      </c>
      <c r="H49" s="44">
        <v>183010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0.96016580142695152</v>
      </c>
      <c r="O49" s="50">
        <v>349700</v>
      </c>
      <c r="P49" s="46">
        <v>1.0501429796968831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1664527</v>
      </c>
      <c r="C50" s="43">
        <v>1529191</v>
      </c>
      <c r="D50" s="43">
        <v>768435</v>
      </c>
      <c r="E50" s="44">
        <v>760756</v>
      </c>
      <c r="F50" s="49">
        <v>135242</v>
      </c>
      <c r="G50" s="44">
        <v>67885</v>
      </c>
      <c r="H50" s="44">
        <v>67357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0.97059139017153018</v>
      </c>
      <c r="O50" s="50">
        <v>125500</v>
      </c>
      <c r="P50" s="46">
        <v>1.077625498007968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1578545</v>
      </c>
      <c r="C51" s="43">
        <v>1515924</v>
      </c>
      <c r="D51" s="43">
        <v>762064</v>
      </c>
      <c r="E51" s="44">
        <v>753860</v>
      </c>
      <c r="F51" s="49">
        <v>62594</v>
      </c>
      <c r="G51" s="44">
        <v>31438</v>
      </c>
      <c r="H51" s="44">
        <v>31156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0.95575863993014287</v>
      </c>
      <c r="O51" s="50">
        <v>55600</v>
      </c>
      <c r="P51" s="46">
        <v>1.1257913669064747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2360798</v>
      </c>
      <c r="C52" s="43">
        <v>2163447</v>
      </c>
      <c r="D52" s="43">
        <v>1086887</v>
      </c>
      <c r="E52" s="44">
        <v>1076560</v>
      </c>
      <c r="F52" s="49">
        <v>197117</v>
      </c>
      <c r="G52" s="44">
        <v>99164</v>
      </c>
      <c r="H52" s="44">
        <v>97953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0.96659696811291163</v>
      </c>
      <c r="O52" s="50">
        <v>197100</v>
      </c>
      <c r="P52" s="46">
        <v>1.0000862506341959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1934584</v>
      </c>
      <c r="C53" s="43">
        <v>1656076</v>
      </c>
      <c r="D53" s="43">
        <v>832892</v>
      </c>
      <c r="E53" s="44">
        <v>823184</v>
      </c>
      <c r="F53" s="49">
        <v>278030</v>
      </c>
      <c r="G53" s="44">
        <v>139812</v>
      </c>
      <c r="H53" s="44">
        <v>138218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0.88829790943102727</v>
      </c>
      <c r="O53" s="50">
        <v>305500</v>
      </c>
      <c r="P53" s="46">
        <v>0.91008183306055646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DIGI-808455956-3479250</_dlc_DocId>
    <_dlc_DocIdUrl xmlns="89559dea-130d-4237-8e78-1ce7f44b9a24">
      <Url>https://digitalgojp.sharepoint.com/sites/digi_portal/_layouts/15/DocIdRedir.aspx?ID=DIGI-808455956-3479250</Url>
      <Description>DIGI-808455956-3479250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2022-03-17T04:17:46Z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0394ea61-a36b-4748-804e-11e51579df9d</vt:lpwstr>
  </property>
</Properties>
</file>