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508" yWindow="2508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<sst xmlns="http://schemas.openxmlformats.org/spreadsheetml/2006/main" count="353" uniqueCount="152">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</sst>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9.5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44782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44781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80374299</v>
      </c>
      <c r="D10" s="11">
        <f>C10/$B10</f>
        <v>0.63464237146307156</v>
      </c>
      <c r="E10" s="21">
        <f>SUM(E11:E57)</f>
        <v>507213</v>
      </c>
      <c r="F10" s="11">
        <f>E10/$B10</f>
        <v>4.004997432785061E-3</v>
      </c>
      <c r="G10" s="21">
        <f>SUM(G11:G57)</f>
        <v>90322</v>
      </c>
      <c r="H10" s="11">
        <f>G10/$B10</f>
        <v>7.131902733644687E-4</v>
      </c>
    </row>
    <row r="11" spans="1:8" x14ac:dyDescent="0.45">
      <c r="A11" s="12" t="s">
        <v>13</v>
      </c>
      <c r="B11" s="20">
        <v>5226603</v>
      </c>
      <c r="C11" s="21">
        <v>3430976</v>
      </c>
      <c r="D11" s="11">
        <f t="shared" ref="D11:D57" si="0">C11/$B11</f>
        <v>0.65644473092752598</v>
      </c>
      <c r="E11" s="21">
        <v>17483</v>
      </c>
      <c r="F11" s="11">
        <f t="shared" ref="F11:F57" si="1">E11/$B11</f>
        <v>3.3450024805786855E-3</v>
      </c>
      <c r="G11" s="21">
        <v>2962</v>
      </c>
      <c r="H11" s="11">
        <f t="shared" ref="H11:H57" si="2">G11/$B11</f>
        <v>5.667160869115179E-4</v>
      </c>
    </row>
    <row r="12" spans="1:8" x14ac:dyDescent="0.45">
      <c r="A12" s="12" t="s">
        <v>14</v>
      </c>
      <c r="B12" s="20">
        <v>1259615</v>
      </c>
      <c r="C12" s="21">
        <v>883074</v>
      </c>
      <c r="D12" s="11">
        <f t="shared" si="0"/>
        <v>0.70106659574552543</v>
      </c>
      <c r="E12" s="21">
        <v>4047</v>
      </c>
      <c r="F12" s="11">
        <f t="shared" si="1"/>
        <v>3.2128864772172448E-3</v>
      </c>
      <c r="G12" s="21">
        <v>1162</v>
      </c>
      <c r="H12" s="11">
        <f t="shared" si="2"/>
        <v>9.2250409847453385E-4</v>
      </c>
    </row>
    <row r="13" spans="1:8" x14ac:dyDescent="0.45">
      <c r="A13" s="12" t="s">
        <v>15</v>
      </c>
      <c r="B13" s="20">
        <v>1220823</v>
      </c>
      <c r="C13" s="21">
        <v>869393</v>
      </c>
      <c r="D13" s="11">
        <f t="shared" si="0"/>
        <v>0.71213681262558126</v>
      </c>
      <c r="E13" s="21">
        <v>4920</v>
      </c>
      <c r="F13" s="11">
        <f t="shared" si="1"/>
        <v>4.0300682408506393E-3</v>
      </c>
      <c r="G13" s="21">
        <v>570</v>
      </c>
      <c r="H13" s="11">
        <f t="shared" si="2"/>
        <v>4.6689814985464723E-4</v>
      </c>
    </row>
    <row r="14" spans="1:8" x14ac:dyDescent="0.45">
      <c r="A14" s="12" t="s">
        <v>16</v>
      </c>
      <c r="B14" s="20">
        <v>2281989</v>
      </c>
      <c r="C14" s="21">
        <v>1519458</v>
      </c>
      <c r="D14" s="11">
        <f t="shared" si="0"/>
        <v>0.6658480825280052</v>
      </c>
      <c r="E14" s="21">
        <v>11798</v>
      </c>
      <c r="F14" s="11">
        <f t="shared" si="1"/>
        <v>5.1700512140943709E-3</v>
      </c>
      <c r="G14" s="21">
        <v>2203</v>
      </c>
      <c r="H14" s="11">
        <f t="shared" si="2"/>
        <v>9.6538589800389046E-4</v>
      </c>
    </row>
    <row r="15" spans="1:8" x14ac:dyDescent="0.45">
      <c r="A15" s="12" t="s">
        <v>17</v>
      </c>
      <c r="B15" s="20">
        <v>971288</v>
      </c>
      <c r="C15" s="21">
        <v>718990</v>
      </c>
      <c r="D15" s="11">
        <f t="shared" si="0"/>
        <v>0.74024388235003413</v>
      </c>
      <c r="E15" s="21">
        <v>3978</v>
      </c>
      <c r="F15" s="11">
        <f t="shared" si="1"/>
        <v>4.0955926563490952E-3</v>
      </c>
      <c r="G15" s="21">
        <v>937</v>
      </c>
      <c r="H15" s="11">
        <f t="shared" si="2"/>
        <v>9.6469842106563651E-4</v>
      </c>
    </row>
    <row r="16" spans="1:8" x14ac:dyDescent="0.45">
      <c r="A16" s="12" t="s">
        <v>18</v>
      </c>
      <c r="B16" s="20">
        <v>1069562</v>
      </c>
      <c r="C16" s="21">
        <v>769061</v>
      </c>
      <c r="D16" s="11">
        <f t="shared" si="0"/>
        <v>0.71904293533240715</v>
      </c>
      <c r="E16" s="21">
        <v>2908</v>
      </c>
      <c r="F16" s="11">
        <f t="shared" si="1"/>
        <v>2.7188699673324221E-3</v>
      </c>
      <c r="G16" s="21">
        <v>575</v>
      </c>
      <c r="H16" s="11">
        <f t="shared" si="2"/>
        <v>5.3760324319674778E-4</v>
      </c>
    </row>
    <row r="17" spans="1:8" x14ac:dyDescent="0.45">
      <c r="A17" s="12" t="s">
        <v>19</v>
      </c>
      <c r="B17" s="20">
        <v>1862059.0000000002</v>
      </c>
      <c r="C17" s="21">
        <v>1305383</v>
      </c>
      <c r="D17" s="11">
        <f t="shared" si="0"/>
        <v>0.70104277039556739</v>
      </c>
      <c r="E17" s="21">
        <v>7143</v>
      </c>
      <c r="F17" s="11">
        <f t="shared" si="1"/>
        <v>3.8360760856664582E-3</v>
      </c>
      <c r="G17" s="21">
        <v>1036</v>
      </c>
      <c r="H17" s="11">
        <f t="shared" si="2"/>
        <v>5.5637334799810308E-4</v>
      </c>
    </row>
    <row r="18" spans="1:8" x14ac:dyDescent="0.45">
      <c r="A18" s="12" t="s">
        <v>20</v>
      </c>
      <c r="B18" s="20">
        <v>2907675</v>
      </c>
      <c r="C18" s="21">
        <v>1964880</v>
      </c>
      <c r="D18" s="11">
        <f t="shared" si="0"/>
        <v>0.67575640331192444</v>
      </c>
      <c r="E18" s="21">
        <v>11587</v>
      </c>
      <c r="F18" s="11">
        <f t="shared" si="1"/>
        <v>3.9849708100114355E-3</v>
      </c>
      <c r="G18" s="21">
        <v>2029</v>
      </c>
      <c r="H18" s="11">
        <f t="shared" si="2"/>
        <v>6.9780838642558062E-4</v>
      </c>
    </row>
    <row r="19" spans="1:8" x14ac:dyDescent="0.45">
      <c r="A19" s="12" t="s">
        <v>21</v>
      </c>
      <c r="B19" s="20">
        <v>1955401</v>
      </c>
      <c r="C19" s="21">
        <v>1308219</v>
      </c>
      <c r="D19" s="11">
        <f t="shared" si="0"/>
        <v>0.6690285010593735</v>
      </c>
      <c r="E19" s="21">
        <v>8937</v>
      </c>
      <c r="F19" s="11">
        <f t="shared" si="1"/>
        <v>4.5704180370164486E-3</v>
      </c>
      <c r="G19" s="21">
        <v>1246</v>
      </c>
      <c r="H19" s="11">
        <f t="shared" si="2"/>
        <v>6.3720945217886251E-4</v>
      </c>
    </row>
    <row r="20" spans="1:8" x14ac:dyDescent="0.45">
      <c r="A20" s="12" t="s">
        <v>22</v>
      </c>
      <c r="B20" s="20">
        <v>1958101</v>
      </c>
      <c r="C20" s="21">
        <v>1283750</v>
      </c>
      <c r="D20" s="11">
        <f t="shared" si="0"/>
        <v>0.65560969531193747</v>
      </c>
      <c r="E20" s="21">
        <v>5748</v>
      </c>
      <c r="F20" s="11">
        <f t="shared" si="1"/>
        <v>2.935497198561259E-3</v>
      </c>
      <c r="G20" s="21">
        <v>1105</v>
      </c>
      <c r="H20" s="11">
        <f t="shared" si="2"/>
        <v>5.6432226938242719E-4</v>
      </c>
    </row>
    <row r="21" spans="1:8" x14ac:dyDescent="0.45">
      <c r="A21" s="12" t="s">
        <v>23</v>
      </c>
      <c r="B21" s="20">
        <v>7393799</v>
      </c>
      <c r="C21" s="21">
        <v>4740644</v>
      </c>
      <c r="D21" s="11">
        <f t="shared" si="0"/>
        <v>0.64116484638005444</v>
      </c>
      <c r="E21" s="21">
        <v>41420</v>
      </c>
      <c r="F21" s="11">
        <f t="shared" si="1"/>
        <v>5.6019916148653754E-3</v>
      </c>
      <c r="G21" s="21">
        <v>6983</v>
      </c>
      <c r="H21" s="11">
        <f t="shared" si="2"/>
        <v>9.4444006389678701E-4</v>
      </c>
    </row>
    <row r="22" spans="1:8" x14ac:dyDescent="0.45">
      <c r="A22" s="12" t="s">
        <v>24</v>
      </c>
      <c r="B22" s="20">
        <v>6322892.0000000009</v>
      </c>
      <c r="C22" s="21">
        <v>4132964</v>
      </c>
      <c r="D22" s="11">
        <f t="shared" si="0"/>
        <v>0.65365089266114296</v>
      </c>
      <c r="E22" s="21">
        <v>28740</v>
      </c>
      <c r="F22" s="11">
        <f t="shared" si="1"/>
        <v>4.545388407709636E-3</v>
      </c>
      <c r="G22" s="21">
        <v>4235</v>
      </c>
      <c r="H22" s="11">
        <f t="shared" si="2"/>
        <v>6.6978844490780476E-4</v>
      </c>
    </row>
    <row r="23" spans="1:8" x14ac:dyDescent="0.45">
      <c r="A23" s="12" t="s">
        <v>25</v>
      </c>
      <c r="B23" s="20">
        <v>13843329.000000002</v>
      </c>
      <c r="C23" s="21">
        <v>8604693</v>
      </c>
      <c r="D23" s="11">
        <f t="shared" si="0"/>
        <v>0.62157686203947038</v>
      </c>
      <c r="E23" s="21">
        <v>61022</v>
      </c>
      <c r="F23" s="11">
        <f t="shared" si="1"/>
        <v>4.4080437588386433E-3</v>
      </c>
      <c r="G23" s="21">
        <v>8258</v>
      </c>
      <c r="H23" s="11">
        <f t="shared" si="2"/>
        <v>5.9653281374732906E-4</v>
      </c>
    </row>
    <row r="24" spans="1:8" x14ac:dyDescent="0.45">
      <c r="A24" s="12" t="s">
        <v>26</v>
      </c>
      <c r="B24" s="20">
        <v>9220206</v>
      </c>
      <c r="C24" s="21">
        <v>5854902</v>
      </c>
      <c r="D24" s="11">
        <f t="shared" si="0"/>
        <v>0.63500772108562431</v>
      </c>
      <c r="E24" s="21">
        <v>43083</v>
      </c>
      <c r="F24" s="11">
        <f t="shared" si="1"/>
        <v>4.6726721724004864E-3</v>
      </c>
      <c r="G24" s="21">
        <v>5732</v>
      </c>
      <c r="H24" s="11">
        <f t="shared" si="2"/>
        <v>6.2167808398207159E-4</v>
      </c>
    </row>
    <row r="25" spans="1:8" x14ac:dyDescent="0.45">
      <c r="A25" s="12" t="s">
        <v>27</v>
      </c>
      <c r="B25" s="20">
        <v>2213174</v>
      </c>
      <c r="C25" s="21">
        <v>1584052</v>
      </c>
      <c r="D25" s="11">
        <f t="shared" si="0"/>
        <v>0.71573766906714065</v>
      </c>
      <c r="E25" s="21">
        <v>5804</v>
      </c>
      <c r="F25" s="11">
        <f t="shared" si="1"/>
        <v>2.6224779434423141E-3</v>
      </c>
      <c r="G25" s="21">
        <v>1040</v>
      </c>
      <c r="H25" s="11">
        <f t="shared" si="2"/>
        <v>4.6991334617160692E-4</v>
      </c>
    </row>
    <row r="26" spans="1:8" x14ac:dyDescent="0.45">
      <c r="A26" s="12" t="s">
        <v>28</v>
      </c>
      <c r="B26" s="20">
        <v>1047674</v>
      </c>
      <c r="C26" s="21">
        <v>710558</v>
      </c>
      <c r="D26" s="11">
        <f t="shared" si="0"/>
        <v>0.67822433314179797</v>
      </c>
      <c r="E26" s="21">
        <v>4395</v>
      </c>
      <c r="F26" s="11">
        <f t="shared" si="1"/>
        <v>4.1950072255300787E-3</v>
      </c>
      <c r="G26" s="21">
        <v>892</v>
      </c>
      <c r="H26" s="11">
        <f t="shared" si="2"/>
        <v>8.5140988513602515E-4</v>
      </c>
    </row>
    <row r="27" spans="1:8" x14ac:dyDescent="0.45">
      <c r="A27" s="12" t="s">
        <v>29</v>
      </c>
      <c r="B27" s="20">
        <v>1132656</v>
      </c>
      <c r="C27" s="21">
        <v>730339</v>
      </c>
      <c r="D27" s="11">
        <f t="shared" si="0"/>
        <v>0.64480212880168386</v>
      </c>
      <c r="E27" s="21">
        <v>4656</v>
      </c>
      <c r="F27" s="11">
        <f t="shared" si="1"/>
        <v>4.1106920371233634E-3</v>
      </c>
      <c r="G27" s="21">
        <v>778</v>
      </c>
      <c r="H27" s="11">
        <f t="shared" si="2"/>
        <v>6.8688110070489188E-4</v>
      </c>
    </row>
    <row r="28" spans="1:8" x14ac:dyDescent="0.45">
      <c r="A28" s="12" t="s">
        <v>30</v>
      </c>
      <c r="B28" s="20">
        <v>774582.99999999988</v>
      </c>
      <c r="C28" s="21">
        <v>510590</v>
      </c>
      <c r="D28" s="11">
        <f t="shared" si="0"/>
        <v>0.65918048808197449</v>
      </c>
      <c r="E28" s="21">
        <v>2655</v>
      </c>
      <c r="F28" s="11">
        <f t="shared" si="1"/>
        <v>3.4276507488545456E-3</v>
      </c>
      <c r="G28" s="21">
        <v>340</v>
      </c>
      <c r="H28" s="11">
        <f t="shared" si="2"/>
        <v>4.3894585861037496E-4</v>
      </c>
    </row>
    <row r="29" spans="1:8" x14ac:dyDescent="0.45">
      <c r="A29" s="12" t="s">
        <v>31</v>
      </c>
      <c r="B29" s="20">
        <v>820997</v>
      </c>
      <c r="C29" s="21">
        <v>536781</v>
      </c>
      <c r="D29" s="11">
        <f t="shared" si="0"/>
        <v>0.65381603099645913</v>
      </c>
      <c r="E29" s="21">
        <v>3303</v>
      </c>
      <c r="F29" s="11">
        <f t="shared" si="1"/>
        <v>4.023157210075067E-3</v>
      </c>
      <c r="G29" s="21">
        <v>845</v>
      </c>
      <c r="H29" s="11">
        <f t="shared" si="2"/>
        <v>1.0292364040307091E-3</v>
      </c>
    </row>
    <row r="30" spans="1:8" x14ac:dyDescent="0.45">
      <c r="A30" s="12" t="s">
        <v>32</v>
      </c>
      <c r="B30" s="20">
        <v>2071737</v>
      </c>
      <c r="C30" s="21">
        <v>1413818</v>
      </c>
      <c r="D30" s="11">
        <f t="shared" si="0"/>
        <v>0.6824312159313658</v>
      </c>
      <c r="E30" s="21">
        <v>7145</v>
      </c>
      <c r="F30" s="11">
        <f t="shared" si="1"/>
        <v>3.4487968308718722E-3</v>
      </c>
      <c r="G30" s="21">
        <v>1423</v>
      </c>
      <c r="H30" s="11">
        <f t="shared" si="2"/>
        <v>6.8686324567259263E-4</v>
      </c>
    </row>
    <row r="31" spans="1:8" x14ac:dyDescent="0.45">
      <c r="A31" s="12" t="s">
        <v>33</v>
      </c>
      <c r="B31" s="20">
        <v>2016791</v>
      </c>
      <c r="C31" s="21">
        <v>1328550</v>
      </c>
      <c r="D31" s="11">
        <f t="shared" si="0"/>
        <v>0.65874451046241278</v>
      </c>
      <c r="E31" s="21">
        <v>7121</v>
      </c>
      <c r="F31" s="11">
        <f t="shared" si="1"/>
        <v>3.5308566926369662E-3</v>
      </c>
      <c r="G31" s="21">
        <v>1751</v>
      </c>
      <c r="H31" s="11">
        <f t="shared" si="2"/>
        <v>8.6821093509441489E-4</v>
      </c>
    </row>
    <row r="32" spans="1:8" x14ac:dyDescent="0.45">
      <c r="A32" s="12" t="s">
        <v>34</v>
      </c>
      <c r="B32" s="20">
        <v>3686259.9999999995</v>
      </c>
      <c r="C32" s="21">
        <v>2414830</v>
      </c>
      <c r="D32" s="11">
        <f t="shared" si="0"/>
        <v>0.65508944024566917</v>
      </c>
      <c r="E32" s="21">
        <v>15461</v>
      </c>
      <c r="F32" s="11">
        <f t="shared" si="1"/>
        <v>4.1942239559879125E-3</v>
      </c>
      <c r="G32" s="21">
        <v>2481</v>
      </c>
      <c r="H32" s="11">
        <f t="shared" si="2"/>
        <v>6.7303988324209367E-4</v>
      </c>
    </row>
    <row r="33" spans="1:8" x14ac:dyDescent="0.45">
      <c r="A33" s="12" t="s">
        <v>35</v>
      </c>
      <c r="B33" s="20">
        <v>7558801.9999999991</v>
      </c>
      <c r="C33" s="21">
        <v>4556597</v>
      </c>
      <c r="D33" s="11">
        <f t="shared" si="0"/>
        <v>0.60281999713711254</v>
      </c>
      <c r="E33" s="21">
        <v>30435</v>
      </c>
      <c r="F33" s="11">
        <f t="shared" si="1"/>
        <v>4.0264317017432135E-3</v>
      </c>
      <c r="G33" s="21">
        <v>5971</v>
      </c>
      <c r="H33" s="11">
        <f t="shared" si="2"/>
        <v>7.8993999313647857E-4</v>
      </c>
    </row>
    <row r="34" spans="1:8" x14ac:dyDescent="0.45">
      <c r="A34" s="12" t="s">
        <v>36</v>
      </c>
      <c r="B34" s="20">
        <v>1800557</v>
      </c>
      <c r="C34" s="21">
        <v>1149395</v>
      </c>
      <c r="D34" s="11">
        <f t="shared" si="0"/>
        <v>0.63835524229446772</v>
      </c>
      <c r="E34" s="21">
        <v>6840</v>
      </c>
      <c r="F34" s="11">
        <f t="shared" si="1"/>
        <v>3.7988244748708316E-3</v>
      </c>
      <c r="G34" s="21">
        <v>1565</v>
      </c>
      <c r="H34" s="11">
        <f t="shared" si="2"/>
        <v>8.691754829200075E-4</v>
      </c>
    </row>
    <row r="35" spans="1:8" x14ac:dyDescent="0.45">
      <c r="A35" s="12" t="s">
        <v>37</v>
      </c>
      <c r="B35" s="20">
        <v>1418843</v>
      </c>
      <c r="C35" s="21">
        <v>882227</v>
      </c>
      <c r="D35" s="11">
        <f t="shared" si="0"/>
        <v>0.62179324985216833</v>
      </c>
      <c r="E35" s="21">
        <v>5859</v>
      </c>
      <c r="F35" s="11">
        <f t="shared" si="1"/>
        <v>4.1294209436843962E-3</v>
      </c>
      <c r="G35" s="21">
        <v>1348</v>
      </c>
      <c r="H35" s="11">
        <f t="shared" si="2"/>
        <v>9.5006988088181703E-4</v>
      </c>
    </row>
    <row r="36" spans="1:8" x14ac:dyDescent="0.45">
      <c r="A36" s="12" t="s">
        <v>38</v>
      </c>
      <c r="B36" s="20">
        <v>2530542</v>
      </c>
      <c r="C36" s="21">
        <v>1522900</v>
      </c>
      <c r="D36" s="11">
        <f t="shared" si="0"/>
        <v>0.60180783405294203</v>
      </c>
      <c r="E36" s="21">
        <v>10214</v>
      </c>
      <c r="F36" s="11">
        <f t="shared" si="1"/>
        <v>4.0362894589380457E-3</v>
      </c>
      <c r="G36" s="21">
        <v>1932</v>
      </c>
      <c r="H36" s="11">
        <f t="shared" si="2"/>
        <v>7.6347280543061528E-4</v>
      </c>
    </row>
    <row r="37" spans="1:8" x14ac:dyDescent="0.45">
      <c r="A37" s="12" t="s">
        <v>39</v>
      </c>
      <c r="B37" s="20">
        <v>8839511</v>
      </c>
      <c r="C37" s="21">
        <v>5032564</v>
      </c>
      <c r="D37" s="11">
        <f t="shared" si="0"/>
        <v>0.56932606339875591</v>
      </c>
      <c r="E37" s="21">
        <v>34754</v>
      </c>
      <c r="F37" s="11">
        <f t="shared" si="1"/>
        <v>3.9316654507245931E-3</v>
      </c>
      <c r="G37" s="21">
        <v>5558</v>
      </c>
      <c r="H37" s="11">
        <f t="shared" si="2"/>
        <v>6.2876781306115239E-4</v>
      </c>
    </row>
    <row r="38" spans="1:8" x14ac:dyDescent="0.45">
      <c r="A38" s="12" t="s">
        <v>40</v>
      </c>
      <c r="B38" s="20">
        <v>5523625</v>
      </c>
      <c r="C38" s="21">
        <v>3347540</v>
      </c>
      <c r="D38" s="11">
        <f t="shared" si="0"/>
        <v>0.60604041729842273</v>
      </c>
      <c r="E38" s="21">
        <v>20467</v>
      </c>
      <c r="F38" s="11">
        <f t="shared" si="1"/>
        <v>3.7053565366946526E-3</v>
      </c>
      <c r="G38" s="21">
        <v>4137</v>
      </c>
      <c r="H38" s="11">
        <f t="shared" si="2"/>
        <v>7.4896467446649618E-4</v>
      </c>
    </row>
    <row r="39" spans="1:8" x14ac:dyDescent="0.45">
      <c r="A39" s="12" t="s">
        <v>41</v>
      </c>
      <c r="B39" s="20">
        <v>1344738.9999999998</v>
      </c>
      <c r="C39" s="21">
        <v>846492</v>
      </c>
      <c r="D39" s="11">
        <f t="shared" si="0"/>
        <v>0.62948423448713853</v>
      </c>
      <c r="E39" s="21">
        <v>3466</v>
      </c>
      <c r="F39" s="11">
        <f t="shared" si="1"/>
        <v>2.5774518326604646E-3</v>
      </c>
      <c r="G39" s="21">
        <v>657</v>
      </c>
      <c r="H39" s="11">
        <f t="shared" si="2"/>
        <v>4.8857064456374073E-4</v>
      </c>
    </row>
    <row r="40" spans="1:8" x14ac:dyDescent="0.45">
      <c r="A40" s="12" t="s">
        <v>42</v>
      </c>
      <c r="B40" s="20">
        <v>944432</v>
      </c>
      <c r="C40" s="21">
        <v>596580</v>
      </c>
      <c r="D40" s="11">
        <f t="shared" si="0"/>
        <v>0.63168126450607354</v>
      </c>
      <c r="E40" s="21">
        <v>2525</v>
      </c>
      <c r="F40" s="11">
        <f t="shared" si="1"/>
        <v>2.6735646399105493E-3</v>
      </c>
      <c r="G40" s="21">
        <v>369</v>
      </c>
      <c r="H40" s="11">
        <f t="shared" si="2"/>
        <v>3.9071103054534367E-4</v>
      </c>
    </row>
    <row r="41" spans="1:8" x14ac:dyDescent="0.45">
      <c r="A41" s="12" t="s">
        <v>43</v>
      </c>
      <c r="B41" s="20">
        <v>556788</v>
      </c>
      <c r="C41" s="21">
        <v>350791</v>
      </c>
      <c r="D41" s="11">
        <f t="shared" si="0"/>
        <v>0.63002614998886475</v>
      </c>
      <c r="E41" s="21">
        <v>2062</v>
      </c>
      <c r="F41" s="11">
        <f t="shared" si="1"/>
        <v>3.7033844120203741E-3</v>
      </c>
      <c r="G41" s="21">
        <v>429</v>
      </c>
      <c r="H41" s="11">
        <f t="shared" si="2"/>
        <v>7.7049074333498566E-4</v>
      </c>
    </row>
    <row r="42" spans="1:8" x14ac:dyDescent="0.45">
      <c r="A42" s="12" t="s">
        <v>44</v>
      </c>
      <c r="B42" s="20">
        <v>672814.99999999988</v>
      </c>
      <c r="C42" s="21">
        <v>451534</v>
      </c>
      <c r="D42" s="11">
        <f t="shared" si="0"/>
        <v>0.6711116725994517</v>
      </c>
      <c r="E42" s="21">
        <v>1839</v>
      </c>
      <c r="F42" s="11">
        <f t="shared" si="1"/>
        <v>2.7332922125695774E-3</v>
      </c>
      <c r="G42" s="21">
        <v>258</v>
      </c>
      <c r="H42" s="11">
        <f t="shared" si="2"/>
        <v>3.8346350779932083E-4</v>
      </c>
    </row>
    <row r="43" spans="1:8" x14ac:dyDescent="0.45">
      <c r="A43" s="12" t="s">
        <v>45</v>
      </c>
      <c r="B43" s="20">
        <v>1893791</v>
      </c>
      <c r="C43" s="21">
        <v>1180637</v>
      </c>
      <c r="D43" s="11">
        <f t="shared" si="0"/>
        <v>0.62342518260990787</v>
      </c>
      <c r="E43" s="21">
        <v>6286</v>
      </c>
      <c r="F43" s="11">
        <f t="shared" si="1"/>
        <v>3.3192680712919218E-3</v>
      </c>
      <c r="G43" s="21">
        <v>1205</v>
      </c>
      <c r="H43" s="11">
        <f t="shared" si="2"/>
        <v>6.3628985458268625E-4</v>
      </c>
    </row>
    <row r="44" spans="1:8" x14ac:dyDescent="0.45">
      <c r="A44" s="12" t="s">
        <v>46</v>
      </c>
      <c r="B44" s="20">
        <v>2812432.9999999995</v>
      </c>
      <c r="C44" s="21">
        <v>1722360</v>
      </c>
      <c r="D44" s="11">
        <f t="shared" si="0"/>
        <v>0.61240925561604498</v>
      </c>
      <c r="E44" s="21">
        <v>11020</v>
      </c>
      <c r="F44" s="11">
        <f t="shared" si="1"/>
        <v>3.9183155652063543E-3</v>
      </c>
      <c r="G44" s="21">
        <v>1288</v>
      </c>
      <c r="H44" s="11">
        <f t="shared" si="2"/>
        <v>4.5796646533446315E-4</v>
      </c>
    </row>
    <row r="45" spans="1:8" x14ac:dyDescent="0.45">
      <c r="A45" s="12" t="s">
        <v>47</v>
      </c>
      <c r="B45" s="20">
        <v>1356110</v>
      </c>
      <c r="C45" s="21">
        <v>905843</v>
      </c>
      <c r="D45" s="11">
        <f t="shared" si="0"/>
        <v>0.66797162472070848</v>
      </c>
      <c r="E45" s="21">
        <v>5472</v>
      </c>
      <c r="F45" s="11">
        <f t="shared" si="1"/>
        <v>4.0350709013280634E-3</v>
      </c>
      <c r="G45" s="21">
        <v>922</v>
      </c>
      <c r="H45" s="11">
        <f t="shared" si="2"/>
        <v>6.7988584996792295E-4</v>
      </c>
    </row>
    <row r="46" spans="1:8" x14ac:dyDescent="0.45">
      <c r="A46" s="12" t="s">
        <v>48</v>
      </c>
      <c r="B46" s="20">
        <v>734949</v>
      </c>
      <c r="C46" s="21">
        <v>479215</v>
      </c>
      <c r="D46" s="11">
        <f t="shared" si="0"/>
        <v>0.65203844076255635</v>
      </c>
      <c r="E46" s="21">
        <v>2291</v>
      </c>
      <c r="F46" s="11">
        <f t="shared" si="1"/>
        <v>3.117223099834138E-3</v>
      </c>
      <c r="G46" s="21">
        <v>604</v>
      </c>
      <c r="H46" s="11">
        <f t="shared" si="2"/>
        <v>8.2182573212563051E-4</v>
      </c>
    </row>
    <row r="47" spans="1:8" x14ac:dyDescent="0.45">
      <c r="A47" s="12" t="s">
        <v>49</v>
      </c>
      <c r="B47" s="20">
        <v>973896</v>
      </c>
      <c r="C47" s="21">
        <v>611134</v>
      </c>
      <c r="D47" s="11">
        <f t="shared" si="0"/>
        <v>0.62751464222052455</v>
      </c>
      <c r="E47" s="21">
        <v>3193</v>
      </c>
      <c r="F47" s="11">
        <f t="shared" si="1"/>
        <v>3.2785841609371019E-3</v>
      </c>
      <c r="G47" s="21">
        <v>408</v>
      </c>
      <c r="H47" s="11">
        <f t="shared" si="2"/>
        <v>4.1893590280687055E-4</v>
      </c>
    </row>
    <row r="48" spans="1:8" x14ac:dyDescent="0.45">
      <c r="A48" s="12" t="s">
        <v>50</v>
      </c>
      <c r="B48" s="20">
        <v>1356219</v>
      </c>
      <c r="C48" s="21">
        <v>886716</v>
      </c>
      <c r="D48" s="11">
        <f t="shared" si="0"/>
        <v>0.65381476000557437</v>
      </c>
      <c r="E48" s="21">
        <v>4854</v>
      </c>
      <c r="F48" s="11">
        <f t="shared" si="1"/>
        <v>3.579067982383376E-3</v>
      </c>
      <c r="G48" s="21">
        <v>3323</v>
      </c>
      <c r="H48" s="11">
        <f t="shared" si="2"/>
        <v>2.4501942532880014E-3</v>
      </c>
    </row>
    <row r="49" spans="1:8" x14ac:dyDescent="0.45">
      <c r="A49" s="12" t="s">
        <v>51</v>
      </c>
      <c r="B49" s="20">
        <v>701167</v>
      </c>
      <c r="C49" s="21">
        <v>441086</v>
      </c>
      <c r="D49" s="11">
        <f t="shared" si="0"/>
        <v>0.62907410074917958</v>
      </c>
      <c r="E49" s="21">
        <v>2141</v>
      </c>
      <c r="F49" s="11">
        <f t="shared" si="1"/>
        <v>3.0534808397999335E-3</v>
      </c>
      <c r="G49" s="21">
        <v>595</v>
      </c>
      <c r="H49" s="11">
        <f t="shared" si="2"/>
        <v>8.4858528709993487E-4</v>
      </c>
    </row>
    <row r="50" spans="1:8" x14ac:dyDescent="0.45">
      <c r="A50" s="12" t="s">
        <v>52</v>
      </c>
      <c r="B50" s="20">
        <v>5124170</v>
      </c>
      <c r="C50" s="21">
        <v>3091005</v>
      </c>
      <c r="D50" s="11">
        <f t="shared" si="0"/>
        <v>0.60322061914417358</v>
      </c>
      <c r="E50" s="21">
        <v>20277</v>
      </c>
      <c r="F50" s="11">
        <f t="shared" si="1"/>
        <v>3.957128666691386E-3</v>
      </c>
      <c r="G50" s="21">
        <v>6491</v>
      </c>
      <c r="H50" s="11">
        <f t="shared" si="2"/>
        <v>1.2667417357347629E-3</v>
      </c>
    </row>
    <row r="51" spans="1:8" x14ac:dyDescent="0.45">
      <c r="A51" s="12" t="s">
        <v>53</v>
      </c>
      <c r="B51" s="20">
        <v>818222</v>
      </c>
      <c r="C51" s="21">
        <v>502432</v>
      </c>
      <c r="D51" s="11">
        <f t="shared" si="0"/>
        <v>0.61405339871086329</v>
      </c>
      <c r="E51" s="21">
        <v>3149</v>
      </c>
      <c r="F51" s="11">
        <f t="shared" si="1"/>
        <v>3.8485887693071072E-3</v>
      </c>
      <c r="G51" s="21">
        <v>542</v>
      </c>
      <c r="H51" s="11">
        <f t="shared" si="2"/>
        <v>6.6241191265940054E-4</v>
      </c>
    </row>
    <row r="52" spans="1:8" x14ac:dyDescent="0.45">
      <c r="A52" s="12" t="s">
        <v>54</v>
      </c>
      <c r="B52" s="20">
        <v>1335937.9999999998</v>
      </c>
      <c r="C52" s="21">
        <v>890322</v>
      </c>
      <c r="D52" s="11">
        <f t="shared" si="0"/>
        <v>0.6664396102214325</v>
      </c>
      <c r="E52" s="21">
        <v>4238</v>
      </c>
      <c r="F52" s="11">
        <f t="shared" si="1"/>
        <v>3.172302906272597E-3</v>
      </c>
      <c r="G52" s="21">
        <v>478</v>
      </c>
      <c r="H52" s="11">
        <f t="shared" si="2"/>
        <v>3.5780103567680541E-4</v>
      </c>
    </row>
    <row r="53" spans="1:8" x14ac:dyDescent="0.45">
      <c r="A53" s="12" t="s">
        <v>55</v>
      </c>
      <c r="B53" s="20">
        <v>1758645</v>
      </c>
      <c r="C53" s="21">
        <v>1155125</v>
      </c>
      <c r="D53" s="11">
        <f t="shared" si="0"/>
        <v>0.65682670465045534</v>
      </c>
      <c r="E53" s="21">
        <v>3773</v>
      </c>
      <c r="F53" s="11">
        <f t="shared" si="1"/>
        <v>2.1454017155253051E-3</v>
      </c>
      <c r="G53" s="21">
        <v>487</v>
      </c>
      <c r="H53" s="11">
        <f t="shared" si="2"/>
        <v>2.7691774064691853E-4</v>
      </c>
    </row>
    <row r="54" spans="1:8" x14ac:dyDescent="0.45">
      <c r="A54" s="12" t="s">
        <v>56</v>
      </c>
      <c r="B54" s="20">
        <v>1141741</v>
      </c>
      <c r="C54" s="21">
        <v>731185</v>
      </c>
      <c r="D54" s="11">
        <f t="shared" si="0"/>
        <v>0.64041231767975404</v>
      </c>
      <c r="E54" s="21">
        <v>4177</v>
      </c>
      <c r="F54" s="11">
        <f t="shared" si="1"/>
        <v>3.6584479317113075E-3</v>
      </c>
      <c r="G54" s="21">
        <v>813</v>
      </c>
      <c r="H54" s="11">
        <f t="shared" si="2"/>
        <v>7.1207042577957694E-4</v>
      </c>
    </row>
    <row r="55" spans="1:8" x14ac:dyDescent="0.45">
      <c r="A55" s="12" t="s">
        <v>57</v>
      </c>
      <c r="B55" s="20">
        <v>1087241</v>
      </c>
      <c r="C55" s="21">
        <v>679841</v>
      </c>
      <c r="D55" s="11">
        <f t="shared" si="0"/>
        <v>0.62529006908311957</v>
      </c>
      <c r="E55" s="21">
        <v>4126</v>
      </c>
      <c r="F55" s="11">
        <f t="shared" si="1"/>
        <v>3.7949267917600604E-3</v>
      </c>
      <c r="G55" s="21">
        <v>518</v>
      </c>
      <c r="H55" s="11">
        <f t="shared" si="2"/>
        <v>4.7643530735136001E-4</v>
      </c>
    </row>
    <row r="56" spans="1:8" x14ac:dyDescent="0.45">
      <c r="A56" s="12" t="s">
        <v>58</v>
      </c>
      <c r="B56" s="20">
        <v>1617517</v>
      </c>
      <c r="C56" s="21">
        <v>1044300</v>
      </c>
      <c r="D56" s="11">
        <f t="shared" si="0"/>
        <v>0.64561918050938572</v>
      </c>
      <c r="E56" s="21">
        <v>5898</v>
      </c>
      <c r="F56" s="11">
        <f t="shared" si="1"/>
        <v>3.6463295285304575E-3</v>
      </c>
      <c r="G56" s="21">
        <v>1340</v>
      </c>
      <c r="H56" s="11">
        <f t="shared" si="2"/>
        <v>8.2843024215510565E-4</v>
      </c>
    </row>
    <row r="57" spans="1:8" x14ac:dyDescent="0.45">
      <c r="A57" s="12" t="s">
        <v>59</v>
      </c>
      <c r="B57" s="20">
        <v>1485118</v>
      </c>
      <c r="C57" s="21">
        <v>700573</v>
      </c>
      <c r="D57" s="11">
        <f t="shared" si="0"/>
        <v>0.47172884578868479</v>
      </c>
      <c r="E57" s="21">
        <v>4503</v>
      </c>
      <c r="F57" s="11">
        <f t="shared" si="1"/>
        <v>3.0320822991843073E-3</v>
      </c>
      <c r="G57" s="21">
        <v>501</v>
      </c>
      <c r="H57" s="11">
        <f t="shared" si="2"/>
        <v>3.3734693135494958E-4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44782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44781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16740209</v>
      </c>
      <c r="D10" s="11">
        <f>C10/$B10</f>
        <v>0.6076514412557219</v>
      </c>
      <c r="E10" s="21">
        <f>SUM(E11:E30)</f>
        <v>125000</v>
      </c>
      <c r="F10" s="11">
        <f>E10/$B10</f>
        <v>4.5373645070360376E-3</v>
      </c>
      <c r="G10" s="21">
        <f>SUM(G11:G30)</f>
        <v>21376</v>
      </c>
      <c r="H10" s="11">
        <f>G10/$B10</f>
        <v>7.7592562961921864E-4</v>
      </c>
    </row>
    <row r="11" spans="1:8" x14ac:dyDescent="0.45">
      <c r="A11" s="12" t="s">
        <v>69</v>
      </c>
      <c r="B11" s="20">
        <v>1961575</v>
      </c>
      <c r="C11" s="21">
        <v>1203816</v>
      </c>
      <c r="D11" s="11">
        <f t="shared" ref="D11:D30" si="0">C11/$B11</f>
        <v>0.61369868600486854</v>
      </c>
      <c r="E11" s="21">
        <v>7919</v>
      </c>
      <c r="F11" s="11">
        <f t="shared" ref="F11:F30" si="1">E11/$B11</f>
        <v>4.0370620547264318E-3</v>
      </c>
      <c r="G11" s="21">
        <v>792</v>
      </c>
      <c r="H11" s="11">
        <f t="shared" ref="H11:H30" si="2">G11/$B11</f>
        <v>4.0375718491518297E-4</v>
      </c>
    </row>
    <row r="12" spans="1:8" x14ac:dyDescent="0.45">
      <c r="A12" s="12" t="s">
        <v>70</v>
      </c>
      <c r="B12" s="20">
        <v>1065932</v>
      </c>
      <c r="C12" s="21">
        <v>674213</v>
      </c>
      <c r="D12" s="11">
        <f t="shared" si="0"/>
        <v>0.63251032898909121</v>
      </c>
      <c r="E12" s="21">
        <v>7980</v>
      </c>
      <c r="F12" s="11">
        <f t="shared" si="1"/>
        <v>7.4864062623131679E-3</v>
      </c>
      <c r="G12" s="21">
        <v>1813</v>
      </c>
      <c r="H12" s="11">
        <f t="shared" si="2"/>
        <v>1.7008589666132549E-3</v>
      </c>
    </row>
    <row r="13" spans="1:8" x14ac:dyDescent="0.45">
      <c r="A13" s="12" t="s">
        <v>71</v>
      </c>
      <c r="B13" s="20">
        <v>1324589</v>
      </c>
      <c r="C13" s="21">
        <v>845001</v>
      </c>
      <c r="D13" s="11">
        <f t="shared" si="0"/>
        <v>0.63793448382856877</v>
      </c>
      <c r="E13" s="21">
        <v>13936</v>
      </c>
      <c r="F13" s="11">
        <f t="shared" si="1"/>
        <v>1.0520999343947443E-2</v>
      </c>
      <c r="G13" s="21">
        <v>1773</v>
      </c>
      <c r="H13" s="11">
        <f t="shared" si="2"/>
        <v>1.3385284039049094E-3</v>
      </c>
    </row>
    <row r="14" spans="1:8" x14ac:dyDescent="0.45">
      <c r="A14" s="12" t="s">
        <v>72</v>
      </c>
      <c r="B14" s="20">
        <v>974726</v>
      </c>
      <c r="C14" s="21">
        <v>633665</v>
      </c>
      <c r="D14" s="11">
        <f t="shared" si="0"/>
        <v>0.65009551402137622</v>
      </c>
      <c r="E14" s="21">
        <v>4130</v>
      </c>
      <c r="F14" s="11">
        <f t="shared" si="1"/>
        <v>4.237088166315457E-3</v>
      </c>
      <c r="G14" s="21">
        <v>423</v>
      </c>
      <c r="H14" s="11">
        <f t="shared" si="2"/>
        <v>4.3396811001245478E-4</v>
      </c>
    </row>
    <row r="15" spans="1:8" x14ac:dyDescent="0.45">
      <c r="A15" s="12" t="s">
        <v>73</v>
      </c>
      <c r="B15" s="20">
        <v>3759920</v>
      </c>
      <c r="C15" s="21">
        <v>2399815</v>
      </c>
      <c r="D15" s="11">
        <f t="shared" si="0"/>
        <v>0.63826225026064387</v>
      </c>
      <c r="E15" s="21">
        <v>16956</v>
      </c>
      <c r="F15" s="11">
        <f t="shared" si="1"/>
        <v>4.5096704185195432E-3</v>
      </c>
      <c r="G15" s="21">
        <v>1914</v>
      </c>
      <c r="H15" s="11">
        <f t="shared" si="2"/>
        <v>5.0905338411455568E-4</v>
      </c>
    </row>
    <row r="16" spans="1:8" x14ac:dyDescent="0.45">
      <c r="A16" s="12" t="s">
        <v>74</v>
      </c>
      <c r="B16" s="20">
        <v>1521562.0000000002</v>
      </c>
      <c r="C16" s="21">
        <v>926701</v>
      </c>
      <c r="D16" s="11">
        <f t="shared" si="0"/>
        <v>0.60904583579242899</v>
      </c>
      <c r="E16" s="21">
        <v>8282</v>
      </c>
      <c r="F16" s="11">
        <f t="shared" si="1"/>
        <v>5.4430907186167887E-3</v>
      </c>
      <c r="G16" s="21">
        <v>1100</v>
      </c>
      <c r="H16" s="11">
        <f t="shared" si="2"/>
        <v>7.2294129322367402E-4</v>
      </c>
    </row>
    <row r="17" spans="1:8" x14ac:dyDescent="0.45">
      <c r="A17" s="12" t="s">
        <v>75</v>
      </c>
      <c r="B17" s="20">
        <v>718601</v>
      </c>
      <c r="C17" s="21">
        <v>462950</v>
      </c>
      <c r="D17" s="11">
        <f t="shared" si="0"/>
        <v>0.64423790114402846</v>
      </c>
      <c r="E17" s="21">
        <v>2760</v>
      </c>
      <c r="F17" s="11">
        <f t="shared" si="1"/>
        <v>3.8407962137542253E-3</v>
      </c>
      <c r="G17" s="21">
        <v>332</v>
      </c>
      <c r="H17" s="11">
        <f t="shared" si="2"/>
        <v>4.6200881991536333E-4</v>
      </c>
    </row>
    <row r="18" spans="1:8" x14ac:dyDescent="0.45">
      <c r="A18" s="12" t="s">
        <v>76</v>
      </c>
      <c r="B18" s="20">
        <v>784774</v>
      </c>
      <c r="C18" s="21">
        <v>537740</v>
      </c>
      <c r="D18" s="11">
        <f t="shared" si="0"/>
        <v>0.68521638076694691</v>
      </c>
      <c r="E18" s="21">
        <v>2792</v>
      </c>
      <c r="F18" s="11">
        <f t="shared" si="1"/>
        <v>3.557712156620887E-3</v>
      </c>
      <c r="G18" s="21">
        <v>356</v>
      </c>
      <c r="H18" s="11">
        <f t="shared" si="2"/>
        <v>4.5363378501326495E-4</v>
      </c>
    </row>
    <row r="19" spans="1:8" x14ac:dyDescent="0.45">
      <c r="A19" s="12" t="s">
        <v>77</v>
      </c>
      <c r="B19" s="20">
        <v>694295.99999999988</v>
      </c>
      <c r="C19" s="21">
        <v>454985</v>
      </c>
      <c r="D19" s="11">
        <f t="shared" si="0"/>
        <v>0.65531848087847266</v>
      </c>
      <c r="E19" s="21">
        <v>2954</v>
      </c>
      <c r="F19" s="11">
        <f t="shared" si="1"/>
        <v>4.2546694781476499E-3</v>
      </c>
      <c r="G19" s="21">
        <v>297</v>
      </c>
      <c r="H19" s="11">
        <f t="shared" si="2"/>
        <v>4.2777144042310491E-4</v>
      </c>
    </row>
    <row r="20" spans="1:8" x14ac:dyDescent="0.45">
      <c r="A20" s="12" t="s">
        <v>78</v>
      </c>
      <c r="B20" s="20">
        <v>799966</v>
      </c>
      <c r="C20" s="21">
        <v>512310</v>
      </c>
      <c r="D20" s="11">
        <f t="shared" si="0"/>
        <v>0.64041471762549906</v>
      </c>
      <c r="E20" s="21">
        <v>3183</v>
      </c>
      <c r="F20" s="11">
        <f t="shared" si="1"/>
        <v>3.9789191040619223E-3</v>
      </c>
      <c r="G20" s="21">
        <v>619</v>
      </c>
      <c r="H20" s="11">
        <f t="shared" si="2"/>
        <v>7.7378288577264532E-4</v>
      </c>
    </row>
    <row r="21" spans="1:8" x14ac:dyDescent="0.45">
      <c r="A21" s="12" t="s">
        <v>79</v>
      </c>
      <c r="B21" s="20">
        <v>2300944</v>
      </c>
      <c r="C21" s="21">
        <v>1357901</v>
      </c>
      <c r="D21" s="11">
        <f t="shared" si="0"/>
        <v>0.59014952123997799</v>
      </c>
      <c r="E21" s="21">
        <v>9470</v>
      </c>
      <c r="F21" s="11">
        <f t="shared" si="1"/>
        <v>4.1157020770605452E-3</v>
      </c>
      <c r="G21" s="21">
        <v>1725</v>
      </c>
      <c r="H21" s="11">
        <f t="shared" si="2"/>
        <v>7.4969230020374244E-4</v>
      </c>
    </row>
    <row r="22" spans="1:8" x14ac:dyDescent="0.45">
      <c r="A22" s="12" t="s">
        <v>80</v>
      </c>
      <c r="B22" s="20">
        <v>1400720</v>
      </c>
      <c r="C22" s="21">
        <v>816836</v>
      </c>
      <c r="D22" s="11">
        <f t="shared" si="0"/>
        <v>0.58315437774858647</v>
      </c>
      <c r="E22" s="21">
        <v>5641</v>
      </c>
      <c r="F22" s="11">
        <f t="shared" si="1"/>
        <v>4.0272145753612425E-3</v>
      </c>
      <c r="G22" s="21">
        <v>863</v>
      </c>
      <c r="H22" s="11">
        <f t="shared" si="2"/>
        <v>6.1611171397566963E-4</v>
      </c>
    </row>
    <row r="23" spans="1:8" x14ac:dyDescent="0.45">
      <c r="A23" s="12" t="s">
        <v>81</v>
      </c>
      <c r="B23" s="20">
        <v>2739963</v>
      </c>
      <c r="C23" s="21">
        <v>1467834</v>
      </c>
      <c r="D23" s="11">
        <f t="shared" si="0"/>
        <v>0.5357130734977078</v>
      </c>
      <c r="E23" s="21">
        <v>10718</v>
      </c>
      <c r="F23" s="11">
        <f t="shared" si="1"/>
        <v>3.9117316547705207E-3</v>
      </c>
      <c r="G23" s="21">
        <v>1661</v>
      </c>
      <c r="H23" s="11">
        <f t="shared" si="2"/>
        <v>6.0621256564413457E-4</v>
      </c>
    </row>
    <row r="24" spans="1:8" x14ac:dyDescent="0.45">
      <c r="A24" s="12" t="s">
        <v>82</v>
      </c>
      <c r="B24" s="20">
        <v>831479.00000000012</v>
      </c>
      <c r="C24" s="21">
        <v>482342</v>
      </c>
      <c r="D24" s="11">
        <f t="shared" si="0"/>
        <v>0.58010124128210083</v>
      </c>
      <c r="E24" s="21">
        <v>2651</v>
      </c>
      <c r="F24" s="11">
        <f t="shared" si="1"/>
        <v>3.1882945931286295E-3</v>
      </c>
      <c r="G24" s="21">
        <v>255</v>
      </c>
      <c r="H24" s="11">
        <f t="shared" si="2"/>
        <v>3.0668242974266335E-4</v>
      </c>
    </row>
    <row r="25" spans="1:8" x14ac:dyDescent="0.45">
      <c r="A25" s="12" t="s">
        <v>83</v>
      </c>
      <c r="B25" s="20">
        <v>1526835</v>
      </c>
      <c r="C25" s="21">
        <v>888848</v>
      </c>
      <c r="D25" s="11">
        <f t="shared" si="0"/>
        <v>0.58215065806062871</v>
      </c>
      <c r="E25" s="21">
        <v>6071</v>
      </c>
      <c r="F25" s="11">
        <f t="shared" si="1"/>
        <v>3.9761991308818571E-3</v>
      </c>
      <c r="G25" s="21">
        <v>876</v>
      </c>
      <c r="H25" s="11">
        <f t="shared" si="2"/>
        <v>5.7373586536855657E-4</v>
      </c>
    </row>
    <row r="26" spans="1:8" x14ac:dyDescent="0.45">
      <c r="A26" s="12" t="s">
        <v>84</v>
      </c>
      <c r="B26" s="20">
        <v>708155</v>
      </c>
      <c r="C26" s="21">
        <v>421628</v>
      </c>
      <c r="D26" s="11">
        <f t="shared" si="0"/>
        <v>0.59538942745585355</v>
      </c>
      <c r="E26" s="21">
        <v>3101</v>
      </c>
      <c r="F26" s="11">
        <f t="shared" si="1"/>
        <v>4.3789848267681512E-3</v>
      </c>
      <c r="G26" s="21">
        <v>666</v>
      </c>
      <c r="H26" s="11">
        <f t="shared" si="2"/>
        <v>9.4047207179219234E-4</v>
      </c>
    </row>
    <row r="27" spans="1:8" x14ac:dyDescent="0.45">
      <c r="A27" s="12" t="s">
        <v>85</v>
      </c>
      <c r="B27" s="20">
        <v>1194817</v>
      </c>
      <c r="C27" s="21">
        <v>700911</v>
      </c>
      <c r="D27" s="11">
        <f t="shared" si="0"/>
        <v>0.58662623648642431</v>
      </c>
      <c r="E27" s="21">
        <v>5230</v>
      </c>
      <c r="F27" s="11">
        <f t="shared" si="1"/>
        <v>4.3772393596676314E-3</v>
      </c>
      <c r="G27" s="21">
        <v>570</v>
      </c>
      <c r="H27" s="11">
        <f t="shared" si="2"/>
        <v>4.7706050382610894E-4</v>
      </c>
    </row>
    <row r="28" spans="1:8" x14ac:dyDescent="0.45">
      <c r="A28" s="12" t="s">
        <v>86</v>
      </c>
      <c r="B28" s="20">
        <v>944709</v>
      </c>
      <c r="C28" s="21">
        <v>593025</v>
      </c>
      <c r="D28" s="11">
        <f t="shared" si="0"/>
        <v>0.62773298444282843</v>
      </c>
      <c r="E28" s="21">
        <v>3795</v>
      </c>
      <c r="F28" s="11">
        <f t="shared" si="1"/>
        <v>4.0171100307078685E-3</v>
      </c>
      <c r="G28" s="21">
        <v>2071</v>
      </c>
      <c r="H28" s="11">
        <f t="shared" si="2"/>
        <v>2.19220945285797E-3</v>
      </c>
    </row>
    <row r="29" spans="1:8" x14ac:dyDescent="0.45">
      <c r="A29" s="12" t="s">
        <v>87</v>
      </c>
      <c r="B29" s="20">
        <v>1562767</v>
      </c>
      <c r="C29" s="21">
        <v>902639</v>
      </c>
      <c r="D29" s="11">
        <f t="shared" si="0"/>
        <v>0.577590261376136</v>
      </c>
      <c r="E29" s="21">
        <v>6356</v>
      </c>
      <c r="F29" s="11">
        <f t="shared" si="1"/>
        <v>4.0671450062613303E-3</v>
      </c>
      <c r="G29" s="21">
        <v>3119</v>
      </c>
      <c r="H29" s="11">
        <f t="shared" si="2"/>
        <v>1.9958189544570623E-3</v>
      </c>
    </row>
    <row r="30" spans="1:8" x14ac:dyDescent="0.45">
      <c r="A30" s="12" t="s">
        <v>88</v>
      </c>
      <c r="B30" s="20">
        <v>732702</v>
      </c>
      <c r="C30" s="21">
        <v>457049</v>
      </c>
      <c r="D30" s="11">
        <f t="shared" si="0"/>
        <v>0.62378565910834149</v>
      </c>
      <c r="E30" s="21">
        <v>1075</v>
      </c>
      <c r="F30" s="11">
        <f t="shared" si="1"/>
        <v>1.467172192787791E-3</v>
      </c>
      <c r="G30" s="21">
        <v>151</v>
      </c>
      <c r="H30" s="11">
        <f t="shared" si="2"/>
        <v>2.0608651266135482E-4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44781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5862563</v>
      </c>
      <c r="D39" s="11">
        <f>C39/$B39</f>
        <v>0.61242119960558927</v>
      </c>
      <c r="E39" s="21">
        <v>40683</v>
      </c>
      <c r="F39" s="11">
        <f>E39/$B39</f>
        <v>4.2498701785471972E-3</v>
      </c>
      <c r="G39" s="21">
        <v>5641</v>
      </c>
      <c r="H39" s="11">
        <f>G39/$B39</f>
        <v>5.8927605331919326E-4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K16" sqref="K16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44782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接種回数（8月8日まで）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303257579</v>
      </c>
      <c r="C7" s="32">
        <f>SUM(C8:C54)</f>
        <v>103973275</v>
      </c>
      <c r="D7" s="31">
        <f t="shared" ref="D7:D54" si="0">C7/Y7</f>
        <v>0.8209819138177753</v>
      </c>
      <c r="E7" s="32">
        <f>SUM(E8:E54)</f>
        <v>102514381</v>
      </c>
      <c r="F7" s="31">
        <f t="shared" ref="F7:F54" si="1">E7/Y7</f>
        <v>0.80946236143109451</v>
      </c>
      <c r="G7" s="32">
        <f>SUM(G8:G54)</f>
        <v>80374299</v>
      </c>
      <c r="H7" s="31">
        <f>G7/Y7</f>
        <v>0.63464237146307168</v>
      </c>
      <c r="I7" s="32">
        <f>SUM(I8:I54)</f>
        <v>1036261</v>
      </c>
      <c r="J7" s="32">
        <f t="shared" ref="J7" si="2">SUM(J8:J54)</f>
        <v>5297017</v>
      </c>
      <c r="K7" s="32">
        <f t="shared" ref="K7:Q7" si="3">SUM(K8:K54)</f>
        <v>23286645</v>
      </c>
      <c r="L7" s="32">
        <f t="shared" si="3"/>
        <v>25495601</v>
      </c>
      <c r="M7" s="32">
        <f t="shared" si="3"/>
        <v>13745837</v>
      </c>
      <c r="N7" s="32">
        <f t="shared" si="3"/>
        <v>6553409</v>
      </c>
      <c r="O7" s="32">
        <f t="shared" si="3"/>
        <v>2724816</v>
      </c>
      <c r="P7" s="32">
        <f t="shared" ref="P7" si="4">SUM(P8:P54)</f>
        <v>1822143</v>
      </c>
      <c r="Q7" s="32">
        <f t="shared" si="3"/>
        <v>412570</v>
      </c>
      <c r="R7" s="61">
        <f>SUM(R8:R54)</f>
        <v>16395624</v>
      </c>
      <c r="S7" s="62">
        <f>R7/Y7</f>
        <v>0.12946125597906433</v>
      </c>
      <c r="T7" s="61">
        <f>SUM(T8:T54)</f>
        <v>6672</v>
      </c>
      <c r="U7" s="61">
        <f t="shared" ref="U7" si="5">SUM(U8:U54)</f>
        <v>747658</v>
      </c>
      <c r="V7" s="61">
        <f t="shared" ref="V7:W7" si="6">SUM(V8:V54)</f>
        <v>12270764</v>
      </c>
      <c r="W7" s="61">
        <f t="shared" si="6"/>
        <v>3370530</v>
      </c>
      <c r="Y7" s="1">
        <v>126645025</v>
      </c>
    </row>
    <row r="8" spans="1:25" x14ac:dyDescent="0.45">
      <c r="A8" s="33" t="s">
        <v>13</v>
      </c>
      <c r="B8" s="32">
        <f>C8+E8+G8+R8</f>
        <v>12683758</v>
      </c>
      <c r="C8" s="34">
        <f>SUM(一般接種!D7+一般接種!G7+一般接種!J7+一般接種!M7+医療従事者等!C5)</f>
        <v>4327831</v>
      </c>
      <c r="D8" s="30">
        <f t="shared" si="0"/>
        <v>0.82803897675029081</v>
      </c>
      <c r="E8" s="34">
        <f>SUM(一般接種!E7+一般接種!H7+一般接種!K7+一般接種!N7+医療従事者等!D5)</f>
        <v>4264055</v>
      </c>
      <c r="F8" s="31">
        <f t="shared" si="1"/>
        <v>0.81583678729760034</v>
      </c>
      <c r="G8" s="29">
        <f>SUM(I8:Q8)</f>
        <v>3430976</v>
      </c>
      <c r="H8" s="31">
        <f t="shared" ref="H8:H54" si="7">G8/Y8</f>
        <v>0.65644473092752598</v>
      </c>
      <c r="I8" s="35">
        <v>42079</v>
      </c>
      <c r="J8" s="35">
        <v>231442</v>
      </c>
      <c r="K8" s="35">
        <v>923486</v>
      </c>
      <c r="L8" s="35">
        <v>1075552</v>
      </c>
      <c r="M8" s="35">
        <v>656139</v>
      </c>
      <c r="N8" s="35">
        <v>305385</v>
      </c>
      <c r="O8" s="35">
        <v>120263</v>
      </c>
      <c r="P8" s="35">
        <v>67398</v>
      </c>
      <c r="Q8" s="35">
        <v>9232</v>
      </c>
      <c r="R8" s="35">
        <f>SUM(T8:W8)</f>
        <v>660896</v>
      </c>
      <c r="S8" s="63">
        <f t="shared" ref="S8:S54" si="8">R8/Y8</f>
        <v>0.12644847905991713</v>
      </c>
      <c r="T8" s="35">
        <v>156</v>
      </c>
      <c r="U8" s="35">
        <v>25932</v>
      </c>
      <c r="V8" s="35">
        <v>513087</v>
      </c>
      <c r="W8" s="35">
        <v>121721</v>
      </c>
      <c r="Y8" s="1">
        <v>5226603</v>
      </c>
    </row>
    <row r="9" spans="1:25" x14ac:dyDescent="0.45">
      <c r="A9" s="33" t="s">
        <v>14</v>
      </c>
      <c r="B9" s="32">
        <f>C9+E9+G9+R9</f>
        <v>3213865</v>
      </c>
      <c r="C9" s="34">
        <f>SUM(一般接種!D8+一般接種!G8+一般接種!J8+一般接種!M8+医療従事者等!C6)</f>
        <v>1097004</v>
      </c>
      <c r="D9" s="30">
        <f t="shared" si="0"/>
        <v>0.87090420485624576</v>
      </c>
      <c r="E9" s="34">
        <f>SUM(一般接種!E8+一般接種!H8+一般接種!K8+一般接種!N8+医療従事者等!D6)</f>
        <v>1082714</v>
      </c>
      <c r="F9" s="31">
        <f t="shared" si="1"/>
        <v>0.85955946856777665</v>
      </c>
      <c r="G9" s="29">
        <f t="shared" ref="G9:G54" si="9">SUM(I9:Q9)</f>
        <v>883074</v>
      </c>
      <c r="H9" s="31">
        <f t="shared" si="7"/>
        <v>0.70106659574552543</v>
      </c>
      <c r="I9" s="35">
        <v>10709</v>
      </c>
      <c r="J9" s="35">
        <v>43945</v>
      </c>
      <c r="K9" s="35">
        <v>228378</v>
      </c>
      <c r="L9" s="35">
        <v>263772</v>
      </c>
      <c r="M9" s="35">
        <v>181577</v>
      </c>
      <c r="N9" s="35">
        <v>92233</v>
      </c>
      <c r="O9" s="35">
        <v>41238</v>
      </c>
      <c r="P9" s="35">
        <v>18508</v>
      </c>
      <c r="Q9" s="35">
        <v>2714</v>
      </c>
      <c r="R9" s="35">
        <f t="shared" ref="R9:R54" si="10">SUM(T9:W9)</f>
        <v>151073</v>
      </c>
      <c r="S9" s="63">
        <f t="shared" si="8"/>
        <v>0.11993585341552776</v>
      </c>
      <c r="T9" s="35">
        <v>68</v>
      </c>
      <c r="U9" s="35">
        <v>5606</v>
      </c>
      <c r="V9" s="35">
        <v>115120</v>
      </c>
      <c r="W9" s="35">
        <v>30279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3144671</v>
      </c>
      <c r="C10" s="34">
        <f>SUM(一般接種!D9+一般接種!G9+一般接種!J9+一般接種!M9+医療従事者等!C7)</f>
        <v>1062084</v>
      </c>
      <c r="D10" s="30">
        <f t="shared" si="0"/>
        <v>0.86997377998284764</v>
      </c>
      <c r="E10" s="34">
        <f>SUM(一般接種!E9+一般接種!H9+一般接種!K9+一般接種!N9+医療従事者等!D7)</f>
        <v>1046683</v>
      </c>
      <c r="F10" s="31">
        <f t="shared" si="1"/>
        <v>0.85735851962159948</v>
      </c>
      <c r="G10" s="29">
        <f t="shared" si="9"/>
        <v>869393</v>
      </c>
      <c r="H10" s="31">
        <f t="shared" si="7"/>
        <v>0.71213681262558126</v>
      </c>
      <c r="I10" s="35">
        <v>10454</v>
      </c>
      <c r="J10" s="35">
        <v>47665</v>
      </c>
      <c r="K10" s="35">
        <v>221486</v>
      </c>
      <c r="L10" s="35">
        <v>256746</v>
      </c>
      <c r="M10" s="35">
        <v>168575</v>
      </c>
      <c r="N10" s="35">
        <v>106753</v>
      </c>
      <c r="O10" s="35">
        <v>40126</v>
      </c>
      <c r="P10" s="35">
        <v>14515</v>
      </c>
      <c r="Q10" s="35">
        <v>3073</v>
      </c>
      <c r="R10" s="35">
        <f t="shared" si="10"/>
        <v>166511</v>
      </c>
      <c r="S10" s="63">
        <f t="shared" si="8"/>
        <v>0.13639241724639853</v>
      </c>
      <c r="T10" s="35">
        <v>6</v>
      </c>
      <c r="U10" s="35">
        <v>5437</v>
      </c>
      <c r="V10" s="35">
        <v>123041</v>
      </c>
      <c r="W10" s="35">
        <v>38027</v>
      </c>
      <c r="Y10" s="1">
        <v>1220823</v>
      </c>
    </row>
    <row r="11" spans="1:25" x14ac:dyDescent="0.45">
      <c r="A11" s="33" t="s">
        <v>16</v>
      </c>
      <c r="B11" s="32">
        <f t="shared" si="11"/>
        <v>5688784</v>
      </c>
      <c r="C11" s="34">
        <f>SUM(一般接種!D10+一般接種!G10+一般接種!J10+一般接種!M10+医療従事者等!C8)</f>
        <v>1938561</v>
      </c>
      <c r="D11" s="30">
        <f t="shared" si="0"/>
        <v>0.84950497132107128</v>
      </c>
      <c r="E11" s="34">
        <f>SUM(一般接種!E10+一般接種!H10+一般接種!K10+一般接種!N10+医療従事者等!D8)</f>
        <v>1904559</v>
      </c>
      <c r="F11" s="31">
        <f t="shared" si="1"/>
        <v>0.8346048118549213</v>
      </c>
      <c r="G11" s="29">
        <f t="shared" si="9"/>
        <v>1519458</v>
      </c>
      <c r="H11" s="31">
        <f t="shared" si="7"/>
        <v>0.6658480825280052</v>
      </c>
      <c r="I11" s="35">
        <v>18927</v>
      </c>
      <c r="J11" s="35">
        <v>125908</v>
      </c>
      <c r="K11" s="35">
        <v>460526</v>
      </c>
      <c r="L11" s="35">
        <v>394020</v>
      </c>
      <c r="M11" s="35">
        <v>269822</v>
      </c>
      <c r="N11" s="35">
        <v>151195</v>
      </c>
      <c r="O11" s="35">
        <v>60414</v>
      </c>
      <c r="P11" s="35">
        <v>34412</v>
      </c>
      <c r="Q11" s="35">
        <v>4234</v>
      </c>
      <c r="R11" s="35">
        <f t="shared" si="10"/>
        <v>326206</v>
      </c>
      <c r="S11" s="63">
        <f t="shared" si="8"/>
        <v>0.14294810360610852</v>
      </c>
      <c r="T11" s="35">
        <v>26</v>
      </c>
      <c r="U11" s="35">
        <v>24547</v>
      </c>
      <c r="V11" s="35">
        <v>264402</v>
      </c>
      <c r="W11" s="35">
        <v>37231</v>
      </c>
      <c r="Y11" s="1">
        <v>2281989</v>
      </c>
    </row>
    <row r="12" spans="1:25" x14ac:dyDescent="0.45">
      <c r="A12" s="33" t="s">
        <v>17</v>
      </c>
      <c r="B12" s="32">
        <f t="shared" si="11"/>
        <v>2509085</v>
      </c>
      <c r="C12" s="34">
        <f>SUM(一般接種!D11+一般接種!G11+一般接種!J11+一般接種!M11+医療従事者等!C9)</f>
        <v>857713</v>
      </c>
      <c r="D12" s="30">
        <f t="shared" si="0"/>
        <v>0.88306763802291388</v>
      </c>
      <c r="E12" s="34">
        <f>SUM(一般接種!E11+一般接種!H11+一般接種!K11+一般接種!N11+医療従事者等!D9)</f>
        <v>847773</v>
      </c>
      <c r="F12" s="31">
        <f t="shared" si="1"/>
        <v>0.87283380418578216</v>
      </c>
      <c r="G12" s="29">
        <f t="shared" si="9"/>
        <v>718990</v>
      </c>
      <c r="H12" s="31">
        <f t="shared" si="7"/>
        <v>0.74024388235003413</v>
      </c>
      <c r="I12" s="35">
        <v>4884</v>
      </c>
      <c r="J12" s="35">
        <v>29784</v>
      </c>
      <c r="K12" s="35">
        <v>127520</v>
      </c>
      <c r="L12" s="35">
        <v>229263</v>
      </c>
      <c r="M12" s="35">
        <v>189298</v>
      </c>
      <c r="N12" s="35">
        <v>89867</v>
      </c>
      <c r="O12" s="35">
        <v>30794</v>
      </c>
      <c r="P12" s="35">
        <v>13963</v>
      </c>
      <c r="Q12" s="35">
        <v>3617</v>
      </c>
      <c r="R12" s="35">
        <f t="shared" si="10"/>
        <v>84609</v>
      </c>
      <c r="S12" s="63">
        <f t="shared" si="8"/>
        <v>8.7110105344655755E-2</v>
      </c>
      <c r="T12" s="35">
        <v>3</v>
      </c>
      <c r="U12" s="35">
        <v>1514</v>
      </c>
      <c r="V12" s="35">
        <v>56236</v>
      </c>
      <c r="W12" s="35">
        <v>26856</v>
      </c>
      <c r="Y12" s="1">
        <v>971288</v>
      </c>
    </row>
    <row r="13" spans="1:25" x14ac:dyDescent="0.45">
      <c r="A13" s="33" t="s">
        <v>18</v>
      </c>
      <c r="B13" s="32">
        <f t="shared" si="11"/>
        <v>2762077</v>
      </c>
      <c r="C13" s="34">
        <f>SUM(一般接種!D12+一般接種!G12+一般接種!J12+一般接種!M12+医療従事者等!C10)</f>
        <v>935421</v>
      </c>
      <c r="D13" s="30">
        <f t="shared" si="0"/>
        <v>0.87458324061625226</v>
      </c>
      <c r="E13" s="34">
        <f>SUM(一般接種!E12+一般接種!H12+一般接種!K12+一般接種!N12+医療従事者等!D10)</f>
        <v>925916</v>
      </c>
      <c r="F13" s="31">
        <f t="shared" si="1"/>
        <v>0.86569642526566948</v>
      </c>
      <c r="G13" s="29">
        <f t="shared" si="9"/>
        <v>769061</v>
      </c>
      <c r="H13" s="31">
        <f t="shared" si="7"/>
        <v>0.71904293533240715</v>
      </c>
      <c r="I13" s="35">
        <v>9651</v>
      </c>
      <c r="J13" s="35">
        <v>34727</v>
      </c>
      <c r="K13" s="35">
        <v>192846</v>
      </c>
      <c r="L13" s="35">
        <v>270834</v>
      </c>
      <c r="M13" s="35">
        <v>142488</v>
      </c>
      <c r="N13" s="35">
        <v>77131</v>
      </c>
      <c r="O13" s="35">
        <v>25814</v>
      </c>
      <c r="P13" s="35">
        <v>13295</v>
      </c>
      <c r="Q13" s="35">
        <v>2275</v>
      </c>
      <c r="R13" s="35">
        <f t="shared" si="10"/>
        <v>131679</v>
      </c>
      <c r="S13" s="63">
        <f t="shared" si="8"/>
        <v>0.12311488254070357</v>
      </c>
      <c r="T13" s="35">
        <v>2</v>
      </c>
      <c r="U13" s="35">
        <v>3541</v>
      </c>
      <c r="V13" s="35">
        <v>96314</v>
      </c>
      <c r="W13" s="35">
        <v>31822</v>
      </c>
      <c r="Y13" s="1">
        <v>1069562</v>
      </c>
    </row>
    <row r="14" spans="1:25" x14ac:dyDescent="0.45">
      <c r="A14" s="33" t="s">
        <v>19</v>
      </c>
      <c r="B14" s="32">
        <f t="shared" si="11"/>
        <v>4752025</v>
      </c>
      <c r="C14" s="34">
        <f>SUM(一般接種!D13+一般接種!G13+一般接種!J13+一般接種!M13+医療従事者等!C11)</f>
        <v>1600075</v>
      </c>
      <c r="D14" s="30">
        <f t="shared" si="0"/>
        <v>0.85930413590546806</v>
      </c>
      <c r="E14" s="34">
        <f>SUM(一般接種!E13+一般接種!H13+一般接種!K13+一般接種!N13+医療従事者等!D11)</f>
        <v>1580527</v>
      </c>
      <c r="F14" s="31">
        <f t="shared" si="1"/>
        <v>0.84880607972142663</v>
      </c>
      <c r="G14" s="29">
        <f t="shared" si="9"/>
        <v>1305383</v>
      </c>
      <c r="H14" s="31">
        <f t="shared" si="7"/>
        <v>0.7010427703955675</v>
      </c>
      <c r="I14" s="35">
        <v>19105</v>
      </c>
      <c r="J14" s="35">
        <v>75562</v>
      </c>
      <c r="K14" s="35">
        <v>346415</v>
      </c>
      <c r="L14" s="35">
        <v>419553</v>
      </c>
      <c r="M14" s="35">
        <v>237376</v>
      </c>
      <c r="N14" s="35">
        <v>129044</v>
      </c>
      <c r="O14" s="35">
        <v>49679</v>
      </c>
      <c r="P14" s="35">
        <v>22741</v>
      </c>
      <c r="Q14" s="35">
        <v>5908</v>
      </c>
      <c r="R14" s="35">
        <f t="shared" si="10"/>
        <v>266040</v>
      </c>
      <c r="S14" s="63">
        <f t="shared" si="8"/>
        <v>0.14287409797433917</v>
      </c>
      <c r="T14" s="35">
        <v>121</v>
      </c>
      <c r="U14" s="35">
        <v>13031</v>
      </c>
      <c r="V14" s="35">
        <v>194759</v>
      </c>
      <c r="W14" s="35">
        <v>58129</v>
      </c>
      <c r="Y14" s="1">
        <v>1862059</v>
      </c>
    </row>
    <row r="15" spans="1:25" x14ac:dyDescent="0.45">
      <c r="A15" s="33" t="s">
        <v>20</v>
      </c>
      <c r="B15" s="32">
        <f t="shared" si="11"/>
        <v>7352095</v>
      </c>
      <c r="C15" s="34">
        <f>SUM(一般接種!D14+一般接種!G14+一般接種!J14+一般接種!M14+医療従事者等!C12)</f>
        <v>2481707</v>
      </c>
      <c r="D15" s="30">
        <f t="shared" si="0"/>
        <v>0.8535021967723353</v>
      </c>
      <c r="E15" s="34">
        <f>SUM(一般接種!E14+一般接種!H14+一般接種!K14+一般接種!N14+医療従事者等!D12)</f>
        <v>2447153</v>
      </c>
      <c r="F15" s="31">
        <f t="shared" si="1"/>
        <v>0.84161847524224687</v>
      </c>
      <c r="G15" s="29">
        <f t="shared" si="9"/>
        <v>1964880</v>
      </c>
      <c r="H15" s="31">
        <f t="shared" si="7"/>
        <v>0.67575640331192444</v>
      </c>
      <c r="I15" s="35">
        <v>21280</v>
      </c>
      <c r="J15" s="35">
        <v>142087</v>
      </c>
      <c r="K15" s="35">
        <v>555519</v>
      </c>
      <c r="L15" s="35">
        <v>593099</v>
      </c>
      <c r="M15" s="35">
        <v>347101</v>
      </c>
      <c r="N15" s="35">
        <v>181422</v>
      </c>
      <c r="O15" s="35">
        <v>71323</v>
      </c>
      <c r="P15" s="35">
        <v>41691</v>
      </c>
      <c r="Q15" s="35">
        <v>11358</v>
      </c>
      <c r="R15" s="35">
        <f t="shared" si="10"/>
        <v>458355</v>
      </c>
      <c r="S15" s="63">
        <f t="shared" si="8"/>
        <v>0.15763625577136373</v>
      </c>
      <c r="T15" s="35">
        <v>90</v>
      </c>
      <c r="U15" s="35">
        <v>26564</v>
      </c>
      <c r="V15" s="35">
        <v>330181</v>
      </c>
      <c r="W15" s="35">
        <v>101520</v>
      </c>
      <c r="Y15" s="1">
        <v>2907675</v>
      </c>
    </row>
    <row r="16" spans="1:25" x14ac:dyDescent="0.45">
      <c r="A16" s="36" t="s">
        <v>21</v>
      </c>
      <c r="B16" s="32">
        <f t="shared" si="11"/>
        <v>4844971</v>
      </c>
      <c r="C16" s="34">
        <f>SUM(一般接種!D15+一般接種!G15+一般接種!J15+一般接種!M15+医療従事者等!C13)</f>
        <v>1638143</v>
      </c>
      <c r="D16" s="30">
        <f t="shared" si="0"/>
        <v>0.837752972408217</v>
      </c>
      <c r="E16" s="34">
        <f>SUM(一般接種!E15+一般接種!H15+一般接種!K15+一般接種!N15+医療従事者等!D13)</f>
        <v>1616720</v>
      </c>
      <c r="F16" s="31">
        <f t="shared" si="1"/>
        <v>0.82679716334398934</v>
      </c>
      <c r="G16" s="29">
        <f t="shared" si="9"/>
        <v>1308219</v>
      </c>
      <c r="H16" s="31">
        <f t="shared" si="7"/>
        <v>0.6690285010593735</v>
      </c>
      <c r="I16" s="35">
        <v>14837</v>
      </c>
      <c r="J16" s="35">
        <v>72328</v>
      </c>
      <c r="K16" s="35">
        <v>367221</v>
      </c>
      <c r="L16" s="35">
        <v>348120</v>
      </c>
      <c r="M16" s="35">
        <v>253814</v>
      </c>
      <c r="N16" s="35">
        <v>147990</v>
      </c>
      <c r="O16" s="35">
        <v>63016</v>
      </c>
      <c r="P16" s="35">
        <v>33116</v>
      </c>
      <c r="Q16" s="35">
        <v>7777</v>
      </c>
      <c r="R16" s="35">
        <f t="shared" si="10"/>
        <v>281889</v>
      </c>
      <c r="S16" s="63">
        <f t="shared" si="8"/>
        <v>0.14415917758045538</v>
      </c>
      <c r="T16" s="35">
        <v>250</v>
      </c>
      <c r="U16" s="35">
        <v>8971</v>
      </c>
      <c r="V16" s="35">
        <v>215825</v>
      </c>
      <c r="W16" s="35">
        <v>56843</v>
      </c>
      <c r="Y16" s="1">
        <v>1955401</v>
      </c>
    </row>
    <row r="17" spans="1:25" x14ac:dyDescent="0.45">
      <c r="A17" s="33" t="s">
        <v>22</v>
      </c>
      <c r="B17" s="32">
        <f t="shared" si="11"/>
        <v>4746428</v>
      </c>
      <c r="C17" s="34">
        <f>SUM(一般接種!D16+一般接種!G16+一般接種!J16+一般接種!M16+医療従事者等!C14)</f>
        <v>1616526</v>
      </c>
      <c r="D17" s="30">
        <f t="shared" si="0"/>
        <v>0.8255580279056085</v>
      </c>
      <c r="E17" s="34">
        <f>SUM(一般接種!E16+一般接種!H16+一般接種!K16+一般接種!N16+医療従事者等!D14)</f>
        <v>1590952</v>
      </c>
      <c r="F17" s="31">
        <f t="shared" si="1"/>
        <v>0.81249741458688796</v>
      </c>
      <c r="G17" s="29">
        <f t="shared" si="9"/>
        <v>1283750</v>
      </c>
      <c r="H17" s="31">
        <f t="shared" si="7"/>
        <v>0.65560969531193747</v>
      </c>
      <c r="I17" s="35">
        <v>16362</v>
      </c>
      <c r="J17" s="35">
        <v>72253</v>
      </c>
      <c r="K17" s="35">
        <v>402621</v>
      </c>
      <c r="L17" s="35">
        <v>435652</v>
      </c>
      <c r="M17" s="35">
        <v>217735</v>
      </c>
      <c r="N17" s="35">
        <v>78390</v>
      </c>
      <c r="O17" s="35">
        <v>38066</v>
      </c>
      <c r="P17" s="35">
        <v>17053</v>
      </c>
      <c r="Q17" s="35">
        <v>5618</v>
      </c>
      <c r="R17" s="35">
        <f t="shared" si="10"/>
        <v>255200</v>
      </c>
      <c r="S17" s="63">
        <f t="shared" si="8"/>
        <v>0.13033035578859314</v>
      </c>
      <c r="T17" s="35">
        <v>52</v>
      </c>
      <c r="U17" s="35">
        <v>7018</v>
      </c>
      <c r="V17" s="35">
        <v>191394</v>
      </c>
      <c r="W17" s="35">
        <v>56736</v>
      </c>
      <c r="Y17" s="1">
        <v>1958101</v>
      </c>
    </row>
    <row r="18" spans="1:25" x14ac:dyDescent="0.45">
      <c r="A18" s="33" t="s">
        <v>23</v>
      </c>
      <c r="B18" s="32">
        <f t="shared" si="11"/>
        <v>17872742</v>
      </c>
      <c r="C18" s="34">
        <f>SUM(一般接種!D17+一般接種!G17+一般接種!J17+一般接種!M17+医療従事者等!C15)</f>
        <v>6148388</v>
      </c>
      <c r="D18" s="30">
        <f t="shared" si="0"/>
        <v>0.83156006810571936</v>
      </c>
      <c r="E18" s="34">
        <f>SUM(一般接種!E17+一般接種!H17+一般接種!K17+一般接種!N17+医療従事者等!D15)</f>
        <v>6056653</v>
      </c>
      <c r="F18" s="31">
        <f t="shared" si="1"/>
        <v>0.81915304973803049</v>
      </c>
      <c r="G18" s="29">
        <f t="shared" si="9"/>
        <v>4740644</v>
      </c>
      <c r="H18" s="31">
        <f t="shared" si="7"/>
        <v>0.64116484638005444</v>
      </c>
      <c r="I18" s="35">
        <v>50397</v>
      </c>
      <c r="J18" s="35">
        <v>272159</v>
      </c>
      <c r="K18" s="35">
        <v>1318935</v>
      </c>
      <c r="L18" s="35">
        <v>1418552</v>
      </c>
      <c r="M18" s="35">
        <v>838411</v>
      </c>
      <c r="N18" s="35">
        <v>478283</v>
      </c>
      <c r="O18" s="35">
        <v>202524</v>
      </c>
      <c r="P18" s="35">
        <v>126788</v>
      </c>
      <c r="Q18" s="35">
        <v>34595</v>
      </c>
      <c r="R18" s="35">
        <f t="shared" si="10"/>
        <v>927057</v>
      </c>
      <c r="S18" s="63">
        <f t="shared" si="8"/>
        <v>0.12538304057224167</v>
      </c>
      <c r="T18" s="35">
        <v>223</v>
      </c>
      <c r="U18" s="35">
        <v>44816</v>
      </c>
      <c r="V18" s="35">
        <v>681613</v>
      </c>
      <c r="W18" s="35">
        <v>200405</v>
      </c>
      <c r="Y18" s="1">
        <v>7393799</v>
      </c>
    </row>
    <row r="19" spans="1:25" x14ac:dyDescent="0.45">
      <c r="A19" s="33" t="s">
        <v>24</v>
      </c>
      <c r="B19" s="32">
        <f t="shared" si="11"/>
        <v>15397693</v>
      </c>
      <c r="C19" s="34">
        <f>SUM(一般接種!D18+一般接種!G18+一般接種!J18+一般接種!M18+医療従事者等!C16)</f>
        <v>5249715</v>
      </c>
      <c r="D19" s="30">
        <f t="shared" si="0"/>
        <v>0.83027117970700748</v>
      </c>
      <c r="E19" s="34">
        <f>SUM(一般接種!E18+一般接種!H18+一般接種!K18+一般接種!N18+医療従事者等!D16)</f>
        <v>5181548</v>
      </c>
      <c r="F19" s="31">
        <f t="shared" si="1"/>
        <v>0.81949019530936162</v>
      </c>
      <c r="G19" s="29">
        <f t="shared" si="9"/>
        <v>4132964</v>
      </c>
      <c r="H19" s="31">
        <f t="shared" si="7"/>
        <v>0.65365089266114307</v>
      </c>
      <c r="I19" s="35">
        <v>43284</v>
      </c>
      <c r="J19" s="35">
        <v>214623</v>
      </c>
      <c r="K19" s="35">
        <v>1090191</v>
      </c>
      <c r="L19" s="35">
        <v>1325841</v>
      </c>
      <c r="M19" s="35">
        <v>755931</v>
      </c>
      <c r="N19" s="35">
        <v>394626</v>
      </c>
      <c r="O19" s="35">
        <v>169540</v>
      </c>
      <c r="P19" s="35">
        <v>113633</v>
      </c>
      <c r="Q19" s="35">
        <v>25295</v>
      </c>
      <c r="R19" s="35">
        <f t="shared" si="10"/>
        <v>833466</v>
      </c>
      <c r="S19" s="63">
        <f t="shared" si="8"/>
        <v>0.1318172127564412</v>
      </c>
      <c r="T19" s="35">
        <v>248</v>
      </c>
      <c r="U19" s="35">
        <v>35268</v>
      </c>
      <c r="V19" s="35">
        <v>623544</v>
      </c>
      <c r="W19" s="35">
        <v>174406</v>
      </c>
      <c r="Y19" s="1">
        <v>6322892</v>
      </c>
    </row>
    <row r="20" spans="1:25" x14ac:dyDescent="0.45">
      <c r="A20" s="33" t="s">
        <v>25</v>
      </c>
      <c r="B20" s="32">
        <f t="shared" si="11"/>
        <v>33020752</v>
      </c>
      <c r="C20" s="34">
        <f>SUM(一般接種!D19+一般接種!G19+一般接種!J19+一般接種!M19+医療従事者等!C17)</f>
        <v>11327476</v>
      </c>
      <c r="D20" s="30">
        <f t="shared" si="0"/>
        <v>0.81826242806192062</v>
      </c>
      <c r="E20" s="34">
        <f>SUM(一般接種!E19+一般接種!H19+一般接種!K19+一般接種!N19+医療従事者等!D17)</f>
        <v>11175066</v>
      </c>
      <c r="F20" s="31">
        <f t="shared" si="1"/>
        <v>0.80725279302399011</v>
      </c>
      <c r="G20" s="29">
        <f t="shared" si="9"/>
        <v>8604693</v>
      </c>
      <c r="H20" s="31">
        <f t="shared" si="7"/>
        <v>0.62157686203947038</v>
      </c>
      <c r="I20" s="35">
        <v>104254</v>
      </c>
      <c r="J20" s="35">
        <v>613912</v>
      </c>
      <c r="K20" s="35">
        <v>2641539</v>
      </c>
      <c r="L20" s="35">
        <v>2942851</v>
      </c>
      <c r="M20" s="35">
        <v>1269053</v>
      </c>
      <c r="N20" s="35">
        <v>518482</v>
      </c>
      <c r="O20" s="35">
        <v>236357</v>
      </c>
      <c r="P20" s="35">
        <v>226710</v>
      </c>
      <c r="Q20" s="35">
        <v>51535</v>
      </c>
      <c r="R20" s="35">
        <f t="shared" si="10"/>
        <v>1913517</v>
      </c>
      <c r="S20" s="63">
        <f t="shared" si="8"/>
        <v>0.13822665054048777</v>
      </c>
      <c r="T20" s="35">
        <v>1348</v>
      </c>
      <c r="U20" s="35">
        <v>143818</v>
      </c>
      <c r="V20" s="35">
        <v>1463179</v>
      </c>
      <c r="W20" s="35">
        <v>305172</v>
      </c>
      <c r="Y20" s="1">
        <v>13843329</v>
      </c>
    </row>
    <row r="21" spans="1:25" x14ac:dyDescent="0.45">
      <c r="A21" s="33" t="s">
        <v>26</v>
      </c>
      <c r="B21" s="32">
        <f t="shared" si="11"/>
        <v>22241416</v>
      </c>
      <c r="C21" s="34">
        <f>SUM(一般接種!D20+一般接種!G20+一般接種!J20+一般接種!M20+医療従事者等!C18)</f>
        <v>7631157</v>
      </c>
      <c r="D21" s="30">
        <f t="shared" si="0"/>
        <v>0.82765580291806928</v>
      </c>
      <c r="E21" s="34">
        <f>SUM(一般接種!E20+一般接種!H20+一般接種!K20+一般接種!N20+医療従事者等!D18)</f>
        <v>7534482</v>
      </c>
      <c r="F21" s="31">
        <f t="shared" si="1"/>
        <v>0.81717067926681897</v>
      </c>
      <c r="G21" s="29">
        <f t="shared" si="9"/>
        <v>5854902</v>
      </c>
      <c r="H21" s="31">
        <f t="shared" si="7"/>
        <v>0.63500772108562431</v>
      </c>
      <c r="I21" s="35">
        <v>51728</v>
      </c>
      <c r="J21" s="35">
        <v>307187</v>
      </c>
      <c r="K21" s="35">
        <v>1460136</v>
      </c>
      <c r="L21" s="35">
        <v>2064124</v>
      </c>
      <c r="M21" s="35">
        <v>1102421</v>
      </c>
      <c r="N21" s="35">
        <v>477832</v>
      </c>
      <c r="O21" s="35">
        <v>191378</v>
      </c>
      <c r="P21" s="35">
        <v>161606</v>
      </c>
      <c r="Q21" s="35">
        <v>38490</v>
      </c>
      <c r="R21" s="35">
        <f t="shared" si="10"/>
        <v>1220875</v>
      </c>
      <c r="S21" s="63">
        <f t="shared" si="8"/>
        <v>0.13241298513287014</v>
      </c>
      <c r="T21" s="35">
        <v>646</v>
      </c>
      <c r="U21" s="35">
        <v>47161</v>
      </c>
      <c r="V21" s="35">
        <v>880267</v>
      </c>
      <c r="W21" s="35">
        <v>292801</v>
      </c>
      <c r="Y21" s="1">
        <v>9220206</v>
      </c>
    </row>
    <row r="22" spans="1:25" x14ac:dyDescent="0.45">
      <c r="A22" s="33" t="s">
        <v>27</v>
      </c>
      <c r="B22" s="32">
        <f t="shared" si="11"/>
        <v>5629630</v>
      </c>
      <c r="C22" s="34">
        <f>SUM(一般接種!D21+一般接種!G21+一般接種!J21+一般接種!M21+医療従事者等!C19)</f>
        <v>1908263</v>
      </c>
      <c r="D22" s="30">
        <f t="shared" si="0"/>
        <v>0.86222908817833577</v>
      </c>
      <c r="E22" s="34">
        <f>SUM(一般接種!E21+一般接種!H21+一般接種!K21+一般接種!N21+医療従事者等!D19)</f>
        <v>1876333</v>
      </c>
      <c r="F22" s="31">
        <f t="shared" si="1"/>
        <v>0.84780184477135556</v>
      </c>
      <c r="G22" s="29">
        <f t="shared" si="9"/>
        <v>1584052</v>
      </c>
      <c r="H22" s="31">
        <f t="shared" si="7"/>
        <v>0.71573766906714065</v>
      </c>
      <c r="I22" s="35">
        <v>16820</v>
      </c>
      <c r="J22" s="35">
        <v>65119</v>
      </c>
      <c r="K22" s="35">
        <v>344154</v>
      </c>
      <c r="L22" s="35">
        <v>568108</v>
      </c>
      <c r="M22" s="35">
        <v>356742</v>
      </c>
      <c r="N22" s="35">
        <v>150078</v>
      </c>
      <c r="O22" s="35">
        <v>50145</v>
      </c>
      <c r="P22" s="35">
        <v>28184</v>
      </c>
      <c r="Q22" s="35">
        <v>4702</v>
      </c>
      <c r="R22" s="35">
        <f t="shared" si="10"/>
        <v>260982</v>
      </c>
      <c r="S22" s="63">
        <f t="shared" si="8"/>
        <v>0.11792204318322916</v>
      </c>
      <c r="T22" s="35">
        <v>9</v>
      </c>
      <c r="U22" s="35">
        <v>6114</v>
      </c>
      <c r="V22" s="35">
        <v>186583</v>
      </c>
      <c r="W22" s="35">
        <v>68276</v>
      </c>
      <c r="Y22" s="1">
        <v>2213174</v>
      </c>
    </row>
    <row r="23" spans="1:25" x14ac:dyDescent="0.45">
      <c r="A23" s="33" t="s">
        <v>28</v>
      </c>
      <c r="B23" s="32">
        <f t="shared" si="11"/>
        <v>2662505</v>
      </c>
      <c r="C23" s="34">
        <f>SUM(一般接種!D22+一般接種!G22+一般接種!J22+一般接種!M22+医療従事者等!C20)</f>
        <v>898857</v>
      </c>
      <c r="D23" s="30">
        <f t="shared" si="0"/>
        <v>0.85795486000416155</v>
      </c>
      <c r="E23" s="34">
        <f>SUM(一般接種!E22+一般接種!H22+一般接種!K22+一般接種!N22+医療従事者等!D20)</f>
        <v>890646</v>
      </c>
      <c r="F23" s="31">
        <f t="shared" si="1"/>
        <v>0.85011749838213035</v>
      </c>
      <c r="G23" s="29">
        <f t="shared" si="9"/>
        <v>710558</v>
      </c>
      <c r="H23" s="31">
        <f t="shared" si="7"/>
        <v>0.67822433314179797</v>
      </c>
      <c r="I23" s="35">
        <v>10207</v>
      </c>
      <c r="J23" s="35">
        <v>39297</v>
      </c>
      <c r="K23" s="35">
        <v>213059</v>
      </c>
      <c r="L23" s="35">
        <v>219704</v>
      </c>
      <c r="M23" s="35">
        <v>127801</v>
      </c>
      <c r="N23" s="35">
        <v>63084</v>
      </c>
      <c r="O23" s="35">
        <v>20052</v>
      </c>
      <c r="P23" s="35">
        <v>13632</v>
      </c>
      <c r="Q23" s="35">
        <v>3722</v>
      </c>
      <c r="R23" s="35">
        <f t="shared" si="10"/>
        <v>162444</v>
      </c>
      <c r="S23" s="63">
        <f t="shared" si="8"/>
        <v>0.15505204863344896</v>
      </c>
      <c r="T23" s="35">
        <v>101</v>
      </c>
      <c r="U23" s="35">
        <v>3736</v>
      </c>
      <c r="V23" s="35">
        <v>123614</v>
      </c>
      <c r="W23" s="35">
        <v>34993</v>
      </c>
      <c r="Y23" s="1">
        <v>1047674</v>
      </c>
    </row>
    <row r="24" spans="1:25" x14ac:dyDescent="0.45">
      <c r="A24" s="33" t="s">
        <v>29</v>
      </c>
      <c r="B24" s="32">
        <f t="shared" si="11"/>
        <v>2741636</v>
      </c>
      <c r="C24" s="34">
        <f>SUM(一般接種!D23+一般接種!G23+一般接種!J23+一般接種!M23+医療従事者等!C21)</f>
        <v>939872</v>
      </c>
      <c r="D24" s="30">
        <f t="shared" si="0"/>
        <v>0.82979474791993335</v>
      </c>
      <c r="E24" s="34">
        <f>SUM(一般接種!E23+一般接種!H23+一般接種!K23+一般接種!N23+医療従事者等!D21)</f>
        <v>928599</v>
      </c>
      <c r="F24" s="31">
        <f t="shared" si="1"/>
        <v>0.81984203500444974</v>
      </c>
      <c r="G24" s="29">
        <f t="shared" si="9"/>
        <v>730339</v>
      </c>
      <c r="H24" s="31">
        <f t="shared" si="7"/>
        <v>0.64480212880168386</v>
      </c>
      <c r="I24" s="35">
        <v>9315</v>
      </c>
      <c r="J24" s="35">
        <v>55455</v>
      </c>
      <c r="K24" s="35">
        <v>204781</v>
      </c>
      <c r="L24" s="35">
        <v>216922</v>
      </c>
      <c r="M24" s="35">
        <v>131511</v>
      </c>
      <c r="N24" s="35">
        <v>67752</v>
      </c>
      <c r="O24" s="35">
        <v>26873</v>
      </c>
      <c r="P24" s="35">
        <v>13801</v>
      </c>
      <c r="Q24" s="35">
        <v>3929</v>
      </c>
      <c r="R24" s="35">
        <f t="shared" si="10"/>
        <v>142826</v>
      </c>
      <c r="S24" s="63">
        <f t="shared" si="8"/>
        <v>0.1260983034566541</v>
      </c>
      <c r="T24" s="35">
        <v>38</v>
      </c>
      <c r="U24" s="35">
        <v>6861</v>
      </c>
      <c r="V24" s="35">
        <v>102818</v>
      </c>
      <c r="W24" s="35">
        <v>33109</v>
      </c>
      <c r="Y24" s="1">
        <v>1132656</v>
      </c>
    </row>
    <row r="25" spans="1:25" x14ac:dyDescent="0.45">
      <c r="A25" s="33" t="s">
        <v>30</v>
      </c>
      <c r="B25" s="32">
        <f t="shared" si="11"/>
        <v>1887747</v>
      </c>
      <c r="C25" s="34">
        <f>SUM(一般接種!D24+一般接種!G24+一般接種!J24+一般接種!M24+医療従事者等!C22)</f>
        <v>649399</v>
      </c>
      <c r="D25" s="30">
        <f t="shared" si="0"/>
        <v>0.83838529892858482</v>
      </c>
      <c r="E25" s="34">
        <f>SUM(一般接種!E24+一般接種!H24+一般接種!K24+一般接種!N24+医療従事者等!D22)</f>
        <v>642559</v>
      </c>
      <c r="F25" s="31">
        <f t="shared" si="1"/>
        <v>0.82955474106712901</v>
      </c>
      <c r="G25" s="29">
        <f t="shared" si="9"/>
        <v>510590</v>
      </c>
      <c r="H25" s="31">
        <f t="shared" si="7"/>
        <v>0.65918048808197438</v>
      </c>
      <c r="I25" s="35">
        <v>7672</v>
      </c>
      <c r="J25" s="35">
        <v>32409</v>
      </c>
      <c r="K25" s="35">
        <v>143795</v>
      </c>
      <c r="L25" s="35">
        <v>172161</v>
      </c>
      <c r="M25" s="35">
        <v>92076</v>
      </c>
      <c r="N25" s="35">
        <v>34589</v>
      </c>
      <c r="O25" s="35">
        <v>15964</v>
      </c>
      <c r="P25" s="35">
        <v>10301</v>
      </c>
      <c r="Q25" s="35">
        <v>1623</v>
      </c>
      <c r="R25" s="35">
        <f t="shared" si="10"/>
        <v>85199</v>
      </c>
      <c r="S25" s="63">
        <f t="shared" si="8"/>
        <v>0.10999337708160391</v>
      </c>
      <c r="T25" s="35">
        <v>145</v>
      </c>
      <c r="U25" s="35">
        <v>3800</v>
      </c>
      <c r="V25" s="35">
        <v>64617</v>
      </c>
      <c r="W25" s="35">
        <v>16637</v>
      </c>
      <c r="Y25" s="1">
        <v>774583</v>
      </c>
    </row>
    <row r="26" spans="1:25" x14ac:dyDescent="0.45">
      <c r="A26" s="33" t="s">
        <v>31</v>
      </c>
      <c r="B26" s="32">
        <f t="shared" si="11"/>
        <v>2012128</v>
      </c>
      <c r="C26" s="34">
        <f>SUM(一般接種!D25+一般接種!G25+一般接種!J25+一般接種!M25+医療従事者等!C23)</f>
        <v>683431</v>
      </c>
      <c r="D26" s="30">
        <f t="shared" si="0"/>
        <v>0.83244031342380054</v>
      </c>
      <c r="E26" s="34">
        <f>SUM(一般接種!E25+一般接種!H25+一般接種!K25+一般接種!N25+医療従事者等!D23)</f>
        <v>674896</v>
      </c>
      <c r="F26" s="31">
        <f t="shared" si="1"/>
        <v>0.82204441672746675</v>
      </c>
      <c r="G26" s="29">
        <f t="shared" si="9"/>
        <v>536781</v>
      </c>
      <c r="H26" s="31">
        <f t="shared" si="7"/>
        <v>0.65381603099645913</v>
      </c>
      <c r="I26" s="35">
        <v>6355</v>
      </c>
      <c r="J26" s="35">
        <v>37977</v>
      </c>
      <c r="K26" s="35">
        <v>169191</v>
      </c>
      <c r="L26" s="35">
        <v>165211</v>
      </c>
      <c r="M26" s="35">
        <v>96420</v>
      </c>
      <c r="N26" s="35">
        <v>34651</v>
      </c>
      <c r="O26" s="35">
        <v>12450</v>
      </c>
      <c r="P26" s="35">
        <v>12873</v>
      </c>
      <c r="Q26" s="35">
        <v>1653</v>
      </c>
      <c r="R26" s="35">
        <f t="shared" si="10"/>
        <v>117020</v>
      </c>
      <c r="S26" s="63">
        <f t="shared" si="8"/>
        <v>0.14253401656766101</v>
      </c>
      <c r="T26" s="35">
        <v>117</v>
      </c>
      <c r="U26" s="35">
        <v>6392</v>
      </c>
      <c r="V26" s="35">
        <v>88006</v>
      </c>
      <c r="W26" s="35">
        <v>22505</v>
      </c>
      <c r="Y26" s="1">
        <v>820997</v>
      </c>
    </row>
    <row r="27" spans="1:25" x14ac:dyDescent="0.45">
      <c r="A27" s="33" t="s">
        <v>32</v>
      </c>
      <c r="B27" s="32">
        <f t="shared" si="11"/>
        <v>5179906</v>
      </c>
      <c r="C27" s="34">
        <f>SUM(一般接種!D26+一般接種!G26+一般接種!J26+一般接種!M26+医療従事者等!C24)</f>
        <v>1735424</v>
      </c>
      <c r="D27" s="30">
        <f t="shared" si="0"/>
        <v>0.83766617094737417</v>
      </c>
      <c r="E27" s="34">
        <f>SUM(一般接種!E26+一般接種!H26+一般接種!K26+一般接種!N26+医療従事者等!D24)</f>
        <v>1712608</v>
      </c>
      <c r="F27" s="31">
        <f t="shared" si="1"/>
        <v>0.82665319005259841</v>
      </c>
      <c r="G27" s="29">
        <f t="shared" si="9"/>
        <v>1413818</v>
      </c>
      <c r="H27" s="31">
        <f t="shared" si="7"/>
        <v>0.6824312159313658</v>
      </c>
      <c r="I27" s="35">
        <v>14353</v>
      </c>
      <c r="J27" s="35">
        <v>69370</v>
      </c>
      <c r="K27" s="35">
        <v>457673</v>
      </c>
      <c r="L27" s="35">
        <v>433079</v>
      </c>
      <c r="M27" s="35">
        <v>235644</v>
      </c>
      <c r="N27" s="35">
        <v>123255</v>
      </c>
      <c r="O27" s="35">
        <v>48232</v>
      </c>
      <c r="P27" s="35">
        <v>27410</v>
      </c>
      <c r="Q27" s="35">
        <v>4802</v>
      </c>
      <c r="R27" s="35">
        <f t="shared" si="10"/>
        <v>318056</v>
      </c>
      <c r="S27" s="63">
        <f t="shared" si="8"/>
        <v>0.15352141705245406</v>
      </c>
      <c r="T27" s="35">
        <v>12</v>
      </c>
      <c r="U27" s="35">
        <v>6512</v>
      </c>
      <c r="V27" s="35">
        <v>251487</v>
      </c>
      <c r="W27" s="35">
        <v>60045</v>
      </c>
      <c r="Y27" s="1">
        <v>2071737</v>
      </c>
    </row>
    <row r="28" spans="1:25" x14ac:dyDescent="0.45">
      <c r="A28" s="33" t="s">
        <v>33</v>
      </c>
      <c r="B28" s="32">
        <f t="shared" si="11"/>
        <v>4997665</v>
      </c>
      <c r="C28" s="34">
        <f>SUM(一般接種!D27+一般接種!G27+一般接種!J27+一般接種!M27+医療従事者等!C25)</f>
        <v>1671905</v>
      </c>
      <c r="D28" s="30">
        <f t="shared" si="0"/>
        <v>0.82899269185552693</v>
      </c>
      <c r="E28" s="34">
        <f>SUM(一般接種!E27+一般接種!H27+一般接種!K27+一般接種!N27+医療従事者等!D25)</f>
        <v>1657878</v>
      </c>
      <c r="F28" s="31">
        <f t="shared" si="1"/>
        <v>0.82203758346799449</v>
      </c>
      <c r="G28" s="29">
        <f t="shared" si="9"/>
        <v>1328550</v>
      </c>
      <c r="H28" s="31">
        <f t="shared" si="7"/>
        <v>0.65874451046241278</v>
      </c>
      <c r="I28" s="35">
        <v>15496</v>
      </c>
      <c r="J28" s="35">
        <v>85333</v>
      </c>
      <c r="K28" s="35">
        <v>466842</v>
      </c>
      <c r="L28" s="35">
        <v>403579</v>
      </c>
      <c r="M28" s="35">
        <v>192426</v>
      </c>
      <c r="N28" s="35">
        <v>97860</v>
      </c>
      <c r="O28" s="35">
        <v>37989</v>
      </c>
      <c r="P28" s="35">
        <v>22247</v>
      </c>
      <c r="Q28" s="35">
        <v>6778</v>
      </c>
      <c r="R28" s="35">
        <f t="shared" si="10"/>
        <v>339332</v>
      </c>
      <c r="S28" s="63">
        <f t="shared" si="8"/>
        <v>0.1682534283423518</v>
      </c>
      <c r="T28" s="35">
        <v>42</v>
      </c>
      <c r="U28" s="35">
        <v>9405</v>
      </c>
      <c r="V28" s="35">
        <v>254624</v>
      </c>
      <c r="W28" s="35">
        <v>75261</v>
      </c>
      <c r="Y28" s="1">
        <v>2016791</v>
      </c>
    </row>
    <row r="29" spans="1:25" x14ac:dyDescent="0.45">
      <c r="A29" s="33" t="s">
        <v>34</v>
      </c>
      <c r="B29" s="32">
        <f t="shared" si="11"/>
        <v>9146051</v>
      </c>
      <c r="C29" s="34">
        <f>SUM(一般接種!D28+一般接種!G28+一般接種!J28+一般接種!M28+医療従事者等!C26)</f>
        <v>3146287</v>
      </c>
      <c r="D29" s="30">
        <f t="shared" si="0"/>
        <v>0.85351738618545625</v>
      </c>
      <c r="E29" s="34">
        <f>SUM(一般接種!E28+一般接種!H28+一般接種!K28+一般接種!N28+医療従事者等!D26)</f>
        <v>3109920</v>
      </c>
      <c r="F29" s="31">
        <f t="shared" si="1"/>
        <v>0.84365183139550659</v>
      </c>
      <c r="G29" s="29">
        <f t="shared" si="9"/>
        <v>2414830</v>
      </c>
      <c r="H29" s="31">
        <f t="shared" si="7"/>
        <v>0.65508944024566906</v>
      </c>
      <c r="I29" s="35">
        <v>23580</v>
      </c>
      <c r="J29" s="35">
        <v>115966</v>
      </c>
      <c r="K29" s="35">
        <v>657609</v>
      </c>
      <c r="L29" s="35">
        <v>756846</v>
      </c>
      <c r="M29" s="35">
        <v>453752</v>
      </c>
      <c r="N29" s="35">
        <v>251872</v>
      </c>
      <c r="O29" s="35">
        <v>87971</v>
      </c>
      <c r="P29" s="35">
        <v>52810</v>
      </c>
      <c r="Q29" s="35">
        <v>14424</v>
      </c>
      <c r="R29" s="35">
        <f t="shared" si="10"/>
        <v>475014</v>
      </c>
      <c r="S29" s="63">
        <f t="shared" si="8"/>
        <v>0.1288606880686658</v>
      </c>
      <c r="T29" s="35">
        <v>26</v>
      </c>
      <c r="U29" s="35">
        <v>12126</v>
      </c>
      <c r="V29" s="35">
        <v>349778</v>
      </c>
      <c r="W29" s="35">
        <v>113084</v>
      </c>
      <c r="Y29" s="1">
        <v>3686260</v>
      </c>
    </row>
    <row r="30" spans="1:25" x14ac:dyDescent="0.45">
      <c r="A30" s="33" t="s">
        <v>35</v>
      </c>
      <c r="B30" s="32">
        <f t="shared" si="11"/>
        <v>17433443</v>
      </c>
      <c r="C30" s="34">
        <f>SUM(一般接種!D29+一般接種!G29+一般接種!J29+一般接種!M29+医療従事者等!C27)</f>
        <v>6025602</v>
      </c>
      <c r="D30" s="30">
        <f t="shared" si="0"/>
        <v>0.79716362460612145</v>
      </c>
      <c r="E30" s="34">
        <f>SUM(一般接種!E29+一般接種!H29+一般接種!K29+一般接種!N29+医療従事者等!D27)</f>
        <v>5917218</v>
      </c>
      <c r="F30" s="31">
        <f t="shared" si="1"/>
        <v>0.78282484446609402</v>
      </c>
      <c r="G30" s="29">
        <f t="shared" si="9"/>
        <v>4556597</v>
      </c>
      <c r="H30" s="31">
        <f t="shared" si="7"/>
        <v>0.60281999713711243</v>
      </c>
      <c r="I30" s="35">
        <v>43194</v>
      </c>
      <c r="J30" s="35">
        <v>375460</v>
      </c>
      <c r="K30" s="35">
        <v>1356005</v>
      </c>
      <c r="L30" s="35">
        <v>1361854</v>
      </c>
      <c r="M30" s="35">
        <v>761043</v>
      </c>
      <c r="N30" s="35">
        <v>370357</v>
      </c>
      <c r="O30" s="35">
        <v>150226</v>
      </c>
      <c r="P30" s="35">
        <v>108376</v>
      </c>
      <c r="Q30" s="35">
        <v>30082</v>
      </c>
      <c r="R30" s="35">
        <f t="shared" si="10"/>
        <v>934026</v>
      </c>
      <c r="S30" s="63">
        <f t="shared" si="8"/>
        <v>0.12356799397576494</v>
      </c>
      <c r="T30" s="35">
        <v>67</v>
      </c>
      <c r="U30" s="35">
        <v>45092</v>
      </c>
      <c r="V30" s="35">
        <v>682965</v>
      </c>
      <c r="W30" s="35">
        <v>205902</v>
      </c>
      <c r="Y30" s="1">
        <v>7558802</v>
      </c>
    </row>
    <row r="31" spans="1:25" x14ac:dyDescent="0.45">
      <c r="A31" s="33" t="s">
        <v>36</v>
      </c>
      <c r="B31" s="32">
        <f t="shared" si="11"/>
        <v>4297934</v>
      </c>
      <c r="C31" s="34">
        <f>SUM(一般接種!D30+一般接種!G30+一般接種!J30+一般接種!M30+医療従事者等!C28)</f>
        <v>1483212</v>
      </c>
      <c r="D31" s="30">
        <f t="shared" si="0"/>
        <v>0.82375176126054328</v>
      </c>
      <c r="E31" s="34">
        <f>SUM(一般接種!E30+一般接種!H30+一般接種!K30+一般接種!N30+医療従事者等!D28)</f>
        <v>1467184</v>
      </c>
      <c r="F31" s="31">
        <f t="shared" si="1"/>
        <v>0.81485007139457399</v>
      </c>
      <c r="G31" s="29">
        <f t="shared" si="9"/>
        <v>1149395</v>
      </c>
      <c r="H31" s="31">
        <f t="shared" si="7"/>
        <v>0.63835524229446772</v>
      </c>
      <c r="I31" s="35">
        <v>16829</v>
      </c>
      <c r="J31" s="35">
        <v>67551</v>
      </c>
      <c r="K31" s="35">
        <v>347252</v>
      </c>
      <c r="L31" s="35">
        <v>354027</v>
      </c>
      <c r="M31" s="35">
        <v>197000</v>
      </c>
      <c r="N31" s="35">
        <v>98728</v>
      </c>
      <c r="O31" s="35">
        <v>40804</v>
      </c>
      <c r="P31" s="35">
        <v>23969</v>
      </c>
      <c r="Q31" s="35">
        <v>3235</v>
      </c>
      <c r="R31" s="35">
        <f t="shared" si="10"/>
        <v>198143</v>
      </c>
      <c r="S31" s="63">
        <f t="shared" si="8"/>
        <v>0.11004539150940515</v>
      </c>
      <c r="T31" s="35">
        <v>82</v>
      </c>
      <c r="U31" s="35">
        <v>5465</v>
      </c>
      <c r="V31" s="35">
        <v>157142</v>
      </c>
      <c r="W31" s="35">
        <v>35454</v>
      </c>
      <c r="Y31" s="1">
        <v>1800557</v>
      </c>
    </row>
    <row r="32" spans="1:25" x14ac:dyDescent="0.45">
      <c r="A32" s="33" t="s">
        <v>37</v>
      </c>
      <c r="B32" s="32">
        <f t="shared" si="11"/>
        <v>3363705</v>
      </c>
      <c r="C32" s="34">
        <f>SUM(一般接種!D31+一般接種!G31+一般接種!J31+一般接種!M31+医療従事者等!C29)</f>
        <v>1159926</v>
      </c>
      <c r="D32" s="30">
        <f t="shared" si="0"/>
        <v>0.81751539810958651</v>
      </c>
      <c r="E32" s="34">
        <f>SUM(一般接種!E31+一般接種!H31+一般接種!K31+一般接種!N31+医療従事者等!D29)</f>
        <v>1147454</v>
      </c>
      <c r="F32" s="31">
        <f t="shared" si="1"/>
        <v>0.808725137312585</v>
      </c>
      <c r="G32" s="29">
        <f t="shared" si="9"/>
        <v>882227</v>
      </c>
      <c r="H32" s="31">
        <f t="shared" si="7"/>
        <v>0.62179324985216833</v>
      </c>
      <c r="I32" s="35">
        <v>8753</v>
      </c>
      <c r="J32" s="35">
        <v>53114</v>
      </c>
      <c r="K32" s="35">
        <v>238915</v>
      </c>
      <c r="L32" s="35">
        <v>286136</v>
      </c>
      <c r="M32" s="35">
        <v>161296</v>
      </c>
      <c r="N32" s="35">
        <v>83246</v>
      </c>
      <c r="O32" s="35">
        <v>25216</v>
      </c>
      <c r="P32" s="35">
        <v>21333</v>
      </c>
      <c r="Q32" s="35">
        <v>4218</v>
      </c>
      <c r="R32" s="35">
        <f t="shared" si="10"/>
        <v>174098</v>
      </c>
      <c r="S32" s="63">
        <f t="shared" si="8"/>
        <v>0.12270420335442329</v>
      </c>
      <c r="T32" s="35">
        <v>9</v>
      </c>
      <c r="U32" s="35">
        <v>6971</v>
      </c>
      <c r="V32" s="35">
        <v>131023</v>
      </c>
      <c r="W32" s="35">
        <v>36095</v>
      </c>
      <c r="Y32" s="1">
        <v>1418843</v>
      </c>
    </row>
    <row r="33" spans="1:25" x14ac:dyDescent="0.45">
      <c r="A33" s="33" t="s">
        <v>38</v>
      </c>
      <c r="B33" s="32">
        <f t="shared" si="11"/>
        <v>5863031</v>
      </c>
      <c r="C33" s="34">
        <f>SUM(一般接種!D32+一般接種!G32+一般接種!J32+一般接種!M32+医療従事者等!C30)</f>
        <v>2033098</v>
      </c>
      <c r="D33" s="30">
        <f t="shared" si="0"/>
        <v>0.80342393052555539</v>
      </c>
      <c r="E33" s="34">
        <f>SUM(一般接種!E32+一般接種!H32+一般接種!K32+一般接種!N32+医療従事者等!D30)</f>
        <v>2000887</v>
      </c>
      <c r="F33" s="31">
        <f t="shared" si="1"/>
        <v>0.79069503687352349</v>
      </c>
      <c r="G33" s="29">
        <f t="shared" si="9"/>
        <v>1522900</v>
      </c>
      <c r="H33" s="31">
        <f t="shared" si="7"/>
        <v>0.60180783405294203</v>
      </c>
      <c r="I33" s="35">
        <v>26154</v>
      </c>
      <c r="J33" s="35">
        <v>97427</v>
      </c>
      <c r="K33" s="35">
        <v>451575</v>
      </c>
      <c r="L33" s="35">
        <v>475756</v>
      </c>
      <c r="M33" s="35">
        <v>252578</v>
      </c>
      <c r="N33" s="35">
        <v>125796</v>
      </c>
      <c r="O33" s="35">
        <v>50952</v>
      </c>
      <c r="P33" s="35">
        <v>35051</v>
      </c>
      <c r="Q33" s="35">
        <v>7611</v>
      </c>
      <c r="R33" s="35">
        <f t="shared" si="10"/>
        <v>306146</v>
      </c>
      <c r="S33" s="63">
        <f t="shared" si="8"/>
        <v>0.1209804065690275</v>
      </c>
      <c r="T33" s="35">
        <v>15</v>
      </c>
      <c r="U33" s="35">
        <v>7974</v>
      </c>
      <c r="V33" s="35">
        <v>231608</v>
      </c>
      <c r="W33" s="35">
        <v>66549</v>
      </c>
      <c r="Y33" s="1">
        <v>2530542</v>
      </c>
    </row>
    <row r="34" spans="1:25" x14ac:dyDescent="0.45">
      <c r="A34" s="33" t="s">
        <v>39</v>
      </c>
      <c r="B34" s="32">
        <f t="shared" si="11"/>
        <v>19753198</v>
      </c>
      <c r="C34" s="34">
        <f>SUM(一般接種!D33+一般接種!G33+一般接種!J33+一般接種!M33+医療従事者等!C31)</f>
        <v>6913313</v>
      </c>
      <c r="D34" s="30">
        <f t="shared" si="0"/>
        <v>0.78209224469543626</v>
      </c>
      <c r="E34" s="34">
        <f>SUM(一般接種!E33+一般接種!H33+一般接種!K33+一般接種!N33+医療従事者等!D31)</f>
        <v>6822973</v>
      </c>
      <c r="F34" s="31">
        <f t="shared" si="1"/>
        <v>0.77187222234352104</v>
      </c>
      <c r="G34" s="29">
        <f t="shared" si="9"/>
        <v>5032564</v>
      </c>
      <c r="H34" s="31">
        <f t="shared" si="7"/>
        <v>0.56932606339875591</v>
      </c>
      <c r="I34" s="35">
        <v>65581</v>
      </c>
      <c r="J34" s="35">
        <v>375616</v>
      </c>
      <c r="K34" s="35">
        <v>1529770</v>
      </c>
      <c r="L34" s="35">
        <v>1561334</v>
      </c>
      <c r="M34" s="35">
        <v>773968</v>
      </c>
      <c r="N34" s="35">
        <v>369687</v>
      </c>
      <c r="O34" s="35">
        <v>197905</v>
      </c>
      <c r="P34" s="35">
        <v>131743</v>
      </c>
      <c r="Q34" s="35">
        <v>26960</v>
      </c>
      <c r="R34" s="35">
        <f t="shared" si="10"/>
        <v>984348</v>
      </c>
      <c r="S34" s="63">
        <f t="shared" si="8"/>
        <v>0.11135774365799195</v>
      </c>
      <c r="T34" s="35">
        <v>441</v>
      </c>
      <c r="U34" s="35">
        <v>48905</v>
      </c>
      <c r="V34" s="35">
        <v>746614</v>
      </c>
      <c r="W34" s="35">
        <v>188388</v>
      </c>
      <c r="Y34" s="1">
        <v>8839511</v>
      </c>
    </row>
    <row r="35" spans="1:25" x14ac:dyDescent="0.45">
      <c r="A35" s="33" t="s">
        <v>40</v>
      </c>
      <c r="B35" s="32">
        <f t="shared" si="11"/>
        <v>12852905</v>
      </c>
      <c r="C35" s="34">
        <f>SUM(一般接種!D34+一般接種!G34+一般接種!J34+一般接種!M34+医療従事者等!C32)</f>
        <v>4440411</v>
      </c>
      <c r="D35" s="30">
        <f t="shared" si="0"/>
        <v>0.8038943628504831</v>
      </c>
      <c r="E35" s="34">
        <f>SUM(一般接種!E34+一般接種!H34+一般接種!K34+一般接種!N34+医療従事者等!D32)</f>
        <v>4387823</v>
      </c>
      <c r="F35" s="31">
        <f t="shared" si="1"/>
        <v>0.79437380343524411</v>
      </c>
      <c r="G35" s="29">
        <f t="shared" si="9"/>
        <v>3347540</v>
      </c>
      <c r="H35" s="31">
        <f t="shared" si="7"/>
        <v>0.60604041729842273</v>
      </c>
      <c r="I35" s="35">
        <v>45655</v>
      </c>
      <c r="J35" s="35">
        <v>243984</v>
      </c>
      <c r="K35" s="35">
        <v>1010635</v>
      </c>
      <c r="L35" s="35">
        <v>1038021</v>
      </c>
      <c r="M35" s="35">
        <v>544999</v>
      </c>
      <c r="N35" s="35">
        <v>253390</v>
      </c>
      <c r="O35" s="35">
        <v>115748</v>
      </c>
      <c r="P35" s="35">
        <v>79334</v>
      </c>
      <c r="Q35" s="35">
        <v>15774</v>
      </c>
      <c r="R35" s="35">
        <f t="shared" si="10"/>
        <v>677131</v>
      </c>
      <c r="S35" s="63">
        <f t="shared" si="8"/>
        <v>0.12258815542329539</v>
      </c>
      <c r="T35" s="35">
        <v>101</v>
      </c>
      <c r="U35" s="35">
        <v>26469</v>
      </c>
      <c r="V35" s="35">
        <v>519507</v>
      </c>
      <c r="W35" s="35">
        <v>131054</v>
      </c>
      <c r="Y35" s="1">
        <v>5523625</v>
      </c>
    </row>
    <row r="36" spans="1:25" x14ac:dyDescent="0.45">
      <c r="A36" s="33" t="s">
        <v>41</v>
      </c>
      <c r="B36" s="32">
        <f t="shared" si="11"/>
        <v>3206086</v>
      </c>
      <c r="C36" s="34">
        <f>SUM(一般接種!D35+一般接種!G35+一般接種!J35+一般接種!M35+医療従事者等!C33)</f>
        <v>1095686</v>
      </c>
      <c r="D36" s="30">
        <f t="shared" si="0"/>
        <v>0.81479454377392191</v>
      </c>
      <c r="E36" s="34">
        <f>SUM(一般接種!E35+一般接種!H35+一般接種!K35+一般接種!N35+医療従事者等!D33)</f>
        <v>1084265</v>
      </c>
      <c r="F36" s="31">
        <f t="shared" si="1"/>
        <v>0.80630144585677965</v>
      </c>
      <c r="G36" s="29">
        <f t="shared" si="9"/>
        <v>846492</v>
      </c>
      <c r="H36" s="31">
        <f t="shared" si="7"/>
        <v>0.62948423448713842</v>
      </c>
      <c r="I36" s="35">
        <v>7594</v>
      </c>
      <c r="J36" s="35">
        <v>54557</v>
      </c>
      <c r="K36" s="35">
        <v>307900</v>
      </c>
      <c r="L36" s="35">
        <v>254443</v>
      </c>
      <c r="M36" s="35">
        <v>131763</v>
      </c>
      <c r="N36" s="35">
        <v>53818</v>
      </c>
      <c r="O36" s="35">
        <v>20312</v>
      </c>
      <c r="P36" s="35">
        <v>13570</v>
      </c>
      <c r="Q36" s="35">
        <v>2535</v>
      </c>
      <c r="R36" s="35">
        <f t="shared" si="10"/>
        <v>179643</v>
      </c>
      <c r="S36" s="63">
        <f t="shared" si="8"/>
        <v>0.13358949208731211</v>
      </c>
      <c r="T36" s="35">
        <v>64</v>
      </c>
      <c r="U36" s="35">
        <v>5699</v>
      </c>
      <c r="V36" s="35">
        <v>142265</v>
      </c>
      <c r="W36" s="35">
        <v>31615</v>
      </c>
      <c r="Y36" s="1">
        <v>1344739</v>
      </c>
    </row>
    <row r="37" spans="1:25" x14ac:dyDescent="0.45">
      <c r="A37" s="33" t="s">
        <v>42</v>
      </c>
      <c r="B37" s="32">
        <f t="shared" si="11"/>
        <v>2210636</v>
      </c>
      <c r="C37" s="34">
        <f>SUM(一般接種!D36+一般接種!G36+一般接種!J36+一般接種!M36+医療従事者等!C34)</f>
        <v>750873</v>
      </c>
      <c r="D37" s="30">
        <f t="shared" si="0"/>
        <v>0.79505247598556594</v>
      </c>
      <c r="E37" s="34">
        <f>SUM(一般接種!E36+一般接種!H36+一般接種!K36+一般接種!N36+医療従事者等!D34)</f>
        <v>741675</v>
      </c>
      <c r="F37" s="31">
        <f t="shared" si="1"/>
        <v>0.78531328883392348</v>
      </c>
      <c r="G37" s="29">
        <f t="shared" si="9"/>
        <v>596580</v>
      </c>
      <c r="H37" s="31">
        <f t="shared" si="7"/>
        <v>0.63168126450607354</v>
      </c>
      <c r="I37" s="35">
        <v>7689</v>
      </c>
      <c r="J37" s="35">
        <v>44837</v>
      </c>
      <c r="K37" s="35">
        <v>212621</v>
      </c>
      <c r="L37" s="35">
        <v>197518</v>
      </c>
      <c r="M37" s="35">
        <v>83444</v>
      </c>
      <c r="N37" s="35">
        <v>29886</v>
      </c>
      <c r="O37" s="35">
        <v>10762</v>
      </c>
      <c r="P37" s="35">
        <v>8232</v>
      </c>
      <c r="Q37" s="35">
        <v>1591</v>
      </c>
      <c r="R37" s="35">
        <f t="shared" si="10"/>
        <v>121508</v>
      </c>
      <c r="S37" s="63">
        <f t="shared" si="8"/>
        <v>0.1286572246599014</v>
      </c>
      <c r="T37" s="35">
        <v>2</v>
      </c>
      <c r="U37" s="35">
        <v>3025</v>
      </c>
      <c r="V37" s="35">
        <v>89569</v>
      </c>
      <c r="W37" s="35">
        <v>28912</v>
      </c>
      <c r="Y37" s="1">
        <v>944432</v>
      </c>
    </row>
    <row r="38" spans="1:25" x14ac:dyDescent="0.45">
      <c r="A38" s="33" t="s">
        <v>43</v>
      </c>
      <c r="B38" s="32">
        <f t="shared" si="11"/>
        <v>1314440</v>
      </c>
      <c r="C38" s="34">
        <f>SUM(一般接種!D37+一般接種!G37+一般接種!J37+一般接種!M37+医療従事者等!C35)</f>
        <v>445105</v>
      </c>
      <c r="D38" s="30">
        <f t="shared" si="0"/>
        <v>0.7994155764851254</v>
      </c>
      <c r="E38" s="34">
        <f>SUM(一般接種!E37+一般接種!H37+一般接種!K37+一般接種!N37+医療従事者等!D35)</f>
        <v>439498</v>
      </c>
      <c r="F38" s="31">
        <f t="shared" si="1"/>
        <v>0.78934531635020866</v>
      </c>
      <c r="G38" s="29">
        <f t="shared" si="9"/>
        <v>350791</v>
      </c>
      <c r="H38" s="31">
        <f t="shared" si="7"/>
        <v>0.63002614998886475</v>
      </c>
      <c r="I38" s="35">
        <v>4916</v>
      </c>
      <c r="J38" s="35">
        <v>23221</v>
      </c>
      <c r="K38" s="35">
        <v>108404</v>
      </c>
      <c r="L38" s="35">
        <v>110737</v>
      </c>
      <c r="M38" s="35">
        <v>59684</v>
      </c>
      <c r="N38" s="35">
        <v>25043</v>
      </c>
      <c r="O38" s="35">
        <v>9445</v>
      </c>
      <c r="P38" s="35">
        <v>7446</v>
      </c>
      <c r="Q38" s="35">
        <v>1895</v>
      </c>
      <c r="R38" s="35">
        <f t="shared" si="10"/>
        <v>79046</v>
      </c>
      <c r="S38" s="63">
        <f t="shared" si="8"/>
        <v>0.14196785850269761</v>
      </c>
      <c r="T38" s="35">
        <v>17</v>
      </c>
      <c r="U38" s="35">
        <v>2691</v>
      </c>
      <c r="V38" s="35">
        <v>57244</v>
      </c>
      <c r="W38" s="35">
        <v>19094</v>
      </c>
      <c r="Y38" s="1">
        <v>556788</v>
      </c>
    </row>
    <row r="39" spans="1:25" x14ac:dyDescent="0.45">
      <c r="A39" s="33" t="s">
        <v>44</v>
      </c>
      <c r="B39" s="32">
        <f t="shared" si="11"/>
        <v>1644819</v>
      </c>
      <c r="C39" s="34">
        <f>SUM(一般接種!D38+一般接種!G38+一般接種!J38+一般接種!M38+医療従事者等!C36)</f>
        <v>566106</v>
      </c>
      <c r="D39" s="30">
        <f t="shared" si="0"/>
        <v>0.84139919591566781</v>
      </c>
      <c r="E39" s="34">
        <f>SUM(一般接種!E38+一般接種!H38+一般接種!K38+一般接種!N38+医療従事者等!D36)</f>
        <v>557105</v>
      </c>
      <c r="F39" s="31">
        <f t="shared" si="1"/>
        <v>0.82802107563000227</v>
      </c>
      <c r="G39" s="29">
        <f t="shared" si="9"/>
        <v>451534</v>
      </c>
      <c r="H39" s="31">
        <f t="shared" si="7"/>
        <v>0.67111167259945159</v>
      </c>
      <c r="I39" s="35">
        <v>4899</v>
      </c>
      <c r="J39" s="35">
        <v>30271</v>
      </c>
      <c r="K39" s="35">
        <v>111462</v>
      </c>
      <c r="L39" s="35">
        <v>142706</v>
      </c>
      <c r="M39" s="35">
        <v>82666</v>
      </c>
      <c r="N39" s="35">
        <v>45555</v>
      </c>
      <c r="O39" s="35">
        <v>20784</v>
      </c>
      <c r="P39" s="35">
        <v>11270</v>
      </c>
      <c r="Q39" s="35">
        <v>1921</v>
      </c>
      <c r="R39" s="35">
        <f t="shared" si="10"/>
        <v>70074</v>
      </c>
      <c r="S39" s="63">
        <f t="shared" si="8"/>
        <v>0.10415047226949459</v>
      </c>
      <c r="T39" s="35">
        <v>25</v>
      </c>
      <c r="U39" s="35">
        <v>2144</v>
      </c>
      <c r="V39" s="35">
        <v>47160</v>
      </c>
      <c r="W39" s="35">
        <v>20745</v>
      </c>
      <c r="Y39" s="1">
        <v>672815</v>
      </c>
    </row>
    <row r="40" spans="1:25" x14ac:dyDescent="0.45">
      <c r="A40" s="33" t="s">
        <v>45</v>
      </c>
      <c r="B40" s="32">
        <f t="shared" si="11"/>
        <v>4394779</v>
      </c>
      <c r="C40" s="34">
        <f>SUM(一般接種!D39+一般接種!G39+一般接種!J39+一般接種!M39+医療従事者等!C37)</f>
        <v>1518620</v>
      </c>
      <c r="D40" s="30">
        <f t="shared" si="0"/>
        <v>0.80189419001357598</v>
      </c>
      <c r="E40" s="34">
        <f>SUM(一般接種!E39+一般接種!H39+一般接種!K39+一般接種!N39+医療従事者等!D37)</f>
        <v>1488408</v>
      </c>
      <c r="F40" s="31">
        <f t="shared" si="1"/>
        <v>0.78594100404954925</v>
      </c>
      <c r="G40" s="29">
        <f t="shared" si="9"/>
        <v>1180637</v>
      </c>
      <c r="H40" s="31">
        <f t="shared" si="7"/>
        <v>0.62342518260990787</v>
      </c>
      <c r="I40" s="35">
        <v>21853</v>
      </c>
      <c r="J40" s="35">
        <v>138135</v>
      </c>
      <c r="K40" s="35">
        <v>363040</v>
      </c>
      <c r="L40" s="35">
        <v>318356</v>
      </c>
      <c r="M40" s="35">
        <v>163960</v>
      </c>
      <c r="N40" s="35">
        <v>92091</v>
      </c>
      <c r="O40" s="35">
        <v>51026</v>
      </c>
      <c r="P40" s="35">
        <v>27159</v>
      </c>
      <c r="Q40" s="35">
        <v>5017</v>
      </c>
      <c r="R40" s="35">
        <f t="shared" si="10"/>
        <v>207114</v>
      </c>
      <c r="S40" s="63">
        <f t="shared" si="8"/>
        <v>0.10936476094774977</v>
      </c>
      <c r="T40" s="35">
        <v>251</v>
      </c>
      <c r="U40" s="35">
        <v>7480</v>
      </c>
      <c r="V40" s="35">
        <v>151227</v>
      </c>
      <c r="W40" s="35">
        <v>48156</v>
      </c>
      <c r="Y40" s="1">
        <v>1893791</v>
      </c>
    </row>
    <row r="41" spans="1:25" x14ac:dyDescent="0.45">
      <c r="A41" s="33" t="s">
        <v>46</v>
      </c>
      <c r="B41" s="32">
        <f t="shared" si="11"/>
        <v>6563941</v>
      </c>
      <c r="C41" s="34">
        <f>SUM(一般接種!D40+一般接種!G40+一般接種!J40+一般接種!M40+医療従事者等!C38)</f>
        <v>2248998</v>
      </c>
      <c r="D41" s="30">
        <f t="shared" si="0"/>
        <v>0.79966278307785466</v>
      </c>
      <c r="E41" s="34">
        <f>SUM(一般接種!E40+一般接種!H40+一般接種!K40+一般接種!N40+医療従事者等!D38)</f>
        <v>2220722</v>
      </c>
      <c r="F41" s="31">
        <f t="shared" si="1"/>
        <v>0.78960885468204933</v>
      </c>
      <c r="G41" s="29">
        <f t="shared" si="9"/>
        <v>1722360</v>
      </c>
      <c r="H41" s="31">
        <f t="shared" si="7"/>
        <v>0.61240925561604487</v>
      </c>
      <c r="I41" s="35">
        <v>22430</v>
      </c>
      <c r="J41" s="35">
        <v>121928</v>
      </c>
      <c r="K41" s="35">
        <v>546278</v>
      </c>
      <c r="L41" s="35">
        <v>532908</v>
      </c>
      <c r="M41" s="35">
        <v>293148</v>
      </c>
      <c r="N41" s="35">
        <v>116632</v>
      </c>
      <c r="O41" s="35">
        <v>46045</v>
      </c>
      <c r="P41" s="35">
        <v>32787</v>
      </c>
      <c r="Q41" s="35">
        <v>10204</v>
      </c>
      <c r="R41" s="35">
        <f t="shared" si="10"/>
        <v>371861</v>
      </c>
      <c r="S41" s="63">
        <f t="shared" si="8"/>
        <v>0.13222039422805806</v>
      </c>
      <c r="T41" s="35">
        <v>55</v>
      </c>
      <c r="U41" s="35">
        <v>15682</v>
      </c>
      <c r="V41" s="35">
        <v>270685</v>
      </c>
      <c r="W41" s="35">
        <v>85439</v>
      </c>
      <c r="Y41" s="1">
        <v>2812433</v>
      </c>
    </row>
    <row r="42" spans="1:25" x14ac:dyDescent="0.45">
      <c r="A42" s="33" t="s">
        <v>47</v>
      </c>
      <c r="B42" s="32">
        <f t="shared" si="11"/>
        <v>3337227</v>
      </c>
      <c r="C42" s="34">
        <f>SUM(一般接種!D41+一般接種!G41+一般接種!J41+一般接種!M41+医療従事者等!C39)</f>
        <v>1124492</v>
      </c>
      <c r="D42" s="30">
        <f t="shared" si="0"/>
        <v>0.82920412060968507</v>
      </c>
      <c r="E42" s="34">
        <f>SUM(一般接種!E41+一般接種!H41+一般接種!K41+一般接種!N41+医療従事者等!D39)</f>
        <v>1101032</v>
      </c>
      <c r="F42" s="31">
        <f t="shared" si="1"/>
        <v>0.81190463900421062</v>
      </c>
      <c r="G42" s="29">
        <f t="shared" si="9"/>
        <v>905843</v>
      </c>
      <c r="H42" s="31">
        <f t="shared" si="7"/>
        <v>0.66797162472070848</v>
      </c>
      <c r="I42" s="35">
        <v>44792</v>
      </c>
      <c r="J42" s="35">
        <v>46966</v>
      </c>
      <c r="K42" s="35">
        <v>287509</v>
      </c>
      <c r="L42" s="35">
        <v>309995</v>
      </c>
      <c r="M42" s="35">
        <v>133838</v>
      </c>
      <c r="N42" s="35">
        <v>42090</v>
      </c>
      <c r="O42" s="35">
        <v>18923</v>
      </c>
      <c r="P42" s="35">
        <v>17300</v>
      </c>
      <c r="Q42" s="35">
        <v>4430</v>
      </c>
      <c r="R42" s="35">
        <f t="shared" si="10"/>
        <v>205860</v>
      </c>
      <c r="S42" s="63">
        <f t="shared" si="8"/>
        <v>0.15180184498307658</v>
      </c>
      <c r="T42" s="35">
        <v>398</v>
      </c>
      <c r="U42" s="35">
        <v>9134</v>
      </c>
      <c r="V42" s="35">
        <v>141063</v>
      </c>
      <c r="W42" s="35">
        <v>55265</v>
      </c>
      <c r="Y42" s="1">
        <v>1356110</v>
      </c>
    </row>
    <row r="43" spans="1:25" x14ac:dyDescent="0.45">
      <c r="A43" s="33" t="s">
        <v>48</v>
      </c>
      <c r="B43" s="32">
        <f t="shared" si="11"/>
        <v>1763761</v>
      </c>
      <c r="C43" s="34">
        <f>SUM(一般接種!D42+一般接種!G42+一般接種!J42+一般接種!M42+医療従事者等!C40)</f>
        <v>600468</v>
      </c>
      <c r="D43" s="30">
        <f t="shared" si="0"/>
        <v>0.81701995648677661</v>
      </c>
      <c r="E43" s="34">
        <f>SUM(一般接種!E42+一般接種!H42+一般接種!K42+一般接種!N42+医療従事者等!D40)</f>
        <v>592806</v>
      </c>
      <c r="F43" s="31">
        <f t="shared" si="1"/>
        <v>0.80659474330871939</v>
      </c>
      <c r="G43" s="29">
        <f t="shared" si="9"/>
        <v>479215</v>
      </c>
      <c r="H43" s="31">
        <f t="shared" si="7"/>
        <v>0.65203844076255635</v>
      </c>
      <c r="I43" s="35">
        <v>7950</v>
      </c>
      <c r="J43" s="35">
        <v>39881</v>
      </c>
      <c r="K43" s="35">
        <v>153281</v>
      </c>
      <c r="L43" s="35">
        <v>160709</v>
      </c>
      <c r="M43" s="35">
        <v>67394</v>
      </c>
      <c r="N43" s="35">
        <v>29063</v>
      </c>
      <c r="O43" s="35">
        <v>11829</v>
      </c>
      <c r="P43" s="35">
        <v>7568</v>
      </c>
      <c r="Q43" s="35">
        <v>1540</v>
      </c>
      <c r="R43" s="35">
        <f t="shared" si="10"/>
        <v>91272</v>
      </c>
      <c r="S43" s="63">
        <f t="shared" si="8"/>
        <v>0.12418820897776581</v>
      </c>
      <c r="T43" s="35">
        <v>10</v>
      </c>
      <c r="U43" s="35">
        <v>3455</v>
      </c>
      <c r="V43" s="35">
        <v>70550</v>
      </c>
      <c r="W43" s="35">
        <v>17257</v>
      </c>
      <c r="Y43" s="1">
        <v>734949</v>
      </c>
    </row>
    <row r="44" spans="1:25" x14ac:dyDescent="0.45">
      <c r="A44" s="33" t="s">
        <v>49</v>
      </c>
      <c r="B44" s="32">
        <f t="shared" si="11"/>
        <v>2279770</v>
      </c>
      <c r="C44" s="34">
        <f>SUM(一般接種!D43+一般接種!G43+一般接種!J43+一般接種!M43+医療従事者等!C41)</f>
        <v>781323</v>
      </c>
      <c r="D44" s="30">
        <f t="shared" si="0"/>
        <v>0.80226533428620717</v>
      </c>
      <c r="E44" s="34">
        <f>SUM(一般接種!E43+一般接種!H43+一般接種!K43+一般接種!N43+医療従事者等!D41)</f>
        <v>772819</v>
      </c>
      <c r="F44" s="31">
        <f t="shared" si="1"/>
        <v>0.79353339576299731</v>
      </c>
      <c r="G44" s="29">
        <f t="shared" si="9"/>
        <v>611134</v>
      </c>
      <c r="H44" s="31">
        <f t="shared" si="7"/>
        <v>0.62751464222052455</v>
      </c>
      <c r="I44" s="35">
        <v>9397</v>
      </c>
      <c r="J44" s="35">
        <v>48510</v>
      </c>
      <c r="K44" s="35">
        <v>170742</v>
      </c>
      <c r="L44" s="35">
        <v>187154</v>
      </c>
      <c r="M44" s="35">
        <v>114047</v>
      </c>
      <c r="N44" s="35">
        <v>52788</v>
      </c>
      <c r="O44" s="35">
        <v>16685</v>
      </c>
      <c r="P44" s="35">
        <v>10158</v>
      </c>
      <c r="Q44" s="35">
        <v>1653</v>
      </c>
      <c r="R44" s="35">
        <f t="shared" si="10"/>
        <v>114494</v>
      </c>
      <c r="S44" s="63">
        <f t="shared" si="8"/>
        <v>0.11756286092149469</v>
      </c>
      <c r="T44" s="35">
        <v>148</v>
      </c>
      <c r="U44" s="35">
        <v>7860</v>
      </c>
      <c r="V44" s="35">
        <v>93611</v>
      </c>
      <c r="W44" s="35">
        <v>12875</v>
      </c>
      <c r="Y44" s="1">
        <v>973896</v>
      </c>
    </row>
    <row r="45" spans="1:25" x14ac:dyDescent="0.45">
      <c r="A45" s="33" t="s">
        <v>50</v>
      </c>
      <c r="B45" s="32">
        <f t="shared" si="11"/>
        <v>3326330</v>
      </c>
      <c r="C45" s="34">
        <f>SUM(一般接種!D44+一般接種!G44+一般接種!J44+一般接種!M44+医療従事者等!C42)</f>
        <v>1116701</v>
      </c>
      <c r="D45" s="30">
        <f t="shared" si="0"/>
        <v>0.82339282962412408</v>
      </c>
      <c r="E45" s="34">
        <f>SUM(一般接種!E44+一般接種!H44+一般接種!K44+一般接種!N44+医療従事者等!D42)</f>
        <v>1104747</v>
      </c>
      <c r="F45" s="31">
        <f t="shared" si="1"/>
        <v>0.8145786189398615</v>
      </c>
      <c r="G45" s="29">
        <f t="shared" si="9"/>
        <v>886716</v>
      </c>
      <c r="H45" s="31">
        <f t="shared" si="7"/>
        <v>0.65381476000557437</v>
      </c>
      <c r="I45" s="35">
        <v>12488</v>
      </c>
      <c r="J45" s="35">
        <v>59355</v>
      </c>
      <c r="K45" s="35">
        <v>280164</v>
      </c>
      <c r="L45" s="35">
        <v>272596</v>
      </c>
      <c r="M45" s="35">
        <v>142501</v>
      </c>
      <c r="N45" s="35">
        <v>71776</v>
      </c>
      <c r="O45" s="35">
        <v>28023</v>
      </c>
      <c r="P45" s="35">
        <v>15535</v>
      </c>
      <c r="Q45" s="35">
        <v>4278</v>
      </c>
      <c r="R45" s="35">
        <f t="shared" si="10"/>
        <v>218166</v>
      </c>
      <c r="S45" s="63">
        <f t="shared" si="8"/>
        <v>0.16086340038002711</v>
      </c>
      <c r="T45" s="35">
        <v>212</v>
      </c>
      <c r="U45" s="35">
        <v>5945</v>
      </c>
      <c r="V45" s="35">
        <v>163348</v>
      </c>
      <c r="W45" s="35">
        <v>48661</v>
      </c>
      <c r="Y45" s="1">
        <v>1356219</v>
      </c>
    </row>
    <row r="46" spans="1:25" x14ac:dyDescent="0.45">
      <c r="A46" s="33" t="s">
        <v>51</v>
      </c>
      <c r="B46" s="32">
        <f t="shared" si="11"/>
        <v>1664587</v>
      </c>
      <c r="C46" s="34">
        <f>SUM(一般接種!D45+一般接種!G45+一般接種!J45+一般接種!M45+医療従事者等!C43)</f>
        <v>566828</v>
      </c>
      <c r="D46" s="30">
        <f t="shared" si="0"/>
        <v>0.80840655649795268</v>
      </c>
      <c r="E46" s="34">
        <f>SUM(一般接種!E45+一般接種!H45+一般接種!K45+一般接種!N45+医療従事者等!D43)</f>
        <v>559422</v>
      </c>
      <c r="F46" s="31">
        <f t="shared" si="1"/>
        <v>0.79784416551263826</v>
      </c>
      <c r="G46" s="29">
        <f t="shared" si="9"/>
        <v>441086</v>
      </c>
      <c r="H46" s="31">
        <f t="shared" si="7"/>
        <v>0.62907410074917958</v>
      </c>
      <c r="I46" s="35">
        <v>10605</v>
      </c>
      <c r="J46" s="35">
        <v>33564</v>
      </c>
      <c r="K46" s="35">
        <v>141031</v>
      </c>
      <c r="L46" s="35">
        <v>125461</v>
      </c>
      <c r="M46" s="35">
        <v>73393</v>
      </c>
      <c r="N46" s="35">
        <v>36097</v>
      </c>
      <c r="O46" s="35">
        <v>13285</v>
      </c>
      <c r="P46" s="35">
        <v>6254</v>
      </c>
      <c r="Q46" s="35">
        <v>1396</v>
      </c>
      <c r="R46" s="35">
        <f t="shared" si="10"/>
        <v>97251</v>
      </c>
      <c r="S46" s="63">
        <f t="shared" si="8"/>
        <v>0.13869876933740463</v>
      </c>
      <c r="T46" s="35">
        <v>167</v>
      </c>
      <c r="U46" s="35">
        <v>5510</v>
      </c>
      <c r="V46" s="35">
        <v>72848</v>
      </c>
      <c r="W46" s="35">
        <v>18726</v>
      </c>
      <c r="Y46" s="1">
        <v>701167</v>
      </c>
    </row>
    <row r="47" spans="1:25" x14ac:dyDescent="0.45">
      <c r="A47" s="33" t="s">
        <v>52</v>
      </c>
      <c r="B47" s="32">
        <f t="shared" si="11"/>
        <v>11952791</v>
      </c>
      <c r="C47" s="34">
        <f>SUM(一般接種!D46+一般接種!G46+一般接種!J46+一般接種!M46+医療従事者等!C44)</f>
        <v>4143222</v>
      </c>
      <c r="D47" s="30">
        <f t="shared" si="0"/>
        <v>0.80856450898389398</v>
      </c>
      <c r="E47" s="34">
        <f>SUM(一般接種!E46+一般接種!H46+一般接種!K46+一般接種!N46+医療従事者等!D44)</f>
        <v>4060434</v>
      </c>
      <c r="F47" s="31">
        <f t="shared" si="1"/>
        <v>0.79240813634208074</v>
      </c>
      <c r="G47" s="29">
        <f t="shared" si="9"/>
        <v>3091005</v>
      </c>
      <c r="H47" s="31">
        <f t="shared" si="7"/>
        <v>0.60322061914417358</v>
      </c>
      <c r="I47" s="35">
        <v>44043</v>
      </c>
      <c r="J47" s="35">
        <v>230801</v>
      </c>
      <c r="K47" s="35">
        <v>930610</v>
      </c>
      <c r="L47" s="35">
        <v>1025016</v>
      </c>
      <c r="M47" s="35">
        <v>491416</v>
      </c>
      <c r="N47" s="35">
        <v>193565</v>
      </c>
      <c r="O47" s="35">
        <v>85647</v>
      </c>
      <c r="P47" s="35">
        <v>71876</v>
      </c>
      <c r="Q47" s="35">
        <v>18031</v>
      </c>
      <c r="R47" s="35">
        <f t="shared" si="10"/>
        <v>658130</v>
      </c>
      <c r="S47" s="63">
        <f t="shared" si="8"/>
        <v>0.1284364101893575</v>
      </c>
      <c r="T47" s="35">
        <v>87</v>
      </c>
      <c r="U47" s="35">
        <v>39294</v>
      </c>
      <c r="V47" s="35">
        <v>479622</v>
      </c>
      <c r="W47" s="35">
        <v>139127</v>
      </c>
      <c r="Y47" s="1">
        <v>5124170</v>
      </c>
    </row>
    <row r="48" spans="1:25" x14ac:dyDescent="0.45">
      <c r="A48" s="33" t="s">
        <v>53</v>
      </c>
      <c r="B48" s="32">
        <f t="shared" si="11"/>
        <v>1931277</v>
      </c>
      <c r="C48" s="34">
        <f>SUM(一般接種!D47+一般接種!G47+一般接種!J47+一般接種!M47+医療従事者等!C45)</f>
        <v>659459</v>
      </c>
      <c r="D48" s="30">
        <f t="shared" si="0"/>
        <v>0.80596586256541625</v>
      </c>
      <c r="E48" s="34">
        <f>SUM(一般接種!E47+一般接種!H47+一般接種!K47+一般接種!N47+医療従事者等!D45)</f>
        <v>651307</v>
      </c>
      <c r="F48" s="31">
        <f t="shared" si="1"/>
        <v>0.79600279630711468</v>
      </c>
      <c r="G48" s="29">
        <f t="shared" si="9"/>
        <v>502432</v>
      </c>
      <c r="H48" s="31">
        <f t="shared" si="7"/>
        <v>0.61405339871086329</v>
      </c>
      <c r="I48" s="35">
        <v>8411</v>
      </c>
      <c r="J48" s="35">
        <v>56598</v>
      </c>
      <c r="K48" s="35">
        <v>165991</v>
      </c>
      <c r="L48" s="35">
        <v>147266</v>
      </c>
      <c r="M48" s="35">
        <v>63351</v>
      </c>
      <c r="N48" s="35">
        <v>32369</v>
      </c>
      <c r="O48" s="35">
        <v>15356</v>
      </c>
      <c r="P48" s="35">
        <v>10075</v>
      </c>
      <c r="Q48" s="35">
        <v>3015</v>
      </c>
      <c r="R48" s="35">
        <f t="shared" si="10"/>
        <v>118079</v>
      </c>
      <c r="S48" s="63">
        <f t="shared" si="8"/>
        <v>0.14431169047031245</v>
      </c>
      <c r="T48" s="35">
        <v>42</v>
      </c>
      <c r="U48" s="35">
        <v>6120</v>
      </c>
      <c r="V48" s="35">
        <v>82954</v>
      </c>
      <c r="W48" s="35">
        <v>28963</v>
      </c>
      <c r="Y48" s="1">
        <v>818222</v>
      </c>
    </row>
    <row r="49" spans="1:25" x14ac:dyDescent="0.45">
      <c r="A49" s="33" t="s">
        <v>54</v>
      </c>
      <c r="B49" s="32">
        <f t="shared" si="11"/>
        <v>3254959</v>
      </c>
      <c r="C49" s="34">
        <f>SUM(一般接種!D48+一般接種!G48+一般接種!J48+一般接種!M48+医療従事者等!C46)</f>
        <v>1103795</v>
      </c>
      <c r="D49" s="30">
        <f t="shared" si="0"/>
        <v>0.82623220538677689</v>
      </c>
      <c r="E49" s="34">
        <f>SUM(一般接種!E48+一般接種!H48+一般接種!K48+一般接種!N48+医療従事者等!D46)</f>
        <v>1087527</v>
      </c>
      <c r="F49" s="31">
        <f t="shared" si="1"/>
        <v>0.81405499357006084</v>
      </c>
      <c r="G49" s="29">
        <f t="shared" si="9"/>
        <v>890322</v>
      </c>
      <c r="H49" s="31">
        <f t="shared" si="7"/>
        <v>0.66643961022143239</v>
      </c>
      <c r="I49" s="35">
        <v>14895</v>
      </c>
      <c r="J49" s="35">
        <v>65972</v>
      </c>
      <c r="K49" s="35">
        <v>278127</v>
      </c>
      <c r="L49" s="35">
        <v>302499</v>
      </c>
      <c r="M49" s="35">
        <v>132787</v>
      </c>
      <c r="N49" s="35">
        <v>52016</v>
      </c>
      <c r="O49" s="35">
        <v>24995</v>
      </c>
      <c r="P49" s="35">
        <v>16111</v>
      </c>
      <c r="Q49" s="35">
        <v>2920</v>
      </c>
      <c r="R49" s="35">
        <f t="shared" si="10"/>
        <v>173315</v>
      </c>
      <c r="S49" s="63">
        <f t="shared" si="8"/>
        <v>0.12973281694210359</v>
      </c>
      <c r="T49" s="35">
        <v>84</v>
      </c>
      <c r="U49" s="35">
        <v>6570</v>
      </c>
      <c r="V49" s="35">
        <v>134849</v>
      </c>
      <c r="W49" s="35">
        <v>31812</v>
      </c>
      <c r="Y49" s="1">
        <v>1335938</v>
      </c>
    </row>
    <row r="50" spans="1:25" x14ac:dyDescent="0.45">
      <c r="A50" s="33" t="s">
        <v>55</v>
      </c>
      <c r="B50" s="32">
        <f t="shared" si="11"/>
        <v>4290923</v>
      </c>
      <c r="C50" s="34">
        <f>SUM(一般接種!D49+一般接種!G49+一般接種!J49+一般接種!M49+医療従事者等!C47)</f>
        <v>1463669</v>
      </c>
      <c r="D50" s="30">
        <f t="shared" si="0"/>
        <v>0.83227086762820235</v>
      </c>
      <c r="E50" s="34">
        <f>SUM(一般接種!E49+一般接種!H49+一般接種!K49+一般接種!N49+医療従事者等!D47)</f>
        <v>1446861</v>
      </c>
      <c r="F50" s="31">
        <f t="shared" si="1"/>
        <v>0.8227135095485445</v>
      </c>
      <c r="G50" s="29">
        <f t="shared" si="9"/>
        <v>1155125</v>
      </c>
      <c r="H50" s="31">
        <f t="shared" si="7"/>
        <v>0.65682670465045534</v>
      </c>
      <c r="I50" s="35">
        <v>21296</v>
      </c>
      <c r="J50" s="35">
        <v>78141</v>
      </c>
      <c r="K50" s="35">
        <v>344425</v>
      </c>
      <c r="L50" s="35">
        <v>429623</v>
      </c>
      <c r="M50" s="35">
        <v>176701</v>
      </c>
      <c r="N50" s="35">
        <v>65997</v>
      </c>
      <c r="O50" s="35">
        <v>22253</v>
      </c>
      <c r="P50" s="35">
        <v>14383</v>
      </c>
      <c r="Q50" s="35">
        <v>2306</v>
      </c>
      <c r="R50" s="35">
        <f t="shared" si="10"/>
        <v>225268</v>
      </c>
      <c r="S50" s="63">
        <f t="shared" si="8"/>
        <v>0.12809179794671466</v>
      </c>
      <c r="T50" s="35">
        <v>151</v>
      </c>
      <c r="U50" s="35">
        <v>10901</v>
      </c>
      <c r="V50" s="35">
        <v>173227</v>
      </c>
      <c r="W50" s="35">
        <v>40989</v>
      </c>
      <c r="Y50" s="1">
        <v>1758645</v>
      </c>
    </row>
    <row r="51" spans="1:25" x14ac:dyDescent="0.45">
      <c r="A51" s="33" t="s">
        <v>56</v>
      </c>
      <c r="B51" s="32">
        <f t="shared" si="11"/>
        <v>2713774</v>
      </c>
      <c r="C51" s="34">
        <f>SUM(一般接種!D50+一般接種!G50+一般接種!J50+一般接種!M50+医療従事者等!C48)</f>
        <v>927987</v>
      </c>
      <c r="D51" s="30">
        <f t="shared" si="0"/>
        <v>0.81278240861981832</v>
      </c>
      <c r="E51" s="34">
        <f>SUM(一般接種!E50+一般接種!H50+一般接種!K50+一般接種!N50+医療従事者等!D48)</f>
        <v>912305</v>
      </c>
      <c r="F51" s="31">
        <f t="shared" si="1"/>
        <v>0.79904724451517462</v>
      </c>
      <c r="G51" s="29">
        <f t="shared" si="9"/>
        <v>731185</v>
      </c>
      <c r="H51" s="31">
        <f t="shared" si="7"/>
        <v>0.64041231767975404</v>
      </c>
      <c r="I51" s="35">
        <v>19499</v>
      </c>
      <c r="J51" s="35">
        <v>50894</v>
      </c>
      <c r="K51" s="35">
        <v>216593</v>
      </c>
      <c r="L51" s="35">
        <v>218894</v>
      </c>
      <c r="M51" s="35">
        <v>116370</v>
      </c>
      <c r="N51" s="35">
        <v>63406</v>
      </c>
      <c r="O51" s="35">
        <v>24915</v>
      </c>
      <c r="P51" s="35">
        <v>17405</v>
      </c>
      <c r="Q51" s="35">
        <v>3209</v>
      </c>
      <c r="R51" s="35">
        <f t="shared" si="10"/>
        <v>142297</v>
      </c>
      <c r="S51" s="63">
        <f t="shared" si="8"/>
        <v>0.12463159332983575</v>
      </c>
      <c r="T51" s="35">
        <v>244</v>
      </c>
      <c r="U51" s="35">
        <v>8255</v>
      </c>
      <c r="V51" s="35">
        <v>107273</v>
      </c>
      <c r="W51" s="35">
        <v>26525</v>
      </c>
      <c r="Y51" s="1">
        <v>1141741</v>
      </c>
    </row>
    <row r="52" spans="1:25" x14ac:dyDescent="0.45">
      <c r="A52" s="33" t="s">
        <v>57</v>
      </c>
      <c r="B52" s="32">
        <f t="shared" si="11"/>
        <v>2547009</v>
      </c>
      <c r="C52" s="34">
        <f>SUM(一般接種!D51+一般接種!G51+一般接種!J51+一般接種!M51+医療従事者等!C49)</f>
        <v>873375</v>
      </c>
      <c r="D52" s="30">
        <f t="shared" si="0"/>
        <v>0.80329476169496916</v>
      </c>
      <c r="E52" s="34">
        <f>SUM(一般接種!E51+一般接種!H51+一般接種!K51+一般接種!N51+医療従事者等!D49)</f>
        <v>860882</v>
      </c>
      <c r="F52" s="31">
        <f t="shared" si="1"/>
        <v>0.79180420900241988</v>
      </c>
      <c r="G52" s="29">
        <f t="shared" si="9"/>
        <v>679841</v>
      </c>
      <c r="H52" s="31">
        <f t="shared" si="7"/>
        <v>0.62529006908311957</v>
      </c>
      <c r="I52" s="35">
        <v>10943</v>
      </c>
      <c r="J52" s="35">
        <v>46244</v>
      </c>
      <c r="K52" s="35">
        <v>186605</v>
      </c>
      <c r="L52" s="35">
        <v>215468</v>
      </c>
      <c r="M52" s="35">
        <v>122023</v>
      </c>
      <c r="N52" s="35">
        <v>56954</v>
      </c>
      <c r="O52" s="35">
        <v>24027</v>
      </c>
      <c r="P52" s="35">
        <v>13668</v>
      </c>
      <c r="Q52" s="35">
        <v>3909</v>
      </c>
      <c r="R52" s="35">
        <f t="shared" si="10"/>
        <v>132911</v>
      </c>
      <c r="S52" s="63">
        <f t="shared" si="8"/>
        <v>0.12224612574397029</v>
      </c>
      <c r="T52" s="35">
        <v>156</v>
      </c>
      <c r="U52" s="35">
        <v>5609</v>
      </c>
      <c r="V52" s="35">
        <v>91906</v>
      </c>
      <c r="W52" s="35">
        <v>35240</v>
      </c>
      <c r="Y52" s="1">
        <v>1087241</v>
      </c>
    </row>
    <row r="53" spans="1:25" x14ac:dyDescent="0.45">
      <c r="A53" s="33" t="s">
        <v>58</v>
      </c>
      <c r="B53" s="32">
        <f t="shared" si="11"/>
        <v>3879446</v>
      </c>
      <c r="C53" s="34">
        <f>SUM(一般接種!D52+一般接種!G52+一般接種!J52+一般接種!M52+医療従事者等!C50)</f>
        <v>1324531</v>
      </c>
      <c r="D53" s="30">
        <f t="shared" si="0"/>
        <v>0.81886681871040612</v>
      </c>
      <c r="E53" s="34">
        <f>SUM(一般接種!E52+一般接種!H52+一般接種!K52+一般接種!N52+医療従事者等!D50)</f>
        <v>1300751</v>
      </c>
      <c r="F53" s="31">
        <f t="shared" si="1"/>
        <v>0.80416527306977303</v>
      </c>
      <c r="G53" s="29">
        <f t="shared" si="9"/>
        <v>1044300</v>
      </c>
      <c r="H53" s="31">
        <f t="shared" si="7"/>
        <v>0.64561918050938572</v>
      </c>
      <c r="I53" s="35">
        <v>17321</v>
      </c>
      <c r="J53" s="35">
        <v>70726</v>
      </c>
      <c r="K53" s="35">
        <v>342447</v>
      </c>
      <c r="L53" s="35">
        <v>302126</v>
      </c>
      <c r="M53" s="35">
        <v>172155</v>
      </c>
      <c r="N53" s="35">
        <v>82494</v>
      </c>
      <c r="O53" s="35">
        <v>34285</v>
      </c>
      <c r="P53" s="35">
        <v>18903</v>
      </c>
      <c r="Q53" s="35">
        <v>3843</v>
      </c>
      <c r="R53" s="35">
        <f t="shared" si="10"/>
        <v>209864</v>
      </c>
      <c r="S53" s="63">
        <f t="shared" si="8"/>
        <v>0.12974454055196946</v>
      </c>
      <c r="T53" s="35">
        <v>101</v>
      </c>
      <c r="U53" s="35">
        <v>6427</v>
      </c>
      <c r="V53" s="35">
        <v>163779</v>
      </c>
      <c r="W53" s="35">
        <v>39557</v>
      </c>
      <c r="Y53" s="1">
        <v>1617517</v>
      </c>
    </row>
    <row r="54" spans="1:25" x14ac:dyDescent="0.45">
      <c r="A54" s="33" t="s">
        <v>59</v>
      </c>
      <c r="B54" s="32">
        <f t="shared" si="11"/>
        <v>2929178</v>
      </c>
      <c r="C54" s="34">
        <f>SUM(一般接種!D53+一般接種!G53+一般接種!J53+一般接種!M53+医療従事者等!C51)</f>
        <v>1061236</v>
      </c>
      <c r="D54" s="37">
        <f t="shared" si="0"/>
        <v>0.71458025557565119</v>
      </c>
      <c r="E54" s="34">
        <f>SUM(一般接種!E53+一般接種!H53+一般接種!K53+一般接種!N53+医療従事者等!D51)</f>
        <v>1040036</v>
      </c>
      <c r="F54" s="31">
        <f t="shared" si="1"/>
        <v>0.70030529560614041</v>
      </c>
      <c r="G54" s="29">
        <f t="shared" si="9"/>
        <v>700573</v>
      </c>
      <c r="H54" s="31">
        <f t="shared" si="7"/>
        <v>0.47172884578868479</v>
      </c>
      <c r="I54" s="35">
        <v>17325</v>
      </c>
      <c r="J54" s="35">
        <v>58756</v>
      </c>
      <c r="K54" s="35">
        <v>211340</v>
      </c>
      <c r="L54" s="35">
        <v>191409</v>
      </c>
      <c r="M54" s="35">
        <v>118199</v>
      </c>
      <c r="N54" s="35">
        <v>58791</v>
      </c>
      <c r="O54" s="35">
        <v>25160</v>
      </c>
      <c r="P54" s="35">
        <v>15950</v>
      </c>
      <c r="Q54" s="35">
        <v>3643</v>
      </c>
      <c r="R54" s="35">
        <f t="shared" si="10"/>
        <v>127333</v>
      </c>
      <c r="S54" s="63">
        <f t="shared" si="8"/>
        <v>8.573931499045867E-2</v>
      </c>
      <c r="T54" s="35">
        <v>14</v>
      </c>
      <c r="U54" s="35">
        <v>6811</v>
      </c>
      <c r="V54" s="35">
        <v>98236</v>
      </c>
      <c r="W54" s="35">
        <v>22272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1" sqref="B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44782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（8月8日まで）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（8月8日まで）※4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12</v>
      </c>
      <c r="C4" s="126" t="s">
        <v>119</v>
      </c>
      <c r="D4" s="126"/>
      <c r="E4" s="126"/>
      <c r="F4" s="127" t="s">
        <v>148</v>
      </c>
      <c r="G4" s="128"/>
      <c r="H4" s="129"/>
      <c r="I4" s="127" t="s">
        <v>120</v>
      </c>
      <c r="J4" s="128"/>
      <c r="K4" s="129"/>
      <c r="L4" s="132" t="s">
        <v>121</v>
      </c>
      <c r="M4" s="133"/>
      <c r="N4" s="134"/>
      <c r="P4" s="99" t="s">
        <v>122</v>
      </c>
      <c r="Q4" s="99"/>
      <c r="R4" s="130" t="s">
        <v>149</v>
      </c>
      <c r="S4" s="130"/>
      <c r="T4" s="131" t="s">
        <v>120</v>
      </c>
      <c r="U4" s="131"/>
      <c r="V4" s="117" t="s">
        <v>123</v>
      </c>
      <c r="W4" s="117"/>
    </row>
    <row r="5" spans="1:23" ht="36" x14ac:dyDescent="0.45">
      <c r="A5" s="124"/>
      <c r="B5" s="125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194193541</v>
      </c>
      <c r="C6" s="40">
        <f>SUM(C7:C53)</f>
        <v>161693209</v>
      </c>
      <c r="D6" s="40">
        <f>SUM(D7:D53)</f>
        <v>81136622</v>
      </c>
      <c r="E6" s="41">
        <f>SUM(E7:E53)</f>
        <v>80556587</v>
      </c>
      <c r="F6" s="41">
        <f t="shared" ref="F6:T6" si="0">SUM(F7:F53)</f>
        <v>32352855</v>
      </c>
      <c r="G6" s="41">
        <f>SUM(G7:G53)</f>
        <v>16226841</v>
      </c>
      <c r="H6" s="41">
        <f t="shared" ref="H6:N6" si="1">SUM(H7:H53)</f>
        <v>16126014</v>
      </c>
      <c r="I6" s="41">
        <f>SUM(I7:I53)</f>
        <v>117603</v>
      </c>
      <c r="J6" s="41">
        <f t="shared" si="1"/>
        <v>58693</v>
      </c>
      <c r="K6" s="41">
        <f t="shared" si="1"/>
        <v>58910</v>
      </c>
      <c r="L6" s="67">
        <f>SUM(L7:L53)</f>
        <v>29874</v>
      </c>
      <c r="M6" s="67">
        <f t="shared" si="1"/>
        <v>18955</v>
      </c>
      <c r="N6" s="67">
        <f t="shared" si="1"/>
        <v>10919</v>
      </c>
      <c r="O6" s="42"/>
      <c r="P6" s="41">
        <f>SUM(P7:P53)</f>
        <v>177126180</v>
      </c>
      <c r="Q6" s="43">
        <f>C6/P6</f>
        <v>0.91287018666579944</v>
      </c>
      <c r="R6" s="41">
        <f t="shared" si="0"/>
        <v>34262000</v>
      </c>
      <c r="S6" s="44">
        <f>F6/R6</f>
        <v>0.94427806316035257</v>
      </c>
      <c r="T6" s="41">
        <f t="shared" si="0"/>
        <v>205240</v>
      </c>
      <c r="U6" s="44">
        <f>I6/T6</f>
        <v>0.57300233872539463</v>
      </c>
      <c r="V6" s="41">
        <f t="shared" ref="V6" si="2">SUM(V7:V53)</f>
        <v>424210</v>
      </c>
      <c r="W6" s="44">
        <f>L6/V6</f>
        <v>7.0422668018198534E-2</v>
      </c>
    </row>
    <row r="7" spans="1:23" x14ac:dyDescent="0.45">
      <c r="A7" s="45" t="s">
        <v>13</v>
      </c>
      <c r="B7" s="40">
        <v>7969876</v>
      </c>
      <c r="C7" s="40">
        <v>6470028</v>
      </c>
      <c r="D7" s="40">
        <v>3246657</v>
      </c>
      <c r="E7" s="41">
        <v>3223371</v>
      </c>
      <c r="F7" s="46">
        <v>1498158</v>
      </c>
      <c r="G7" s="41">
        <v>751087</v>
      </c>
      <c r="H7" s="41">
        <v>747071</v>
      </c>
      <c r="I7" s="41">
        <v>873</v>
      </c>
      <c r="J7" s="41">
        <v>429</v>
      </c>
      <c r="K7" s="41">
        <v>444</v>
      </c>
      <c r="L7" s="67">
        <v>817</v>
      </c>
      <c r="M7" s="67">
        <v>537</v>
      </c>
      <c r="N7" s="67">
        <v>280</v>
      </c>
      <c r="O7" s="42"/>
      <c r="P7" s="41">
        <v>7433760</v>
      </c>
      <c r="Q7" s="43">
        <v>0.87035739652611865</v>
      </c>
      <c r="R7" s="47">
        <v>1518500</v>
      </c>
      <c r="S7" s="43">
        <v>0.98660388541323674</v>
      </c>
      <c r="T7" s="41">
        <v>900</v>
      </c>
      <c r="U7" s="44">
        <v>0.97</v>
      </c>
      <c r="V7" s="41">
        <v>10020</v>
      </c>
      <c r="W7" s="44">
        <v>8.1536926147704594E-2</v>
      </c>
    </row>
    <row r="8" spans="1:23" x14ac:dyDescent="0.45">
      <c r="A8" s="45" t="s">
        <v>14</v>
      </c>
      <c r="B8" s="40">
        <v>2052083</v>
      </c>
      <c r="C8" s="40">
        <v>1860812</v>
      </c>
      <c r="D8" s="40">
        <v>933190</v>
      </c>
      <c r="E8" s="41">
        <v>927622</v>
      </c>
      <c r="F8" s="46">
        <v>188565</v>
      </c>
      <c r="G8" s="41">
        <v>94728</v>
      </c>
      <c r="H8" s="41">
        <v>93837</v>
      </c>
      <c r="I8" s="41">
        <v>2422</v>
      </c>
      <c r="J8" s="41">
        <v>1216</v>
      </c>
      <c r="K8" s="41">
        <v>1206</v>
      </c>
      <c r="L8" s="67">
        <v>284</v>
      </c>
      <c r="M8" s="67">
        <v>198</v>
      </c>
      <c r="N8" s="67">
        <v>86</v>
      </c>
      <c r="O8" s="42"/>
      <c r="P8" s="41">
        <v>1921955</v>
      </c>
      <c r="Q8" s="43">
        <v>0.96818708034267187</v>
      </c>
      <c r="R8" s="47">
        <v>186500</v>
      </c>
      <c r="S8" s="43">
        <v>1.0110723860589812</v>
      </c>
      <c r="T8" s="41">
        <v>3900</v>
      </c>
      <c r="U8" s="44">
        <v>0.62102564102564106</v>
      </c>
      <c r="V8" s="41">
        <v>1450</v>
      </c>
      <c r="W8" s="44">
        <v>0.19586206896551725</v>
      </c>
    </row>
    <row r="9" spans="1:23" x14ac:dyDescent="0.45">
      <c r="A9" s="45" t="s">
        <v>15</v>
      </c>
      <c r="B9" s="40">
        <v>1972427</v>
      </c>
      <c r="C9" s="40">
        <v>1727496</v>
      </c>
      <c r="D9" s="40">
        <v>866701</v>
      </c>
      <c r="E9" s="41">
        <v>860795</v>
      </c>
      <c r="F9" s="46">
        <v>244761</v>
      </c>
      <c r="G9" s="41">
        <v>122845</v>
      </c>
      <c r="H9" s="41">
        <v>121916</v>
      </c>
      <c r="I9" s="41">
        <v>99</v>
      </c>
      <c r="J9" s="41">
        <v>50</v>
      </c>
      <c r="K9" s="41">
        <v>49</v>
      </c>
      <c r="L9" s="67">
        <v>71</v>
      </c>
      <c r="M9" s="67">
        <v>50</v>
      </c>
      <c r="N9" s="67">
        <v>21</v>
      </c>
      <c r="O9" s="42"/>
      <c r="P9" s="41">
        <v>1879585</v>
      </c>
      <c r="Q9" s="43">
        <v>0.91908373390934706</v>
      </c>
      <c r="R9" s="47">
        <v>227500</v>
      </c>
      <c r="S9" s="43">
        <v>1.0758725274725274</v>
      </c>
      <c r="T9" s="41">
        <v>360</v>
      </c>
      <c r="U9" s="44">
        <v>0.27500000000000002</v>
      </c>
      <c r="V9" s="41">
        <v>1040</v>
      </c>
      <c r="W9" s="44">
        <v>6.8269230769230763E-2</v>
      </c>
    </row>
    <row r="10" spans="1:23" x14ac:dyDescent="0.45">
      <c r="A10" s="45" t="s">
        <v>16</v>
      </c>
      <c r="B10" s="40">
        <v>3563862</v>
      </c>
      <c r="C10" s="40">
        <v>2821553</v>
      </c>
      <c r="D10" s="40">
        <v>1415470</v>
      </c>
      <c r="E10" s="41">
        <v>1406083</v>
      </c>
      <c r="F10" s="46">
        <v>741721</v>
      </c>
      <c r="G10" s="41">
        <v>371755</v>
      </c>
      <c r="H10" s="41">
        <v>369966</v>
      </c>
      <c r="I10" s="41">
        <v>55</v>
      </c>
      <c r="J10" s="41">
        <v>21</v>
      </c>
      <c r="K10" s="41">
        <v>34</v>
      </c>
      <c r="L10" s="67">
        <v>533</v>
      </c>
      <c r="M10" s="67">
        <v>303</v>
      </c>
      <c r="N10" s="67">
        <v>230</v>
      </c>
      <c r="O10" s="42"/>
      <c r="P10" s="41">
        <v>3171035</v>
      </c>
      <c r="Q10" s="43">
        <v>0.889789295923886</v>
      </c>
      <c r="R10" s="47">
        <v>854400</v>
      </c>
      <c r="S10" s="43">
        <v>0.86811914794007494</v>
      </c>
      <c r="T10" s="41">
        <v>340</v>
      </c>
      <c r="U10" s="44">
        <v>0.16176470588235295</v>
      </c>
      <c r="V10" s="41">
        <v>12240</v>
      </c>
      <c r="W10" s="44">
        <v>4.3545751633986926E-2</v>
      </c>
    </row>
    <row r="11" spans="1:23" x14ac:dyDescent="0.45">
      <c r="A11" s="45" t="s">
        <v>17</v>
      </c>
      <c r="B11" s="40">
        <v>1595518</v>
      </c>
      <c r="C11" s="40">
        <v>1499112</v>
      </c>
      <c r="D11" s="40">
        <v>751366</v>
      </c>
      <c r="E11" s="41">
        <v>747746</v>
      </c>
      <c r="F11" s="46">
        <v>96200</v>
      </c>
      <c r="G11" s="41">
        <v>48402</v>
      </c>
      <c r="H11" s="41">
        <v>47798</v>
      </c>
      <c r="I11" s="41">
        <v>67</v>
      </c>
      <c r="J11" s="41">
        <v>34</v>
      </c>
      <c r="K11" s="41">
        <v>33</v>
      </c>
      <c r="L11" s="67">
        <v>139</v>
      </c>
      <c r="M11" s="67">
        <v>128</v>
      </c>
      <c r="N11" s="67">
        <v>11</v>
      </c>
      <c r="O11" s="42"/>
      <c r="P11" s="41">
        <v>1523455</v>
      </c>
      <c r="Q11" s="43">
        <v>0.9840211886796788</v>
      </c>
      <c r="R11" s="47">
        <v>87900</v>
      </c>
      <c r="S11" s="43">
        <v>1.0944254835039817</v>
      </c>
      <c r="T11" s="41">
        <v>140</v>
      </c>
      <c r="U11" s="44">
        <v>0.47857142857142859</v>
      </c>
      <c r="V11" s="41">
        <v>1280</v>
      </c>
      <c r="W11" s="44">
        <v>0.10859375</v>
      </c>
    </row>
    <row r="12" spans="1:23" x14ac:dyDescent="0.45">
      <c r="A12" s="45" t="s">
        <v>18</v>
      </c>
      <c r="B12" s="40">
        <v>1746779</v>
      </c>
      <c r="C12" s="40">
        <v>1668419</v>
      </c>
      <c r="D12" s="40">
        <v>836677</v>
      </c>
      <c r="E12" s="41">
        <v>831742</v>
      </c>
      <c r="F12" s="46">
        <v>78009</v>
      </c>
      <c r="G12" s="41">
        <v>39059</v>
      </c>
      <c r="H12" s="41">
        <v>38950</v>
      </c>
      <c r="I12" s="41">
        <v>161</v>
      </c>
      <c r="J12" s="41">
        <v>80</v>
      </c>
      <c r="K12" s="41">
        <v>81</v>
      </c>
      <c r="L12" s="67">
        <v>190</v>
      </c>
      <c r="M12" s="67">
        <v>94</v>
      </c>
      <c r="N12" s="67">
        <v>96</v>
      </c>
      <c r="O12" s="42"/>
      <c r="P12" s="41">
        <v>1736595</v>
      </c>
      <c r="Q12" s="43">
        <v>0.96074156611069361</v>
      </c>
      <c r="R12" s="47">
        <v>61700</v>
      </c>
      <c r="S12" s="43">
        <v>1.2643273905996759</v>
      </c>
      <c r="T12" s="41">
        <v>340</v>
      </c>
      <c r="U12" s="44">
        <v>0.47352941176470587</v>
      </c>
      <c r="V12" s="41">
        <v>570</v>
      </c>
      <c r="W12" s="44">
        <v>0.33333333333333331</v>
      </c>
    </row>
    <row r="13" spans="1:23" x14ac:dyDescent="0.45">
      <c r="A13" s="45" t="s">
        <v>19</v>
      </c>
      <c r="B13" s="40">
        <v>2978479</v>
      </c>
      <c r="C13" s="40">
        <v>2769681</v>
      </c>
      <c r="D13" s="40">
        <v>1389919</v>
      </c>
      <c r="E13" s="41">
        <v>1379762</v>
      </c>
      <c r="F13" s="46">
        <v>208186</v>
      </c>
      <c r="G13" s="41">
        <v>104575</v>
      </c>
      <c r="H13" s="41">
        <v>103611</v>
      </c>
      <c r="I13" s="41">
        <v>253</v>
      </c>
      <c r="J13" s="41">
        <v>126</v>
      </c>
      <c r="K13" s="41">
        <v>127</v>
      </c>
      <c r="L13" s="67">
        <v>359</v>
      </c>
      <c r="M13" s="67">
        <v>241</v>
      </c>
      <c r="N13" s="67">
        <v>118</v>
      </c>
      <c r="O13" s="42"/>
      <c r="P13" s="41">
        <v>2910040</v>
      </c>
      <c r="Q13" s="43">
        <v>0.95176732965869881</v>
      </c>
      <c r="R13" s="47">
        <v>178600</v>
      </c>
      <c r="S13" s="43">
        <v>1.1656550951847704</v>
      </c>
      <c r="T13" s="41">
        <v>660</v>
      </c>
      <c r="U13" s="44">
        <v>0.38333333333333336</v>
      </c>
      <c r="V13" s="41">
        <v>11240</v>
      </c>
      <c r="W13" s="44">
        <v>3.1939501779359433E-2</v>
      </c>
    </row>
    <row r="14" spans="1:23" x14ac:dyDescent="0.45">
      <c r="A14" s="45" t="s">
        <v>20</v>
      </c>
      <c r="B14" s="40">
        <v>4656487</v>
      </c>
      <c r="C14" s="40">
        <v>3784075</v>
      </c>
      <c r="D14" s="40">
        <v>1898910</v>
      </c>
      <c r="E14" s="41">
        <v>1885165</v>
      </c>
      <c r="F14" s="46">
        <v>871232</v>
      </c>
      <c r="G14" s="41">
        <v>437004</v>
      </c>
      <c r="H14" s="41">
        <v>434228</v>
      </c>
      <c r="I14" s="41">
        <v>370</v>
      </c>
      <c r="J14" s="41">
        <v>176</v>
      </c>
      <c r="K14" s="41">
        <v>194</v>
      </c>
      <c r="L14" s="67">
        <v>810</v>
      </c>
      <c r="M14" s="67">
        <v>427</v>
      </c>
      <c r="N14" s="67">
        <v>383</v>
      </c>
      <c r="O14" s="42"/>
      <c r="P14" s="41">
        <v>4064675</v>
      </c>
      <c r="Q14" s="43">
        <v>0.93096619040882722</v>
      </c>
      <c r="R14" s="47">
        <v>892500</v>
      </c>
      <c r="S14" s="43">
        <v>0.97617030812324934</v>
      </c>
      <c r="T14" s="41">
        <v>960</v>
      </c>
      <c r="U14" s="44">
        <v>0.38541666666666669</v>
      </c>
      <c r="V14" s="41">
        <v>6190</v>
      </c>
      <c r="W14" s="44">
        <v>0.13085621970920841</v>
      </c>
    </row>
    <row r="15" spans="1:23" x14ac:dyDescent="0.45">
      <c r="A15" s="48" t="s">
        <v>21</v>
      </c>
      <c r="B15" s="40">
        <v>3094127</v>
      </c>
      <c r="C15" s="40">
        <v>2710181</v>
      </c>
      <c r="D15" s="40">
        <v>1359808</v>
      </c>
      <c r="E15" s="41">
        <v>1350373</v>
      </c>
      <c r="F15" s="46">
        <v>382538</v>
      </c>
      <c r="G15" s="41">
        <v>192360</v>
      </c>
      <c r="H15" s="41">
        <v>190178</v>
      </c>
      <c r="I15" s="41">
        <v>829</v>
      </c>
      <c r="J15" s="41">
        <v>413</v>
      </c>
      <c r="K15" s="41">
        <v>416</v>
      </c>
      <c r="L15" s="67">
        <v>579</v>
      </c>
      <c r="M15" s="67">
        <v>392</v>
      </c>
      <c r="N15" s="67">
        <v>187</v>
      </c>
      <c r="O15" s="42"/>
      <c r="P15" s="41">
        <v>2869350</v>
      </c>
      <c r="Q15" s="43">
        <v>0.94452785474062073</v>
      </c>
      <c r="R15" s="47">
        <v>375900</v>
      </c>
      <c r="S15" s="43">
        <v>1.0176589518488959</v>
      </c>
      <c r="T15" s="41">
        <v>1320</v>
      </c>
      <c r="U15" s="44">
        <v>0.62803030303030305</v>
      </c>
      <c r="V15" s="41">
        <v>4610</v>
      </c>
      <c r="W15" s="44">
        <v>0.12559652928416487</v>
      </c>
    </row>
    <row r="16" spans="1:23" x14ac:dyDescent="0.45">
      <c r="A16" s="45" t="s">
        <v>22</v>
      </c>
      <c r="B16" s="40">
        <v>3013875</v>
      </c>
      <c r="C16" s="40">
        <v>2162277</v>
      </c>
      <c r="D16" s="40">
        <v>1085403</v>
      </c>
      <c r="E16" s="41">
        <v>1076874</v>
      </c>
      <c r="F16" s="46">
        <v>851100</v>
      </c>
      <c r="G16" s="41">
        <v>426762</v>
      </c>
      <c r="H16" s="41">
        <v>424338</v>
      </c>
      <c r="I16" s="41">
        <v>230</v>
      </c>
      <c r="J16" s="41">
        <v>97</v>
      </c>
      <c r="K16" s="41">
        <v>133</v>
      </c>
      <c r="L16" s="67">
        <v>268</v>
      </c>
      <c r="M16" s="67">
        <v>159</v>
      </c>
      <c r="N16" s="67">
        <v>109</v>
      </c>
      <c r="O16" s="42"/>
      <c r="P16" s="41">
        <v>2506095</v>
      </c>
      <c r="Q16" s="43">
        <v>0.86280727586144979</v>
      </c>
      <c r="R16" s="47">
        <v>887500</v>
      </c>
      <c r="S16" s="43">
        <v>0.95898591549295775</v>
      </c>
      <c r="T16" s="41">
        <v>440</v>
      </c>
      <c r="U16" s="44">
        <v>0.52272727272727271</v>
      </c>
      <c r="V16" s="41">
        <v>1390</v>
      </c>
      <c r="W16" s="44">
        <v>0.19280575539568345</v>
      </c>
    </row>
    <row r="17" spans="1:23" x14ac:dyDescent="0.45">
      <c r="A17" s="45" t="s">
        <v>23</v>
      </c>
      <c r="B17" s="40">
        <v>11610856</v>
      </c>
      <c r="C17" s="40">
        <v>9910304</v>
      </c>
      <c r="D17" s="40">
        <v>4980035</v>
      </c>
      <c r="E17" s="41">
        <v>4930269</v>
      </c>
      <c r="F17" s="46">
        <v>1680624</v>
      </c>
      <c r="G17" s="41">
        <v>841612</v>
      </c>
      <c r="H17" s="41">
        <v>839012</v>
      </c>
      <c r="I17" s="41">
        <v>18100</v>
      </c>
      <c r="J17" s="41">
        <v>9064</v>
      </c>
      <c r="K17" s="41">
        <v>9036</v>
      </c>
      <c r="L17" s="67">
        <v>1828</v>
      </c>
      <c r="M17" s="67">
        <v>1048</v>
      </c>
      <c r="N17" s="67">
        <v>780</v>
      </c>
      <c r="O17" s="42"/>
      <c r="P17" s="41">
        <v>10836010</v>
      </c>
      <c r="Q17" s="43">
        <v>0.91457132283931075</v>
      </c>
      <c r="R17" s="47">
        <v>659400</v>
      </c>
      <c r="S17" s="43">
        <v>2.5487170154686076</v>
      </c>
      <c r="T17" s="41">
        <v>37920</v>
      </c>
      <c r="U17" s="44">
        <v>0.47732067510548526</v>
      </c>
      <c r="V17" s="41">
        <v>19350</v>
      </c>
      <c r="W17" s="44">
        <v>9.4470284237726104E-2</v>
      </c>
    </row>
    <row r="18" spans="1:23" x14ac:dyDescent="0.45">
      <c r="A18" s="45" t="s">
        <v>24</v>
      </c>
      <c r="B18" s="40">
        <v>9920883</v>
      </c>
      <c r="C18" s="40">
        <v>8211899</v>
      </c>
      <c r="D18" s="40">
        <v>4122546</v>
      </c>
      <c r="E18" s="41">
        <v>4089353</v>
      </c>
      <c r="F18" s="46">
        <v>1706925</v>
      </c>
      <c r="G18" s="41">
        <v>855258</v>
      </c>
      <c r="H18" s="41">
        <v>851667</v>
      </c>
      <c r="I18" s="41">
        <v>827</v>
      </c>
      <c r="J18" s="41">
        <v>373</v>
      </c>
      <c r="K18" s="41">
        <v>454</v>
      </c>
      <c r="L18" s="67">
        <v>1232</v>
      </c>
      <c r="M18" s="67">
        <v>777</v>
      </c>
      <c r="N18" s="67">
        <v>455</v>
      </c>
      <c r="O18" s="42"/>
      <c r="P18" s="41">
        <v>8816645</v>
      </c>
      <c r="Q18" s="43">
        <v>0.93140860270545089</v>
      </c>
      <c r="R18" s="47">
        <v>643300</v>
      </c>
      <c r="S18" s="43">
        <v>2.6533887766205502</v>
      </c>
      <c r="T18" s="41">
        <v>4860</v>
      </c>
      <c r="U18" s="44">
        <v>0.17016460905349795</v>
      </c>
      <c r="V18" s="41">
        <v>14430</v>
      </c>
      <c r="W18" s="44">
        <v>8.5377685377685378E-2</v>
      </c>
    </row>
    <row r="19" spans="1:23" x14ac:dyDescent="0.45">
      <c r="A19" s="45" t="s">
        <v>25</v>
      </c>
      <c r="B19" s="40">
        <v>21346113</v>
      </c>
      <c r="C19" s="40">
        <v>15959585</v>
      </c>
      <c r="D19" s="40">
        <v>8014509</v>
      </c>
      <c r="E19" s="41">
        <v>7945076</v>
      </c>
      <c r="F19" s="46">
        <v>5367494</v>
      </c>
      <c r="G19" s="41">
        <v>2692419</v>
      </c>
      <c r="H19" s="41">
        <v>2675075</v>
      </c>
      <c r="I19" s="41">
        <v>13670</v>
      </c>
      <c r="J19" s="41">
        <v>6786</v>
      </c>
      <c r="K19" s="41">
        <v>6884</v>
      </c>
      <c r="L19" s="67">
        <v>5364</v>
      </c>
      <c r="M19" s="67">
        <v>3278</v>
      </c>
      <c r="N19" s="67">
        <v>2086</v>
      </c>
      <c r="O19" s="42"/>
      <c r="P19" s="41">
        <v>17678890</v>
      </c>
      <c r="Q19" s="43">
        <v>0.90274813633661388</v>
      </c>
      <c r="R19" s="47">
        <v>10135750</v>
      </c>
      <c r="S19" s="43">
        <v>0.5295606146560442</v>
      </c>
      <c r="T19" s="41">
        <v>43840</v>
      </c>
      <c r="U19" s="44">
        <v>0.31181569343065696</v>
      </c>
      <c r="V19" s="41">
        <v>50350</v>
      </c>
      <c r="W19" s="44">
        <v>0.10653426017874876</v>
      </c>
    </row>
    <row r="20" spans="1:23" x14ac:dyDescent="0.45">
      <c r="A20" s="45" t="s">
        <v>26</v>
      </c>
      <c r="B20" s="40">
        <v>14421178</v>
      </c>
      <c r="C20" s="40">
        <v>11072753</v>
      </c>
      <c r="D20" s="40">
        <v>5557000</v>
      </c>
      <c r="E20" s="41">
        <v>5515753</v>
      </c>
      <c r="F20" s="46">
        <v>3339429</v>
      </c>
      <c r="G20" s="41">
        <v>1672985</v>
      </c>
      <c r="H20" s="41">
        <v>1666444</v>
      </c>
      <c r="I20" s="41">
        <v>6117</v>
      </c>
      <c r="J20" s="41">
        <v>3054</v>
      </c>
      <c r="K20" s="41">
        <v>3063</v>
      </c>
      <c r="L20" s="67">
        <v>2879</v>
      </c>
      <c r="M20" s="67">
        <v>1712</v>
      </c>
      <c r="N20" s="67">
        <v>1167</v>
      </c>
      <c r="O20" s="42"/>
      <c r="P20" s="41">
        <v>11882835</v>
      </c>
      <c r="Q20" s="43">
        <v>0.93182754788735178</v>
      </c>
      <c r="R20" s="47">
        <v>1939900</v>
      </c>
      <c r="S20" s="43">
        <v>1.7214438888602506</v>
      </c>
      <c r="T20" s="41">
        <v>11740</v>
      </c>
      <c r="U20" s="44">
        <v>0.52103918228279389</v>
      </c>
      <c r="V20" s="41">
        <v>25060</v>
      </c>
      <c r="W20" s="44">
        <v>0.11488427773343975</v>
      </c>
    </row>
    <row r="21" spans="1:23" x14ac:dyDescent="0.45">
      <c r="A21" s="45" t="s">
        <v>27</v>
      </c>
      <c r="B21" s="40">
        <v>3565219</v>
      </c>
      <c r="C21" s="40">
        <v>2992812</v>
      </c>
      <c r="D21" s="40">
        <v>1500411</v>
      </c>
      <c r="E21" s="41">
        <v>1492401</v>
      </c>
      <c r="F21" s="46">
        <v>571686</v>
      </c>
      <c r="G21" s="41">
        <v>286747</v>
      </c>
      <c r="H21" s="41">
        <v>284939</v>
      </c>
      <c r="I21" s="41">
        <v>77</v>
      </c>
      <c r="J21" s="41">
        <v>35</v>
      </c>
      <c r="K21" s="41">
        <v>42</v>
      </c>
      <c r="L21" s="67">
        <v>644</v>
      </c>
      <c r="M21" s="67">
        <v>405</v>
      </c>
      <c r="N21" s="67">
        <v>239</v>
      </c>
      <c r="O21" s="42"/>
      <c r="P21" s="41">
        <v>3293905</v>
      </c>
      <c r="Q21" s="43">
        <v>0.90859086707115111</v>
      </c>
      <c r="R21" s="47">
        <v>584800</v>
      </c>
      <c r="S21" s="43">
        <v>0.97757523939808477</v>
      </c>
      <c r="T21" s="41">
        <v>440</v>
      </c>
      <c r="U21" s="44">
        <v>0.17499999999999999</v>
      </c>
      <c r="V21" s="41">
        <v>4280</v>
      </c>
      <c r="W21" s="44">
        <v>0.15046728971962617</v>
      </c>
    </row>
    <row r="22" spans="1:23" x14ac:dyDescent="0.45">
      <c r="A22" s="45" t="s">
        <v>28</v>
      </c>
      <c r="B22" s="40">
        <v>1681136</v>
      </c>
      <c r="C22" s="40">
        <v>1494613</v>
      </c>
      <c r="D22" s="40">
        <v>749309</v>
      </c>
      <c r="E22" s="41">
        <v>745304</v>
      </c>
      <c r="F22" s="46">
        <v>186219</v>
      </c>
      <c r="G22" s="41">
        <v>93342</v>
      </c>
      <c r="H22" s="41">
        <v>92877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0.9273403568858114</v>
      </c>
      <c r="R22" s="47">
        <v>176600</v>
      </c>
      <c r="S22" s="43">
        <v>1.0544677236693092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45">
      <c r="A23" s="45" t="s">
        <v>29</v>
      </c>
      <c r="B23" s="40">
        <v>1740628</v>
      </c>
      <c r="C23" s="40">
        <v>1533607</v>
      </c>
      <c r="D23" s="40">
        <v>768944</v>
      </c>
      <c r="E23" s="41">
        <v>764663</v>
      </c>
      <c r="F23" s="46">
        <v>205747</v>
      </c>
      <c r="G23" s="41">
        <v>103231</v>
      </c>
      <c r="H23" s="41">
        <v>102516</v>
      </c>
      <c r="I23" s="41">
        <v>1009</v>
      </c>
      <c r="J23" s="41">
        <v>503</v>
      </c>
      <c r="K23" s="41">
        <v>506</v>
      </c>
      <c r="L23" s="67">
        <v>265</v>
      </c>
      <c r="M23" s="67">
        <v>198</v>
      </c>
      <c r="N23" s="67">
        <v>67</v>
      </c>
      <c r="O23" s="42"/>
      <c r="P23" s="41">
        <v>1620330</v>
      </c>
      <c r="Q23" s="43">
        <v>0.94647818654224758</v>
      </c>
      <c r="R23" s="47">
        <v>220900</v>
      </c>
      <c r="S23" s="43">
        <v>0.93140334993209595</v>
      </c>
      <c r="T23" s="41">
        <v>1280</v>
      </c>
      <c r="U23" s="44">
        <v>0.78828125000000004</v>
      </c>
      <c r="V23" s="41">
        <v>6840</v>
      </c>
      <c r="W23" s="44">
        <v>3.874269005847953E-2</v>
      </c>
    </row>
    <row r="24" spans="1:23" x14ac:dyDescent="0.45">
      <c r="A24" s="45" t="s">
        <v>30</v>
      </c>
      <c r="B24" s="40">
        <v>1197562</v>
      </c>
      <c r="C24" s="40">
        <v>1054162</v>
      </c>
      <c r="D24" s="40">
        <v>528849</v>
      </c>
      <c r="E24" s="41">
        <v>525313</v>
      </c>
      <c r="F24" s="46">
        <v>142925</v>
      </c>
      <c r="G24" s="41">
        <v>71691</v>
      </c>
      <c r="H24" s="41">
        <v>71234</v>
      </c>
      <c r="I24" s="41">
        <v>63</v>
      </c>
      <c r="J24" s="41">
        <v>21</v>
      </c>
      <c r="K24" s="41">
        <v>42</v>
      </c>
      <c r="L24" s="67">
        <v>412</v>
      </c>
      <c r="M24" s="67">
        <v>273</v>
      </c>
      <c r="N24" s="67">
        <v>139</v>
      </c>
      <c r="O24" s="42"/>
      <c r="P24" s="41">
        <v>1125370</v>
      </c>
      <c r="Q24" s="43">
        <v>0.9367248105067667</v>
      </c>
      <c r="R24" s="47">
        <v>145200</v>
      </c>
      <c r="S24" s="43">
        <v>0.98433195592286504</v>
      </c>
      <c r="T24" s="41">
        <v>240</v>
      </c>
      <c r="U24" s="44">
        <v>0.26250000000000001</v>
      </c>
      <c r="V24" s="41">
        <v>8330</v>
      </c>
      <c r="W24" s="44">
        <v>4.9459783913565425E-2</v>
      </c>
    </row>
    <row r="25" spans="1:23" x14ac:dyDescent="0.45">
      <c r="A25" s="45" t="s">
        <v>31</v>
      </c>
      <c r="B25" s="40">
        <v>1277657</v>
      </c>
      <c r="C25" s="40">
        <v>1127181</v>
      </c>
      <c r="D25" s="40">
        <v>565288</v>
      </c>
      <c r="E25" s="41">
        <v>561893</v>
      </c>
      <c r="F25" s="46">
        <v>150269</v>
      </c>
      <c r="G25" s="41">
        <v>75398</v>
      </c>
      <c r="H25" s="41">
        <v>74871</v>
      </c>
      <c r="I25" s="41">
        <v>32</v>
      </c>
      <c r="J25" s="41">
        <v>12</v>
      </c>
      <c r="K25" s="41">
        <v>20</v>
      </c>
      <c r="L25" s="67">
        <v>175</v>
      </c>
      <c r="M25" s="67">
        <v>144</v>
      </c>
      <c r="N25" s="67">
        <v>31</v>
      </c>
      <c r="O25" s="42"/>
      <c r="P25" s="41">
        <v>1271190</v>
      </c>
      <c r="Q25" s="43">
        <v>0.88671323720293582</v>
      </c>
      <c r="R25" s="47">
        <v>139400</v>
      </c>
      <c r="S25" s="43">
        <v>1.0779698708751793</v>
      </c>
      <c r="T25" s="41">
        <v>480</v>
      </c>
      <c r="U25" s="44">
        <v>6.6666666666666666E-2</v>
      </c>
      <c r="V25" s="41">
        <v>4680</v>
      </c>
      <c r="W25" s="44">
        <v>3.7393162393162392E-2</v>
      </c>
    </row>
    <row r="26" spans="1:23" x14ac:dyDescent="0.45">
      <c r="A26" s="45" t="s">
        <v>32</v>
      </c>
      <c r="B26" s="40">
        <v>3251623</v>
      </c>
      <c r="C26" s="40">
        <v>2960028</v>
      </c>
      <c r="D26" s="40">
        <v>1484218</v>
      </c>
      <c r="E26" s="41">
        <v>1475810</v>
      </c>
      <c r="F26" s="46">
        <v>290578</v>
      </c>
      <c r="G26" s="41">
        <v>145798</v>
      </c>
      <c r="H26" s="41">
        <v>144780</v>
      </c>
      <c r="I26" s="41">
        <v>122</v>
      </c>
      <c r="J26" s="41">
        <v>55</v>
      </c>
      <c r="K26" s="41">
        <v>67</v>
      </c>
      <c r="L26" s="67">
        <v>895</v>
      </c>
      <c r="M26" s="67">
        <v>550</v>
      </c>
      <c r="N26" s="67">
        <v>345</v>
      </c>
      <c r="O26" s="42"/>
      <c r="P26" s="41">
        <v>3174370</v>
      </c>
      <c r="Q26" s="43">
        <v>0.93247731045845317</v>
      </c>
      <c r="R26" s="47">
        <v>268100</v>
      </c>
      <c r="S26" s="43">
        <v>1.0838418500559492</v>
      </c>
      <c r="T26" s="41">
        <v>140</v>
      </c>
      <c r="U26" s="44">
        <v>0.87142857142857144</v>
      </c>
      <c r="V26" s="41">
        <v>16310</v>
      </c>
      <c r="W26" s="44">
        <v>5.4874310239117104E-2</v>
      </c>
    </row>
    <row r="27" spans="1:23" x14ac:dyDescent="0.45">
      <c r="A27" s="45" t="s">
        <v>33</v>
      </c>
      <c r="B27" s="40">
        <v>3127656</v>
      </c>
      <c r="C27" s="40">
        <v>2786264</v>
      </c>
      <c r="D27" s="40">
        <v>1395938</v>
      </c>
      <c r="E27" s="41">
        <v>1390326</v>
      </c>
      <c r="F27" s="46">
        <v>339063</v>
      </c>
      <c r="G27" s="41">
        <v>170675</v>
      </c>
      <c r="H27" s="41">
        <v>168388</v>
      </c>
      <c r="I27" s="41">
        <v>2139</v>
      </c>
      <c r="J27" s="41">
        <v>1065</v>
      </c>
      <c r="K27" s="41">
        <v>1074</v>
      </c>
      <c r="L27" s="67">
        <v>190</v>
      </c>
      <c r="M27" s="67">
        <v>151</v>
      </c>
      <c r="N27" s="67">
        <v>39</v>
      </c>
      <c r="O27" s="42"/>
      <c r="P27" s="41">
        <v>3040725</v>
      </c>
      <c r="Q27" s="43">
        <v>0.91631568129311269</v>
      </c>
      <c r="R27" s="47">
        <v>279600</v>
      </c>
      <c r="S27" s="43">
        <v>1.2126716738197425</v>
      </c>
      <c r="T27" s="41">
        <v>2780</v>
      </c>
      <c r="U27" s="44">
        <v>0.76942446043165469</v>
      </c>
      <c r="V27" s="41">
        <v>3010</v>
      </c>
      <c r="W27" s="44">
        <v>6.3122923588039864E-2</v>
      </c>
    </row>
    <row r="28" spans="1:23" x14ac:dyDescent="0.45">
      <c r="A28" s="45" t="s">
        <v>34</v>
      </c>
      <c r="B28" s="40">
        <v>5945179</v>
      </c>
      <c r="C28" s="40">
        <v>5160628</v>
      </c>
      <c r="D28" s="40">
        <v>2589137</v>
      </c>
      <c r="E28" s="41">
        <v>2571491</v>
      </c>
      <c r="F28" s="46">
        <v>782861</v>
      </c>
      <c r="G28" s="41">
        <v>392407</v>
      </c>
      <c r="H28" s="41">
        <v>390454</v>
      </c>
      <c r="I28" s="41">
        <v>202</v>
      </c>
      <c r="J28" s="41">
        <v>92</v>
      </c>
      <c r="K28" s="41">
        <v>110</v>
      </c>
      <c r="L28" s="67">
        <v>1488</v>
      </c>
      <c r="M28" s="67">
        <v>967</v>
      </c>
      <c r="N28" s="67">
        <v>521</v>
      </c>
      <c r="O28" s="42"/>
      <c r="P28" s="41">
        <v>5396620</v>
      </c>
      <c r="Q28" s="43">
        <v>0.9562704062913453</v>
      </c>
      <c r="R28" s="47">
        <v>752600</v>
      </c>
      <c r="S28" s="43">
        <v>1.0402086101514749</v>
      </c>
      <c r="T28" s="41">
        <v>1260</v>
      </c>
      <c r="U28" s="44">
        <v>0.16031746031746033</v>
      </c>
      <c r="V28" s="41">
        <v>58230</v>
      </c>
      <c r="W28" s="44">
        <v>2.555383822771767E-2</v>
      </c>
    </row>
    <row r="29" spans="1:23" x14ac:dyDescent="0.45">
      <c r="A29" s="45" t="s">
        <v>35</v>
      </c>
      <c r="B29" s="40">
        <v>11259218</v>
      </c>
      <c r="C29" s="40">
        <v>8822803</v>
      </c>
      <c r="D29" s="40">
        <v>4425665</v>
      </c>
      <c r="E29" s="41">
        <v>4397138</v>
      </c>
      <c r="F29" s="46">
        <v>2434738</v>
      </c>
      <c r="G29" s="41">
        <v>1221229</v>
      </c>
      <c r="H29" s="41">
        <v>1213509</v>
      </c>
      <c r="I29" s="41">
        <v>749</v>
      </c>
      <c r="J29" s="41">
        <v>331</v>
      </c>
      <c r="K29" s="41">
        <v>418</v>
      </c>
      <c r="L29" s="67">
        <v>928</v>
      </c>
      <c r="M29" s="67">
        <v>642</v>
      </c>
      <c r="N29" s="67">
        <v>286</v>
      </c>
      <c r="O29" s="42"/>
      <c r="P29" s="41">
        <v>10122810</v>
      </c>
      <c r="Q29" s="43">
        <v>0.8715764693795498</v>
      </c>
      <c r="R29" s="47">
        <v>2709900</v>
      </c>
      <c r="S29" s="43">
        <v>0.89846045979556444</v>
      </c>
      <c r="T29" s="41">
        <v>1740</v>
      </c>
      <c r="U29" s="44">
        <v>0.43045977011494252</v>
      </c>
      <c r="V29" s="41">
        <v>10230</v>
      </c>
      <c r="W29" s="44">
        <v>9.0713587487781036E-2</v>
      </c>
    </row>
    <row r="30" spans="1:23" x14ac:dyDescent="0.45">
      <c r="A30" s="45" t="s">
        <v>36</v>
      </c>
      <c r="B30" s="40">
        <v>2779668</v>
      </c>
      <c r="C30" s="40">
        <v>2507378</v>
      </c>
      <c r="D30" s="40">
        <v>1257036</v>
      </c>
      <c r="E30" s="41">
        <v>1250342</v>
      </c>
      <c r="F30" s="46">
        <v>271529</v>
      </c>
      <c r="G30" s="41">
        <v>136382</v>
      </c>
      <c r="H30" s="41">
        <v>135147</v>
      </c>
      <c r="I30" s="41">
        <v>472</v>
      </c>
      <c r="J30" s="41">
        <v>234</v>
      </c>
      <c r="K30" s="41">
        <v>238</v>
      </c>
      <c r="L30" s="67">
        <v>289</v>
      </c>
      <c r="M30" s="67">
        <v>177</v>
      </c>
      <c r="N30" s="67">
        <v>112</v>
      </c>
      <c r="O30" s="42"/>
      <c r="P30" s="41">
        <v>2668985</v>
      </c>
      <c r="Q30" s="43">
        <v>0.93945001564265063</v>
      </c>
      <c r="R30" s="47">
        <v>239550</v>
      </c>
      <c r="S30" s="43">
        <v>1.1334961385931956</v>
      </c>
      <c r="T30" s="41">
        <v>980</v>
      </c>
      <c r="U30" s="44">
        <v>0.48163265306122449</v>
      </c>
      <c r="V30" s="41">
        <v>4020</v>
      </c>
      <c r="W30" s="44">
        <v>7.189054726368159E-2</v>
      </c>
    </row>
    <row r="31" spans="1:23" x14ac:dyDescent="0.45">
      <c r="A31" s="45" t="s">
        <v>37</v>
      </c>
      <c r="B31" s="40">
        <v>2186226</v>
      </c>
      <c r="C31" s="40">
        <v>1817083</v>
      </c>
      <c r="D31" s="40">
        <v>911837</v>
      </c>
      <c r="E31" s="41">
        <v>905246</v>
      </c>
      <c r="F31" s="46">
        <v>368885</v>
      </c>
      <c r="G31" s="41">
        <v>184815</v>
      </c>
      <c r="H31" s="41">
        <v>184070</v>
      </c>
      <c r="I31" s="41">
        <v>94</v>
      </c>
      <c r="J31" s="41">
        <v>42</v>
      </c>
      <c r="K31" s="41">
        <v>52</v>
      </c>
      <c r="L31" s="67">
        <v>164</v>
      </c>
      <c r="M31" s="67">
        <v>106</v>
      </c>
      <c r="N31" s="67">
        <v>58</v>
      </c>
      <c r="O31" s="42"/>
      <c r="P31" s="41">
        <v>1916090</v>
      </c>
      <c r="Q31" s="43">
        <v>0.94832862756968617</v>
      </c>
      <c r="R31" s="47">
        <v>348300</v>
      </c>
      <c r="S31" s="43">
        <v>1.059101349411427</v>
      </c>
      <c r="T31" s="41">
        <v>240</v>
      </c>
      <c r="U31" s="44">
        <v>0.39166666666666666</v>
      </c>
      <c r="V31" s="41">
        <v>1820</v>
      </c>
      <c r="W31" s="44">
        <v>9.0109890109890109E-2</v>
      </c>
    </row>
    <row r="32" spans="1:23" x14ac:dyDescent="0.45">
      <c r="A32" s="45" t="s">
        <v>38</v>
      </c>
      <c r="B32" s="40">
        <v>3771171</v>
      </c>
      <c r="C32" s="40">
        <v>3117383</v>
      </c>
      <c r="D32" s="40">
        <v>1563260</v>
      </c>
      <c r="E32" s="41">
        <v>1554123</v>
      </c>
      <c r="F32" s="46">
        <v>652837</v>
      </c>
      <c r="G32" s="41">
        <v>327628</v>
      </c>
      <c r="H32" s="41">
        <v>325209</v>
      </c>
      <c r="I32" s="41">
        <v>499</v>
      </c>
      <c r="J32" s="41">
        <v>250</v>
      </c>
      <c r="K32" s="41">
        <v>249</v>
      </c>
      <c r="L32" s="67">
        <v>452</v>
      </c>
      <c r="M32" s="67">
        <v>297</v>
      </c>
      <c r="N32" s="67">
        <v>155</v>
      </c>
      <c r="O32" s="42"/>
      <c r="P32" s="41">
        <v>3409695</v>
      </c>
      <c r="Q32" s="43">
        <v>0.91427033796277968</v>
      </c>
      <c r="R32" s="47">
        <v>704200</v>
      </c>
      <c r="S32" s="43">
        <v>0.92706191422891226</v>
      </c>
      <c r="T32" s="41">
        <v>1060</v>
      </c>
      <c r="U32" s="44">
        <v>0.47075471698113208</v>
      </c>
      <c r="V32" s="41">
        <v>6840</v>
      </c>
      <c r="W32" s="44">
        <v>6.6081871345029242E-2</v>
      </c>
    </row>
    <row r="33" spans="1:23" x14ac:dyDescent="0.45">
      <c r="A33" s="45" t="s">
        <v>39</v>
      </c>
      <c r="B33" s="40">
        <v>12947437</v>
      </c>
      <c r="C33" s="40">
        <v>10004653</v>
      </c>
      <c r="D33" s="40">
        <v>5018074</v>
      </c>
      <c r="E33" s="41">
        <v>4986579</v>
      </c>
      <c r="F33" s="46">
        <v>2876889</v>
      </c>
      <c r="G33" s="41">
        <v>1441904</v>
      </c>
      <c r="H33" s="41">
        <v>1434985</v>
      </c>
      <c r="I33" s="41">
        <v>63947</v>
      </c>
      <c r="J33" s="41">
        <v>32164</v>
      </c>
      <c r="K33" s="41">
        <v>31783</v>
      </c>
      <c r="L33" s="67">
        <v>1948</v>
      </c>
      <c r="M33" s="67">
        <v>1193</v>
      </c>
      <c r="N33" s="67">
        <v>755</v>
      </c>
      <c r="O33" s="42"/>
      <c r="P33" s="41">
        <v>11521165</v>
      </c>
      <c r="Q33" s="43">
        <v>0.86837164470780515</v>
      </c>
      <c r="R33" s="47">
        <v>3481600</v>
      </c>
      <c r="S33" s="43">
        <v>0.82631232766544116</v>
      </c>
      <c r="T33" s="41">
        <v>72920</v>
      </c>
      <c r="U33" s="44">
        <v>0.876947339550192</v>
      </c>
      <c r="V33" s="41">
        <v>38640</v>
      </c>
      <c r="W33" s="44">
        <v>5.0414078674948237E-2</v>
      </c>
    </row>
    <row r="34" spans="1:23" x14ac:dyDescent="0.45">
      <c r="A34" s="45" t="s">
        <v>40</v>
      </c>
      <c r="B34" s="40">
        <v>8324409</v>
      </c>
      <c r="C34" s="40">
        <v>6932525</v>
      </c>
      <c r="D34" s="40">
        <v>3475673</v>
      </c>
      <c r="E34" s="41">
        <v>3456852</v>
      </c>
      <c r="F34" s="46">
        <v>1389711</v>
      </c>
      <c r="G34" s="41">
        <v>697865</v>
      </c>
      <c r="H34" s="41">
        <v>691846</v>
      </c>
      <c r="I34" s="41">
        <v>1126</v>
      </c>
      <c r="J34" s="41">
        <v>547</v>
      </c>
      <c r="K34" s="41">
        <v>579</v>
      </c>
      <c r="L34" s="67">
        <v>1047</v>
      </c>
      <c r="M34" s="67">
        <v>613</v>
      </c>
      <c r="N34" s="67">
        <v>434</v>
      </c>
      <c r="O34" s="42"/>
      <c r="P34" s="41">
        <v>7609375</v>
      </c>
      <c r="Q34" s="43">
        <v>0.91105051334702258</v>
      </c>
      <c r="R34" s="47">
        <v>1135400</v>
      </c>
      <c r="S34" s="43">
        <v>1.2239836181081558</v>
      </c>
      <c r="T34" s="41">
        <v>2640</v>
      </c>
      <c r="U34" s="44">
        <v>0.42651515151515151</v>
      </c>
      <c r="V34" s="41">
        <v>5900</v>
      </c>
      <c r="W34" s="44">
        <v>0.17745762711864407</v>
      </c>
    </row>
    <row r="35" spans="1:23" x14ac:dyDescent="0.45">
      <c r="A35" s="45" t="s">
        <v>41</v>
      </c>
      <c r="B35" s="40">
        <v>2041824</v>
      </c>
      <c r="C35" s="40">
        <v>1818945</v>
      </c>
      <c r="D35" s="40">
        <v>912018</v>
      </c>
      <c r="E35" s="41">
        <v>906927</v>
      </c>
      <c r="F35" s="46">
        <v>222346</v>
      </c>
      <c r="G35" s="41">
        <v>111429</v>
      </c>
      <c r="H35" s="41">
        <v>110917</v>
      </c>
      <c r="I35" s="41">
        <v>213</v>
      </c>
      <c r="J35" s="41">
        <v>93</v>
      </c>
      <c r="K35" s="41">
        <v>120</v>
      </c>
      <c r="L35" s="67">
        <v>320</v>
      </c>
      <c r="M35" s="67">
        <v>207</v>
      </c>
      <c r="N35" s="67">
        <v>113</v>
      </c>
      <c r="O35" s="42"/>
      <c r="P35" s="41">
        <v>1964100</v>
      </c>
      <c r="Q35" s="43">
        <v>0.92609592179624256</v>
      </c>
      <c r="R35" s="47">
        <v>127300</v>
      </c>
      <c r="S35" s="43">
        <v>1.7466300078554595</v>
      </c>
      <c r="T35" s="41">
        <v>900</v>
      </c>
      <c r="U35" s="44">
        <v>0.23666666666666666</v>
      </c>
      <c r="V35" s="41">
        <v>3880</v>
      </c>
      <c r="W35" s="44">
        <v>8.247422680412371E-2</v>
      </c>
    </row>
    <row r="36" spans="1:23" x14ac:dyDescent="0.45">
      <c r="A36" s="45" t="s">
        <v>42</v>
      </c>
      <c r="B36" s="40">
        <v>1390559</v>
      </c>
      <c r="C36" s="40">
        <v>1327885</v>
      </c>
      <c r="D36" s="40">
        <v>665671</v>
      </c>
      <c r="E36" s="41">
        <v>662214</v>
      </c>
      <c r="F36" s="46">
        <v>62433</v>
      </c>
      <c r="G36" s="41">
        <v>31289</v>
      </c>
      <c r="H36" s="41">
        <v>31144</v>
      </c>
      <c r="I36" s="41">
        <v>75</v>
      </c>
      <c r="J36" s="41">
        <v>39</v>
      </c>
      <c r="K36" s="41">
        <v>36</v>
      </c>
      <c r="L36" s="67">
        <v>166</v>
      </c>
      <c r="M36" s="67">
        <v>110</v>
      </c>
      <c r="N36" s="67">
        <v>56</v>
      </c>
      <c r="O36" s="42"/>
      <c r="P36" s="41">
        <v>1398645</v>
      </c>
      <c r="Q36" s="43">
        <v>0.94940817720007575</v>
      </c>
      <c r="R36" s="47">
        <v>48100</v>
      </c>
      <c r="S36" s="43">
        <v>1.2979833679833679</v>
      </c>
      <c r="T36" s="41">
        <v>160</v>
      </c>
      <c r="U36" s="44">
        <v>0.46875</v>
      </c>
      <c r="V36" s="41">
        <v>3580</v>
      </c>
      <c r="W36" s="44">
        <v>4.6368715083798882E-2</v>
      </c>
    </row>
    <row r="37" spans="1:23" x14ac:dyDescent="0.45">
      <c r="A37" s="45" t="s">
        <v>43</v>
      </c>
      <c r="B37" s="40">
        <v>819796</v>
      </c>
      <c r="C37" s="40">
        <v>719525</v>
      </c>
      <c r="D37" s="40">
        <v>361020</v>
      </c>
      <c r="E37" s="41">
        <v>358505</v>
      </c>
      <c r="F37" s="46">
        <v>100099</v>
      </c>
      <c r="G37" s="41">
        <v>50256</v>
      </c>
      <c r="H37" s="41">
        <v>49843</v>
      </c>
      <c r="I37" s="41">
        <v>63</v>
      </c>
      <c r="J37" s="41">
        <v>30</v>
      </c>
      <c r="K37" s="41">
        <v>33</v>
      </c>
      <c r="L37" s="67">
        <v>109</v>
      </c>
      <c r="M37" s="67">
        <v>65</v>
      </c>
      <c r="N37" s="67">
        <v>44</v>
      </c>
      <c r="O37" s="42"/>
      <c r="P37" s="41">
        <v>826860</v>
      </c>
      <c r="Q37" s="43">
        <v>0.87018963306968533</v>
      </c>
      <c r="R37" s="47">
        <v>110800</v>
      </c>
      <c r="S37" s="43">
        <v>0.90342057761732852</v>
      </c>
      <c r="T37" s="41">
        <v>540</v>
      </c>
      <c r="U37" s="44">
        <v>0.11666666666666667</v>
      </c>
      <c r="V37" s="41">
        <v>750</v>
      </c>
      <c r="W37" s="44">
        <v>0.14533333333333334</v>
      </c>
    </row>
    <row r="38" spans="1:23" x14ac:dyDescent="0.45">
      <c r="A38" s="45" t="s">
        <v>44</v>
      </c>
      <c r="B38" s="40">
        <v>1047244</v>
      </c>
      <c r="C38" s="40">
        <v>991577</v>
      </c>
      <c r="D38" s="40">
        <v>497279</v>
      </c>
      <c r="E38" s="41">
        <v>494298</v>
      </c>
      <c r="F38" s="46">
        <v>55454</v>
      </c>
      <c r="G38" s="41">
        <v>27809</v>
      </c>
      <c r="H38" s="41">
        <v>27645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0.92025707656612532</v>
      </c>
      <c r="R38" s="47">
        <v>47400</v>
      </c>
      <c r="S38" s="43">
        <v>1.1699156118143459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2761569</v>
      </c>
      <c r="C39" s="40">
        <v>2427254</v>
      </c>
      <c r="D39" s="40">
        <v>1217843</v>
      </c>
      <c r="E39" s="41">
        <v>1209411</v>
      </c>
      <c r="F39" s="46">
        <v>333609</v>
      </c>
      <c r="G39" s="41">
        <v>167457</v>
      </c>
      <c r="H39" s="41">
        <v>166152</v>
      </c>
      <c r="I39" s="41">
        <v>311</v>
      </c>
      <c r="J39" s="41">
        <v>148</v>
      </c>
      <c r="K39" s="41">
        <v>163</v>
      </c>
      <c r="L39" s="67">
        <v>395</v>
      </c>
      <c r="M39" s="67">
        <v>258</v>
      </c>
      <c r="N39" s="67">
        <v>137</v>
      </c>
      <c r="O39" s="42"/>
      <c r="P39" s="41">
        <v>2837130</v>
      </c>
      <c r="Q39" s="43">
        <v>0.8555314701828961</v>
      </c>
      <c r="R39" s="47">
        <v>385900</v>
      </c>
      <c r="S39" s="43">
        <v>0.86449598341539258</v>
      </c>
      <c r="T39" s="41">
        <v>720</v>
      </c>
      <c r="U39" s="44">
        <v>0.43194444444444446</v>
      </c>
      <c r="V39" s="41">
        <v>6480</v>
      </c>
      <c r="W39" s="44">
        <v>6.095679012345679E-2</v>
      </c>
    </row>
    <row r="40" spans="1:23" x14ac:dyDescent="0.45">
      <c r="A40" s="45" t="s">
        <v>46</v>
      </c>
      <c r="B40" s="40">
        <v>4152605</v>
      </c>
      <c r="C40" s="40">
        <v>3556551</v>
      </c>
      <c r="D40" s="40">
        <v>1783561</v>
      </c>
      <c r="E40" s="41">
        <v>1772990</v>
      </c>
      <c r="F40" s="46">
        <v>595363</v>
      </c>
      <c r="G40" s="41">
        <v>298726</v>
      </c>
      <c r="H40" s="41">
        <v>296637</v>
      </c>
      <c r="I40" s="41">
        <v>126</v>
      </c>
      <c r="J40" s="41">
        <v>58</v>
      </c>
      <c r="K40" s="41">
        <v>68</v>
      </c>
      <c r="L40" s="67">
        <v>565</v>
      </c>
      <c r="M40" s="67">
        <v>434</v>
      </c>
      <c r="N40" s="67">
        <v>131</v>
      </c>
      <c r="O40" s="42"/>
      <c r="P40" s="41">
        <v>3981430</v>
      </c>
      <c r="Q40" s="43">
        <v>0.89328482479912996</v>
      </c>
      <c r="R40" s="47">
        <v>616200</v>
      </c>
      <c r="S40" s="43">
        <v>0.96618468029860438</v>
      </c>
      <c r="T40" s="41">
        <v>1240</v>
      </c>
      <c r="U40" s="44">
        <v>0.10161290322580645</v>
      </c>
      <c r="V40" s="41">
        <v>9280</v>
      </c>
      <c r="W40" s="44">
        <v>6.0883620689655173E-2</v>
      </c>
    </row>
    <row r="41" spans="1:23" x14ac:dyDescent="0.45">
      <c r="A41" s="45" t="s">
        <v>47</v>
      </c>
      <c r="B41" s="40">
        <v>2039893</v>
      </c>
      <c r="C41" s="40">
        <v>1826418</v>
      </c>
      <c r="D41" s="40">
        <v>915552</v>
      </c>
      <c r="E41" s="41">
        <v>910866</v>
      </c>
      <c r="F41" s="46">
        <v>213133</v>
      </c>
      <c r="G41" s="41">
        <v>107032</v>
      </c>
      <c r="H41" s="41">
        <v>106101</v>
      </c>
      <c r="I41" s="41">
        <v>55</v>
      </c>
      <c r="J41" s="41">
        <v>29</v>
      </c>
      <c r="K41" s="41">
        <v>26</v>
      </c>
      <c r="L41" s="67">
        <v>287</v>
      </c>
      <c r="M41" s="67">
        <v>194</v>
      </c>
      <c r="N41" s="67">
        <v>93</v>
      </c>
      <c r="O41" s="42"/>
      <c r="P41" s="41">
        <v>2024075</v>
      </c>
      <c r="Q41" s="43">
        <v>0.90234699801143736</v>
      </c>
      <c r="R41" s="47">
        <v>210200</v>
      </c>
      <c r="S41" s="43">
        <v>1.0139533777354901</v>
      </c>
      <c r="T41" s="41">
        <v>420</v>
      </c>
      <c r="U41" s="44">
        <v>0.13095238095238096</v>
      </c>
      <c r="V41" s="41">
        <v>6140</v>
      </c>
      <c r="W41" s="44">
        <v>4.6742671009771988E-2</v>
      </c>
    </row>
    <row r="42" spans="1:23" x14ac:dyDescent="0.45">
      <c r="A42" s="45" t="s">
        <v>48</v>
      </c>
      <c r="B42" s="40">
        <v>1095031</v>
      </c>
      <c r="C42" s="40">
        <v>942401</v>
      </c>
      <c r="D42" s="40">
        <v>472558</v>
      </c>
      <c r="E42" s="41">
        <v>469843</v>
      </c>
      <c r="F42" s="46">
        <v>152190</v>
      </c>
      <c r="G42" s="41">
        <v>76312</v>
      </c>
      <c r="H42" s="41">
        <v>75878</v>
      </c>
      <c r="I42" s="41">
        <v>167</v>
      </c>
      <c r="J42" s="41">
        <v>79</v>
      </c>
      <c r="K42" s="41">
        <v>88</v>
      </c>
      <c r="L42" s="67">
        <v>273</v>
      </c>
      <c r="M42" s="67">
        <v>202</v>
      </c>
      <c r="N42" s="67">
        <v>71</v>
      </c>
      <c r="O42" s="42"/>
      <c r="P42" s="41">
        <v>1026575</v>
      </c>
      <c r="Q42" s="43">
        <v>0.91800501668168422</v>
      </c>
      <c r="R42" s="47">
        <v>152900</v>
      </c>
      <c r="S42" s="43">
        <v>0.99535644211903207</v>
      </c>
      <c r="T42" s="41">
        <v>860</v>
      </c>
      <c r="U42" s="44">
        <v>0.19418604651162791</v>
      </c>
      <c r="V42" s="41">
        <v>8000</v>
      </c>
      <c r="W42" s="44">
        <v>3.4125000000000003E-2</v>
      </c>
    </row>
    <row r="43" spans="1:23" x14ac:dyDescent="0.45">
      <c r="A43" s="45" t="s">
        <v>49</v>
      </c>
      <c r="B43" s="40">
        <v>1449305</v>
      </c>
      <c r="C43" s="40">
        <v>1336773</v>
      </c>
      <c r="D43" s="40">
        <v>670254</v>
      </c>
      <c r="E43" s="41">
        <v>666519</v>
      </c>
      <c r="F43" s="46">
        <v>112219</v>
      </c>
      <c r="G43" s="41">
        <v>56199</v>
      </c>
      <c r="H43" s="41">
        <v>56020</v>
      </c>
      <c r="I43" s="41">
        <v>173</v>
      </c>
      <c r="J43" s="41">
        <v>85</v>
      </c>
      <c r="K43" s="41">
        <v>88</v>
      </c>
      <c r="L43" s="67">
        <v>140</v>
      </c>
      <c r="M43" s="67">
        <v>90</v>
      </c>
      <c r="N43" s="67">
        <v>50</v>
      </c>
      <c r="O43" s="42"/>
      <c r="P43" s="41">
        <v>1441310</v>
      </c>
      <c r="Q43" s="43">
        <v>0.92747084249745027</v>
      </c>
      <c r="R43" s="47">
        <v>102300</v>
      </c>
      <c r="S43" s="43">
        <v>1.0969599217986314</v>
      </c>
      <c r="T43" s="41">
        <v>200</v>
      </c>
      <c r="U43" s="44">
        <v>0.86499999999999999</v>
      </c>
      <c r="V43" s="41">
        <v>2240</v>
      </c>
      <c r="W43" s="44">
        <v>6.25E-2</v>
      </c>
    </row>
    <row r="44" spans="1:23" x14ac:dyDescent="0.45">
      <c r="A44" s="45" t="s">
        <v>50</v>
      </c>
      <c r="B44" s="40">
        <v>2062643</v>
      </c>
      <c r="C44" s="40">
        <v>1929117</v>
      </c>
      <c r="D44" s="40">
        <v>967691</v>
      </c>
      <c r="E44" s="41">
        <v>961426</v>
      </c>
      <c r="F44" s="46">
        <v>132990</v>
      </c>
      <c r="G44" s="41">
        <v>66766</v>
      </c>
      <c r="H44" s="41">
        <v>66224</v>
      </c>
      <c r="I44" s="41">
        <v>56</v>
      </c>
      <c r="J44" s="41">
        <v>26</v>
      </c>
      <c r="K44" s="41">
        <v>30</v>
      </c>
      <c r="L44" s="67">
        <v>480</v>
      </c>
      <c r="M44" s="67">
        <v>338</v>
      </c>
      <c r="N44" s="67">
        <v>142</v>
      </c>
      <c r="O44" s="42"/>
      <c r="P44" s="41">
        <v>2095550</v>
      </c>
      <c r="Q44" s="43">
        <v>0.92057789124573497</v>
      </c>
      <c r="R44" s="47">
        <v>128400</v>
      </c>
      <c r="S44" s="43">
        <v>1.0357476635514018</v>
      </c>
      <c r="T44" s="41">
        <v>100</v>
      </c>
      <c r="U44" s="44">
        <v>0.56000000000000005</v>
      </c>
      <c r="V44" s="41">
        <v>17920</v>
      </c>
      <c r="W44" s="44">
        <v>2.6785714285714284E-2</v>
      </c>
    </row>
    <row r="45" spans="1:23" x14ac:dyDescent="0.45">
      <c r="A45" s="45" t="s">
        <v>51</v>
      </c>
      <c r="B45" s="40">
        <v>1040170</v>
      </c>
      <c r="C45" s="40">
        <v>980741</v>
      </c>
      <c r="D45" s="40">
        <v>492580</v>
      </c>
      <c r="E45" s="41">
        <v>488161</v>
      </c>
      <c r="F45" s="46">
        <v>58985</v>
      </c>
      <c r="G45" s="41">
        <v>29679</v>
      </c>
      <c r="H45" s="41">
        <v>29306</v>
      </c>
      <c r="I45" s="41">
        <v>74</v>
      </c>
      <c r="J45" s="41">
        <v>33</v>
      </c>
      <c r="K45" s="41">
        <v>41</v>
      </c>
      <c r="L45" s="67">
        <v>370</v>
      </c>
      <c r="M45" s="67">
        <v>243</v>
      </c>
      <c r="N45" s="67">
        <v>127</v>
      </c>
      <c r="O45" s="42"/>
      <c r="P45" s="41">
        <v>1048795</v>
      </c>
      <c r="Q45" s="43">
        <v>0.93511220019164853</v>
      </c>
      <c r="R45" s="47">
        <v>55600</v>
      </c>
      <c r="S45" s="43">
        <v>1.0608812949640287</v>
      </c>
      <c r="T45" s="41">
        <v>140</v>
      </c>
      <c r="U45" s="44">
        <v>0.52857142857142858</v>
      </c>
      <c r="V45" s="41">
        <v>11460</v>
      </c>
      <c r="W45" s="44">
        <v>3.2286212914485163E-2</v>
      </c>
    </row>
    <row r="46" spans="1:23" x14ac:dyDescent="0.45">
      <c r="A46" s="45" t="s">
        <v>52</v>
      </c>
      <c r="B46" s="40">
        <v>7678722</v>
      </c>
      <c r="C46" s="40">
        <v>6697531</v>
      </c>
      <c r="D46" s="40">
        <v>3364532</v>
      </c>
      <c r="E46" s="41">
        <v>3332999</v>
      </c>
      <c r="F46" s="46">
        <v>980479</v>
      </c>
      <c r="G46" s="41">
        <v>493850</v>
      </c>
      <c r="H46" s="41">
        <v>486629</v>
      </c>
      <c r="I46" s="41">
        <v>204</v>
      </c>
      <c r="J46" s="41">
        <v>91</v>
      </c>
      <c r="K46" s="41">
        <v>113</v>
      </c>
      <c r="L46" s="67">
        <v>508</v>
      </c>
      <c r="M46" s="67">
        <v>393</v>
      </c>
      <c r="N46" s="67">
        <v>115</v>
      </c>
      <c r="O46" s="42"/>
      <c r="P46" s="41">
        <v>7070230</v>
      </c>
      <c r="Q46" s="43">
        <v>0.94728615617879475</v>
      </c>
      <c r="R46" s="47">
        <v>1044500</v>
      </c>
      <c r="S46" s="43">
        <v>0.93870655816179993</v>
      </c>
      <c r="T46" s="41">
        <v>920</v>
      </c>
      <c r="U46" s="44">
        <v>0.22173913043478261</v>
      </c>
      <c r="V46" s="41">
        <v>4270</v>
      </c>
      <c r="W46" s="44">
        <v>0.11896955503512881</v>
      </c>
    </row>
    <row r="47" spans="1:23" x14ac:dyDescent="0.45">
      <c r="A47" s="45" t="s">
        <v>53</v>
      </c>
      <c r="B47" s="40">
        <v>1194720</v>
      </c>
      <c r="C47" s="40">
        <v>1110873</v>
      </c>
      <c r="D47" s="40">
        <v>557122</v>
      </c>
      <c r="E47" s="41">
        <v>553751</v>
      </c>
      <c r="F47" s="46">
        <v>83651</v>
      </c>
      <c r="G47" s="41">
        <v>42142</v>
      </c>
      <c r="H47" s="41">
        <v>41509</v>
      </c>
      <c r="I47" s="41">
        <v>16</v>
      </c>
      <c r="J47" s="41">
        <v>5</v>
      </c>
      <c r="K47" s="41">
        <v>11</v>
      </c>
      <c r="L47" s="67">
        <v>180</v>
      </c>
      <c r="M47" s="67">
        <v>105</v>
      </c>
      <c r="N47" s="67">
        <v>75</v>
      </c>
      <c r="O47" s="42"/>
      <c r="P47" s="41">
        <v>1212205</v>
      </c>
      <c r="Q47" s="43">
        <v>0.91640687837453239</v>
      </c>
      <c r="R47" s="47">
        <v>74400</v>
      </c>
      <c r="S47" s="43">
        <v>1.1243413978494623</v>
      </c>
      <c r="T47" s="41">
        <v>140</v>
      </c>
      <c r="U47" s="44">
        <v>0.11428571428571428</v>
      </c>
      <c r="V47" s="41">
        <v>1120</v>
      </c>
      <c r="W47" s="44">
        <v>0.16071428571428573</v>
      </c>
    </row>
    <row r="48" spans="1:23" x14ac:dyDescent="0.45">
      <c r="A48" s="45" t="s">
        <v>54</v>
      </c>
      <c r="B48" s="40">
        <v>2040143</v>
      </c>
      <c r="C48" s="40">
        <v>1755016</v>
      </c>
      <c r="D48" s="40">
        <v>880916</v>
      </c>
      <c r="E48" s="41">
        <v>874100</v>
      </c>
      <c r="F48" s="46">
        <v>284932</v>
      </c>
      <c r="G48" s="41">
        <v>142759</v>
      </c>
      <c r="H48" s="41">
        <v>142173</v>
      </c>
      <c r="I48" s="41">
        <v>31</v>
      </c>
      <c r="J48" s="41">
        <v>13</v>
      </c>
      <c r="K48" s="41">
        <v>18</v>
      </c>
      <c r="L48" s="67">
        <v>164</v>
      </c>
      <c r="M48" s="67">
        <v>103</v>
      </c>
      <c r="N48" s="67">
        <v>61</v>
      </c>
      <c r="O48" s="42"/>
      <c r="P48" s="41">
        <v>1909420</v>
      </c>
      <c r="Q48" s="43">
        <v>0.91913565375873307</v>
      </c>
      <c r="R48" s="47">
        <v>288800</v>
      </c>
      <c r="S48" s="43">
        <v>0.98660664819944599</v>
      </c>
      <c r="T48" s="41">
        <v>300</v>
      </c>
      <c r="U48" s="44">
        <v>0.10333333333333333</v>
      </c>
      <c r="V48" s="41">
        <v>2220</v>
      </c>
      <c r="W48" s="44">
        <v>7.3873873873873869E-2</v>
      </c>
    </row>
    <row r="49" spans="1:23" x14ac:dyDescent="0.45">
      <c r="A49" s="45" t="s">
        <v>55</v>
      </c>
      <c r="B49" s="40">
        <v>2676333</v>
      </c>
      <c r="C49" s="40">
        <v>2307473</v>
      </c>
      <c r="D49" s="40">
        <v>1157535</v>
      </c>
      <c r="E49" s="41">
        <v>1149938</v>
      </c>
      <c r="F49" s="46">
        <v>368294</v>
      </c>
      <c r="G49" s="41">
        <v>184789</v>
      </c>
      <c r="H49" s="41">
        <v>183505</v>
      </c>
      <c r="I49" s="41">
        <v>252</v>
      </c>
      <c r="J49" s="41">
        <v>124</v>
      </c>
      <c r="K49" s="41">
        <v>128</v>
      </c>
      <c r="L49" s="67">
        <v>314</v>
      </c>
      <c r="M49" s="67">
        <v>189</v>
      </c>
      <c r="N49" s="67">
        <v>125</v>
      </c>
      <c r="O49" s="42"/>
      <c r="P49" s="41">
        <v>2537755</v>
      </c>
      <c r="Q49" s="43">
        <v>0.90925759184791277</v>
      </c>
      <c r="R49" s="47">
        <v>350000</v>
      </c>
      <c r="S49" s="43">
        <v>1.0522685714285713</v>
      </c>
      <c r="T49" s="41">
        <v>720</v>
      </c>
      <c r="U49" s="44">
        <v>0.35</v>
      </c>
      <c r="V49" s="41">
        <v>1990</v>
      </c>
      <c r="W49" s="44">
        <v>0.1577889447236181</v>
      </c>
    </row>
    <row r="50" spans="1:23" x14ac:dyDescent="0.45">
      <c r="A50" s="45" t="s">
        <v>56</v>
      </c>
      <c r="B50" s="40">
        <v>1701167</v>
      </c>
      <c r="C50" s="40">
        <v>1564913</v>
      </c>
      <c r="D50" s="40">
        <v>785696</v>
      </c>
      <c r="E50" s="41">
        <v>779217</v>
      </c>
      <c r="F50" s="46">
        <v>135802</v>
      </c>
      <c r="G50" s="41">
        <v>68111</v>
      </c>
      <c r="H50" s="41">
        <v>67691</v>
      </c>
      <c r="I50" s="41">
        <v>100</v>
      </c>
      <c r="J50" s="41">
        <v>42</v>
      </c>
      <c r="K50" s="41">
        <v>58</v>
      </c>
      <c r="L50" s="67">
        <v>352</v>
      </c>
      <c r="M50" s="67">
        <v>224</v>
      </c>
      <c r="N50" s="67">
        <v>128</v>
      </c>
      <c r="O50" s="42"/>
      <c r="P50" s="41">
        <v>1676195</v>
      </c>
      <c r="Q50" s="43">
        <v>0.93361034963115863</v>
      </c>
      <c r="R50" s="47">
        <v>125500</v>
      </c>
      <c r="S50" s="43">
        <v>1.0820876494023903</v>
      </c>
      <c r="T50" s="41">
        <v>540</v>
      </c>
      <c r="U50" s="44">
        <v>0.18518518518518517</v>
      </c>
      <c r="V50" s="41">
        <v>1250</v>
      </c>
      <c r="W50" s="44">
        <v>0.28160000000000002</v>
      </c>
    </row>
    <row r="51" spans="1:23" x14ac:dyDescent="0.45">
      <c r="A51" s="45" t="s">
        <v>57</v>
      </c>
      <c r="B51" s="40">
        <v>1616455</v>
      </c>
      <c r="C51" s="40">
        <v>1552968</v>
      </c>
      <c r="D51" s="40">
        <v>779543</v>
      </c>
      <c r="E51" s="41">
        <v>773425</v>
      </c>
      <c r="F51" s="46">
        <v>63123</v>
      </c>
      <c r="G51" s="41">
        <v>31660</v>
      </c>
      <c r="H51" s="41">
        <v>31463</v>
      </c>
      <c r="I51" s="41">
        <v>27</v>
      </c>
      <c r="J51" s="41">
        <v>10</v>
      </c>
      <c r="K51" s="41">
        <v>17</v>
      </c>
      <c r="L51" s="67">
        <v>337</v>
      </c>
      <c r="M51" s="67">
        <v>276</v>
      </c>
      <c r="N51" s="67">
        <v>61</v>
      </c>
      <c r="O51" s="42"/>
      <c r="P51" s="41">
        <v>1622295</v>
      </c>
      <c r="Q51" s="43">
        <v>0.95726609525394579</v>
      </c>
      <c r="R51" s="47">
        <v>55600</v>
      </c>
      <c r="S51" s="43">
        <v>1.1353057553956833</v>
      </c>
      <c r="T51" s="41">
        <v>300</v>
      </c>
      <c r="U51" s="44">
        <v>0.09</v>
      </c>
      <c r="V51" s="41">
        <v>3410</v>
      </c>
      <c r="W51" s="44">
        <v>9.8826979472140766E-2</v>
      </c>
    </row>
    <row r="52" spans="1:23" x14ac:dyDescent="0.45">
      <c r="A52" s="45" t="s">
        <v>58</v>
      </c>
      <c r="B52" s="40">
        <v>2420411</v>
      </c>
      <c r="C52" s="40">
        <v>2220329</v>
      </c>
      <c r="D52" s="40">
        <v>1114891</v>
      </c>
      <c r="E52" s="41">
        <v>1105438</v>
      </c>
      <c r="F52" s="46">
        <v>199637</v>
      </c>
      <c r="G52" s="41">
        <v>100236</v>
      </c>
      <c r="H52" s="41">
        <v>99401</v>
      </c>
      <c r="I52" s="41">
        <v>233</v>
      </c>
      <c r="J52" s="41">
        <v>115</v>
      </c>
      <c r="K52" s="41">
        <v>118</v>
      </c>
      <c r="L52" s="67">
        <v>212</v>
      </c>
      <c r="M52" s="67">
        <v>156</v>
      </c>
      <c r="N52" s="67">
        <v>56</v>
      </c>
      <c r="O52" s="42"/>
      <c r="P52" s="41">
        <v>2407410</v>
      </c>
      <c r="Q52" s="43">
        <v>0.922289514457446</v>
      </c>
      <c r="R52" s="47">
        <v>197100</v>
      </c>
      <c r="S52" s="43">
        <v>1.0128716387620498</v>
      </c>
      <c r="T52" s="41">
        <v>340</v>
      </c>
      <c r="U52" s="44">
        <v>0.68529411764705883</v>
      </c>
      <c r="V52" s="41">
        <v>4510</v>
      </c>
      <c r="W52" s="44">
        <v>4.7006651884700663E-2</v>
      </c>
    </row>
    <row r="53" spans="1:23" x14ac:dyDescent="0.45">
      <c r="A53" s="45" t="s">
        <v>59</v>
      </c>
      <c r="B53" s="40">
        <v>1967619</v>
      </c>
      <c r="C53" s="40">
        <v>1687624</v>
      </c>
      <c r="D53" s="40">
        <v>848530</v>
      </c>
      <c r="E53" s="41">
        <v>839094</v>
      </c>
      <c r="F53" s="46">
        <v>279237</v>
      </c>
      <c r="G53" s="41">
        <v>140377</v>
      </c>
      <c r="H53" s="41">
        <v>138860</v>
      </c>
      <c r="I53" s="41">
        <v>489</v>
      </c>
      <c r="J53" s="41">
        <v>242</v>
      </c>
      <c r="K53" s="41">
        <v>247</v>
      </c>
      <c r="L53" s="67">
        <v>269</v>
      </c>
      <c r="M53" s="67">
        <v>214</v>
      </c>
      <c r="N53" s="67">
        <v>55</v>
      </c>
      <c r="O53" s="42"/>
      <c r="P53" s="41">
        <v>1955425</v>
      </c>
      <c r="Q53" s="43">
        <v>0.86304716366007395</v>
      </c>
      <c r="R53" s="47">
        <v>305500</v>
      </c>
      <c r="S53" s="43">
        <v>0.91403273322422263</v>
      </c>
      <c r="T53" s="41">
        <v>1360</v>
      </c>
      <c r="U53" s="44">
        <v>0.35955882352941176</v>
      </c>
      <c r="V53" s="41">
        <v>5840</v>
      </c>
      <c r="W53" s="44">
        <v>4.6061643835616436E-2</v>
      </c>
    </row>
    <row r="55" spans="1:23" x14ac:dyDescent="0.45">
      <c r="A55" s="115" t="s">
        <v>131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132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134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135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DIGI-808455956-3947442</_dlc_DocId>
    <_dlc_DocIdUrl xmlns="89559dea-130d-4237-8e78-1ce7f44b9a24">
      <Url>https://digitalgojp.sharepoint.com/sites/digi_portal/_layouts/15/DocIdRedir.aspx?ID=DIGI-808455956-3947442</Url>
      <Description>DIGI-808455956-3947442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2022-08-09T07:03:14Z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6274970c-3cbf-4aa5-b6c4-98694b63cc40</vt:lpwstr>
  </property>
  <property fmtid="{D5CDD505-2E9C-101B-9397-08002B2CF9AE}" pid="4" name="MediaServiceImageTags">
    <vt:lpwstr/>
  </property>
</Properties>
</file>