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916" yWindow="6384" windowWidth="27000" windowHeight="1440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<sst xmlns="http://schemas.openxmlformats.org/spreadsheetml/2006/main" count="353" uniqueCount="152">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</sst>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44778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44777</v>
      </c>
      <c r="H5" s="82"/>
    </row>
    <row r="6" spans="1:8" ht="21.75" customHeight="1" x14ac:dyDescent="0.45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45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12</v>
      </c>
      <c r="B10" s="20">
        <v>126645025.00000003</v>
      </c>
      <c r="C10" s="21">
        <f>SUM(C11:C57)</f>
        <v>80083180</v>
      </c>
      <c r="D10" s="11">
        <f>C10/$B10</f>
        <v>0.63234367082323195</v>
      </c>
      <c r="E10" s="21">
        <f>SUM(E11:E57)</f>
        <v>528481</v>
      </c>
      <c r="F10" s="11">
        <f>E10/$B10</f>
        <v>4.1729313883431254E-3</v>
      </c>
      <c r="G10" s="21">
        <f>SUM(G11:G57)</f>
        <v>65225</v>
      </c>
      <c r="H10" s="11">
        <f>G10/$B10</f>
        <v>5.1502220478064564E-4</v>
      </c>
    </row>
    <row r="11" spans="1:8" x14ac:dyDescent="0.45">
      <c r="A11" s="12" t="s">
        <v>13</v>
      </c>
      <c r="B11" s="20">
        <v>5226603</v>
      </c>
      <c r="C11" s="21">
        <v>3424577</v>
      </c>
      <c r="D11" s="11">
        <f t="shared" ref="D11:D57" si="0">C11/$B11</f>
        <v>0.65522041754462701</v>
      </c>
      <c r="E11" s="21">
        <v>18716</v>
      </c>
      <c r="F11" s="11">
        <f t="shared" ref="F11:F57" si="1">E11/$B11</f>
        <v>3.5809109664537366E-3</v>
      </c>
      <c r="G11" s="21">
        <v>3319</v>
      </c>
      <c r="H11" s="11">
        <f t="shared" ref="H11:H57" si="2">G11/$B11</f>
        <v>6.3502049036439159E-4</v>
      </c>
    </row>
    <row r="12" spans="1:8" x14ac:dyDescent="0.45">
      <c r="A12" s="12" t="s">
        <v>14</v>
      </c>
      <c r="B12" s="20">
        <v>1259615</v>
      </c>
      <c r="C12" s="21">
        <v>881069</v>
      </c>
      <c r="D12" s="11">
        <f t="shared" si="0"/>
        <v>0.69947483953430212</v>
      </c>
      <c r="E12" s="21">
        <v>4446</v>
      </c>
      <c r="F12" s="11">
        <f t="shared" si="1"/>
        <v>3.5296499327175366E-3</v>
      </c>
      <c r="G12" s="21">
        <v>376</v>
      </c>
      <c r="H12" s="11">
        <f t="shared" si="2"/>
        <v>2.9850390794012454E-4</v>
      </c>
    </row>
    <row r="13" spans="1:8" x14ac:dyDescent="0.45">
      <c r="A13" s="12" t="s">
        <v>15</v>
      </c>
      <c r="B13" s="20">
        <v>1220823</v>
      </c>
      <c r="C13" s="21">
        <v>866820</v>
      </c>
      <c r="D13" s="11">
        <f t="shared" si="0"/>
        <v>0.71002921799474616</v>
      </c>
      <c r="E13" s="21">
        <v>4745</v>
      </c>
      <c r="F13" s="11">
        <f t="shared" si="1"/>
        <v>3.8867223176496509E-3</v>
      </c>
      <c r="G13" s="21">
        <v>785</v>
      </c>
      <c r="H13" s="11">
        <f t="shared" si="2"/>
        <v>6.4300885550157554E-4</v>
      </c>
    </row>
    <row r="14" spans="1:8" x14ac:dyDescent="0.45">
      <c r="A14" s="12" t="s">
        <v>16</v>
      </c>
      <c r="B14" s="20">
        <v>2281989</v>
      </c>
      <c r="C14" s="21">
        <v>1516033</v>
      </c>
      <c r="D14" s="11">
        <f t="shared" si="0"/>
        <v>0.6643471988690568</v>
      </c>
      <c r="E14" s="21">
        <v>11549</v>
      </c>
      <c r="F14" s="11">
        <f t="shared" si="1"/>
        <v>5.0609358765533047E-3</v>
      </c>
      <c r="G14" s="21">
        <v>1543</v>
      </c>
      <c r="H14" s="11">
        <f t="shared" si="2"/>
        <v>6.7616452138901631E-4</v>
      </c>
    </row>
    <row r="15" spans="1:8" x14ac:dyDescent="0.45">
      <c r="A15" s="12" t="s">
        <v>17</v>
      </c>
      <c r="B15" s="20">
        <v>971288</v>
      </c>
      <c r="C15" s="21">
        <v>716771</v>
      </c>
      <c r="D15" s="11">
        <f t="shared" si="0"/>
        <v>0.73795928704977309</v>
      </c>
      <c r="E15" s="21">
        <v>4101</v>
      </c>
      <c r="F15" s="11">
        <f t="shared" si="1"/>
        <v>4.2222286283779891E-3</v>
      </c>
      <c r="G15" s="21">
        <v>574</v>
      </c>
      <c r="H15" s="11">
        <f t="shared" si="2"/>
        <v>5.9096786946817006E-4</v>
      </c>
    </row>
    <row r="16" spans="1:8" x14ac:dyDescent="0.45">
      <c r="A16" s="12" t="s">
        <v>18</v>
      </c>
      <c r="B16" s="20">
        <v>1069562</v>
      </c>
      <c r="C16" s="21">
        <v>767474</v>
      </c>
      <c r="D16" s="11">
        <f t="shared" si="0"/>
        <v>0.71755915038118412</v>
      </c>
      <c r="E16" s="21">
        <v>3065</v>
      </c>
      <c r="F16" s="11">
        <f t="shared" si="1"/>
        <v>2.8656590267791861E-3</v>
      </c>
      <c r="G16" s="21">
        <v>299</v>
      </c>
      <c r="H16" s="11">
        <f t="shared" si="2"/>
        <v>2.7955368646230886E-4</v>
      </c>
    </row>
    <row r="17" spans="1:8" x14ac:dyDescent="0.45">
      <c r="A17" s="12" t="s">
        <v>19</v>
      </c>
      <c r="B17" s="20">
        <v>1862059.0000000002</v>
      </c>
      <c r="C17" s="21">
        <v>1301013</v>
      </c>
      <c r="D17" s="11">
        <f t="shared" si="0"/>
        <v>0.69869590598364495</v>
      </c>
      <c r="E17" s="21">
        <v>7115</v>
      </c>
      <c r="F17" s="11">
        <f t="shared" si="1"/>
        <v>3.8210389681529958E-3</v>
      </c>
      <c r="G17" s="21">
        <v>950</v>
      </c>
      <c r="H17" s="11">
        <f t="shared" si="2"/>
        <v>5.1018791563532619E-4</v>
      </c>
    </row>
    <row r="18" spans="1:8" x14ac:dyDescent="0.45">
      <c r="A18" s="12" t="s">
        <v>20</v>
      </c>
      <c r="B18" s="20">
        <v>2907675</v>
      </c>
      <c r="C18" s="21">
        <v>1958017</v>
      </c>
      <c r="D18" s="11">
        <f t="shared" si="0"/>
        <v>0.67339609825719859</v>
      </c>
      <c r="E18" s="21">
        <v>12144</v>
      </c>
      <c r="F18" s="11">
        <f t="shared" si="1"/>
        <v>4.176532796822203E-3</v>
      </c>
      <c r="G18" s="21">
        <v>1472</v>
      </c>
      <c r="H18" s="11">
        <f t="shared" si="2"/>
        <v>5.062463996148125E-4</v>
      </c>
    </row>
    <row r="19" spans="1:8" x14ac:dyDescent="0.45">
      <c r="A19" s="12" t="s">
        <v>21</v>
      </c>
      <c r="B19" s="20">
        <v>1955401</v>
      </c>
      <c r="C19" s="21">
        <v>1302631</v>
      </c>
      <c r="D19" s="11">
        <f t="shared" si="0"/>
        <v>0.66617077520160828</v>
      </c>
      <c r="E19" s="21">
        <v>8869</v>
      </c>
      <c r="F19" s="11">
        <f t="shared" si="1"/>
        <v>4.5356425612956119E-3</v>
      </c>
      <c r="G19" s="21">
        <v>852</v>
      </c>
      <c r="H19" s="11">
        <f t="shared" si="2"/>
        <v>4.357162546198964E-4</v>
      </c>
    </row>
    <row r="20" spans="1:8" x14ac:dyDescent="0.45">
      <c r="A20" s="12" t="s">
        <v>22</v>
      </c>
      <c r="B20" s="20">
        <v>1958101</v>
      </c>
      <c r="C20" s="21">
        <v>1280151</v>
      </c>
      <c r="D20" s="11">
        <f t="shared" si="0"/>
        <v>0.65377169002007562</v>
      </c>
      <c r="E20" s="21">
        <v>5258</v>
      </c>
      <c r="F20" s="11">
        <f t="shared" si="1"/>
        <v>2.6852547442649793E-3</v>
      </c>
      <c r="G20" s="21">
        <v>733</v>
      </c>
      <c r="H20" s="11">
        <f t="shared" si="2"/>
        <v>3.7434228367178198E-4</v>
      </c>
    </row>
    <row r="21" spans="1:8" x14ac:dyDescent="0.45">
      <c r="A21" s="12" t="s">
        <v>23</v>
      </c>
      <c r="B21" s="20">
        <v>7393799</v>
      </c>
      <c r="C21" s="21">
        <v>4717509</v>
      </c>
      <c r="D21" s="11">
        <f t="shared" si="0"/>
        <v>0.63803587303360554</v>
      </c>
      <c r="E21" s="21">
        <v>40873</v>
      </c>
      <c r="F21" s="11">
        <f t="shared" si="1"/>
        <v>5.5280107019409106E-3</v>
      </c>
      <c r="G21" s="21">
        <v>5000</v>
      </c>
      <c r="H21" s="11">
        <f t="shared" si="2"/>
        <v>6.7624234848688743E-4</v>
      </c>
    </row>
    <row r="22" spans="1:8" x14ac:dyDescent="0.45">
      <c r="A22" s="12" t="s">
        <v>24</v>
      </c>
      <c r="B22" s="20">
        <v>6322892.0000000009</v>
      </c>
      <c r="C22" s="21">
        <v>4116565</v>
      </c>
      <c r="D22" s="11">
        <f t="shared" si="0"/>
        <v>0.65105730099454484</v>
      </c>
      <c r="E22" s="21">
        <v>30575</v>
      </c>
      <c r="F22" s="11">
        <f t="shared" si="1"/>
        <v>4.8356037079235253E-3</v>
      </c>
      <c r="G22" s="21">
        <v>3631</v>
      </c>
      <c r="H22" s="11">
        <f t="shared" si="2"/>
        <v>5.7426253682650271E-4</v>
      </c>
    </row>
    <row r="23" spans="1:8" x14ac:dyDescent="0.45">
      <c r="A23" s="12" t="s">
        <v>25</v>
      </c>
      <c r="B23" s="20">
        <v>13843329.000000002</v>
      </c>
      <c r="C23" s="21">
        <v>8570727</v>
      </c>
      <c r="D23" s="11">
        <f t="shared" si="0"/>
        <v>0.6191232614640596</v>
      </c>
      <c r="E23" s="21">
        <v>67132</v>
      </c>
      <c r="F23" s="11">
        <f t="shared" si="1"/>
        <v>4.8494115830086818E-3</v>
      </c>
      <c r="G23" s="21">
        <v>8317</v>
      </c>
      <c r="H23" s="11">
        <f t="shared" si="2"/>
        <v>6.0079479437352094E-4</v>
      </c>
    </row>
    <row r="24" spans="1:8" x14ac:dyDescent="0.45">
      <c r="A24" s="12" t="s">
        <v>26</v>
      </c>
      <c r="B24" s="20">
        <v>9220206</v>
      </c>
      <c r="C24" s="21">
        <v>5831321</v>
      </c>
      <c r="D24" s="11">
        <f t="shared" si="0"/>
        <v>0.63245018603705816</v>
      </c>
      <c r="E24" s="21">
        <v>50695</v>
      </c>
      <c r="F24" s="11">
        <f t="shared" si="1"/>
        <v>5.4982502560138027E-3</v>
      </c>
      <c r="G24" s="21">
        <v>6978</v>
      </c>
      <c r="H24" s="11">
        <f t="shared" si="2"/>
        <v>7.5681606246107733E-4</v>
      </c>
    </row>
    <row r="25" spans="1:8" x14ac:dyDescent="0.45">
      <c r="A25" s="12" t="s">
        <v>27</v>
      </c>
      <c r="B25" s="20">
        <v>2213174</v>
      </c>
      <c r="C25" s="21">
        <v>1580442</v>
      </c>
      <c r="D25" s="11">
        <f t="shared" si="0"/>
        <v>0.71410652754821813</v>
      </c>
      <c r="E25" s="21">
        <v>6929</v>
      </c>
      <c r="F25" s="11">
        <f t="shared" si="1"/>
        <v>3.1307976688683312E-3</v>
      </c>
      <c r="G25" s="21">
        <v>446</v>
      </c>
      <c r="H25" s="11">
        <f t="shared" si="2"/>
        <v>2.015205311466699E-4</v>
      </c>
    </row>
    <row r="26" spans="1:8" x14ac:dyDescent="0.45">
      <c r="A26" s="12" t="s">
        <v>28</v>
      </c>
      <c r="B26" s="20">
        <v>1047674</v>
      </c>
      <c r="C26" s="21">
        <v>708148</v>
      </c>
      <c r="D26" s="11">
        <f t="shared" si="0"/>
        <v>0.67592399925931157</v>
      </c>
      <c r="E26" s="21">
        <v>4526</v>
      </c>
      <c r="F26" s="11">
        <f t="shared" si="1"/>
        <v>4.3200461212170964E-3</v>
      </c>
      <c r="G26" s="21">
        <v>510</v>
      </c>
      <c r="H26" s="11">
        <f t="shared" si="2"/>
        <v>4.8679264733113547E-4</v>
      </c>
    </row>
    <row r="27" spans="1:8" x14ac:dyDescent="0.45">
      <c r="A27" s="12" t="s">
        <v>29</v>
      </c>
      <c r="B27" s="20">
        <v>1132656</v>
      </c>
      <c r="C27" s="21">
        <v>727069</v>
      </c>
      <c r="D27" s="11">
        <f t="shared" si="0"/>
        <v>0.64191510926530204</v>
      </c>
      <c r="E27" s="21">
        <v>3615</v>
      </c>
      <c r="F27" s="11">
        <f t="shared" si="1"/>
        <v>3.1916133406788998E-3</v>
      </c>
      <c r="G27" s="21">
        <v>371</v>
      </c>
      <c r="H27" s="11">
        <f t="shared" si="2"/>
        <v>3.2754869969346386E-4</v>
      </c>
    </row>
    <row r="28" spans="1:8" x14ac:dyDescent="0.45">
      <c r="A28" s="12" t="s">
        <v>30</v>
      </c>
      <c r="B28" s="20">
        <v>774582.99999999988</v>
      </c>
      <c r="C28" s="21">
        <v>508465</v>
      </c>
      <c r="D28" s="11">
        <f t="shared" si="0"/>
        <v>0.65643707646565974</v>
      </c>
      <c r="E28" s="21">
        <v>1927</v>
      </c>
      <c r="F28" s="11">
        <f t="shared" si="1"/>
        <v>2.4877902045358602E-3</v>
      </c>
      <c r="G28" s="21">
        <v>122</v>
      </c>
      <c r="H28" s="11">
        <f t="shared" si="2"/>
        <v>1.5750410220725217E-4</v>
      </c>
    </row>
    <row r="29" spans="1:8" x14ac:dyDescent="0.45">
      <c r="A29" s="12" t="s">
        <v>31</v>
      </c>
      <c r="B29" s="20">
        <v>820997</v>
      </c>
      <c r="C29" s="21">
        <v>535395</v>
      </c>
      <c r="D29" s="11">
        <f t="shared" si="0"/>
        <v>0.65212783968759935</v>
      </c>
      <c r="E29" s="21">
        <v>3522</v>
      </c>
      <c r="F29" s="11">
        <f t="shared" si="1"/>
        <v>4.2899060532498902E-3</v>
      </c>
      <c r="G29" s="21">
        <v>469</v>
      </c>
      <c r="H29" s="11">
        <f t="shared" si="2"/>
        <v>5.7125665501822783E-4</v>
      </c>
    </row>
    <row r="30" spans="1:8" x14ac:dyDescent="0.45">
      <c r="A30" s="12" t="s">
        <v>32</v>
      </c>
      <c r="B30" s="20">
        <v>2071737</v>
      </c>
      <c r="C30" s="21">
        <v>1410117</v>
      </c>
      <c r="D30" s="11">
        <f t="shared" si="0"/>
        <v>0.68064479226851671</v>
      </c>
      <c r="E30" s="21">
        <v>7326</v>
      </c>
      <c r="F30" s="11">
        <f t="shared" si="1"/>
        <v>3.5361631326756245E-3</v>
      </c>
      <c r="G30" s="21">
        <v>1305</v>
      </c>
      <c r="H30" s="11">
        <f t="shared" si="2"/>
        <v>6.2990620913754979E-4</v>
      </c>
    </row>
    <row r="31" spans="1:8" x14ac:dyDescent="0.45">
      <c r="A31" s="12" t="s">
        <v>33</v>
      </c>
      <c r="B31" s="20">
        <v>2016791</v>
      </c>
      <c r="C31" s="21">
        <v>1323345</v>
      </c>
      <c r="D31" s="11">
        <f t="shared" si="0"/>
        <v>0.65616367784267182</v>
      </c>
      <c r="E31" s="21">
        <v>6231</v>
      </c>
      <c r="F31" s="11">
        <f t="shared" si="1"/>
        <v>3.0895615857071952E-3</v>
      </c>
      <c r="G31" s="21">
        <v>556</v>
      </c>
      <c r="H31" s="11">
        <f t="shared" si="2"/>
        <v>2.7568548253140759E-4</v>
      </c>
    </row>
    <row r="32" spans="1:8" x14ac:dyDescent="0.45">
      <c r="A32" s="12" t="s">
        <v>34</v>
      </c>
      <c r="B32" s="20">
        <v>3686259.9999999995</v>
      </c>
      <c r="C32" s="21">
        <v>2404106</v>
      </c>
      <c r="D32" s="11">
        <f t="shared" si="0"/>
        <v>0.65218025858186901</v>
      </c>
      <c r="E32" s="21">
        <v>14768</v>
      </c>
      <c r="F32" s="11">
        <f t="shared" si="1"/>
        <v>4.0062285351548732E-3</v>
      </c>
      <c r="G32" s="21">
        <v>1248</v>
      </c>
      <c r="H32" s="11">
        <f t="shared" si="2"/>
        <v>3.3855452409759488E-4</v>
      </c>
    </row>
    <row r="33" spans="1:8" x14ac:dyDescent="0.45">
      <c r="A33" s="12" t="s">
        <v>35</v>
      </c>
      <c r="B33" s="20">
        <v>7558801.9999999991</v>
      </c>
      <c r="C33" s="21">
        <v>4536087</v>
      </c>
      <c r="D33" s="11">
        <f t="shared" si="0"/>
        <v>0.60010660419468598</v>
      </c>
      <c r="E33" s="21">
        <v>30563</v>
      </c>
      <c r="F33" s="11">
        <f t="shared" si="1"/>
        <v>4.0433656021152562E-3</v>
      </c>
      <c r="G33" s="21">
        <v>3123</v>
      </c>
      <c r="H33" s="11">
        <f t="shared" si="2"/>
        <v>4.1316070985851998E-4</v>
      </c>
    </row>
    <row r="34" spans="1:8" x14ac:dyDescent="0.45">
      <c r="A34" s="12" t="s">
        <v>36</v>
      </c>
      <c r="B34" s="20">
        <v>1800557</v>
      </c>
      <c r="C34" s="21">
        <v>1146173</v>
      </c>
      <c r="D34" s="11">
        <f t="shared" si="0"/>
        <v>0.63656579602867336</v>
      </c>
      <c r="E34" s="21">
        <v>6034</v>
      </c>
      <c r="F34" s="11">
        <f t="shared" si="1"/>
        <v>3.3511852165746489E-3</v>
      </c>
      <c r="G34" s="21">
        <v>1232</v>
      </c>
      <c r="H34" s="11">
        <f t="shared" si="2"/>
        <v>6.8423271243287496E-4</v>
      </c>
    </row>
    <row r="35" spans="1:8" x14ac:dyDescent="0.45">
      <c r="A35" s="12" t="s">
        <v>37</v>
      </c>
      <c r="B35" s="20">
        <v>1418843</v>
      </c>
      <c r="C35" s="21">
        <v>879156</v>
      </c>
      <c r="D35" s="11">
        <f t="shared" si="0"/>
        <v>0.61962881023481808</v>
      </c>
      <c r="E35" s="21">
        <v>5707</v>
      </c>
      <c r="F35" s="11">
        <f t="shared" si="1"/>
        <v>4.0222914022199777E-3</v>
      </c>
      <c r="G35" s="21">
        <v>769</v>
      </c>
      <c r="H35" s="11">
        <f t="shared" si="2"/>
        <v>5.4199090385617015E-4</v>
      </c>
    </row>
    <row r="36" spans="1:8" x14ac:dyDescent="0.45">
      <c r="A36" s="12" t="s">
        <v>38</v>
      </c>
      <c r="B36" s="20">
        <v>2530542</v>
      </c>
      <c r="C36" s="21">
        <v>1517386</v>
      </c>
      <c r="D36" s="11">
        <f t="shared" si="0"/>
        <v>0.59962885421384038</v>
      </c>
      <c r="E36" s="21">
        <v>12713</v>
      </c>
      <c r="F36" s="11">
        <f t="shared" si="1"/>
        <v>5.0238249355276455E-3</v>
      </c>
      <c r="G36" s="21">
        <v>1611</v>
      </c>
      <c r="H36" s="11">
        <f t="shared" si="2"/>
        <v>6.3662251011838567E-4</v>
      </c>
    </row>
    <row r="37" spans="1:8" x14ac:dyDescent="0.45">
      <c r="A37" s="12" t="s">
        <v>39</v>
      </c>
      <c r="B37" s="20">
        <v>8839511</v>
      </c>
      <c r="C37" s="21">
        <v>5012618</v>
      </c>
      <c r="D37" s="11">
        <f t="shared" si="0"/>
        <v>0.56706960373712978</v>
      </c>
      <c r="E37" s="21">
        <v>37557</v>
      </c>
      <c r="F37" s="11">
        <f t="shared" si="1"/>
        <v>4.2487644395713745E-3</v>
      </c>
      <c r="G37" s="21">
        <v>4202</v>
      </c>
      <c r="H37" s="11">
        <f t="shared" si="2"/>
        <v>4.7536566219556715E-4</v>
      </c>
    </row>
    <row r="38" spans="1:8" x14ac:dyDescent="0.45">
      <c r="A38" s="12" t="s">
        <v>40</v>
      </c>
      <c r="B38" s="20">
        <v>5523625</v>
      </c>
      <c r="C38" s="21">
        <v>3335392</v>
      </c>
      <c r="D38" s="11">
        <f t="shared" si="0"/>
        <v>0.60384113693453123</v>
      </c>
      <c r="E38" s="21">
        <v>23253</v>
      </c>
      <c r="F38" s="11">
        <f t="shared" si="1"/>
        <v>4.2097354545248822E-3</v>
      </c>
      <c r="G38" s="21">
        <v>2148</v>
      </c>
      <c r="H38" s="11">
        <f t="shared" si="2"/>
        <v>3.8887505940392406E-4</v>
      </c>
    </row>
    <row r="39" spans="1:8" x14ac:dyDescent="0.45">
      <c r="A39" s="12" t="s">
        <v>41</v>
      </c>
      <c r="B39" s="20">
        <v>1344738.9999999998</v>
      </c>
      <c r="C39" s="21">
        <v>844510</v>
      </c>
      <c r="D39" s="11">
        <f t="shared" si="0"/>
        <v>0.62801034252743482</v>
      </c>
      <c r="E39" s="21">
        <v>4120</v>
      </c>
      <c r="F39" s="11">
        <f t="shared" si="1"/>
        <v>3.0637915610389828E-3</v>
      </c>
      <c r="G39" s="21">
        <v>605</v>
      </c>
      <c r="H39" s="11">
        <f t="shared" si="2"/>
        <v>4.4990143068654968E-4</v>
      </c>
    </row>
    <row r="40" spans="1:8" x14ac:dyDescent="0.45">
      <c r="A40" s="12" t="s">
        <v>42</v>
      </c>
      <c r="B40" s="20">
        <v>944432</v>
      </c>
      <c r="C40" s="21">
        <v>595076</v>
      </c>
      <c r="D40" s="11">
        <f t="shared" si="0"/>
        <v>0.63008877293441989</v>
      </c>
      <c r="E40" s="21">
        <v>2183</v>
      </c>
      <c r="F40" s="11">
        <f t="shared" si="1"/>
        <v>2.3114422213563286E-3</v>
      </c>
      <c r="G40" s="21">
        <v>257</v>
      </c>
      <c r="H40" s="11">
        <f t="shared" si="2"/>
        <v>2.7212123265624204E-4</v>
      </c>
    </row>
    <row r="41" spans="1:8" x14ac:dyDescent="0.45">
      <c r="A41" s="12" t="s">
        <v>43</v>
      </c>
      <c r="B41" s="20">
        <v>556788</v>
      </c>
      <c r="C41" s="21">
        <v>349331</v>
      </c>
      <c r="D41" s="11">
        <f t="shared" si="0"/>
        <v>0.62740396703951951</v>
      </c>
      <c r="E41" s="21">
        <v>1911</v>
      </c>
      <c r="F41" s="11">
        <f t="shared" si="1"/>
        <v>3.4321860384922088E-3</v>
      </c>
      <c r="G41" s="21">
        <v>186</v>
      </c>
      <c r="H41" s="11">
        <f t="shared" si="2"/>
        <v>3.3405892368370009E-4</v>
      </c>
    </row>
    <row r="42" spans="1:8" x14ac:dyDescent="0.45">
      <c r="A42" s="12" t="s">
        <v>44</v>
      </c>
      <c r="B42" s="20">
        <v>672814.99999999988</v>
      </c>
      <c r="C42" s="21">
        <v>450368</v>
      </c>
      <c r="D42" s="11">
        <f t="shared" si="0"/>
        <v>0.66937865535102525</v>
      </c>
      <c r="E42" s="21">
        <v>2677</v>
      </c>
      <c r="F42" s="11">
        <f t="shared" si="1"/>
        <v>3.9788054665844258E-3</v>
      </c>
      <c r="G42" s="21">
        <v>195</v>
      </c>
      <c r="H42" s="11">
        <f t="shared" si="2"/>
        <v>2.8982706984832389E-4</v>
      </c>
    </row>
    <row r="43" spans="1:8" x14ac:dyDescent="0.45">
      <c r="A43" s="12" t="s">
        <v>45</v>
      </c>
      <c r="B43" s="20">
        <v>1893791</v>
      </c>
      <c r="C43" s="21">
        <v>1177095</v>
      </c>
      <c r="D43" s="11">
        <f t="shared" si="0"/>
        <v>0.62155486006639593</v>
      </c>
      <c r="E43" s="21">
        <v>6734</v>
      </c>
      <c r="F43" s="11">
        <f t="shared" si="1"/>
        <v>3.5558306064396757E-3</v>
      </c>
      <c r="G43" s="21">
        <v>921</v>
      </c>
      <c r="H43" s="11">
        <f t="shared" si="2"/>
        <v>4.8632610462294944E-4</v>
      </c>
    </row>
    <row r="44" spans="1:8" x14ac:dyDescent="0.45">
      <c r="A44" s="12" t="s">
        <v>46</v>
      </c>
      <c r="B44" s="20">
        <v>2812432.9999999995</v>
      </c>
      <c r="C44" s="21">
        <v>1714665</v>
      </c>
      <c r="D44" s="11">
        <f t="shared" si="0"/>
        <v>0.60967319043689228</v>
      </c>
      <c r="E44" s="21">
        <v>9747</v>
      </c>
      <c r="F44" s="11">
        <f t="shared" si="1"/>
        <v>3.4656825602601029E-3</v>
      </c>
      <c r="G44" s="21">
        <v>949</v>
      </c>
      <c r="H44" s="11">
        <f t="shared" si="2"/>
        <v>3.3743026056087388E-4</v>
      </c>
    </row>
    <row r="45" spans="1:8" x14ac:dyDescent="0.45">
      <c r="A45" s="12" t="s">
        <v>47</v>
      </c>
      <c r="B45" s="20">
        <v>1356110</v>
      </c>
      <c r="C45" s="21">
        <v>902921</v>
      </c>
      <c r="D45" s="11">
        <f t="shared" si="0"/>
        <v>0.66581693225475813</v>
      </c>
      <c r="E45" s="21">
        <v>5619</v>
      </c>
      <c r="F45" s="11">
        <f t="shared" si="1"/>
        <v>4.1434691876027756E-3</v>
      </c>
      <c r="G45" s="21">
        <v>541</v>
      </c>
      <c r="H45" s="11">
        <f t="shared" si="2"/>
        <v>3.9893518962326067E-4</v>
      </c>
    </row>
    <row r="46" spans="1:8" x14ac:dyDescent="0.45">
      <c r="A46" s="12" t="s">
        <v>48</v>
      </c>
      <c r="B46" s="20">
        <v>734949</v>
      </c>
      <c r="C46" s="21">
        <v>477848</v>
      </c>
      <c r="D46" s="11">
        <f t="shared" si="0"/>
        <v>0.6501784477562389</v>
      </c>
      <c r="E46" s="21">
        <v>2404</v>
      </c>
      <c r="F46" s="11">
        <f t="shared" si="1"/>
        <v>3.270975264950357E-3</v>
      </c>
      <c r="G46" s="21">
        <v>266</v>
      </c>
      <c r="H46" s="11">
        <f t="shared" si="2"/>
        <v>3.6192987540632071E-4</v>
      </c>
    </row>
    <row r="47" spans="1:8" x14ac:dyDescent="0.45">
      <c r="A47" s="12" t="s">
        <v>49</v>
      </c>
      <c r="B47" s="20">
        <v>973896</v>
      </c>
      <c r="C47" s="21">
        <v>609697</v>
      </c>
      <c r="D47" s="11">
        <f t="shared" si="0"/>
        <v>0.62603912532755035</v>
      </c>
      <c r="E47" s="21">
        <v>2753</v>
      </c>
      <c r="F47" s="11">
        <f t="shared" si="1"/>
        <v>2.8267905402630262E-3</v>
      </c>
      <c r="G47" s="21">
        <v>1412</v>
      </c>
      <c r="H47" s="11">
        <f t="shared" si="2"/>
        <v>1.4498468008904441E-3</v>
      </c>
    </row>
    <row r="48" spans="1:8" x14ac:dyDescent="0.45">
      <c r="A48" s="12" t="s">
        <v>50</v>
      </c>
      <c r="B48" s="20">
        <v>1356219</v>
      </c>
      <c r="C48" s="21">
        <v>882765</v>
      </c>
      <c r="D48" s="11">
        <f t="shared" si="0"/>
        <v>0.65090151369358484</v>
      </c>
      <c r="E48" s="21">
        <v>3833</v>
      </c>
      <c r="F48" s="11">
        <f t="shared" si="1"/>
        <v>2.826239714972287E-3</v>
      </c>
      <c r="G48" s="21">
        <v>218</v>
      </c>
      <c r="H48" s="11">
        <f t="shared" si="2"/>
        <v>1.6074100126896909E-4</v>
      </c>
    </row>
    <row r="49" spans="1:8" x14ac:dyDescent="0.45">
      <c r="A49" s="12" t="s">
        <v>51</v>
      </c>
      <c r="B49" s="20">
        <v>701167</v>
      </c>
      <c r="C49" s="21">
        <v>439959</v>
      </c>
      <c r="D49" s="11">
        <f t="shared" si="0"/>
        <v>0.62746678038184911</v>
      </c>
      <c r="E49" s="21">
        <v>1820</v>
      </c>
      <c r="F49" s="11">
        <f t="shared" si="1"/>
        <v>2.5956726428939185E-3</v>
      </c>
      <c r="G49" s="21">
        <v>334</v>
      </c>
      <c r="H49" s="11">
        <f t="shared" si="2"/>
        <v>4.7634871578382894E-4</v>
      </c>
    </row>
    <row r="50" spans="1:8" x14ac:dyDescent="0.45">
      <c r="A50" s="12" t="s">
        <v>52</v>
      </c>
      <c r="B50" s="20">
        <v>5124170</v>
      </c>
      <c r="C50" s="21">
        <v>3078065</v>
      </c>
      <c r="D50" s="11">
        <f t="shared" si="0"/>
        <v>0.60069533212208026</v>
      </c>
      <c r="E50" s="21">
        <v>22188</v>
      </c>
      <c r="F50" s="11">
        <f t="shared" si="1"/>
        <v>4.3300671133081068E-3</v>
      </c>
      <c r="G50" s="21">
        <v>2391</v>
      </c>
      <c r="H50" s="11">
        <f t="shared" si="2"/>
        <v>4.6661215377319642E-4</v>
      </c>
    </row>
    <row r="51" spans="1:8" x14ac:dyDescent="0.45">
      <c r="A51" s="12" t="s">
        <v>53</v>
      </c>
      <c r="B51" s="20">
        <v>818222</v>
      </c>
      <c r="C51" s="21">
        <v>500456</v>
      </c>
      <c r="D51" s="11">
        <f t="shared" si="0"/>
        <v>0.61163840620271759</v>
      </c>
      <c r="E51" s="21">
        <v>2855</v>
      </c>
      <c r="F51" s="11">
        <f t="shared" si="1"/>
        <v>3.4892730823663995E-3</v>
      </c>
      <c r="G51" s="21">
        <v>448</v>
      </c>
      <c r="H51" s="11">
        <f t="shared" si="2"/>
        <v>5.4752866581441221E-4</v>
      </c>
    </row>
    <row r="52" spans="1:8" x14ac:dyDescent="0.45">
      <c r="A52" s="12" t="s">
        <v>54</v>
      </c>
      <c r="B52" s="20">
        <v>1335937.9999999998</v>
      </c>
      <c r="C52" s="21">
        <v>888016</v>
      </c>
      <c r="D52" s="11">
        <f t="shared" si="0"/>
        <v>0.66471348221249804</v>
      </c>
      <c r="E52" s="21">
        <v>4548</v>
      </c>
      <c r="F52" s="11">
        <f t="shared" si="1"/>
        <v>3.4043496030504417E-3</v>
      </c>
      <c r="G52" s="21">
        <v>882</v>
      </c>
      <c r="H52" s="11">
        <f t="shared" si="2"/>
        <v>6.6021027921954478E-4</v>
      </c>
    </row>
    <row r="53" spans="1:8" x14ac:dyDescent="0.45">
      <c r="A53" s="12" t="s">
        <v>55</v>
      </c>
      <c r="B53" s="20">
        <v>1758645</v>
      </c>
      <c r="C53" s="21">
        <v>1153213</v>
      </c>
      <c r="D53" s="11">
        <f t="shared" si="0"/>
        <v>0.65573950399313108</v>
      </c>
      <c r="E53" s="21">
        <v>3762</v>
      </c>
      <c r="F53" s="11">
        <f t="shared" si="1"/>
        <v>2.1391469000281468E-3</v>
      </c>
      <c r="G53" s="21">
        <v>471</v>
      </c>
      <c r="H53" s="11">
        <f t="shared" si="2"/>
        <v>2.6781982719650642E-4</v>
      </c>
    </row>
    <row r="54" spans="1:8" x14ac:dyDescent="0.45">
      <c r="A54" s="12" t="s">
        <v>56</v>
      </c>
      <c r="B54" s="20">
        <v>1141741</v>
      </c>
      <c r="C54" s="21">
        <v>728827</v>
      </c>
      <c r="D54" s="11">
        <f t="shared" si="0"/>
        <v>0.63834705068837849</v>
      </c>
      <c r="E54" s="21">
        <v>4322</v>
      </c>
      <c r="F54" s="11">
        <f t="shared" si="1"/>
        <v>3.7854469621393994E-3</v>
      </c>
      <c r="G54" s="21">
        <v>432</v>
      </c>
      <c r="H54" s="11">
        <f t="shared" si="2"/>
        <v>3.783695251374874E-4</v>
      </c>
    </row>
    <row r="55" spans="1:8" x14ac:dyDescent="0.45">
      <c r="A55" s="12" t="s">
        <v>57</v>
      </c>
      <c r="B55" s="20">
        <v>1087241</v>
      </c>
      <c r="C55" s="21">
        <v>677149</v>
      </c>
      <c r="D55" s="11">
        <f t="shared" si="0"/>
        <v>0.62281407709974146</v>
      </c>
      <c r="E55" s="21">
        <v>3686</v>
      </c>
      <c r="F55" s="11">
        <f t="shared" si="1"/>
        <v>3.3902327082955849E-3</v>
      </c>
      <c r="G55" s="21">
        <v>479</v>
      </c>
      <c r="H55" s="11">
        <f t="shared" si="2"/>
        <v>4.4056469540791783E-4</v>
      </c>
    </row>
    <row r="56" spans="1:8" x14ac:dyDescent="0.45">
      <c r="A56" s="12" t="s">
        <v>58</v>
      </c>
      <c r="B56" s="20">
        <v>1617517</v>
      </c>
      <c r="C56" s="21">
        <v>1041042</v>
      </c>
      <c r="D56" s="11">
        <f t="shared" si="0"/>
        <v>0.64360498220420559</v>
      </c>
      <c r="E56" s="21">
        <v>4886</v>
      </c>
      <c r="F56" s="11">
        <f t="shared" si="1"/>
        <v>3.0206792262461538E-3</v>
      </c>
      <c r="G56" s="21">
        <v>836</v>
      </c>
      <c r="H56" s="11">
        <f t="shared" si="2"/>
        <v>5.1684155406094652E-4</v>
      </c>
    </row>
    <row r="57" spans="1:8" x14ac:dyDescent="0.45">
      <c r="A57" s="12" t="s">
        <v>59</v>
      </c>
      <c r="B57" s="20">
        <v>1485118</v>
      </c>
      <c r="C57" s="21">
        <v>697600</v>
      </c>
      <c r="D57" s="11">
        <f t="shared" si="0"/>
        <v>0.46972698465711143</v>
      </c>
      <c r="E57" s="21">
        <v>4479</v>
      </c>
      <c r="F57" s="11">
        <f t="shared" si="1"/>
        <v>3.0159219671433515E-3</v>
      </c>
      <c r="G57" s="21">
        <v>461</v>
      </c>
      <c r="H57" s="11">
        <f t="shared" si="2"/>
        <v>3.1041304462002344E-4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44778</v>
      </c>
      <c r="H3" s="89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44777</v>
      </c>
      <c r="H5" s="94"/>
    </row>
    <row r="6" spans="1:8" ht="23.25" customHeight="1" x14ac:dyDescent="0.45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45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45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68</v>
      </c>
      <c r="B10" s="20">
        <v>27549031.999999996</v>
      </c>
      <c r="C10" s="21">
        <f>SUM(C11:C30)</f>
        <v>16669578</v>
      </c>
      <c r="D10" s="11">
        <f>C10/$B10</f>
        <v>0.60508761251575016</v>
      </c>
      <c r="E10" s="21">
        <f>SUM(E11:E30)</f>
        <v>134149</v>
      </c>
      <c r="F10" s="11">
        <f>E10/$B10</f>
        <v>4.8694632900350187E-3</v>
      </c>
      <c r="G10" s="21">
        <f>SUM(G11:G30)</f>
        <v>15571</v>
      </c>
      <c r="H10" s="11">
        <f>G10/$B10</f>
        <v>5.6521042191246505E-4</v>
      </c>
    </row>
    <row r="11" spans="1:8" x14ac:dyDescent="0.45">
      <c r="A11" s="12" t="s">
        <v>69</v>
      </c>
      <c r="B11" s="20">
        <v>1961575</v>
      </c>
      <c r="C11" s="21">
        <v>1202163</v>
      </c>
      <c r="D11" s="11">
        <f t="shared" ref="D11:D30" si="0">C11/$B11</f>
        <v>0.61285599581968575</v>
      </c>
      <c r="E11" s="21">
        <v>9367</v>
      </c>
      <c r="F11" s="11">
        <f t="shared" ref="F11:F30" si="1">E11/$B11</f>
        <v>4.7752443827026748E-3</v>
      </c>
      <c r="G11" s="21">
        <v>1873</v>
      </c>
      <c r="H11" s="11">
        <f t="shared" ref="H11:H30" si="2">G11/$B11</f>
        <v>9.5484495877037586E-4</v>
      </c>
    </row>
    <row r="12" spans="1:8" x14ac:dyDescent="0.45">
      <c r="A12" s="12" t="s">
        <v>70</v>
      </c>
      <c r="B12" s="20">
        <v>1065932</v>
      </c>
      <c r="C12" s="21">
        <v>671867</v>
      </c>
      <c r="D12" s="11">
        <f t="shared" si="0"/>
        <v>0.63030943812550899</v>
      </c>
      <c r="E12" s="21">
        <v>7592</v>
      </c>
      <c r="F12" s="11">
        <f t="shared" si="1"/>
        <v>7.1224055568272649E-3</v>
      </c>
      <c r="G12" s="21">
        <v>644</v>
      </c>
      <c r="H12" s="11">
        <f t="shared" si="2"/>
        <v>6.0416611941474692E-4</v>
      </c>
    </row>
    <row r="13" spans="1:8" x14ac:dyDescent="0.45">
      <c r="A13" s="12" t="s">
        <v>71</v>
      </c>
      <c r="B13" s="20">
        <v>1324589</v>
      </c>
      <c r="C13" s="21">
        <v>836468</v>
      </c>
      <c r="D13" s="11">
        <f t="shared" si="0"/>
        <v>0.63149248559364457</v>
      </c>
      <c r="E13" s="21">
        <v>11111</v>
      </c>
      <c r="F13" s="11">
        <f t="shared" si="1"/>
        <v>8.3882623213691193E-3</v>
      </c>
      <c r="G13" s="21">
        <v>1476</v>
      </c>
      <c r="H13" s="11">
        <f t="shared" si="2"/>
        <v>1.1143079098497723E-3</v>
      </c>
    </row>
    <row r="14" spans="1:8" x14ac:dyDescent="0.45">
      <c r="A14" s="12" t="s">
        <v>72</v>
      </c>
      <c r="B14" s="20">
        <v>974726</v>
      </c>
      <c r="C14" s="21">
        <v>630864</v>
      </c>
      <c r="D14" s="11">
        <f t="shared" si="0"/>
        <v>0.64722188594538366</v>
      </c>
      <c r="E14" s="21">
        <v>4474</v>
      </c>
      <c r="F14" s="11">
        <f t="shared" si="1"/>
        <v>4.59000785861873E-3</v>
      </c>
      <c r="G14" s="21">
        <v>620</v>
      </c>
      <c r="H14" s="11">
        <f t="shared" si="2"/>
        <v>6.3607618961636402E-4</v>
      </c>
    </row>
    <row r="15" spans="1:8" x14ac:dyDescent="0.45">
      <c r="A15" s="12" t="s">
        <v>73</v>
      </c>
      <c r="B15" s="20">
        <v>3759920</v>
      </c>
      <c r="C15" s="21">
        <v>2390360</v>
      </c>
      <c r="D15" s="11">
        <f t="shared" si="0"/>
        <v>0.63574756909721486</v>
      </c>
      <c r="E15" s="21">
        <v>20750</v>
      </c>
      <c r="F15" s="11">
        <f t="shared" si="1"/>
        <v>5.5187344411583225E-3</v>
      </c>
      <c r="G15" s="21">
        <v>2385</v>
      </c>
      <c r="H15" s="11">
        <f t="shared" si="2"/>
        <v>6.3432200685120958E-4</v>
      </c>
    </row>
    <row r="16" spans="1:8" x14ac:dyDescent="0.45">
      <c r="A16" s="12" t="s">
        <v>74</v>
      </c>
      <c r="B16" s="20">
        <v>1521562.0000000002</v>
      </c>
      <c r="C16" s="21">
        <v>921956</v>
      </c>
      <c r="D16" s="11">
        <f t="shared" si="0"/>
        <v>0.60592732994120502</v>
      </c>
      <c r="E16" s="21">
        <v>9182</v>
      </c>
      <c r="F16" s="11">
        <f t="shared" si="1"/>
        <v>6.0345881403452498E-3</v>
      </c>
      <c r="G16" s="21">
        <v>1135</v>
      </c>
      <c r="H16" s="11">
        <f t="shared" si="2"/>
        <v>7.4594397073533629E-4</v>
      </c>
    </row>
    <row r="17" spans="1:8" x14ac:dyDescent="0.45">
      <c r="A17" s="12" t="s">
        <v>75</v>
      </c>
      <c r="B17" s="20">
        <v>718601</v>
      </c>
      <c r="C17" s="21">
        <v>461347</v>
      </c>
      <c r="D17" s="11">
        <f t="shared" si="0"/>
        <v>0.64200717783582262</v>
      </c>
      <c r="E17" s="21">
        <v>3892</v>
      </c>
      <c r="F17" s="11">
        <f t="shared" si="1"/>
        <v>5.4160792985258853E-3</v>
      </c>
      <c r="G17" s="21">
        <v>338</v>
      </c>
      <c r="H17" s="11">
        <f t="shared" si="2"/>
        <v>4.7035837690178554E-4</v>
      </c>
    </row>
    <row r="18" spans="1:8" x14ac:dyDescent="0.45">
      <c r="A18" s="12" t="s">
        <v>76</v>
      </c>
      <c r="B18" s="20">
        <v>784774</v>
      </c>
      <c r="C18" s="21">
        <v>535914</v>
      </c>
      <c r="D18" s="11">
        <f t="shared" si="0"/>
        <v>0.68288959624044632</v>
      </c>
      <c r="E18" s="21">
        <v>2992</v>
      </c>
      <c r="F18" s="11">
        <f t="shared" si="1"/>
        <v>3.8125625976395752E-3</v>
      </c>
      <c r="G18" s="21">
        <v>276</v>
      </c>
      <c r="H18" s="11">
        <f t="shared" si="2"/>
        <v>3.5169360860578972E-4</v>
      </c>
    </row>
    <row r="19" spans="1:8" x14ac:dyDescent="0.45">
      <c r="A19" s="12" t="s">
        <v>77</v>
      </c>
      <c r="B19" s="20">
        <v>694295.99999999988</v>
      </c>
      <c r="C19" s="21">
        <v>452989</v>
      </c>
      <c r="D19" s="11">
        <f t="shared" si="0"/>
        <v>0.65244362634956854</v>
      </c>
      <c r="E19" s="21">
        <v>2891</v>
      </c>
      <c r="F19" s="11">
        <f t="shared" si="1"/>
        <v>4.1639300816942639E-3</v>
      </c>
      <c r="G19" s="21">
        <v>160</v>
      </c>
      <c r="H19" s="11">
        <f t="shared" si="2"/>
        <v>2.3044926083399592E-4</v>
      </c>
    </row>
    <row r="20" spans="1:8" x14ac:dyDescent="0.45">
      <c r="A20" s="12" t="s">
        <v>78</v>
      </c>
      <c r="B20" s="20">
        <v>799966</v>
      </c>
      <c r="C20" s="21">
        <v>509915</v>
      </c>
      <c r="D20" s="11">
        <f t="shared" si="0"/>
        <v>0.63742084038571645</v>
      </c>
      <c r="E20" s="21">
        <v>2252</v>
      </c>
      <c r="F20" s="11">
        <f t="shared" si="1"/>
        <v>2.8151196425848101E-3</v>
      </c>
      <c r="G20" s="21">
        <v>262</v>
      </c>
      <c r="H20" s="11">
        <f t="shared" si="2"/>
        <v>3.2751391934157203E-4</v>
      </c>
    </row>
    <row r="21" spans="1:8" x14ac:dyDescent="0.45">
      <c r="A21" s="12" t="s">
        <v>79</v>
      </c>
      <c r="B21" s="20">
        <v>2300944</v>
      </c>
      <c r="C21" s="21">
        <v>1351680</v>
      </c>
      <c r="D21" s="11">
        <f t="shared" si="0"/>
        <v>0.58744584831269253</v>
      </c>
      <c r="E21" s="21">
        <v>10104</v>
      </c>
      <c r="F21" s="11">
        <f t="shared" si="1"/>
        <v>4.3912411601499208E-3</v>
      </c>
      <c r="G21" s="21">
        <v>908</v>
      </c>
      <c r="H21" s="11">
        <f t="shared" si="2"/>
        <v>3.9462064265796996E-4</v>
      </c>
    </row>
    <row r="22" spans="1:8" x14ac:dyDescent="0.45">
      <c r="A22" s="12" t="s">
        <v>80</v>
      </c>
      <c r="B22" s="20">
        <v>1400720</v>
      </c>
      <c r="C22" s="21">
        <v>814061</v>
      </c>
      <c r="D22" s="11">
        <f t="shared" si="0"/>
        <v>0.58117325375521156</v>
      </c>
      <c r="E22" s="21">
        <v>7748</v>
      </c>
      <c r="F22" s="11">
        <f t="shared" si="1"/>
        <v>5.5314409732137755E-3</v>
      </c>
      <c r="G22" s="21">
        <v>925</v>
      </c>
      <c r="H22" s="11">
        <f t="shared" si="2"/>
        <v>6.6037466445827858E-4</v>
      </c>
    </row>
    <row r="23" spans="1:8" x14ac:dyDescent="0.45">
      <c r="A23" s="12" t="s">
        <v>81</v>
      </c>
      <c r="B23" s="20">
        <v>2739963</v>
      </c>
      <c r="C23" s="21">
        <v>1461102</v>
      </c>
      <c r="D23" s="11">
        <f t="shared" si="0"/>
        <v>0.53325610601311035</v>
      </c>
      <c r="E23" s="21">
        <v>11182</v>
      </c>
      <c r="F23" s="11">
        <f t="shared" si="1"/>
        <v>4.0810770072442588E-3</v>
      </c>
      <c r="G23" s="21">
        <v>1237</v>
      </c>
      <c r="H23" s="11">
        <f t="shared" si="2"/>
        <v>4.5146595045261561E-4</v>
      </c>
    </row>
    <row r="24" spans="1:8" x14ac:dyDescent="0.45">
      <c r="A24" s="12" t="s">
        <v>82</v>
      </c>
      <c r="B24" s="20">
        <v>831479.00000000012</v>
      </c>
      <c r="C24" s="21">
        <v>481269</v>
      </c>
      <c r="D24" s="11">
        <f t="shared" si="0"/>
        <v>0.57881076972479151</v>
      </c>
      <c r="E24" s="21">
        <v>2882</v>
      </c>
      <c r="F24" s="11">
        <f t="shared" si="1"/>
        <v>3.4661127941896302E-3</v>
      </c>
      <c r="G24" s="21">
        <v>391</v>
      </c>
      <c r="H24" s="11">
        <f t="shared" si="2"/>
        <v>4.7024639227208375E-4</v>
      </c>
    </row>
    <row r="25" spans="1:8" x14ac:dyDescent="0.45">
      <c r="A25" s="12" t="s">
        <v>83</v>
      </c>
      <c r="B25" s="20">
        <v>1526835</v>
      </c>
      <c r="C25" s="21">
        <v>884796</v>
      </c>
      <c r="D25" s="11">
        <f t="shared" si="0"/>
        <v>0.57949680220849009</v>
      </c>
      <c r="E25" s="21">
        <v>6199</v>
      </c>
      <c r="F25" s="11">
        <f t="shared" si="1"/>
        <v>4.0600326819859381E-3</v>
      </c>
      <c r="G25" s="21">
        <v>628</v>
      </c>
      <c r="H25" s="11">
        <f t="shared" si="2"/>
        <v>4.1130836010439898E-4</v>
      </c>
    </row>
    <row r="26" spans="1:8" x14ac:dyDescent="0.45">
      <c r="A26" s="12" t="s">
        <v>84</v>
      </c>
      <c r="B26" s="20">
        <v>708155</v>
      </c>
      <c r="C26" s="21">
        <v>419709</v>
      </c>
      <c r="D26" s="11">
        <f t="shared" si="0"/>
        <v>0.59267956873848238</v>
      </c>
      <c r="E26" s="21">
        <v>3034</v>
      </c>
      <c r="F26" s="11">
        <f t="shared" si="1"/>
        <v>4.2843727714977657E-3</v>
      </c>
      <c r="G26" s="21">
        <v>386</v>
      </c>
      <c r="H26" s="11">
        <f t="shared" si="2"/>
        <v>5.4507840797565505E-4</v>
      </c>
    </row>
    <row r="27" spans="1:8" x14ac:dyDescent="0.45">
      <c r="A27" s="12" t="s">
        <v>85</v>
      </c>
      <c r="B27" s="20">
        <v>1194817</v>
      </c>
      <c r="C27" s="21">
        <v>697215</v>
      </c>
      <c r="D27" s="11">
        <f t="shared" si="0"/>
        <v>0.58353287574582546</v>
      </c>
      <c r="E27" s="21">
        <v>4841</v>
      </c>
      <c r="F27" s="11">
        <f t="shared" si="1"/>
        <v>4.0516664895126203E-3</v>
      </c>
      <c r="G27" s="21">
        <v>450</v>
      </c>
      <c r="H27" s="11">
        <f t="shared" si="2"/>
        <v>3.7662671354692811E-4</v>
      </c>
    </row>
    <row r="28" spans="1:8" x14ac:dyDescent="0.45">
      <c r="A28" s="12" t="s">
        <v>86</v>
      </c>
      <c r="B28" s="20">
        <v>944709</v>
      </c>
      <c r="C28" s="21">
        <v>590541</v>
      </c>
      <c r="D28" s="11">
        <f t="shared" si="0"/>
        <v>0.62510360333181969</v>
      </c>
      <c r="E28" s="21">
        <v>4621</v>
      </c>
      <c r="F28" s="11">
        <f t="shared" si="1"/>
        <v>4.8914533470095023E-3</v>
      </c>
      <c r="G28" s="21">
        <v>521</v>
      </c>
      <c r="H28" s="11">
        <f t="shared" si="2"/>
        <v>5.5149257602076407E-4</v>
      </c>
    </row>
    <row r="29" spans="1:8" x14ac:dyDescent="0.45">
      <c r="A29" s="12" t="s">
        <v>87</v>
      </c>
      <c r="B29" s="20">
        <v>1562767</v>
      </c>
      <c r="C29" s="21">
        <v>898688</v>
      </c>
      <c r="D29" s="11">
        <f t="shared" si="0"/>
        <v>0.57506205339631566</v>
      </c>
      <c r="E29" s="21">
        <v>7637</v>
      </c>
      <c r="F29" s="11">
        <f t="shared" si="1"/>
        <v>4.8868449359373472E-3</v>
      </c>
      <c r="G29" s="21">
        <v>746</v>
      </c>
      <c r="H29" s="11">
        <f t="shared" si="2"/>
        <v>4.7735842899165393E-4</v>
      </c>
    </row>
    <row r="30" spans="1:8" x14ac:dyDescent="0.45">
      <c r="A30" s="12" t="s">
        <v>88</v>
      </c>
      <c r="B30" s="20">
        <v>732702</v>
      </c>
      <c r="C30" s="21">
        <v>456674</v>
      </c>
      <c r="D30" s="11">
        <f t="shared" si="0"/>
        <v>0.62327385485504339</v>
      </c>
      <c r="E30" s="21">
        <v>1398</v>
      </c>
      <c r="F30" s="11">
        <f t="shared" si="1"/>
        <v>1.9080062562951924E-3</v>
      </c>
      <c r="G30" s="21">
        <v>210</v>
      </c>
      <c r="H30" s="11">
        <f t="shared" si="2"/>
        <v>2.8661038184691728E-4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44777</v>
      </c>
      <c r="H34" s="92"/>
    </row>
    <row r="35" spans="1:8" ht="24" customHeight="1" x14ac:dyDescent="0.45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45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45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68</v>
      </c>
      <c r="B39" s="20">
        <v>9572763</v>
      </c>
      <c r="C39" s="21">
        <v>5840301</v>
      </c>
      <c r="D39" s="11">
        <f>C39/$B39</f>
        <v>0.61009564323278453</v>
      </c>
      <c r="E39" s="21">
        <v>46162</v>
      </c>
      <c r="F39" s="11">
        <f>E39/$B39</f>
        <v>4.822223218103279E-3</v>
      </c>
      <c r="G39" s="21">
        <v>5661</v>
      </c>
      <c r="H39" s="11">
        <f>G39/$B39</f>
        <v>5.9136531427760194E-4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F19" sqref="F19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93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44778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接種回数（8月4日まで）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45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45">
      <c r="A7" s="28" t="s">
        <v>12</v>
      </c>
      <c r="B7" s="32">
        <f>C7+E7+G7+R7</f>
        <v>300760335</v>
      </c>
      <c r="C7" s="32">
        <f>SUM(C8:C54)</f>
        <v>103934611</v>
      </c>
      <c r="D7" s="31">
        <f t="shared" ref="D7:D54" si="0">C7/Y7</f>
        <v>0.82067661955137994</v>
      </c>
      <c r="E7" s="32">
        <f>SUM(E8:E54)</f>
        <v>102493562</v>
      </c>
      <c r="F7" s="31">
        <f t="shared" ref="F7:F54" si="1">E7/Y7</f>
        <v>0.80929797281811899</v>
      </c>
      <c r="G7" s="32">
        <f>SUM(G8:G54)</f>
        <v>80083180</v>
      </c>
      <c r="H7" s="31">
        <f>G7/Y7</f>
        <v>0.63234367082323206</v>
      </c>
      <c r="I7" s="32">
        <f>SUM(I8:I54)</f>
        <v>1035624</v>
      </c>
      <c r="J7" s="32">
        <f t="shared" ref="J7" si="2">SUM(J8:J54)</f>
        <v>5295317</v>
      </c>
      <c r="K7" s="32">
        <f t="shared" ref="K7:Q7" si="3">SUM(K8:K54)</f>
        <v>23284401</v>
      </c>
      <c r="L7" s="32">
        <f t="shared" si="3"/>
        <v>25492819</v>
      </c>
      <c r="M7" s="32">
        <f t="shared" si="3"/>
        <v>13743680</v>
      </c>
      <c r="N7" s="32">
        <f t="shared" si="3"/>
        <v>6551617</v>
      </c>
      <c r="O7" s="32">
        <f t="shared" si="3"/>
        <v>2724095</v>
      </c>
      <c r="P7" s="32">
        <f t="shared" ref="P7" si="4">SUM(P8:P54)</f>
        <v>1799828</v>
      </c>
      <c r="Q7" s="32">
        <f t="shared" si="3"/>
        <v>155799</v>
      </c>
      <c r="R7" s="61">
        <f>SUM(R8:R54)</f>
        <v>14248982</v>
      </c>
      <c r="S7" s="62">
        <f>R7/Y7</f>
        <v>0.11251118628623588</v>
      </c>
      <c r="T7" s="61">
        <f>SUM(T8:T54)</f>
        <v>6661</v>
      </c>
      <c r="U7" s="61">
        <f t="shared" ref="U7" si="5">SUM(U8:U54)</f>
        <v>746640</v>
      </c>
      <c r="V7" s="61">
        <f t="shared" ref="V7:W7" si="6">SUM(V8:V54)</f>
        <v>12035956</v>
      </c>
      <c r="W7" s="61">
        <f t="shared" si="6"/>
        <v>1459725</v>
      </c>
      <c r="Y7" s="1">
        <v>126645025</v>
      </c>
    </row>
    <row r="8" spans="1:25" x14ac:dyDescent="0.45">
      <c r="A8" s="33" t="s">
        <v>13</v>
      </c>
      <c r="B8" s="32">
        <f>C8+E8+G8+R8</f>
        <v>12603471</v>
      </c>
      <c r="C8" s="34">
        <f>SUM(一般接種!D7+一般接種!G7+一般接種!J7+一般接種!M7+医療従事者等!C5)</f>
        <v>4327096</v>
      </c>
      <c r="D8" s="30">
        <f t="shared" si="0"/>
        <v>0.82789835003729961</v>
      </c>
      <c r="E8" s="34">
        <f>SUM(一般接種!E7+一般接種!H7+一般接種!K7+一般接種!N7+医療従事者等!D5)</f>
        <v>4263573</v>
      </c>
      <c r="F8" s="31">
        <f t="shared" si="1"/>
        <v>0.81574456678649598</v>
      </c>
      <c r="G8" s="29">
        <f>SUM(I8:Q8)</f>
        <v>3424577</v>
      </c>
      <c r="H8" s="31">
        <f t="shared" ref="H8:H54" si="7">G8/Y8</f>
        <v>0.65522041754462701</v>
      </c>
      <c r="I8" s="35">
        <v>42073</v>
      </c>
      <c r="J8" s="35">
        <v>231371</v>
      </c>
      <c r="K8" s="35">
        <v>923432</v>
      </c>
      <c r="L8" s="35">
        <v>1075452</v>
      </c>
      <c r="M8" s="35">
        <v>656065</v>
      </c>
      <c r="N8" s="35">
        <v>305188</v>
      </c>
      <c r="O8" s="35">
        <v>120256</v>
      </c>
      <c r="P8" s="35">
        <v>66648</v>
      </c>
      <c r="Q8" s="35">
        <v>4092</v>
      </c>
      <c r="R8" s="35">
        <f>SUM(T8:W8)</f>
        <v>588225</v>
      </c>
      <c r="S8" s="63">
        <f t="shared" ref="S8:S54" si="8">R8/Y8</f>
        <v>0.11254441938674126</v>
      </c>
      <c r="T8" s="35">
        <v>156</v>
      </c>
      <c r="U8" s="35">
        <v>25919</v>
      </c>
      <c r="V8" s="35">
        <v>505192</v>
      </c>
      <c r="W8" s="35">
        <v>56958</v>
      </c>
      <c r="Y8" s="1">
        <v>5226603</v>
      </c>
    </row>
    <row r="9" spans="1:25" x14ac:dyDescent="0.45">
      <c r="A9" s="33" t="s">
        <v>14</v>
      </c>
      <c r="B9" s="32">
        <f>C9+E9+G9+R9</f>
        <v>3193837</v>
      </c>
      <c r="C9" s="34">
        <f>SUM(一般接種!D8+一般接種!G8+一般接種!J8+一般接種!M8+医療従事者等!C6)</f>
        <v>1096662</v>
      </c>
      <c r="D9" s="30">
        <f t="shared" si="0"/>
        <v>0.87063269332295978</v>
      </c>
      <c r="E9" s="34">
        <f>SUM(一般接種!E8+一般接種!H8+一般接種!K8+一般接種!N8+医療従事者等!D6)</f>
        <v>1082526</v>
      </c>
      <c r="F9" s="31">
        <f t="shared" si="1"/>
        <v>0.85941021661380657</v>
      </c>
      <c r="G9" s="29">
        <f t="shared" ref="G9:G54" si="9">SUM(I9:Q9)</f>
        <v>881069</v>
      </c>
      <c r="H9" s="31">
        <f t="shared" si="7"/>
        <v>0.69947483953430212</v>
      </c>
      <c r="I9" s="35">
        <v>10708</v>
      </c>
      <c r="J9" s="35">
        <v>43939</v>
      </c>
      <c r="K9" s="35">
        <v>228369</v>
      </c>
      <c r="L9" s="35">
        <v>263768</v>
      </c>
      <c r="M9" s="35">
        <v>181575</v>
      </c>
      <c r="N9" s="35">
        <v>92229</v>
      </c>
      <c r="O9" s="35">
        <v>41236</v>
      </c>
      <c r="P9" s="35">
        <v>18223</v>
      </c>
      <c r="Q9" s="35">
        <v>1022</v>
      </c>
      <c r="R9" s="35">
        <f t="shared" ref="R9:R54" si="10">SUM(T9:W9)</f>
        <v>133580</v>
      </c>
      <c r="S9" s="63">
        <f t="shared" si="8"/>
        <v>0.10604827665596234</v>
      </c>
      <c r="T9" s="35">
        <v>68</v>
      </c>
      <c r="U9" s="35">
        <v>5576</v>
      </c>
      <c r="V9" s="35">
        <v>112890</v>
      </c>
      <c r="W9" s="35">
        <v>15046</v>
      </c>
      <c r="Y9" s="1">
        <v>1259615</v>
      </c>
    </row>
    <row r="10" spans="1:25" x14ac:dyDescent="0.45">
      <c r="A10" s="33" t="s">
        <v>15</v>
      </c>
      <c r="B10" s="32">
        <f t="shared" ref="B10:B54" si="11">C10+E10+G10+R10</f>
        <v>3115904</v>
      </c>
      <c r="C10" s="34">
        <f>SUM(一般接種!D9+一般接種!G9+一般接種!J9+一般接種!M9+医療従事者等!C7)</f>
        <v>1061751</v>
      </c>
      <c r="D10" s="30">
        <f t="shared" si="0"/>
        <v>0.86970101316898518</v>
      </c>
      <c r="E10" s="34">
        <f>SUM(一般接種!E9+一般接種!H9+一般接種!K9+一般接種!N9+医療従事者等!D7)</f>
        <v>1046507</v>
      </c>
      <c r="F10" s="31">
        <f t="shared" si="1"/>
        <v>0.85721435457883743</v>
      </c>
      <c r="G10" s="29">
        <f t="shared" si="9"/>
        <v>866820</v>
      </c>
      <c r="H10" s="31">
        <f t="shared" si="7"/>
        <v>0.71002921799474616</v>
      </c>
      <c r="I10" s="35">
        <v>10452</v>
      </c>
      <c r="J10" s="35">
        <v>47659</v>
      </c>
      <c r="K10" s="35">
        <v>221475</v>
      </c>
      <c r="L10" s="35">
        <v>256726</v>
      </c>
      <c r="M10" s="35">
        <v>168571</v>
      </c>
      <c r="N10" s="35">
        <v>106751</v>
      </c>
      <c r="O10" s="35">
        <v>40120</v>
      </c>
      <c r="P10" s="35">
        <v>13728</v>
      </c>
      <c r="Q10" s="35">
        <v>1338</v>
      </c>
      <c r="R10" s="35">
        <f t="shared" si="10"/>
        <v>140826</v>
      </c>
      <c r="S10" s="63">
        <f t="shared" si="8"/>
        <v>0.11535333131829921</v>
      </c>
      <c r="T10" s="35">
        <v>6</v>
      </c>
      <c r="U10" s="35">
        <v>5437</v>
      </c>
      <c r="V10" s="35">
        <v>118474</v>
      </c>
      <c r="W10" s="35">
        <v>16909</v>
      </c>
      <c r="Y10" s="1">
        <v>1220823</v>
      </c>
    </row>
    <row r="11" spans="1:25" x14ac:dyDescent="0.45">
      <c r="A11" s="33" t="s">
        <v>16</v>
      </c>
      <c r="B11" s="32">
        <f t="shared" si="11"/>
        <v>5658800</v>
      </c>
      <c r="C11" s="34">
        <f>SUM(一般接種!D10+一般接種!G10+一般接種!J10+一般接種!M10+医療従事者等!C8)</f>
        <v>1937940</v>
      </c>
      <c r="D11" s="30">
        <f t="shared" si="0"/>
        <v>0.84923284029852908</v>
      </c>
      <c r="E11" s="34">
        <f>SUM(一般接種!E10+一般接種!H10+一般接種!K10+一般接種!N10+医療従事者等!D8)</f>
        <v>1904272</v>
      </c>
      <c r="F11" s="31">
        <f t="shared" si="1"/>
        <v>0.83447904437751452</v>
      </c>
      <c r="G11" s="29">
        <f t="shared" si="9"/>
        <v>1516033</v>
      </c>
      <c r="H11" s="31">
        <f t="shared" si="7"/>
        <v>0.6643471988690568</v>
      </c>
      <c r="I11" s="35">
        <v>18907</v>
      </c>
      <c r="J11" s="35">
        <v>125895</v>
      </c>
      <c r="K11" s="35">
        <v>460466</v>
      </c>
      <c r="L11" s="35">
        <v>394011</v>
      </c>
      <c r="M11" s="35">
        <v>269803</v>
      </c>
      <c r="N11" s="35">
        <v>151147</v>
      </c>
      <c r="O11" s="35">
        <v>60412</v>
      </c>
      <c r="P11" s="35">
        <v>34078</v>
      </c>
      <c r="Q11" s="35">
        <v>1314</v>
      </c>
      <c r="R11" s="35">
        <f t="shared" si="10"/>
        <v>300555</v>
      </c>
      <c r="S11" s="63">
        <f t="shared" si="8"/>
        <v>0.13170747098255076</v>
      </c>
      <c r="T11" s="35">
        <v>26</v>
      </c>
      <c r="U11" s="35">
        <v>24545</v>
      </c>
      <c r="V11" s="35">
        <v>258748</v>
      </c>
      <c r="W11" s="35">
        <v>17236</v>
      </c>
      <c r="Y11" s="1">
        <v>2281989</v>
      </c>
    </row>
    <row r="12" spans="1:25" x14ac:dyDescent="0.45">
      <c r="A12" s="33" t="s">
        <v>17</v>
      </c>
      <c r="B12" s="32">
        <f t="shared" si="11"/>
        <v>2489561</v>
      </c>
      <c r="C12" s="34">
        <f>SUM(一般接種!D11+一般接種!G11+一般接種!J11+一般接種!M11+医療従事者等!C9)</f>
        <v>857537</v>
      </c>
      <c r="D12" s="30">
        <f t="shared" si="0"/>
        <v>0.88288643533123023</v>
      </c>
      <c r="E12" s="34">
        <f>SUM(一般接種!E11+一般接種!H11+一般接種!K11+一般接種!N11+医療従事者等!D9)</f>
        <v>847456</v>
      </c>
      <c r="F12" s="31">
        <f t="shared" si="1"/>
        <v>0.87250743342860204</v>
      </c>
      <c r="G12" s="29">
        <f t="shared" si="9"/>
        <v>716771</v>
      </c>
      <c r="H12" s="31">
        <f t="shared" si="7"/>
        <v>0.73795928704977309</v>
      </c>
      <c r="I12" s="35">
        <v>4884</v>
      </c>
      <c r="J12" s="35">
        <v>29778</v>
      </c>
      <c r="K12" s="35">
        <v>127495</v>
      </c>
      <c r="L12" s="35">
        <v>229264</v>
      </c>
      <c r="M12" s="35">
        <v>189293</v>
      </c>
      <c r="N12" s="35">
        <v>89856</v>
      </c>
      <c r="O12" s="35">
        <v>30787</v>
      </c>
      <c r="P12" s="35">
        <v>13857</v>
      </c>
      <c r="Q12" s="35">
        <v>1557</v>
      </c>
      <c r="R12" s="35">
        <f t="shared" si="10"/>
        <v>67797</v>
      </c>
      <c r="S12" s="63">
        <f t="shared" si="8"/>
        <v>6.9801130045877222E-2</v>
      </c>
      <c r="T12" s="35">
        <v>3</v>
      </c>
      <c r="U12" s="35">
        <v>1514</v>
      </c>
      <c r="V12" s="35">
        <v>54410</v>
      </c>
      <c r="W12" s="35">
        <v>11870</v>
      </c>
      <c r="Y12" s="1">
        <v>971288</v>
      </c>
    </row>
    <row r="13" spans="1:25" x14ac:dyDescent="0.45">
      <c r="A13" s="33" t="s">
        <v>18</v>
      </c>
      <c r="B13" s="32">
        <f t="shared" si="11"/>
        <v>2739022</v>
      </c>
      <c r="C13" s="34">
        <f>SUM(一般接種!D12+一般接種!G12+一般接種!J12+一般接種!M12+医療従事者等!C10)</f>
        <v>935128</v>
      </c>
      <c r="D13" s="30">
        <f t="shared" si="0"/>
        <v>0.87430929670276247</v>
      </c>
      <c r="E13" s="34">
        <f>SUM(一般接種!E12+一般接種!H12+一般接種!K12+一般接種!N12+医療従事者等!D10)</f>
        <v>925796</v>
      </c>
      <c r="F13" s="31">
        <f t="shared" si="1"/>
        <v>0.86558422980621974</v>
      </c>
      <c r="G13" s="29">
        <f t="shared" si="9"/>
        <v>767474</v>
      </c>
      <c r="H13" s="31">
        <f t="shared" si="7"/>
        <v>0.71755915038118412</v>
      </c>
      <c r="I13" s="35">
        <v>9650</v>
      </c>
      <c r="J13" s="35">
        <v>34726</v>
      </c>
      <c r="K13" s="35">
        <v>192846</v>
      </c>
      <c r="L13" s="35">
        <v>270832</v>
      </c>
      <c r="M13" s="35">
        <v>142485</v>
      </c>
      <c r="N13" s="35">
        <v>77127</v>
      </c>
      <c r="O13" s="35">
        <v>25814</v>
      </c>
      <c r="P13" s="35">
        <v>13126</v>
      </c>
      <c r="Q13" s="35">
        <v>868</v>
      </c>
      <c r="R13" s="35">
        <f t="shared" si="10"/>
        <v>110624</v>
      </c>
      <c r="S13" s="63">
        <f t="shared" si="8"/>
        <v>0.1034292542180818</v>
      </c>
      <c r="T13" s="35">
        <v>2</v>
      </c>
      <c r="U13" s="35">
        <v>3541</v>
      </c>
      <c r="V13" s="35">
        <v>94580</v>
      </c>
      <c r="W13" s="35">
        <v>12501</v>
      </c>
      <c r="Y13" s="1">
        <v>1069562</v>
      </c>
    </row>
    <row r="14" spans="1:25" x14ac:dyDescent="0.45">
      <c r="A14" s="33" t="s">
        <v>19</v>
      </c>
      <c r="B14" s="32">
        <f t="shared" si="11"/>
        <v>4713021</v>
      </c>
      <c r="C14" s="34">
        <f>SUM(一般接種!D13+一般接種!G13+一般接種!J13+一般接種!M13+医療従事者等!C11)</f>
        <v>1599534</v>
      </c>
      <c r="D14" s="30">
        <f t="shared" si="0"/>
        <v>0.85901359731351157</v>
      </c>
      <c r="E14" s="34">
        <f>SUM(一般接種!E13+一般接種!H13+一般接種!K13+一般接種!N13+医療従事者等!D11)</f>
        <v>1580111</v>
      </c>
      <c r="F14" s="31">
        <f t="shared" si="1"/>
        <v>0.84858267111836949</v>
      </c>
      <c r="G14" s="29">
        <f t="shared" si="9"/>
        <v>1301013</v>
      </c>
      <c r="H14" s="31">
        <f t="shared" si="7"/>
        <v>0.69869590598364495</v>
      </c>
      <c r="I14" s="35">
        <v>19099</v>
      </c>
      <c r="J14" s="35">
        <v>75531</v>
      </c>
      <c r="K14" s="35">
        <v>346412</v>
      </c>
      <c r="L14" s="35">
        <v>419526</v>
      </c>
      <c r="M14" s="35">
        <v>237151</v>
      </c>
      <c r="N14" s="35">
        <v>128962</v>
      </c>
      <c r="O14" s="35">
        <v>49675</v>
      </c>
      <c r="P14" s="35">
        <v>22451</v>
      </c>
      <c r="Q14" s="35">
        <v>2206</v>
      </c>
      <c r="R14" s="35">
        <f t="shared" si="10"/>
        <v>232363</v>
      </c>
      <c r="S14" s="63">
        <f t="shared" si="8"/>
        <v>0.12478820488502244</v>
      </c>
      <c r="T14" s="35">
        <v>120</v>
      </c>
      <c r="U14" s="35">
        <v>13025</v>
      </c>
      <c r="V14" s="35">
        <v>191867</v>
      </c>
      <c r="W14" s="35">
        <v>27351</v>
      </c>
      <c r="Y14" s="1">
        <v>1862059</v>
      </c>
    </row>
    <row r="15" spans="1:25" x14ac:dyDescent="0.45">
      <c r="A15" s="33" t="s">
        <v>20</v>
      </c>
      <c r="B15" s="32">
        <f t="shared" si="11"/>
        <v>7285727</v>
      </c>
      <c r="C15" s="34">
        <f>SUM(一般接種!D14+一般接種!G14+一般接種!J14+一般接種!M14+医療従事者等!C12)</f>
        <v>2480524</v>
      </c>
      <c r="D15" s="30">
        <f t="shared" si="0"/>
        <v>0.85309534249873176</v>
      </c>
      <c r="E15" s="34">
        <f>SUM(一般接種!E14+一般接種!H14+一般接種!K14+一般接種!N14+医療従事者等!D12)</f>
        <v>2446585</v>
      </c>
      <c r="F15" s="31">
        <f t="shared" si="1"/>
        <v>0.84142313016413461</v>
      </c>
      <c r="G15" s="29">
        <f t="shared" si="9"/>
        <v>1958017</v>
      </c>
      <c r="H15" s="31">
        <f t="shared" si="7"/>
        <v>0.67339609825719859</v>
      </c>
      <c r="I15" s="35">
        <v>21277</v>
      </c>
      <c r="J15" s="35">
        <v>142038</v>
      </c>
      <c r="K15" s="35">
        <v>555498</v>
      </c>
      <c r="L15" s="35">
        <v>593100</v>
      </c>
      <c r="M15" s="35">
        <v>347091</v>
      </c>
      <c r="N15" s="35">
        <v>181397</v>
      </c>
      <c r="O15" s="35">
        <v>71320</v>
      </c>
      <c r="P15" s="35">
        <v>41494</v>
      </c>
      <c r="Q15" s="35">
        <v>4802</v>
      </c>
      <c r="R15" s="35">
        <f t="shared" si="10"/>
        <v>400601</v>
      </c>
      <c r="S15" s="63">
        <f t="shared" si="8"/>
        <v>0.13777365076908527</v>
      </c>
      <c r="T15" s="35">
        <v>90</v>
      </c>
      <c r="U15" s="35">
        <v>26561</v>
      </c>
      <c r="V15" s="35">
        <v>326613</v>
      </c>
      <c r="W15" s="35">
        <v>47337</v>
      </c>
      <c r="Y15" s="1">
        <v>2907675</v>
      </c>
    </row>
    <row r="16" spans="1:25" x14ac:dyDescent="0.45">
      <c r="A16" s="36" t="s">
        <v>21</v>
      </c>
      <c r="B16" s="32">
        <f t="shared" si="11"/>
        <v>4801991</v>
      </c>
      <c r="C16" s="34">
        <f>SUM(一般接種!D15+一般接種!G15+一般接種!J15+一般接種!M15+医療従事者等!C13)</f>
        <v>1637038</v>
      </c>
      <c r="D16" s="30">
        <f t="shared" si="0"/>
        <v>0.83718787092775349</v>
      </c>
      <c r="E16" s="34">
        <f>SUM(一般接種!E15+一般接種!H15+一般接種!K15+一般接種!N15+医療従事者等!D13)</f>
        <v>1616294</v>
      </c>
      <c r="F16" s="31">
        <f t="shared" si="1"/>
        <v>0.82657930521667933</v>
      </c>
      <c r="G16" s="29">
        <f t="shared" si="9"/>
        <v>1302631</v>
      </c>
      <c r="H16" s="31">
        <f t="shared" si="7"/>
        <v>0.66617077520160828</v>
      </c>
      <c r="I16" s="35">
        <v>14834</v>
      </c>
      <c r="J16" s="35">
        <v>72324</v>
      </c>
      <c r="K16" s="35">
        <v>367202</v>
      </c>
      <c r="L16" s="35">
        <v>348056</v>
      </c>
      <c r="M16" s="35">
        <v>253878</v>
      </c>
      <c r="N16" s="35">
        <v>147990</v>
      </c>
      <c r="O16" s="35">
        <v>63015</v>
      </c>
      <c r="P16" s="35">
        <v>32890</v>
      </c>
      <c r="Q16" s="35">
        <v>2442</v>
      </c>
      <c r="R16" s="35">
        <f t="shared" si="10"/>
        <v>246028</v>
      </c>
      <c r="S16" s="63">
        <f t="shared" si="8"/>
        <v>0.12581971677420642</v>
      </c>
      <c r="T16" s="35">
        <v>249</v>
      </c>
      <c r="U16" s="35">
        <v>8968</v>
      </c>
      <c r="V16" s="35">
        <v>212618</v>
      </c>
      <c r="W16" s="35">
        <v>24193</v>
      </c>
      <c r="Y16" s="1">
        <v>1955401</v>
      </c>
    </row>
    <row r="17" spans="1:25" x14ac:dyDescent="0.45">
      <c r="A17" s="33" t="s">
        <v>22</v>
      </c>
      <c r="B17" s="32">
        <f t="shared" si="11"/>
        <v>4711465</v>
      </c>
      <c r="C17" s="34">
        <f>SUM(一般接種!D16+一般接種!G16+一般接種!J16+一般接種!M16+医療従事者等!C14)</f>
        <v>1615886</v>
      </c>
      <c r="D17" s="30">
        <f t="shared" si="0"/>
        <v>0.82523118061836442</v>
      </c>
      <c r="E17" s="34">
        <f>SUM(一般接種!E16+一般接種!H16+一般接種!K16+一般接種!N16+医療従事者等!D14)</f>
        <v>1590651</v>
      </c>
      <c r="F17" s="31">
        <f t="shared" si="1"/>
        <v>0.81234369422210606</v>
      </c>
      <c r="G17" s="29">
        <f t="shared" si="9"/>
        <v>1280151</v>
      </c>
      <c r="H17" s="31">
        <f t="shared" si="7"/>
        <v>0.65377169002007562</v>
      </c>
      <c r="I17" s="35">
        <v>16361</v>
      </c>
      <c r="J17" s="35">
        <v>72221</v>
      </c>
      <c r="K17" s="35">
        <v>402594</v>
      </c>
      <c r="L17" s="35">
        <v>435639</v>
      </c>
      <c r="M17" s="35">
        <v>217726</v>
      </c>
      <c r="N17" s="35">
        <v>78388</v>
      </c>
      <c r="O17" s="35">
        <v>38066</v>
      </c>
      <c r="P17" s="35">
        <v>16860</v>
      </c>
      <c r="Q17" s="35">
        <v>2296</v>
      </c>
      <c r="R17" s="35">
        <f t="shared" si="10"/>
        <v>224777</v>
      </c>
      <c r="S17" s="63">
        <f t="shared" si="8"/>
        <v>0.11479336357011206</v>
      </c>
      <c r="T17" s="35">
        <v>52</v>
      </c>
      <c r="U17" s="35">
        <v>7016</v>
      </c>
      <c r="V17" s="35">
        <v>189854</v>
      </c>
      <c r="W17" s="35">
        <v>27855</v>
      </c>
      <c r="Y17" s="1">
        <v>1958101</v>
      </c>
    </row>
    <row r="18" spans="1:25" x14ac:dyDescent="0.45">
      <c r="A18" s="33" t="s">
        <v>23</v>
      </c>
      <c r="B18" s="32">
        <f t="shared" si="11"/>
        <v>17722542</v>
      </c>
      <c r="C18" s="34">
        <f>SUM(一般接種!D17+一般接種!G17+一般接種!J17+一般接種!M17+医療従事者等!C15)</f>
        <v>6145504</v>
      </c>
      <c r="D18" s="30">
        <f t="shared" si="0"/>
        <v>0.83117001151911218</v>
      </c>
      <c r="E18" s="34">
        <f>SUM(一般接種!E17+一般接種!H17+一般接種!K17+一般接種!N17+医療従事者等!D15)</f>
        <v>6055023</v>
      </c>
      <c r="F18" s="31">
        <f t="shared" si="1"/>
        <v>0.81893259473242375</v>
      </c>
      <c r="G18" s="29">
        <f t="shared" si="9"/>
        <v>4717509</v>
      </c>
      <c r="H18" s="31">
        <f t="shared" si="7"/>
        <v>0.63803587303360554</v>
      </c>
      <c r="I18" s="35">
        <v>49995</v>
      </c>
      <c r="J18" s="35">
        <v>271565</v>
      </c>
      <c r="K18" s="35">
        <v>1318259</v>
      </c>
      <c r="L18" s="35">
        <v>1418035</v>
      </c>
      <c r="M18" s="35">
        <v>838283</v>
      </c>
      <c r="N18" s="35">
        <v>478165</v>
      </c>
      <c r="O18" s="35">
        <v>202521</v>
      </c>
      <c r="P18" s="35">
        <v>125366</v>
      </c>
      <c r="Q18" s="35">
        <v>15320</v>
      </c>
      <c r="R18" s="35">
        <f t="shared" si="10"/>
        <v>804506</v>
      </c>
      <c r="S18" s="63">
        <f t="shared" si="8"/>
        <v>0.10880820536235837</v>
      </c>
      <c r="T18" s="35">
        <v>223</v>
      </c>
      <c r="U18" s="35">
        <v>44736</v>
      </c>
      <c r="V18" s="35">
        <v>668592</v>
      </c>
      <c r="W18" s="35">
        <v>90955</v>
      </c>
      <c r="Y18" s="1">
        <v>7393799</v>
      </c>
    </row>
    <row r="19" spans="1:25" x14ac:dyDescent="0.45">
      <c r="A19" s="33" t="s">
        <v>24</v>
      </c>
      <c r="B19" s="32">
        <f t="shared" si="11"/>
        <v>15272089</v>
      </c>
      <c r="C19" s="34">
        <f>SUM(一般接種!D18+一般接種!G18+一般接種!J18+一般接種!M18+医療従事者等!C16)</f>
        <v>5247511</v>
      </c>
      <c r="D19" s="30">
        <f t="shared" si="0"/>
        <v>0.82992260503579696</v>
      </c>
      <c r="E19" s="34">
        <f>SUM(一般接種!E18+一般接種!H18+一般接種!K18+一般接種!N18+医療従事者等!D16)</f>
        <v>5180258</v>
      </c>
      <c r="F19" s="31">
        <f t="shared" si="1"/>
        <v>0.8192861747440886</v>
      </c>
      <c r="G19" s="29">
        <f t="shared" si="9"/>
        <v>4116565</v>
      </c>
      <c r="H19" s="31">
        <f t="shared" si="7"/>
        <v>0.65105730099454495</v>
      </c>
      <c r="I19" s="35">
        <v>43277</v>
      </c>
      <c r="J19" s="35">
        <v>214557</v>
      </c>
      <c r="K19" s="35">
        <v>1090117</v>
      </c>
      <c r="L19" s="35">
        <v>1325740</v>
      </c>
      <c r="M19" s="35">
        <v>755881</v>
      </c>
      <c r="N19" s="35">
        <v>394541</v>
      </c>
      <c r="O19" s="35">
        <v>169486</v>
      </c>
      <c r="P19" s="35">
        <v>112929</v>
      </c>
      <c r="Q19" s="35">
        <v>10037</v>
      </c>
      <c r="R19" s="35">
        <f t="shared" si="10"/>
        <v>727755</v>
      </c>
      <c r="S19" s="63">
        <f t="shared" si="8"/>
        <v>0.11509843913196682</v>
      </c>
      <c r="T19" s="35">
        <v>248</v>
      </c>
      <c r="U19" s="35">
        <v>35251</v>
      </c>
      <c r="V19" s="35">
        <v>616363</v>
      </c>
      <c r="W19" s="35">
        <v>75893</v>
      </c>
      <c r="Y19" s="1">
        <v>6322892</v>
      </c>
    </row>
    <row r="20" spans="1:25" x14ac:dyDescent="0.45">
      <c r="A20" s="33" t="s">
        <v>25</v>
      </c>
      <c r="B20" s="32">
        <f t="shared" si="11"/>
        <v>32778140</v>
      </c>
      <c r="C20" s="34">
        <f>SUM(一般接種!D19+一般接種!G19+一般接種!J19+一般接種!M19+医療従事者等!C17)</f>
        <v>11322344</v>
      </c>
      <c r="D20" s="30">
        <f t="shared" si="0"/>
        <v>0.81789170798440169</v>
      </c>
      <c r="E20" s="34">
        <f>SUM(一般接種!E19+一般接種!H19+一般接種!K19+一般接種!N19+医療従事者等!D17)</f>
        <v>11172351</v>
      </c>
      <c r="F20" s="31">
        <f t="shared" si="1"/>
        <v>0.80705666967822554</v>
      </c>
      <c r="G20" s="29">
        <f t="shared" si="9"/>
        <v>8570727</v>
      </c>
      <c r="H20" s="31">
        <f t="shared" si="7"/>
        <v>0.61912326146405972</v>
      </c>
      <c r="I20" s="35">
        <v>104176</v>
      </c>
      <c r="J20" s="35">
        <v>613593</v>
      </c>
      <c r="K20" s="35">
        <v>2641268</v>
      </c>
      <c r="L20" s="35">
        <v>2942454</v>
      </c>
      <c r="M20" s="35">
        <v>1268758</v>
      </c>
      <c r="N20" s="35">
        <v>518329</v>
      </c>
      <c r="O20" s="35">
        <v>236301</v>
      </c>
      <c r="P20" s="35">
        <v>223962</v>
      </c>
      <c r="Q20" s="35">
        <v>21886</v>
      </c>
      <c r="R20" s="35">
        <f t="shared" si="10"/>
        <v>1712718</v>
      </c>
      <c r="S20" s="63">
        <f t="shared" si="8"/>
        <v>0.123721541256442</v>
      </c>
      <c r="T20" s="35">
        <v>1339</v>
      </c>
      <c r="U20" s="35">
        <v>143486</v>
      </c>
      <c r="V20" s="35">
        <v>1433843</v>
      </c>
      <c r="W20" s="35">
        <v>134050</v>
      </c>
      <c r="Y20" s="1">
        <v>13843329</v>
      </c>
    </row>
    <row r="21" spans="1:25" x14ac:dyDescent="0.45">
      <c r="A21" s="33" t="s">
        <v>26</v>
      </c>
      <c r="B21" s="32">
        <f t="shared" si="11"/>
        <v>22037668</v>
      </c>
      <c r="C21" s="34">
        <f>SUM(一般接種!D20+一般接種!G20+一般接種!J20+一般接種!M20+医療従事者等!C18)</f>
        <v>7627943</v>
      </c>
      <c r="D21" s="30">
        <f t="shared" si="0"/>
        <v>0.82730722068465712</v>
      </c>
      <c r="E21" s="34">
        <f>SUM(一般接種!E20+一般接種!H20+一般接種!K20+一般接種!N20+医療従事者等!D18)</f>
        <v>7532423</v>
      </c>
      <c r="F21" s="31">
        <f t="shared" si="1"/>
        <v>0.81694736538424417</v>
      </c>
      <c r="G21" s="29">
        <f t="shared" si="9"/>
        <v>5831321</v>
      </c>
      <c r="H21" s="31">
        <f t="shared" si="7"/>
        <v>0.63245018603705816</v>
      </c>
      <c r="I21" s="35">
        <v>51715</v>
      </c>
      <c r="J21" s="35">
        <v>307086</v>
      </c>
      <c r="K21" s="35">
        <v>1459817</v>
      </c>
      <c r="L21" s="35">
        <v>2063546</v>
      </c>
      <c r="M21" s="35">
        <v>1102286</v>
      </c>
      <c r="N21" s="35">
        <v>477770</v>
      </c>
      <c r="O21" s="35">
        <v>191240</v>
      </c>
      <c r="P21" s="35">
        <v>160909</v>
      </c>
      <c r="Q21" s="35">
        <v>16952</v>
      </c>
      <c r="R21" s="35">
        <f t="shared" si="10"/>
        <v>1045981</v>
      </c>
      <c r="S21" s="63">
        <f t="shared" si="8"/>
        <v>0.11344442846504731</v>
      </c>
      <c r="T21" s="35">
        <v>646</v>
      </c>
      <c r="U21" s="35">
        <v>47053</v>
      </c>
      <c r="V21" s="35">
        <v>870984</v>
      </c>
      <c r="W21" s="35">
        <v>127298</v>
      </c>
      <c r="Y21" s="1">
        <v>9220206</v>
      </c>
    </row>
    <row r="22" spans="1:25" x14ac:dyDescent="0.45">
      <c r="A22" s="33" t="s">
        <v>27</v>
      </c>
      <c r="B22" s="32">
        <f t="shared" si="11"/>
        <v>5577945</v>
      </c>
      <c r="C22" s="34">
        <f>SUM(一般接種!D21+一般接種!G21+一般接種!J21+一般接種!M21+医療従事者等!C19)</f>
        <v>1907676</v>
      </c>
      <c r="D22" s="30">
        <f t="shared" si="0"/>
        <v>0.86196385824160238</v>
      </c>
      <c r="E22" s="34">
        <f>SUM(一般接種!E21+一般接種!H21+一般接種!K21+一般接種!N21+医療従事者等!D19)</f>
        <v>1875767</v>
      </c>
      <c r="F22" s="31">
        <f t="shared" si="1"/>
        <v>0.84754610346949677</v>
      </c>
      <c r="G22" s="29">
        <f t="shared" si="9"/>
        <v>1580442</v>
      </c>
      <c r="H22" s="31">
        <f t="shared" si="7"/>
        <v>0.71410652754821813</v>
      </c>
      <c r="I22" s="35">
        <v>16820</v>
      </c>
      <c r="J22" s="35">
        <v>65113</v>
      </c>
      <c r="K22" s="35">
        <v>344149</v>
      </c>
      <c r="L22" s="35">
        <v>568105</v>
      </c>
      <c r="M22" s="35">
        <v>356694</v>
      </c>
      <c r="N22" s="35">
        <v>150072</v>
      </c>
      <c r="O22" s="35">
        <v>50140</v>
      </c>
      <c r="P22" s="35">
        <v>27928</v>
      </c>
      <c r="Q22" s="35">
        <v>1421</v>
      </c>
      <c r="R22" s="35">
        <f t="shared" si="10"/>
        <v>214060</v>
      </c>
      <c r="S22" s="63">
        <f t="shared" si="8"/>
        <v>9.672081815528287E-2</v>
      </c>
      <c r="T22" s="35">
        <v>9</v>
      </c>
      <c r="U22" s="35">
        <v>6108</v>
      </c>
      <c r="V22" s="35">
        <v>182866</v>
      </c>
      <c r="W22" s="35">
        <v>25077</v>
      </c>
      <c r="Y22" s="1">
        <v>2213174</v>
      </c>
    </row>
    <row r="23" spans="1:25" x14ac:dyDescent="0.45">
      <c r="A23" s="33" t="s">
        <v>28</v>
      </c>
      <c r="B23" s="32">
        <f t="shared" si="11"/>
        <v>2636434</v>
      </c>
      <c r="C23" s="34">
        <f>SUM(一般接種!D22+一般接種!G22+一般接種!J22+一般接種!M22+医療従事者等!C20)</f>
        <v>898582</v>
      </c>
      <c r="D23" s="30">
        <f t="shared" si="0"/>
        <v>0.85769237377275753</v>
      </c>
      <c r="E23" s="34">
        <f>SUM(一般接種!E22+一般接種!H22+一般接種!K22+一般接種!N22+医療従事者等!D20)</f>
        <v>890469</v>
      </c>
      <c r="F23" s="31">
        <f t="shared" si="1"/>
        <v>0.84994855269864478</v>
      </c>
      <c r="G23" s="29">
        <f t="shared" si="9"/>
        <v>708148</v>
      </c>
      <c r="H23" s="31">
        <f t="shared" si="7"/>
        <v>0.67592399925931157</v>
      </c>
      <c r="I23" s="35">
        <v>10207</v>
      </c>
      <c r="J23" s="35">
        <v>39281</v>
      </c>
      <c r="K23" s="35">
        <v>213052</v>
      </c>
      <c r="L23" s="35">
        <v>219697</v>
      </c>
      <c r="M23" s="35">
        <v>127796</v>
      </c>
      <c r="N23" s="35">
        <v>63079</v>
      </c>
      <c r="O23" s="35">
        <v>20049</v>
      </c>
      <c r="P23" s="35">
        <v>13486</v>
      </c>
      <c r="Q23" s="35">
        <v>1501</v>
      </c>
      <c r="R23" s="35">
        <f t="shared" si="10"/>
        <v>139235</v>
      </c>
      <c r="S23" s="63">
        <f t="shared" si="8"/>
        <v>0.13289916519833458</v>
      </c>
      <c r="T23" s="35">
        <v>101</v>
      </c>
      <c r="U23" s="35">
        <v>3716</v>
      </c>
      <c r="V23" s="35">
        <v>120207</v>
      </c>
      <c r="W23" s="35">
        <v>15211</v>
      </c>
      <c r="Y23" s="1">
        <v>1047674</v>
      </c>
    </row>
    <row r="24" spans="1:25" x14ac:dyDescent="0.45">
      <c r="A24" s="33" t="s">
        <v>29</v>
      </c>
      <c r="B24" s="32">
        <f t="shared" si="11"/>
        <v>2717082</v>
      </c>
      <c r="C24" s="34">
        <f>SUM(一般接種!D23+一般接種!G23+一般接種!J23+一般接種!M23+医療従事者等!C21)</f>
        <v>939576</v>
      </c>
      <c r="D24" s="30">
        <f t="shared" si="0"/>
        <v>0.8295334152646523</v>
      </c>
      <c r="E24" s="34">
        <f>SUM(一般接種!E23+一般接種!H23+一般接種!K23+一般接種!N23+医療従事者等!D21)</f>
        <v>928323</v>
      </c>
      <c r="F24" s="31">
        <f t="shared" si="1"/>
        <v>0.81959835996101205</v>
      </c>
      <c r="G24" s="29">
        <f t="shared" si="9"/>
        <v>727069</v>
      </c>
      <c r="H24" s="31">
        <f t="shared" si="7"/>
        <v>0.64191510926530204</v>
      </c>
      <c r="I24" s="35">
        <v>9310</v>
      </c>
      <c r="J24" s="35">
        <v>55449</v>
      </c>
      <c r="K24" s="35">
        <v>204762</v>
      </c>
      <c r="L24" s="35">
        <v>216883</v>
      </c>
      <c r="M24" s="35">
        <v>130999</v>
      </c>
      <c r="N24" s="35">
        <v>67726</v>
      </c>
      <c r="O24" s="35">
        <v>26871</v>
      </c>
      <c r="P24" s="35">
        <v>13564</v>
      </c>
      <c r="Q24" s="35">
        <v>1505</v>
      </c>
      <c r="R24" s="35">
        <f t="shared" si="10"/>
        <v>122114</v>
      </c>
      <c r="S24" s="63">
        <f t="shared" si="8"/>
        <v>0.10781208063171872</v>
      </c>
      <c r="T24" s="35">
        <v>38</v>
      </c>
      <c r="U24" s="35">
        <v>6860</v>
      </c>
      <c r="V24" s="35">
        <v>101040</v>
      </c>
      <c r="W24" s="35">
        <v>14176</v>
      </c>
      <c r="Y24" s="1">
        <v>1132656</v>
      </c>
    </row>
    <row r="25" spans="1:25" x14ac:dyDescent="0.45">
      <c r="A25" s="33" t="s">
        <v>30</v>
      </c>
      <c r="B25" s="32">
        <f t="shared" si="11"/>
        <v>1866781</v>
      </c>
      <c r="C25" s="34">
        <f>SUM(一般接種!D24+一般接種!G24+一般接種!J24+一般接種!M24+医療従事者等!C22)</f>
        <v>649047</v>
      </c>
      <c r="D25" s="30">
        <f t="shared" si="0"/>
        <v>0.8379308608631999</v>
      </c>
      <c r="E25" s="34">
        <f>SUM(一般接種!E24+一般接種!H24+一般接種!K24+一般接種!N24+医療従事者等!D22)</f>
        <v>642428</v>
      </c>
      <c r="F25" s="31">
        <f t="shared" si="1"/>
        <v>0.82938561780984088</v>
      </c>
      <c r="G25" s="29">
        <f t="shared" si="9"/>
        <v>508465</v>
      </c>
      <c r="H25" s="31">
        <f t="shared" si="7"/>
        <v>0.65643707646565963</v>
      </c>
      <c r="I25" s="35">
        <v>7672</v>
      </c>
      <c r="J25" s="35">
        <v>32409</v>
      </c>
      <c r="K25" s="35">
        <v>143794</v>
      </c>
      <c r="L25" s="35">
        <v>172157</v>
      </c>
      <c r="M25" s="35">
        <v>92076</v>
      </c>
      <c r="N25" s="35">
        <v>34586</v>
      </c>
      <c r="O25" s="35">
        <v>15964</v>
      </c>
      <c r="P25" s="35">
        <v>9361</v>
      </c>
      <c r="Q25" s="35">
        <v>446</v>
      </c>
      <c r="R25" s="35">
        <f t="shared" si="10"/>
        <v>66841</v>
      </c>
      <c r="S25" s="63">
        <f t="shared" si="8"/>
        <v>8.6292882751106081E-2</v>
      </c>
      <c r="T25" s="35">
        <v>145</v>
      </c>
      <c r="U25" s="35">
        <v>3800</v>
      </c>
      <c r="V25" s="35">
        <v>56211</v>
      </c>
      <c r="W25" s="35">
        <v>6685</v>
      </c>
      <c r="Y25" s="1">
        <v>774583</v>
      </c>
    </row>
    <row r="26" spans="1:25" x14ac:dyDescent="0.45">
      <c r="A26" s="33" t="s">
        <v>31</v>
      </c>
      <c r="B26" s="32">
        <f t="shared" si="11"/>
        <v>1992952</v>
      </c>
      <c r="C26" s="34">
        <f>SUM(一般接種!D25+一般接種!G25+一般接種!J25+一般接種!M25+医療従事者等!C23)</f>
        <v>683276</v>
      </c>
      <c r="D26" s="30">
        <f t="shared" si="0"/>
        <v>0.83225151858045765</v>
      </c>
      <c r="E26" s="34">
        <f>SUM(一般接種!E25+一般接種!H25+一般接種!K25+一般接種!N25+医療従事者等!D23)</f>
        <v>674821</v>
      </c>
      <c r="F26" s="31">
        <f t="shared" si="1"/>
        <v>0.82195306438391369</v>
      </c>
      <c r="G26" s="29">
        <f t="shared" si="9"/>
        <v>535395</v>
      </c>
      <c r="H26" s="31">
        <f t="shared" si="7"/>
        <v>0.65212783968759935</v>
      </c>
      <c r="I26" s="35">
        <v>6346</v>
      </c>
      <c r="J26" s="35">
        <v>37976</v>
      </c>
      <c r="K26" s="35">
        <v>169186</v>
      </c>
      <c r="L26" s="35">
        <v>165205</v>
      </c>
      <c r="M26" s="35">
        <v>96419</v>
      </c>
      <c r="N26" s="35">
        <v>34645</v>
      </c>
      <c r="O26" s="35">
        <v>12449</v>
      </c>
      <c r="P26" s="35">
        <v>12738</v>
      </c>
      <c r="Q26" s="35">
        <v>431</v>
      </c>
      <c r="R26" s="35">
        <f t="shared" si="10"/>
        <v>99460</v>
      </c>
      <c r="S26" s="63">
        <f t="shared" si="8"/>
        <v>0.12114538786378026</v>
      </c>
      <c r="T26" s="35">
        <v>117</v>
      </c>
      <c r="U26" s="35">
        <v>6392</v>
      </c>
      <c r="V26" s="35">
        <v>86412</v>
      </c>
      <c r="W26" s="35">
        <v>6539</v>
      </c>
      <c r="Y26" s="1">
        <v>820997</v>
      </c>
    </row>
    <row r="27" spans="1:25" x14ac:dyDescent="0.45">
      <c r="A27" s="33" t="s">
        <v>32</v>
      </c>
      <c r="B27" s="32">
        <f t="shared" si="11"/>
        <v>5136020</v>
      </c>
      <c r="C27" s="34">
        <f>SUM(一般接種!D26+一般接種!G26+一般接種!J26+一般接種!M26+医療従事者等!C24)</f>
        <v>1734781</v>
      </c>
      <c r="D27" s="30">
        <f t="shared" si="0"/>
        <v>0.83735580336693316</v>
      </c>
      <c r="E27" s="34">
        <f>SUM(一般接種!E26+一般接種!H26+一般接種!K26+一般接種!N26+医療従事者等!D24)</f>
        <v>1712276</v>
      </c>
      <c r="F27" s="31">
        <f t="shared" si="1"/>
        <v>0.82649293805149981</v>
      </c>
      <c r="G27" s="29">
        <f t="shared" si="9"/>
        <v>1410117</v>
      </c>
      <c r="H27" s="31">
        <f t="shared" si="7"/>
        <v>0.68064479226851671</v>
      </c>
      <c r="I27" s="35">
        <v>14353</v>
      </c>
      <c r="J27" s="35">
        <v>69366</v>
      </c>
      <c r="K27" s="35">
        <v>457656</v>
      </c>
      <c r="L27" s="35">
        <v>433063</v>
      </c>
      <c r="M27" s="35">
        <v>235623</v>
      </c>
      <c r="N27" s="35">
        <v>123239</v>
      </c>
      <c r="O27" s="35">
        <v>48227</v>
      </c>
      <c r="P27" s="35">
        <v>26803</v>
      </c>
      <c r="Q27" s="35">
        <v>1787</v>
      </c>
      <c r="R27" s="35">
        <f t="shared" si="10"/>
        <v>278846</v>
      </c>
      <c r="S27" s="63">
        <f t="shared" si="8"/>
        <v>0.13459526957330975</v>
      </c>
      <c r="T27" s="35">
        <v>12</v>
      </c>
      <c r="U27" s="35">
        <v>6479</v>
      </c>
      <c r="V27" s="35">
        <v>246069</v>
      </c>
      <c r="W27" s="35">
        <v>26286</v>
      </c>
      <c r="Y27" s="1">
        <v>2071737</v>
      </c>
    </row>
    <row r="28" spans="1:25" x14ac:dyDescent="0.45">
      <c r="A28" s="33" t="s">
        <v>33</v>
      </c>
      <c r="B28" s="32">
        <f t="shared" si="11"/>
        <v>4944024</v>
      </c>
      <c r="C28" s="34">
        <f>SUM(一般接種!D27+一般接種!G27+一般接種!J27+一般接種!M27+医療従事者等!C25)</f>
        <v>1671363</v>
      </c>
      <c r="D28" s="30">
        <f t="shared" si="0"/>
        <v>0.8287239480937787</v>
      </c>
      <c r="E28" s="34">
        <f>SUM(一般接種!E27+一般接種!H27+一般接種!K27+一般接種!N27+医療従事者等!D25)</f>
        <v>1657521</v>
      </c>
      <c r="F28" s="31">
        <f t="shared" si="1"/>
        <v>0.82186056958802378</v>
      </c>
      <c r="G28" s="29">
        <f t="shared" si="9"/>
        <v>1323345</v>
      </c>
      <c r="H28" s="31">
        <f t="shared" si="7"/>
        <v>0.65616367784267182</v>
      </c>
      <c r="I28" s="35">
        <v>15494</v>
      </c>
      <c r="J28" s="35">
        <v>85322</v>
      </c>
      <c r="K28" s="35">
        <v>466837</v>
      </c>
      <c r="L28" s="35">
        <v>403572</v>
      </c>
      <c r="M28" s="35">
        <v>192406</v>
      </c>
      <c r="N28" s="35">
        <v>97853</v>
      </c>
      <c r="O28" s="35">
        <v>37988</v>
      </c>
      <c r="P28" s="35">
        <v>22121</v>
      </c>
      <c r="Q28" s="35">
        <v>1752</v>
      </c>
      <c r="R28" s="35">
        <f t="shared" si="10"/>
        <v>291795</v>
      </c>
      <c r="S28" s="63">
        <f t="shared" si="8"/>
        <v>0.14468281542311523</v>
      </c>
      <c r="T28" s="35">
        <v>42</v>
      </c>
      <c r="U28" s="35">
        <v>9403</v>
      </c>
      <c r="V28" s="35">
        <v>251876</v>
      </c>
      <c r="W28" s="35">
        <v>30474</v>
      </c>
      <c r="Y28" s="1">
        <v>2016791</v>
      </c>
    </row>
    <row r="29" spans="1:25" x14ac:dyDescent="0.45">
      <c r="A29" s="33" t="s">
        <v>34</v>
      </c>
      <c r="B29" s="32">
        <f t="shared" si="11"/>
        <v>9066972</v>
      </c>
      <c r="C29" s="34">
        <f>SUM(一般接種!D28+一般接種!G28+一般接種!J28+一般接種!M28+医療従事者等!C26)</f>
        <v>3144436</v>
      </c>
      <c r="D29" s="30">
        <f t="shared" si="0"/>
        <v>0.85301525123024424</v>
      </c>
      <c r="E29" s="34">
        <f>SUM(一般接種!E28+一般接種!H28+一般接種!K28+一般接種!N28+医療従事者等!D26)</f>
        <v>3109250</v>
      </c>
      <c r="F29" s="31">
        <f t="shared" si="1"/>
        <v>0.84347007536093488</v>
      </c>
      <c r="G29" s="29">
        <f t="shared" si="9"/>
        <v>2404106</v>
      </c>
      <c r="H29" s="31">
        <f t="shared" si="7"/>
        <v>0.6521802585818689</v>
      </c>
      <c r="I29" s="35">
        <v>23575</v>
      </c>
      <c r="J29" s="35">
        <v>115949</v>
      </c>
      <c r="K29" s="35">
        <v>657555</v>
      </c>
      <c r="L29" s="35">
        <v>756778</v>
      </c>
      <c r="M29" s="35">
        <v>453734</v>
      </c>
      <c r="N29" s="35">
        <v>251797</v>
      </c>
      <c r="O29" s="35">
        <v>87963</v>
      </c>
      <c r="P29" s="35">
        <v>52412</v>
      </c>
      <c r="Q29" s="35">
        <v>4343</v>
      </c>
      <c r="R29" s="35">
        <f t="shared" si="10"/>
        <v>409180</v>
      </c>
      <c r="S29" s="63">
        <f t="shared" si="8"/>
        <v>0.1110013943671906</v>
      </c>
      <c r="T29" s="35">
        <v>26</v>
      </c>
      <c r="U29" s="35">
        <v>12117</v>
      </c>
      <c r="V29" s="35">
        <v>346395</v>
      </c>
      <c r="W29" s="35">
        <v>50642</v>
      </c>
      <c r="Y29" s="1">
        <v>3686260</v>
      </c>
    </row>
    <row r="30" spans="1:25" x14ac:dyDescent="0.45">
      <c r="A30" s="33" t="s">
        <v>35</v>
      </c>
      <c r="B30" s="32">
        <f t="shared" si="11"/>
        <v>17289614</v>
      </c>
      <c r="C30" s="34">
        <f>SUM(一般接種!D29+一般接種!G29+一般接種!J29+一般接種!M29+医療従事者等!C27)</f>
        <v>6022995</v>
      </c>
      <c r="D30" s="30">
        <f t="shared" si="0"/>
        <v>0.79681872868213777</v>
      </c>
      <c r="E30" s="34">
        <f>SUM(一般接種!E29+一般接種!H29+一般接種!K29+一般接種!N29+医療従事者等!D27)</f>
        <v>5915976</v>
      </c>
      <c r="F30" s="31">
        <f t="shared" si="1"/>
        <v>0.78266053271404645</v>
      </c>
      <c r="G30" s="29">
        <f t="shared" si="9"/>
        <v>4536087</v>
      </c>
      <c r="H30" s="31">
        <f t="shared" si="7"/>
        <v>0.60010660419468587</v>
      </c>
      <c r="I30" s="35">
        <v>43190</v>
      </c>
      <c r="J30" s="35">
        <v>375427</v>
      </c>
      <c r="K30" s="35">
        <v>1355896</v>
      </c>
      <c r="L30" s="35">
        <v>1361790</v>
      </c>
      <c r="M30" s="35">
        <v>761010</v>
      </c>
      <c r="N30" s="35">
        <v>370325</v>
      </c>
      <c r="O30" s="35">
        <v>150204</v>
      </c>
      <c r="P30" s="35">
        <v>107991</v>
      </c>
      <c r="Q30" s="35">
        <v>10254</v>
      </c>
      <c r="R30" s="35">
        <f t="shared" si="10"/>
        <v>814556</v>
      </c>
      <c r="S30" s="63">
        <f t="shared" si="8"/>
        <v>0.10776257930820254</v>
      </c>
      <c r="T30" s="35">
        <v>67</v>
      </c>
      <c r="U30" s="35">
        <v>45057</v>
      </c>
      <c r="V30" s="35">
        <v>678153</v>
      </c>
      <c r="W30" s="35">
        <v>91279</v>
      </c>
      <c r="Y30" s="1">
        <v>7558802</v>
      </c>
    </row>
    <row r="31" spans="1:25" x14ac:dyDescent="0.45">
      <c r="A31" s="33" t="s">
        <v>36</v>
      </c>
      <c r="B31" s="32">
        <f t="shared" si="11"/>
        <v>4265239</v>
      </c>
      <c r="C31" s="34">
        <f>SUM(一般接種!D30+一般接種!G30+一般接種!J30+一般接種!M30+医療従事者等!C28)</f>
        <v>1482922</v>
      </c>
      <c r="D31" s="30">
        <f t="shared" si="0"/>
        <v>0.82359069998894785</v>
      </c>
      <c r="E31" s="34">
        <f>SUM(一般接種!E30+一般接種!H30+一般接種!K30+一般接種!N30+医療従事者等!D28)</f>
        <v>1467145</v>
      </c>
      <c r="F31" s="31">
        <f t="shared" si="1"/>
        <v>0.81482841143046292</v>
      </c>
      <c r="G31" s="29">
        <f t="shared" si="9"/>
        <v>1146173</v>
      </c>
      <c r="H31" s="31">
        <f t="shared" si="7"/>
        <v>0.63656579602867336</v>
      </c>
      <c r="I31" s="35">
        <v>16828</v>
      </c>
      <c r="J31" s="35">
        <v>67545</v>
      </c>
      <c r="K31" s="35">
        <v>347251</v>
      </c>
      <c r="L31" s="35">
        <v>353919</v>
      </c>
      <c r="M31" s="35">
        <v>196995</v>
      </c>
      <c r="N31" s="35">
        <v>98723</v>
      </c>
      <c r="O31" s="35">
        <v>40804</v>
      </c>
      <c r="P31" s="35">
        <v>23325</v>
      </c>
      <c r="Q31" s="35">
        <v>783</v>
      </c>
      <c r="R31" s="35">
        <f t="shared" si="10"/>
        <v>168999</v>
      </c>
      <c r="S31" s="63">
        <f t="shared" si="8"/>
        <v>9.3859289097762519E-2</v>
      </c>
      <c r="T31" s="35">
        <v>82</v>
      </c>
      <c r="U31" s="35">
        <v>5452</v>
      </c>
      <c r="V31" s="35">
        <v>151846</v>
      </c>
      <c r="W31" s="35">
        <v>11619</v>
      </c>
      <c r="Y31" s="1">
        <v>1800557</v>
      </c>
    </row>
    <row r="32" spans="1:25" x14ac:dyDescent="0.45">
      <c r="A32" s="33" t="s">
        <v>37</v>
      </c>
      <c r="B32" s="32">
        <f t="shared" si="11"/>
        <v>3337398</v>
      </c>
      <c r="C32" s="34">
        <f>SUM(一般接種!D31+一般接種!G31+一般接種!J31+一般接種!M31+医療従事者等!C29)</f>
        <v>1159614</v>
      </c>
      <c r="D32" s="30">
        <f t="shared" si="0"/>
        <v>0.81729550062973844</v>
      </c>
      <c r="E32" s="34">
        <f>SUM(一般接種!E31+一般接種!H31+一般接種!K31+一般接種!N31+医療従事者等!D29)</f>
        <v>1147241</v>
      </c>
      <c r="F32" s="31">
        <f t="shared" si="1"/>
        <v>0.80857501499461182</v>
      </c>
      <c r="G32" s="29">
        <f t="shared" si="9"/>
        <v>879156</v>
      </c>
      <c r="H32" s="31">
        <f t="shared" si="7"/>
        <v>0.61962881023481808</v>
      </c>
      <c r="I32" s="35">
        <v>8752</v>
      </c>
      <c r="J32" s="35">
        <v>53109</v>
      </c>
      <c r="K32" s="35">
        <v>238918</v>
      </c>
      <c r="L32" s="35">
        <v>286131</v>
      </c>
      <c r="M32" s="35">
        <v>161295</v>
      </c>
      <c r="N32" s="35">
        <v>83245</v>
      </c>
      <c r="O32" s="35">
        <v>25216</v>
      </c>
      <c r="P32" s="35">
        <v>20928</v>
      </c>
      <c r="Q32" s="35">
        <v>1562</v>
      </c>
      <c r="R32" s="35">
        <f t="shared" si="10"/>
        <v>151387</v>
      </c>
      <c r="S32" s="63">
        <f t="shared" si="8"/>
        <v>0.10669749930048639</v>
      </c>
      <c r="T32" s="35">
        <v>9</v>
      </c>
      <c r="U32" s="35">
        <v>6968</v>
      </c>
      <c r="V32" s="35">
        <v>129544</v>
      </c>
      <c r="W32" s="35">
        <v>14866</v>
      </c>
      <c r="Y32" s="1">
        <v>1418843</v>
      </c>
    </row>
    <row r="33" spans="1:25" x14ac:dyDescent="0.45">
      <c r="A33" s="33" t="s">
        <v>38</v>
      </c>
      <c r="B33" s="32">
        <f t="shared" si="11"/>
        <v>5811623</v>
      </c>
      <c r="C33" s="34">
        <f>SUM(一般接種!D32+一般接種!G32+一般接種!J32+一般接種!M32+医療従事者等!C30)</f>
        <v>2032665</v>
      </c>
      <c r="D33" s="30">
        <f t="shared" si="0"/>
        <v>0.80325282093717476</v>
      </c>
      <c r="E33" s="34">
        <f>SUM(一般接種!E32+一般接種!H32+一般接種!K32+一般接種!N32+医療従事者等!D30)</f>
        <v>2000654</v>
      </c>
      <c r="F33" s="31">
        <f t="shared" si="1"/>
        <v>0.7906029617370508</v>
      </c>
      <c r="G33" s="29">
        <f t="shared" si="9"/>
        <v>1517386</v>
      </c>
      <c r="H33" s="31">
        <f t="shared" si="7"/>
        <v>0.59962885421384038</v>
      </c>
      <c r="I33" s="35">
        <v>26136</v>
      </c>
      <c r="J33" s="35">
        <v>97364</v>
      </c>
      <c r="K33" s="35">
        <v>451539</v>
      </c>
      <c r="L33" s="35">
        <v>475718</v>
      </c>
      <c r="M33" s="35">
        <v>252574</v>
      </c>
      <c r="N33" s="35">
        <v>125641</v>
      </c>
      <c r="O33" s="35">
        <v>50950</v>
      </c>
      <c r="P33" s="35">
        <v>34311</v>
      </c>
      <c r="Q33" s="35">
        <v>3153</v>
      </c>
      <c r="R33" s="35">
        <f t="shared" si="10"/>
        <v>260918</v>
      </c>
      <c r="S33" s="63">
        <f t="shared" si="8"/>
        <v>0.10310755561456794</v>
      </c>
      <c r="T33" s="35">
        <v>15</v>
      </c>
      <c r="U33" s="35">
        <v>7957</v>
      </c>
      <c r="V33" s="35">
        <v>225835</v>
      </c>
      <c r="W33" s="35">
        <v>27111</v>
      </c>
      <c r="Y33" s="1">
        <v>2530542</v>
      </c>
    </row>
    <row r="34" spans="1:25" x14ac:dyDescent="0.45">
      <c r="A34" s="33" t="s">
        <v>39</v>
      </c>
      <c r="B34" s="32">
        <f t="shared" si="11"/>
        <v>19602093</v>
      </c>
      <c r="C34" s="34">
        <f>SUM(一般接種!D33+一般接種!G33+一般接種!J33+一般接種!M33+医療従事者等!C31)</f>
        <v>6911784</v>
      </c>
      <c r="D34" s="30">
        <f t="shared" si="0"/>
        <v>0.78191927132620798</v>
      </c>
      <c r="E34" s="34">
        <f>SUM(一般接種!E33+一般接種!H33+一般接種!K33+一般接種!N33+医療従事者等!D31)</f>
        <v>6822105</v>
      </c>
      <c r="F34" s="31">
        <f t="shared" si="1"/>
        <v>0.77177402686641827</v>
      </c>
      <c r="G34" s="29">
        <f t="shared" si="9"/>
        <v>5012618</v>
      </c>
      <c r="H34" s="31">
        <f t="shared" si="7"/>
        <v>0.56706960373712978</v>
      </c>
      <c r="I34" s="35">
        <v>65565</v>
      </c>
      <c r="J34" s="35">
        <v>375532</v>
      </c>
      <c r="K34" s="35">
        <v>1529566</v>
      </c>
      <c r="L34" s="35">
        <v>1561126</v>
      </c>
      <c r="M34" s="35">
        <v>773826</v>
      </c>
      <c r="N34" s="35">
        <v>369313</v>
      </c>
      <c r="O34" s="35">
        <v>197670</v>
      </c>
      <c r="P34" s="35">
        <v>129544</v>
      </c>
      <c r="Q34" s="35">
        <v>10476</v>
      </c>
      <c r="R34" s="35">
        <f t="shared" si="10"/>
        <v>855586</v>
      </c>
      <c r="S34" s="63">
        <f t="shared" si="8"/>
        <v>9.6791100774692176E-2</v>
      </c>
      <c r="T34" s="35">
        <v>441</v>
      </c>
      <c r="U34" s="35">
        <v>48776</v>
      </c>
      <c r="V34" s="35">
        <v>725545</v>
      </c>
      <c r="W34" s="35">
        <v>80824</v>
      </c>
      <c r="Y34" s="1">
        <v>8839511</v>
      </c>
    </row>
    <row r="35" spans="1:25" x14ac:dyDescent="0.45">
      <c r="A35" s="33" t="s">
        <v>40</v>
      </c>
      <c r="B35" s="32">
        <f t="shared" si="11"/>
        <v>12748994</v>
      </c>
      <c r="C35" s="34">
        <f>SUM(一般接種!D34+一般接種!G34+一般接種!J34+一般接種!M34+医療従事者等!C32)</f>
        <v>4439178</v>
      </c>
      <c r="D35" s="30">
        <f t="shared" si="0"/>
        <v>0.80367113987643979</v>
      </c>
      <c r="E35" s="34">
        <f>SUM(一般接種!E34+一般接種!H34+一般接種!K34+一般接種!N34+医療従事者等!D32)</f>
        <v>4387239</v>
      </c>
      <c r="F35" s="31">
        <f t="shared" si="1"/>
        <v>0.79426807576546199</v>
      </c>
      <c r="G35" s="29">
        <f t="shared" si="9"/>
        <v>3335392</v>
      </c>
      <c r="H35" s="31">
        <f t="shared" si="7"/>
        <v>0.60384113693453123</v>
      </c>
      <c r="I35" s="35">
        <v>45642</v>
      </c>
      <c r="J35" s="35">
        <v>243937</v>
      </c>
      <c r="K35" s="35">
        <v>1010572</v>
      </c>
      <c r="L35" s="35">
        <v>1037967</v>
      </c>
      <c r="M35" s="35">
        <v>544960</v>
      </c>
      <c r="N35" s="35">
        <v>253300</v>
      </c>
      <c r="O35" s="35">
        <v>115726</v>
      </c>
      <c r="P35" s="35">
        <v>77931</v>
      </c>
      <c r="Q35" s="35">
        <v>5357</v>
      </c>
      <c r="R35" s="35">
        <f t="shared" si="10"/>
        <v>587185</v>
      </c>
      <c r="S35" s="63">
        <f t="shared" si="8"/>
        <v>0.10630428387155175</v>
      </c>
      <c r="T35" s="35">
        <v>101</v>
      </c>
      <c r="U35" s="35">
        <v>26447</v>
      </c>
      <c r="V35" s="35">
        <v>506167</v>
      </c>
      <c r="W35" s="35">
        <v>54470</v>
      </c>
      <c r="Y35" s="1">
        <v>5523625</v>
      </c>
    </row>
    <row r="36" spans="1:25" x14ac:dyDescent="0.45">
      <c r="A36" s="33" t="s">
        <v>41</v>
      </c>
      <c r="B36" s="32">
        <f t="shared" si="11"/>
        <v>3179235</v>
      </c>
      <c r="C36" s="34">
        <f>SUM(一般接種!D35+一般接種!G35+一般接種!J35+一般接種!M35+医療従事者等!C33)</f>
        <v>1095494</v>
      </c>
      <c r="D36" s="30">
        <f t="shared" si="0"/>
        <v>0.8146517651380677</v>
      </c>
      <c r="E36" s="34">
        <f>SUM(一般接種!E35+一般接種!H35+一般接種!K35+一般接種!N35+医療従事者等!D33)</f>
        <v>1084149</v>
      </c>
      <c r="F36" s="31">
        <f t="shared" si="1"/>
        <v>0.80621518376428436</v>
      </c>
      <c r="G36" s="29">
        <f t="shared" si="9"/>
        <v>844510</v>
      </c>
      <c r="H36" s="31">
        <f t="shared" si="7"/>
        <v>0.62801034252743471</v>
      </c>
      <c r="I36" s="35">
        <v>7593</v>
      </c>
      <c r="J36" s="35">
        <v>54551</v>
      </c>
      <c r="K36" s="35">
        <v>307894</v>
      </c>
      <c r="L36" s="35">
        <v>254355</v>
      </c>
      <c r="M36" s="35">
        <v>131753</v>
      </c>
      <c r="N36" s="35">
        <v>53813</v>
      </c>
      <c r="O36" s="35">
        <v>20310</v>
      </c>
      <c r="P36" s="35">
        <v>13330</v>
      </c>
      <c r="Q36" s="35">
        <v>911</v>
      </c>
      <c r="R36" s="35">
        <f t="shared" si="10"/>
        <v>155082</v>
      </c>
      <c r="S36" s="63">
        <f t="shared" si="8"/>
        <v>0.11532498127889501</v>
      </c>
      <c r="T36" s="35">
        <v>64</v>
      </c>
      <c r="U36" s="35">
        <v>5698</v>
      </c>
      <c r="V36" s="35">
        <v>137879</v>
      </c>
      <c r="W36" s="35">
        <v>11441</v>
      </c>
      <c r="Y36" s="1">
        <v>1344739</v>
      </c>
    </row>
    <row r="37" spans="1:25" x14ac:dyDescent="0.45">
      <c r="A37" s="33" t="s">
        <v>42</v>
      </c>
      <c r="B37" s="32">
        <f t="shared" si="11"/>
        <v>2187532</v>
      </c>
      <c r="C37" s="34">
        <f>SUM(一般接種!D36+一般接種!G36+一般接種!J36+一般接種!M36+医療従事者等!C34)</f>
        <v>750698</v>
      </c>
      <c r="D37" s="30">
        <f t="shared" si="0"/>
        <v>0.7948671794263642</v>
      </c>
      <c r="E37" s="34">
        <f>SUM(一般接種!E36+一般接種!H36+一般接種!K36+一般接種!N36+医療従事者等!D34)</f>
        <v>741586</v>
      </c>
      <c r="F37" s="31">
        <f t="shared" si="1"/>
        <v>0.78521905229810085</v>
      </c>
      <c r="G37" s="29">
        <f t="shared" si="9"/>
        <v>595076</v>
      </c>
      <c r="H37" s="31">
        <f t="shared" si="7"/>
        <v>0.63008877293441989</v>
      </c>
      <c r="I37" s="35">
        <v>7689</v>
      </c>
      <c r="J37" s="35">
        <v>44836</v>
      </c>
      <c r="K37" s="35">
        <v>212618</v>
      </c>
      <c r="L37" s="35">
        <v>197517</v>
      </c>
      <c r="M37" s="35">
        <v>83443</v>
      </c>
      <c r="N37" s="35">
        <v>29882</v>
      </c>
      <c r="O37" s="35">
        <v>10757</v>
      </c>
      <c r="P37" s="35">
        <v>7782</v>
      </c>
      <c r="Q37" s="35">
        <v>552</v>
      </c>
      <c r="R37" s="35">
        <f t="shared" si="10"/>
        <v>100172</v>
      </c>
      <c r="S37" s="63">
        <f t="shared" si="8"/>
        <v>0.10606586816202755</v>
      </c>
      <c r="T37" s="35">
        <v>2</v>
      </c>
      <c r="U37" s="35">
        <v>3013</v>
      </c>
      <c r="V37" s="35">
        <v>85780</v>
      </c>
      <c r="W37" s="35">
        <v>11377</v>
      </c>
      <c r="Y37" s="1">
        <v>944432</v>
      </c>
    </row>
    <row r="38" spans="1:25" x14ac:dyDescent="0.45">
      <c r="A38" s="33" t="s">
        <v>43</v>
      </c>
      <c r="B38" s="32">
        <f t="shared" si="11"/>
        <v>1300463</v>
      </c>
      <c r="C38" s="34">
        <f>SUM(一般接種!D37+一般接種!G37+一般接種!J37+一般接種!M37+医療従事者等!C35)</f>
        <v>444893</v>
      </c>
      <c r="D38" s="30">
        <f t="shared" si="0"/>
        <v>0.7990348211527547</v>
      </c>
      <c r="E38" s="34">
        <f>SUM(一般接種!E37+一般接種!H37+一般接種!K37+一般接種!N37+医療従事者等!D35)</f>
        <v>439361</v>
      </c>
      <c r="F38" s="31">
        <f t="shared" si="1"/>
        <v>0.78909926219674276</v>
      </c>
      <c r="G38" s="29">
        <f t="shared" si="9"/>
        <v>349331</v>
      </c>
      <c r="H38" s="31">
        <f t="shared" si="7"/>
        <v>0.62740396703951951</v>
      </c>
      <c r="I38" s="35">
        <v>4916</v>
      </c>
      <c r="J38" s="35">
        <v>23220</v>
      </c>
      <c r="K38" s="35">
        <v>108402</v>
      </c>
      <c r="L38" s="35">
        <v>110736</v>
      </c>
      <c r="M38" s="35">
        <v>59688</v>
      </c>
      <c r="N38" s="35">
        <v>25048</v>
      </c>
      <c r="O38" s="35">
        <v>9444</v>
      </c>
      <c r="P38" s="35">
        <v>7385</v>
      </c>
      <c r="Q38" s="35">
        <v>492</v>
      </c>
      <c r="R38" s="35">
        <f t="shared" si="10"/>
        <v>66878</v>
      </c>
      <c r="S38" s="63">
        <f t="shared" si="8"/>
        <v>0.12011393923719621</v>
      </c>
      <c r="T38" s="35">
        <v>17</v>
      </c>
      <c r="U38" s="35">
        <v>2691</v>
      </c>
      <c r="V38" s="35">
        <v>56795</v>
      </c>
      <c r="W38" s="35">
        <v>7375</v>
      </c>
      <c r="Y38" s="1">
        <v>556788</v>
      </c>
    </row>
    <row r="39" spans="1:25" x14ac:dyDescent="0.45">
      <c r="A39" s="33" t="s">
        <v>44</v>
      </c>
      <c r="B39" s="32">
        <f t="shared" si="11"/>
        <v>1632056</v>
      </c>
      <c r="C39" s="34">
        <f>SUM(一般接種!D38+一般接種!G38+一般接種!J38+一般接種!M38+医療従事者等!C36)</f>
        <v>565884</v>
      </c>
      <c r="D39" s="30">
        <f t="shared" si="0"/>
        <v>0.84106923894384045</v>
      </c>
      <c r="E39" s="34">
        <f>SUM(一般接種!E38+一般接種!H38+一般接種!K38+一般接種!N38+医療従事者等!D36)</f>
        <v>556955</v>
      </c>
      <c r="F39" s="31">
        <f t="shared" si="1"/>
        <v>0.82779813173011896</v>
      </c>
      <c r="G39" s="29">
        <f t="shared" si="9"/>
        <v>450368</v>
      </c>
      <c r="H39" s="31">
        <f t="shared" si="7"/>
        <v>0.66937865535102514</v>
      </c>
      <c r="I39" s="35">
        <v>4899</v>
      </c>
      <c r="J39" s="35">
        <v>30269</v>
      </c>
      <c r="K39" s="35">
        <v>111461</v>
      </c>
      <c r="L39" s="35">
        <v>142709</v>
      </c>
      <c r="M39" s="35">
        <v>82664</v>
      </c>
      <c r="N39" s="35">
        <v>45554</v>
      </c>
      <c r="O39" s="35">
        <v>20784</v>
      </c>
      <c r="P39" s="35">
        <v>11260</v>
      </c>
      <c r="Q39" s="35">
        <v>768</v>
      </c>
      <c r="R39" s="35">
        <f t="shared" si="10"/>
        <v>58849</v>
      </c>
      <c r="S39" s="63">
        <f t="shared" si="8"/>
        <v>8.746683709489235E-2</v>
      </c>
      <c r="T39" s="35">
        <v>25</v>
      </c>
      <c r="U39" s="35">
        <v>2143</v>
      </c>
      <c r="V39" s="35">
        <v>46755</v>
      </c>
      <c r="W39" s="35">
        <v>9926</v>
      </c>
      <c r="Y39" s="1">
        <v>672815</v>
      </c>
    </row>
    <row r="40" spans="1:25" x14ac:dyDescent="0.45">
      <c r="A40" s="33" t="s">
        <v>45</v>
      </c>
      <c r="B40" s="32">
        <f t="shared" si="11"/>
        <v>4362124</v>
      </c>
      <c r="C40" s="34">
        <f>SUM(一般接種!D39+一般接種!G39+一般接種!J39+一般接種!M39+医療従事者等!C37)</f>
        <v>1518216</v>
      </c>
      <c r="D40" s="30">
        <f t="shared" si="0"/>
        <v>0.80168086129884453</v>
      </c>
      <c r="E40" s="34">
        <f>SUM(一般接種!E39+一般接種!H39+一般接種!K39+一般接種!N39+医療従事者等!D37)</f>
        <v>1488334</v>
      </c>
      <c r="F40" s="31">
        <f t="shared" si="1"/>
        <v>0.78590192898794009</v>
      </c>
      <c r="G40" s="29">
        <f t="shared" si="9"/>
        <v>1177095</v>
      </c>
      <c r="H40" s="31">
        <f t="shared" si="7"/>
        <v>0.62155486006639593</v>
      </c>
      <c r="I40" s="35">
        <v>21853</v>
      </c>
      <c r="J40" s="35">
        <v>138133</v>
      </c>
      <c r="K40" s="35">
        <v>363035</v>
      </c>
      <c r="L40" s="35">
        <v>318363</v>
      </c>
      <c r="M40" s="35">
        <v>163956</v>
      </c>
      <c r="N40" s="35">
        <v>92089</v>
      </c>
      <c r="O40" s="35">
        <v>50994</v>
      </c>
      <c r="P40" s="35">
        <v>26858</v>
      </c>
      <c r="Q40" s="35">
        <v>1814</v>
      </c>
      <c r="R40" s="35">
        <f t="shared" si="10"/>
        <v>178479</v>
      </c>
      <c r="S40" s="63">
        <f t="shared" si="8"/>
        <v>9.4244296229098148E-2</v>
      </c>
      <c r="T40" s="35">
        <v>251</v>
      </c>
      <c r="U40" s="35">
        <v>7470</v>
      </c>
      <c r="V40" s="35">
        <v>148425</v>
      </c>
      <c r="W40" s="35">
        <v>22333</v>
      </c>
      <c r="Y40" s="1">
        <v>1893791</v>
      </c>
    </row>
    <row r="41" spans="1:25" x14ac:dyDescent="0.45">
      <c r="A41" s="33" t="s">
        <v>46</v>
      </c>
      <c r="B41" s="32">
        <f t="shared" si="11"/>
        <v>6502464</v>
      </c>
      <c r="C41" s="34">
        <f>SUM(一般接種!D40+一般接種!G40+一般接種!J40+一般接種!M40+医療従事者等!C38)</f>
        <v>2247871</v>
      </c>
      <c r="D41" s="30">
        <f t="shared" si="0"/>
        <v>0.79926206242068698</v>
      </c>
      <c r="E41" s="34">
        <f>SUM(一般接種!E40+一般接種!H40+一般接種!K40+一般接種!N40+医療従事者等!D38)</f>
        <v>2220302</v>
      </c>
      <c r="F41" s="31">
        <f t="shared" si="1"/>
        <v>0.7894595177911794</v>
      </c>
      <c r="G41" s="29">
        <f t="shared" si="9"/>
        <v>1714665</v>
      </c>
      <c r="H41" s="31">
        <f t="shared" si="7"/>
        <v>0.60967319043689217</v>
      </c>
      <c r="I41" s="35">
        <v>22427</v>
      </c>
      <c r="J41" s="35">
        <v>121916</v>
      </c>
      <c r="K41" s="35">
        <v>546265</v>
      </c>
      <c r="L41" s="35">
        <v>532865</v>
      </c>
      <c r="M41" s="35">
        <v>292955</v>
      </c>
      <c r="N41" s="35">
        <v>116589</v>
      </c>
      <c r="O41" s="35">
        <v>46023</v>
      </c>
      <c r="P41" s="35">
        <v>32553</v>
      </c>
      <c r="Q41" s="35">
        <v>3072</v>
      </c>
      <c r="R41" s="35">
        <f t="shared" si="10"/>
        <v>319626</v>
      </c>
      <c r="S41" s="63">
        <f t="shared" si="8"/>
        <v>0.11364750733617476</v>
      </c>
      <c r="T41" s="35">
        <v>55</v>
      </c>
      <c r="U41" s="35">
        <v>15678</v>
      </c>
      <c r="V41" s="35">
        <v>267329</v>
      </c>
      <c r="W41" s="35">
        <v>36564</v>
      </c>
      <c r="Y41" s="1">
        <v>2812433</v>
      </c>
    </row>
    <row r="42" spans="1:25" x14ac:dyDescent="0.45">
      <c r="A42" s="33" t="s">
        <v>47</v>
      </c>
      <c r="B42" s="32">
        <f t="shared" si="11"/>
        <v>3302802</v>
      </c>
      <c r="C42" s="34">
        <f>SUM(一般接種!D41+一般接種!G41+一般接種!J41+一般接種!M41+医療従事者等!C39)</f>
        <v>1124077</v>
      </c>
      <c r="D42" s="30">
        <f t="shared" si="0"/>
        <v>0.82889809823686866</v>
      </c>
      <c r="E42" s="34">
        <f>SUM(一般接種!E41+一般接種!H41+一般接種!K41+一般接種!N41+医療従事者等!D39)</f>
        <v>1100774</v>
      </c>
      <c r="F42" s="31">
        <f t="shared" si="1"/>
        <v>0.81171438895074888</v>
      </c>
      <c r="G42" s="29">
        <f t="shared" si="9"/>
        <v>902921</v>
      </c>
      <c r="H42" s="31">
        <f t="shared" si="7"/>
        <v>0.66581693225475813</v>
      </c>
      <c r="I42" s="35">
        <v>44792</v>
      </c>
      <c r="J42" s="35">
        <v>46959</v>
      </c>
      <c r="K42" s="35">
        <v>287500</v>
      </c>
      <c r="L42" s="35">
        <v>309992</v>
      </c>
      <c r="M42" s="35">
        <v>133835</v>
      </c>
      <c r="N42" s="35">
        <v>42069</v>
      </c>
      <c r="O42" s="35">
        <v>18920</v>
      </c>
      <c r="P42" s="35">
        <v>17211</v>
      </c>
      <c r="Q42" s="35">
        <v>1643</v>
      </c>
      <c r="R42" s="35">
        <f t="shared" si="10"/>
        <v>175030</v>
      </c>
      <c r="S42" s="63">
        <f t="shared" si="8"/>
        <v>0.12906770099770667</v>
      </c>
      <c r="T42" s="35">
        <v>398</v>
      </c>
      <c r="U42" s="35">
        <v>9131</v>
      </c>
      <c r="V42" s="35">
        <v>138777</v>
      </c>
      <c r="W42" s="35">
        <v>26724</v>
      </c>
      <c r="Y42" s="1">
        <v>1356110</v>
      </c>
    </row>
    <row r="43" spans="1:25" x14ac:dyDescent="0.45">
      <c r="A43" s="33" t="s">
        <v>48</v>
      </c>
      <c r="B43" s="32">
        <f t="shared" si="11"/>
        <v>1748795</v>
      </c>
      <c r="C43" s="34">
        <f>SUM(一般接種!D42+一般接種!G42+一般接種!J42+一般接種!M42+医療従事者等!C40)</f>
        <v>600347</v>
      </c>
      <c r="D43" s="30">
        <f t="shared" si="0"/>
        <v>0.81685531921262566</v>
      </c>
      <c r="E43" s="34">
        <f>SUM(一般接種!E42+一般接種!H42+一般接種!K42+一般接種!N42+医療従事者等!D40)</f>
        <v>592748</v>
      </c>
      <c r="F43" s="31">
        <f t="shared" si="1"/>
        <v>0.80651582626821727</v>
      </c>
      <c r="G43" s="29">
        <f t="shared" si="9"/>
        <v>477848</v>
      </c>
      <c r="H43" s="31">
        <f t="shared" si="7"/>
        <v>0.6501784477562389</v>
      </c>
      <c r="I43" s="35">
        <v>7950</v>
      </c>
      <c r="J43" s="35">
        <v>39875</v>
      </c>
      <c r="K43" s="35">
        <v>153277</v>
      </c>
      <c r="L43" s="35">
        <v>160701</v>
      </c>
      <c r="M43" s="35">
        <v>67388</v>
      </c>
      <c r="N43" s="35">
        <v>29062</v>
      </c>
      <c r="O43" s="35">
        <v>11829</v>
      </c>
      <c r="P43" s="35">
        <v>7446</v>
      </c>
      <c r="Q43" s="35">
        <v>320</v>
      </c>
      <c r="R43" s="35">
        <f t="shared" si="10"/>
        <v>77852</v>
      </c>
      <c r="S43" s="63">
        <f t="shared" si="8"/>
        <v>0.10592843857192812</v>
      </c>
      <c r="T43" s="35">
        <v>10</v>
      </c>
      <c r="U43" s="35">
        <v>3455</v>
      </c>
      <c r="V43" s="35">
        <v>68281</v>
      </c>
      <c r="W43" s="35">
        <v>6106</v>
      </c>
      <c r="Y43" s="1">
        <v>734949</v>
      </c>
    </row>
    <row r="44" spans="1:25" x14ac:dyDescent="0.45">
      <c r="A44" s="33" t="s">
        <v>49</v>
      </c>
      <c r="B44" s="32">
        <f t="shared" si="11"/>
        <v>2268585</v>
      </c>
      <c r="C44" s="34">
        <f>SUM(一般接種!D43+一般接種!G43+一般接種!J43+一般接種!M43+医療従事者等!C41)</f>
        <v>781143</v>
      </c>
      <c r="D44" s="30">
        <f t="shared" si="0"/>
        <v>0.8020805096232041</v>
      </c>
      <c r="E44" s="34">
        <f>SUM(一般接種!E43+一般接種!H43+一般接種!K43+一般接種!N43+医療従事者等!D41)</f>
        <v>772748</v>
      </c>
      <c r="F44" s="31">
        <f t="shared" si="1"/>
        <v>0.79346049270147945</v>
      </c>
      <c r="G44" s="29">
        <f t="shared" si="9"/>
        <v>609697</v>
      </c>
      <c r="H44" s="31">
        <f t="shared" si="7"/>
        <v>0.62603912532755035</v>
      </c>
      <c r="I44" s="35">
        <v>9397</v>
      </c>
      <c r="J44" s="35">
        <v>48507</v>
      </c>
      <c r="K44" s="35">
        <v>170740</v>
      </c>
      <c r="L44" s="35">
        <v>187154</v>
      </c>
      <c r="M44" s="35">
        <v>114047</v>
      </c>
      <c r="N44" s="35">
        <v>52787</v>
      </c>
      <c r="O44" s="35">
        <v>16685</v>
      </c>
      <c r="P44" s="35">
        <v>10032</v>
      </c>
      <c r="Q44" s="35">
        <v>348</v>
      </c>
      <c r="R44" s="35">
        <f t="shared" si="10"/>
        <v>104997</v>
      </c>
      <c r="S44" s="63">
        <f t="shared" si="8"/>
        <v>0.1078113063407181</v>
      </c>
      <c r="T44" s="35">
        <v>148</v>
      </c>
      <c r="U44" s="35">
        <v>7851</v>
      </c>
      <c r="V44" s="35">
        <v>92009</v>
      </c>
      <c r="W44" s="35">
        <v>4989</v>
      </c>
      <c r="Y44" s="1">
        <v>973896</v>
      </c>
    </row>
    <row r="45" spans="1:25" x14ac:dyDescent="0.45">
      <c r="A45" s="33" t="s">
        <v>50</v>
      </c>
      <c r="B45" s="32">
        <f t="shared" si="11"/>
        <v>3284511</v>
      </c>
      <c r="C45" s="34">
        <f>SUM(一般接種!D44+一般接種!G44+一般接種!J44+一般接種!M44+医療従事者等!C42)</f>
        <v>1116125</v>
      </c>
      <c r="D45" s="30">
        <f t="shared" si="0"/>
        <v>0.82296811945563364</v>
      </c>
      <c r="E45" s="34">
        <f>SUM(一般接種!E44+一般接種!H44+一般接種!K44+一般接種!N44+医療従事者等!D42)</f>
        <v>1104388</v>
      </c>
      <c r="F45" s="31">
        <f t="shared" si="1"/>
        <v>0.81431391242859741</v>
      </c>
      <c r="G45" s="29">
        <f t="shared" si="9"/>
        <v>882765</v>
      </c>
      <c r="H45" s="31">
        <f t="shared" si="7"/>
        <v>0.65090151369358484</v>
      </c>
      <c r="I45" s="35">
        <v>12488</v>
      </c>
      <c r="J45" s="35">
        <v>59354</v>
      </c>
      <c r="K45" s="35">
        <v>280159</v>
      </c>
      <c r="L45" s="35">
        <v>272594</v>
      </c>
      <c r="M45" s="35">
        <v>142463</v>
      </c>
      <c r="N45" s="35">
        <v>71744</v>
      </c>
      <c r="O45" s="35">
        <v>28016</v>
      </c>
      <c r="P45" s="35">
        <v>15198</v>
      </c>
      <c r="Q45" s="35">
        <v>749</v>
      </c>
      <c r="R45" s="35">
        <f t="shared" si="10"/>
        <v>181233</v>
      </c>
      <c r="S45" s="63">
        <f t="shared" si="8"/>
        <v>0.13363107285770218</v>
      </c>
      <c r="T45" s="35">
        <v>212</v>
      </c>
      <c r="U45" s="35">
        <v>5929</v>
      </c>
      <c r="V45" s="35">
        <v>158491</v>
      </c>
      <c r="W45" s="35">
        <v>16601</v>
      </c>
      <c r="Y45" s="1">
        <v>1356219</v>
      </c>
    </row>
    <row r="46" spans="1:25" x14ac:dyDescent="0.45">
      <c r="A46" s="33" t="s">
        <v>51</v>
      </c>
      <c r="B46" s="32">
        <f t="shared" si="11"/>
        <v>1649155</v>
      </c>
      <c r="C46" s="34">
        <f>SUM(一般接種!D45+一般接種!G45+一般接種!J45+一般接種!M45+医療従事者等!C43)</f>
        <v>566719</v>
      </c>
      <c r="D46" s="30">
        <f t="shared" si="0"/>
        <v>0.80825110137813105</v>
      </c>
      <c r="E46" s="34">
        <f>SUM(一般接種!E45+一般接種!H45+一般接種!K45+一般接種!N45+医療従事者等!D43)</f>
        <v>559336</v>
      </c>
      <c r="F46" s="31">
        <f t="shared" si="1"/>
        <v>0.79772151284929271</v>
      </c>
      <c r="G46" s="29">
        <f t="shared" si="9"/>
        <v>439959</v>
      </c>
      <c r="H46" s="31">
        <f t="shared" si="7"/>
        <v>0.62746678038184911</v>
      </c>
      <c r="I46" s="35">
        <v>10605</v>
      </c>
      <c r="J46" s="35">
        <v>33564</v>
      </c>
      <c r="K46" s="35">
        <v>141029</v>
      </c>
      <c r="L46" s="35">
        <v>125456</v>
      </c>
      <c r="M46" s="35">
        <v>73378</v>
      </c>
      <c r="N46" s="35">
        <v>36082</v>
      </c>
      <c r="O46" s="35">
        <v>13280</v>
      </c>
      <c r="P46" s="35">
        <v>6075</v>
      </c>
      <c r="Q46" s="35">
        <v>490</v>
      </c>
      <c r="R46" s="35">
        <f t="shared" si="10"/>
        <v>83141</v>
      </c>
      <c r="S46" s="63">
        <f t="shared" si="8"/>
        <v>0.11857517538617761</v>
      </c>
      <c r="T46" s="35">
        <v>167</v>
      </c>
      <c r="U46" s="35">
        <v>5506</v>
      </c>
      <c r="V46" s="35">
        <v>70295</v>
      </c>
      <c r="W46" s="35">
        <v>7173</v>
      </c>
      <c r="Y46" s="1">
        <v>701167</v>
      </c>
    </row>
    <row r="47" spans="1:25" x14ac:dyDescent="0.45">
      <c r="A47" s="33" t="s">
        <v>52</v>
      </c>
      <c r="B47" s="32">
        <f t="shared" si="11"/>
        <v>11845961</v>
      </c>
      <c r="C47" s="34">
        <f>SUM(一般接種!D46+一般接種!G46+一般接種!J46+一般接種!M46+医療従事者等!C44)</f>
        <v>4141840</v>
      </c>
      <c r="D47" s="30">
        <f t="shared" si="0"/>
        <v>0.80829480676870591</v>
      </c>
      <c r="E47" s="34">
        <f>SUM(一般接種!E46+一般接種!H46+一般接種!K46+一般接種!N46+医療従事者等!D44)</f>
        <v>4059672</v>
      </c>
      <c r="F47" s="31">
        <f t="shared" si="1"/>
        <v>0.79225942933196991</v>
      </c>
      <c r="G47" s="29">
        <f t="shared" si="9"/>
        <v>3078065</v>
      </c>
      <c r="H47" s="31">
        <f t="shared" si="7"/>
        <v>0.60069533212208026</v>
      </c>
      <c r="I47" s="35">
        <v>44038</v>
      </c>
      <c r="J47" s="35">
        <v>230775</v>
      </c>
      <c r="K47" s="35">
        <v>930562</v>
      </c>
      <c r="L47" s="35">
        <v>1024988</v>
      </c>
      <c r="M47" s="35">
        <v>491395</v>
      </c>
      <c r="N47" s="35">
        <v>193565</v>
      </c>
      <c r="O47" s="35">
        <v>85635</v>
      </c>
      <c r="P47" s="35">
        <v>71283</v>
      </c>
      <c r="Q47" s="35">
        <v>5824</v>
      </c>
      <c r="R47" s="35">
        <f t="shared" si="10"/>
        <v>566384</v>
      </c>
      <c r="S47" s="63">
        <f t="shared" si="8"/>
        <v>0.11053185198773655</v>
      </c>
      <c r="T47" s="35">
        <v>87</v>
      </c>
      <c r="U47" s="35">
        <v>39287</v>
      </c>
      <c r="V47" s="35">
        <v>471559</v>
      </c>
      <c r="W47" s="35">
        <v>55451</v>
      </c>
      <c r="Y47" s="1">
        <v>5124170</v>
      </c>
    </row>
    <row r="48" spans="1:25" x14ac:dyDescent="0.45">
      <c r="A48" s="33" t="s">
        <v>53</v>
      </c>
      <c r="B48" s="32">
        <f t="shared" si="11"/>
        <v>1913820</v>
      </c>
      <c r="C48" s="34">
        <f>SUM(一般接種!D47+一般接種!G47+一般接種!J47+一般接種!M47+医療従事者等!C45)</f>
        <v>659310</v>
      </c>
      <c r="D48" s="30">
        <f t="shared" si="0"/>
        <v>0.80578376039754496</v>
      </c>
      <c r="E48" s="34">
        <f>SUM(一般接種!E47+一般接種!H47+一般接種!K47+一般接種!N47+医療従事者等!D45)</f>
        <v>651192</v>
      </c>
      <c r="F48" s="31">
        <f t="shared" si="1"/>
        <v>0.79586224765405966</v>
      </c>
      <c r="G48" s="29">
        <f t="shared" si="9"/>
        <v>500456</v>
      </c>
      <c r="H48" s="31">
        <f t="shared" si="7"/>
        <v>0.61163840620271759</v>
      </c>
      <c r="I48" s="35">
        <v>8410</v>
      </c>
      <c r="J48" s="35">
        <v>56594</v>
      </c>
      <c r="K48" s="35">
        <v>165988</v>
      </c>
      <c r="L48" s="35">
        <v>147261</v>
      </c>
      <c r="M48" s="35">
        <v>63329</v>
      </c>
      <c r="N48" s="35">
        <v>32364</v>
      </c>
      <c r="O48" s="35">
        <v>15333</v>
      </c>
      <c r="P48" s="35">
        <v>10016</v>
      </c>
      <c r="Q48" s="35">
        <v>1161</v>
      </c>
      <c r="R48" s="35">
        <f t="shared" si="10"/>
        <v>102862</v>
      </c>
      <c r="S48" s="63">
        <f t="shared" si="8"/>
        <v>0.12571404826562962</v>
      </c>
      <c r="T48" s="35">
        <v>42</v>
      </c>
      <c r="U48" s="35">
        <v>6119</v>
      </c>
      <c r="V48" s="35">
        <v>82238</v>
      </c>
      <c r="W48" s="35">
        <v>14463</v>
      </c>
      <c r="Y48" s="1">
        <v>818222</v>
      </c>
    </row>
    <row r="49" spans="1:25" x14ac:dyDescent="0.45">
      <c r="A49" s="33" t="s">
        <v>54</v>
      </c>
      <c r="B49" s="32">
        <f t="shared" si="11"/>
        <v>3226819</v>
      </c>
      <c r="C49" s="34">
        <f>SUM(一般接種!D48+一般接種!G48+一般接種!J48+一般接種!M48+医療従事者等!C46)</f>
        <v>1103165</v>
      </c>
      <c r="D49" s="30">
        <f t="shared" si="0"/>
        <v>0.82576062661590588</v>
      </c>
      <c r="E49" s="34">
        <f>SUM(一般接種!E48+一般接種!H48+一般接種!K48+一般接種!N48+医療従事者等!D46)</f>
        <v>1087166</v>
      </c>
      <c r="F49" s="31">
        <f t="shared" si="1"/>
        <v>0.81378477144897443</v>
      </c>
      <c r="G49" s="29">
        <f t="shared" si="9"/>
        <v>888016</v>
      </c>
      <c r="H49" s="31">
        <f t="shared" si="7"/>
        <v>0.66471348221249793</v>
      </c>
      <c r="I49" s="35">
        <v>14895</v>
      </c>
      <c r="J49" s="35">
        <v>65971</v>
      </c>
      <c r="K49" s="35">
        <v>278093</v>
      </c>
      <c r="L49" s="35">
        <v>302476</v>
      </c>
      <c r="M49" s="35">
        <v>132774</v>
      </c>
      <c r="N49" s="35">
        <v>52008</v>
      </c>
      <c r="O49" s="35">
        <v>24993</v>
      </c>
      <c r="P49" s="35">
        <v>15769</v>
      </c>
      <c r="Q49" s="35">
        <v>1037</v>
      </c>
      <c r="R49" s="35">
        <f t="shared" si="10"/>
        <v>148472</v>
      </c>
      <c r="S49" s="63">
        <f t="shared" si="8"/>
        <v>0.11113689407741977</v>
      </c>
      <c r="T49" s="35">
        <v>84</v>
      </c>
      <c r="U49" s="35">
        <v>6568</v>
      </c>
      <c r="V49" s="35">
        <v>129402</v>
      </c>
      <c r="W49" s="35">
        <v>12418</v>
      </c>
      <c r="Y49" s="1">
        <v>1335938</v>
      </c>
    </row>
    <row r="50" spans="1:25" x14ac:dyDescent="0.45">
      <c r="A50" s="33" t="s">
        <v>55</v>
      </c>
      <c r="B50" s="32">
        <f t="shared" si="11"/>
        <v>4263053</v>
      </c>
      <c r="C50" s="34">
        <f>SUM(一般接種!D49+一般接種!G49+一般接種!J49+一般接種!M49+医療従事者等!C47)</f>
        <v>1463043</v>
      </c>
      <c r="D50" s="30">
        <f t="shared" si="0"/>
        <v>0.83191491176445498</v>
      </c>
      <c r="E50" s="34">
        <f>SUM(一般接種!E49+一般接種!H49+一般接種!K49+一般接種!N49+医療従事者等!D47)</f>
        <v>1446594</v>
      </c>
      <c r="F50" s="31">
        <f t="shared" si="1"/>
        <v>0.82256168811784069</v>
      </c>
      <c r="G50" s="29">
        <f t="shared" si="9"/>
        <v>1153213</v>
      </c>
      <c r="H50" s="31">
        <f t="shared" si="7"/>
        <v>0.65573950399313108</v>
      </c>
      <c r="I50" s="35">
        <v>21295</v>
      </c>
      <c r="J50" s="35">
        <v>78132</v>
      </c>
      <c r="K50" s="35">
        <v>344419</v>
      </c>
      <c r="L50" s="35">
        <v>429620</v>
      </c>
      <c r="M50" s="35">
        <v>176699</v>
      </c>
      <c r="N50" s="35">
        <v>65994</v>
      </c>
      <c r="O50" s="35">
        <v>22245</v>
      </c>
      <c r="P50" s="35">
        <v>14004</v>
      </c>
      <c r="Q50" s="35">
        <v>805</v>
      </c>
      <c r="R50" s="35">
        <f t="shared" si="10"/>
        <v>200203</v>
      </c>
      <c r="S50" s="63">
        <f t="shared" si="8"/>
        <v>0.11383934790705344</v>
      </c>
      <c r="T50" s="35">
        <v>151</v>
      </c>
      <c r="U50" s="35">
        <v>10841</v>
      </c>
      <c r="V50" s="35">
        <v>170476</v>
      </c>
      <c r="W50" s="35">
        <v>18735</v>
      </c>
      <c r="Y50" s="1">
        <v>1758645</v>
      </c>
    </row>
    <row r="51" spans="1:25" x14ac:dyDescent="0.45">
      <c r="A51" s="33" t="s">
        <v>56</v>
      </c>
      <c r="B51" s="32">
        <f t="shared" si="11"/>
        <v>2692308</v>
      </c>
      <c r="C51" s="34">
        <f>SUM(一般接種!D50+一般接種!G50+一般接種!J50+一般接種!M50+医療従事者等!C48)</f>
        <v>927668</v>
      </c>
      <c r="D51" s="30">
        <f t="shared" si="0"/>
        <v>0.81250301075287656</v>
      </c>
      <c r="E51" s="34">
        <f>SUM(一般接種!E50+一般接種!H50+一般接種!K50+一般接種!N50+医療従事者等!D48)</f>
        <v>912147</v>
      </c>
      <c r="F51" s="31">
        <f t="shared" si="1"/>
        <v>0.79890885936477718</v>
      </c>
      <c r="G51" s="29">
        <f t="shared" si="9"/>
        <v>728827</v>
      </c>
      <c r="H51" s="31">
        <f t="shared" si="7"/>
        <v>0.63834705068837849</v>
      </c>
      <c r="I51" s="35">
        <v>19498</v>
      </c>
      <c r="J51" s="35">
        <v>50893</v>
      </c>
      <c r="K51" s="35">
        <v>216589</v>
      </c>
      <c r="L51" s="35">
        <v>218892</v>
      </c>
      <c r="M51" s="35">
        <v>116367</v>
      </c>
      <c r="N51" s="35">
        <v>63405</v>
      </c>
      <c r="O51" s="35">
        <v>24915</v>
      </c>
      <c r="P51" s="35">
        <v>17063</v>
      </c>
      <c r="Q51" s="35">
        <v>1205</v>
      </c>
      <c r="R51" s="35">
        <f t="shared" si="10"/>
        <v>123666</v>
      </c>
      <c r="S51" s="63">
        <f t="shared" si="8"/>
        <v>0.10831353170289934</v>
      </c>
      <c r="T51" s="35">
        <v>244</v>
      </c>
      <c r="U51" s="35">
        <v>8255</v>
      </c>
      <c r="V51" s="35">
        <v>102883</v>
      </c>
      <c r="W51" s="35">
        <v>12284</v>
      </c>
      <c r="Y51" s="1">
        <v>1141741</v>
      </c>
    </row>
    <row r="52" spans="1:25" x14ac:dyDescent="0.45">
      <c r="A52" s="33" t="s">
        <v>57</v>
      </c>
      <c r="B52" s="32">
        <f t="shared" si="11"/>
        <v>2525380</v>
      </c>
      <c r="C52" s="34">
        <f>SUM(一般接種!D51+一般接種!G51+一般接種!J51+一般接種!M51+医療従事者等!C49)</f>
        <v>872831</v>
      </c>
      <c r="D52" s="30">
        <f t="shared" si="0"/>
        <v>0.80279441264632223</v>
      </c>
      <c r="E52" s="34">
        <f>SUM(一般接種!E51+一般接種!H51+一般接種!K51+一般接種!N51+医療従事者等!D49)</f>
        <v>860739</v>
      </c>
      <c r="F52" s="31">
        <f t="shared" si="1"/>
        <v>0.79167268342529395</v>
      </c>
      <c r="G52" s="29">
        <f t="shared" si="9"/>
        <v>677149</v>
      </c>
      <c r="H52" s="31">
        <f t="shared" si="7"/>
        <v>0.62281407709974146</v>
      </c>
      <c r="I52" s="35">
        <v>10943</v>
      </c>
      <c r="J52" s="35">
        <v>46245</v>
      </c>
      <c r="K52" s="35">
        <v>186604</v>
      </c>
      <c r="L52" s="35">
        <v>215468</v>
      </c>
      <c r="M52" s="35">
        <v>122023</v>
      </c>
      <c r="N52" s="35">
        <v>56954</v>
      </c>
      <c r="O52" s="35">
        <v>24027</v>
      </c>
      <c r="P52" s="35">
        <v>13620</v>
      </c>
      <c r="Q52" s="35">
        <v>1265</v>
      </c>
      <c r="R52" s="35">
        <f t="shared" si="10"/>
        <v>114661</v>
      </c>
      <c r="S52" s="63">
        <f t="shared" si="8"/>
        <v>0.10546051887300056</v>
      </c>
      <c r="T52" s="35">
        <v>156</v>
      </c>
      <c r="U52" s="35">
        <v>5609</v>
      </c>
      <c r="V52" s="35">
        <v>90702</v>
      </c>
      <c r="W52" s="35">
        <v>18194</v>
      </c>
      <c r="Y52" s="1">
        <v>1087241</v>
      </c>
    </row>
    <row r="53" spans="1:25" x14ac:dyDescent="0.45">
      <c r="A53" s="33" t="s">
        <v>58</v>
      </c>
      <c r="B53" s="32">
        <f t="shared" si="11"/>
        <v>3848065</v>
      </c>
      <c r="C53" s="34">
        <f>SUM(一般接種!D52+一般接種!G52+一般接種!J52+一般接種!M52+医療従事者等!C50)</f>
        <v>1323996</v>
      </c>
      <c r="D53" s="30">
        <f t="shared" si="0"/>
        <v>0.81853606484506813</v>
      </c>
      <c r="E53" s="34">
        <f>SUM(一般接種!E52+一般接種!H52+一般接種!K52+一般接種!N52+医療従事者等!D50)</f>
        <v>1300515</v>
      </c>
      <c r="F53" s="31">
        <f t="shared" si="1"/>
        <v>0.80401937043010985</v>
      </c>
      <c r="G53" s="29">
        <f t="shared" si="9"/>
        <v>1041042</v>
      </c>
      <c r="H53" s="31">
        <f t="shared" si="7"/>
        <v>0.64360498220420559</v>
      </c>
      <c r="I53" s="35">
        <v>17317</v>
      </c>
      <c r="J53" s="35">
        <v>70720</v>
      </c>
      <c r="K53" s="35">
        <v>342450</v>
      </c>
      <c r="L53" s="35">
        <v>302118</v>
      </c>
      <c r="M53" s="35">
        <v>172155</v>
      </c>
      <c r="N53" s="35">
        <v>82475</v>
      </c>
      <c r="O53" s="35">
        <v>34278</v>
      </c>
      <c r="P53" s="35">
        <v>18424</v>
      </c>
      <c r="Q53" s="35">
        <v>1105</v>
      </c>
      <c r="R53" s="35">
        <f t="shared" si="10"/>
        <v>182512</v>
      </c>
      <c r="S53" s="63">
        <f t="shared" si="8"/>
        <v>0.11283467190762138</v>
      </c>
      <c r="T53" s="35">
        <v>101</v>
      </c>
      <c r="U53" s="35">
        <v>6427</v>
      </c>
      <c r="V53" s="35">
        <v>158654</v>
      </c>
      <c r="W53" s="35">
        <v>17330</v>
      </c>
      <c r="Y53" s="1">
        <v>1617517</v>
      </c>
    </row>
    <row r="54" spans="1:25" x14ac:dyDescent="0.45">
      <c r="A54" s="33" t="s">
        <v>59</v>
      </c>
      <c r="B54" s="32">
        <f t="shared" si="11"/>
        <v>2910798</v>
      </c>
      <c r="C54" s="34">
        <f>SUM(一般接種!D53+一般接種!G53+一般接種!J53+一般接種!M53+医療従事者等!C51)</f>
        <v>1060998</v>
      </c>
      <c r="D54" s="37">
        <f t="shared" si="0"/>
        <v>0.71441999894957842</v>
      </c>
      <c r="E54" s="34">
        <f>SUM(一般接種!E53+一般接種!H53+一般接種!K53+一般接種!N53+医療従事者等!D51)</f>
        <v>1039815</v>
      </c>
      <c r="F54" s="31">
        <f t="shared" si="1"/>
        <v>0.70015648588192991</v>
      </c>
      <c r="G54" s="29">
        <f t="shared" si="9"/>
        <v>697600</v>
      </c>
      <c r="H54" s="31">
        <f t="shared" si="7"/>
        <v>0.46972698465711143</v>
      </c>
      <c r="I54" s="35">
        <v>17321</v>
      </c>
      <c r="J54" s="35">
        <v>58741</v>
      </c>
      <c r="K54" s="35">
        <v>211333</v>
      </c>
      <c r="L54" s="35">
        <v>191294</v>
      </c>
      <c r="M54" s="35">
        <v>118115</v>
      </c>
      <c r="N54" s="35">
        <v>58749</v>
      </c>
      <c r="O54" s="35">
        <v>25157</v>
      </c>
      <c r="P54" s="35">
        <v>15555</v>
      </c>
      <c r="Q54" s="35">
        <v>1335</v>
      </c>
      <c r="R54" s="35">
        <f t="shared" si="10"/>
        <v>112385</v>
      </c>
      <c r="S54" s="63">
        <f t="shared" si="8"/>
        <v>7.567412151761678E-2</v>
      </c>
      <c r="T54" s="35">
        <v>14</v>
      </c>
      <c r="U54" s="35">
        <v>6809</v>
      </c>
      <c r="V54" s="35">
        <v>96032</v>
      </c>
      <c r="W54" s="35">
        <v>9530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G26" sqref="G26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44778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（8月4日まで）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（8月4日まで）※4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12</v>
      </c>
      <c r="C4" s="124" t="s">
        <v>119</v>
      </c>
      <c r="D4" s="124"/>
      <c r="E4" s="124"/>
      <c r="F4" s="125" t="s">
        <v>148</v>
      </c>
      <c r="G4" s="126"/>
      <c r="H4" s="127"/>
      <c r="I4" s="125" t="s">
        <v>120</v>
      </c>
      <c r="J4" s="126"/>
      <c r="K4" s="127"/>
      <c r="L4" s="130" t="s">
        <v>121</v>
      </c>
      <c r="M4" s="131"/>
      <c r="N4" s="132"/>
      <c r="P4" s="99" t="s">
        <v>122</v>
      </c>
      <c r="Q4" s="99"/>
      <c r="R4" s="128" t="s">
        <v>149</v>
      </c>
      <c r="S4" s="128"/>
      <c r="T4" s="129" t="s">
        <v>120</v>
      </c>
      <c r="U4" s="129"/>
      <c r="V4" s="115" t="s">
        <v>123</v>
      </c>
      <c r="W4" s="115"/>
    </row>
    <row r="5" spans="1:23" ht="36" x14ac:dyDescent="0.45">
      <c r="A5" s="122"/>
      <c r="B5" s="123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45">
      <c r="A6" s="28" t="s">
        <v>130</v>
      </c>
      <c r="B6" s="40">
        <f>SUM(B7:B53)</f>
        <v>194134058</v>
      </c>
      <c r="C6" s="40">
        <f>SUM(C7:C53)</f>
        <v>161638931</v>
      </c>
      <c r="D6" s="40">
        <f>SUM(D7:D53)</f>
        <v>81101194</v>
      </c>
      <c r="E6" s="41">
        <f>SUM(E7:E53)</f>
        <v>80537737</v>
      </c>
      <c r="F6" s="41">
        <f t="shared" ref="F6:T6" si="0">SUM(F7:F53)</f>
        <v>32351036</v>
      </c>
      <c r="G6" s="41">
        <f>SUM(G7:G53)</f>
        <v>16225785</v>
      </c>
      <c r="H6" s="41">
        <f t="shared" ref="H6:N6" si="1">SUM(H7:H53)</f>
        <v>16125251</v>
      </c>
      <c r="I6" s="41">
        <f>SUM(I7:I53)</f>
        <v>117581</v>
      </c>
      <c r="J6" s="41">
        <f t="shared" si="1"/>
        <v>58693</v>
      </c>
      <c r="K6" s="41">
        <f t="shared" si="1"/>
        <v>58888</v>
      </c>
      <c r="L6" s="67">
        <f>SUM(L7:L53)</f>
        <v>26510</v>
      </c>
      <c r="M6" s="67">
        <f t="shared" si="1"/>
        <v>16775</v>
      </c>
      <c r="N6" s="67">
        <f t="shared" si="1"/>
        <v>9735</v>
      </c>
      <c r="O6" s="42"/>
      <c r="P6" s="41">
        <f>SUM(P7:P53)</f>
        <v>177126180</v>
      </c>
      <c r="Q6" s="43">
        <f>C6/P6</f>
        <v>0.91256374975173071</v>
      </c>
      <c r="R6" s="41">
        <f t="shared" si="0"/>
        <v>34262000</v>
      </c>
      <c r="S6" s="44">
        <f>F6/R6</f>
        <v>0.94422497227248847</v>
      </c>
      <c r="T6" s="41">
        <f t="shared" si="0"/>
        <v>205140</v>
      </c>
      <c r="U6" s="44">
        <f>I6/T6</f>
        <v>0.5731744174709954</v>
      </c>
      <c r="V6" s="41">
        <f t="shared" ref="V6" si="2">SUM(V7:V53)</f>
        <v>393100</v>
      </c>
      <c r="W6" s="44">
        <f>L6/V6</f>
        <v>6.7438310862375991E-2</v>
      </c>
    </row>
    <row r="7" spans="1:23" x14ac:dyDescent="0.45">
      <c r="A7" s="45" t="s">
        <v>13</v>
      </c>
      <c r="B7" s="40">
        <v>7968659</v>
      </c>
      <c r="C7" s="40">
        <v>6468983</v>
      </c>
      <c r="D7" s="40">
        <v>3246012</v>
      </c>
      <c r="E7" s="41">
        <v>3222971</v>
      </c>
      <c r="F7" s="46">
        <v>1498085</v>
      </c>
      <c r="G7" s="41">
        <v>751053</v>
      </c>
      <c r="H7" s="41">
        <v>747032</v>
      </c>
      <c r="I7" s="41">
        <v>873</v>
      </c>
      <c r="J7" s="41">
        <v>429</v>
      </c>
      <c r="K7" s="41">
        <v>444</v>
      </c>
      <c r="L7" s="67">
        <v>718</v>
      </c>
      <c r="M7" s="67">
        <v>481</v>
      </c>
      <c r="N7" s="67">
        <v>237</v>
      </c>
      <c r="O7" s="42"/>
      <c r="P7" s="41">
        <v>7433760</v>
      </c>
      <c r="Q7" s="43">
        <v>0.87021682163535008</v>
      </c>
      <c r="R7" s="47">
        <v>1518500</v>
      </c>
      <c r="S7" s="43">
        <v>0.98655581165623973</v>
      </c>
      <c r="T7" s="41">
        <v>900</v>
      </c>
      <c r="U7" s="44">
        <v>0.97</v>
      </c>
      <c r="V7" s="41">
        <v>9580</v>
      </c>
      <c r="W7" s="44">
        <v>7.4947807933194152E-2</v>
      </c>
    </row>
    <row r="8" spans="1:23" x14ac:dyDescent="0.45">
      <c r="A8" s="45" t="s">
        <v>14</v>
      </c>
      <c r="B8" s="40">
        <v>2051553</v>
      </c>
      <c r="C8" s="40">
        <v>1860347</v>
      </c>
      <c r="D8" s="40">
        <v>932884</v>
      </c>
      <c r="E8" s="41">
        <v>927463</v>
      </c>
      <c r="F8" s="46">
        <v>188554</v>
      </c>
      <c r="G8" s="41">
        <v>94723</v>
      </c>
      <c r="H8" s="41">
        <v>93831</v>
      </c>
      <c r="I8" s="41">
        <v>2422</v>
      </c>
      <c r="J8" s="41">
        <v>1216</v>
      </c>
      <c r="K8" s="41">
        <v>1206</v>
      </c>
      <c r="L8" s="67">
        <v>230</v>
      </c>
      <c r="M8" s="67">
        <v>167</v>
      </c>
      <c r="N8" s="67">
        <v>63</v>
      </c>
      <c r="O8" s="42"/>
      <c r="P8" s="41">
        <v>1921955</v>
      </c>
      <c r="Q8" s="43">
        <v>0.96794513919420588</v>
      </c>
      <c r="R8" s="47">
        <v>186500</v>
      </c>
      <c r="S8" s="43">
        <v>1.0110134048257373</v>
      </c>
      <c r="T8" s="41">
        <v>3900</v>
      </c>
      <c r="U8" s="44">
        <v>0.62102564102564106</v>
      </c>
      <c r="V8" s="41">
        <v>1300</v>
      </c>
      <c r="W8" s="44">
        <v>0.17692307692307693</v>
      </c>
    </row>
    <row r="9" spans="1:23" x14ac:dyDescent="0.45">
      <c r="A9" s="45" t="s">
        <v>15</v>
      </c>
      <c r="B9" s="40">
        <v>1971918</v>
      </c>
      <c r="C9" s="40">
        <v>1727044</v>
      </c>
      <c r="D9" s="40">
        <v>866410</v>
      </c>
      <c r="E9" s="41">
        <v>860634</v>
      </c>
      <c r="F9" s="46">
        <v>244738</v>
      </c>
      <c r="G9" s="41">
        <v>122829</v>
      </c>
      <c r="H9" s="41">
        <v>121909</v>
      </c>
      <c r="I9" s="41">
        <v>98</v>
      </c>
      <c r="J9" s="41">
        <v>50</v>
      </c>
      <c r="K9" s="41">
        <v>48</v>
      </c>
      <c r="L9" s="67">
        <v>38</v>
      </c>
      <c r="M9" s="67">
        <v>24</v>
      </c>
      <c r="N9" s="67">
        <v>14</v>
      </c>
      <c r="O9" s="42"/>
      <c r="P9" s="41">
        <v>1879585</v>
      </c>
      <c r="Q9" s="43">
        <v>0.91884325529305666</v>
      </c>
      <c r="R9" s="47">
        <v>227500</v>
      </c>
      <c r="S9" s="43">
        <v>1.0757714285714286</v>
      </c>
      <c r="T9" s="41">
        <v>360</v>
      </c>
      <c r="U9" s="44">
        <v>0.2722222222222222</v>
      </c>
      <c r="V9" s="41">
        <v>500</v>
      </c>
      <c r="W9" s="44">
        <v>7.5999999999999998E-2</v>
      </c>
    </row>
    <row r="10" spans="1:23" x14ac:dyDescent="0.45">
      <c r="A10" s="45" t="s">
        <v>16</v>
      </c>
      <c r="B10" s="40">
        <v>3562954</v>
      </c>
      <c r="C10" s="40">
        <v>2820724</v>
      </c>
      <c r="D10" s="40">
        <v>1414902</v>
      </c>
      <c r="E10" s="41">
        <v>1405822</v>
      </c>
      <c r="F10" s="46">
        <v>741687</v>
      </c>
      <c r="G10" s="41">
        <v>371738</v>
      </c>
      <c r="H10" s="41">
        <v>369949</v>
      </c>
      <c r="I10" s="41">
        <v>55</v>
      </c>
      <c r="J10" s="41">
        <v>21</v>
      </c>
      <c r="K10" s="41">
        <v>34</v>
      </c>
      <c r="L10" s="67">
        <v>488</v>
      </c>
      <c r="M10" s="67">
        <v>267</v>
      </c>
      <c r="N10" s="67">
        <v>221</v>
      </c>
      <c r="O10" s="42"/>
      <c r="P10" s="41">
        <v>3171035</v>
      </c>
      <c r="Q10" s="43">
        <v>0.88952786708440623</v>
      </c>
      <c r="R10" s="47">
        <v>854400</v>
      </c>
      <c r="S10" s="43">
        <v>0.86807935393258429</v>
      </c>
      <c r="T10" s="41">
        <v>340</v>
      </c>
      <c r="U10" s="44">
        <v>0.16176470588235295</v>
      </c>
      <c r="V10" s="41">
        <v>12180</v>
      </c>
      <c r="W10" s="44">
        <v>4.0065681444991792E-2</v>
      </c>
    </row>
    <row r="11" spans="1:23" x14ac:dyDescent="0.45">
      <c r="A11" s="45" t="s">
        <v>17</v>
      </c>
      <c r="B11" s="40">
        <v>1595025</v>
      </c>
      <c r="C11" s="40">
        <v>1498632</v>
      </c>
      <c r="D11" s="40">
        <v>751198</v>
      </c>
      <c r="E11" s="41">
        <v>747434</v>
      </c>
      <c r="F11" s="46">
        <v>96192</v>
      </c>
      <c r="G11" s="41">
        <v>48398</v>
      </c>
      <c r="H11" s="41">
        <v>47794</v>
      </c>
      <c r="I11" s="41">
        <v>67</v>
      </c>
      <c r="J11" s="41">
        <v>34</v>
      </c>
      <c r="K11" s="41">
        <v>33</v>
      </c>
      <c r="L11" s="67">
        <v>134</v>
      </c>
      <c r="M11" s="67">
        <v>124</v>
      </c>
      <c r="N11" s="67">
        <v>10</v>
      </c>
      <c r="O11" s="42"/>
      <c r="P11" s="41">
        <v>1523455</v>
      </c>
      <c r="Q11" s="43">
        <v>0.98370611537590547</v>
      </c>
      <c r="R11" s="47">
        <v>87900</v>
      </c>
      <c r="S11" s="43">
        <v>1.0943344709897611</v>
      </c>
      <c r="T11" s="41">
        <v>140</v>
      </c>
      <c r="U11" s="44">
        <v>0.47857142857142859</v>
      </c>
      <c r="V11" s="41">
        <v>1280</v>
      </c>
      <c r="W11" s="44">
        <v>0.1046875</v>
      </c>
    </row>
    <row r="12" spans="1:23" x14ac:dyDescent="0.45">
      <c r="A12" s="45" t="s">
        <v>18</v>
      </c>
      <c r="B12" s="40">
        <v>1746366</v>
      </c>
      <c r="C12" s="40">
        <v>1668012</v>
      </c>
      <c r="D12" s="40">
        <v>836388</v>
      </c>
      <c r="E12" s="41">
        <v>831624</v>
      </c>
      <c r="F12" s="46">
        <v>78004</v>
      </c>
      <c r="G12" s="41">
        <v>39056</v>
      </c>
      <c r="H12" s="41">
        <v>38948</v>
      </c>
      <c r="I12" s="41">
        <v>161</v>
      </c>
      <c r="J12" s="41">
        <v>80</v>
      </c>
      <c r="K12" s="41">
        <v>81</v>
      </c>
      <c r="L12" s="67">
        <v>189</v>
      </c>
      <c r="M12" s="67">
        <v>93</v>
      </c>
      <c r="N12" s="67">
        <v>96</v>
      </c>
      <c r="O12" s="42"/>
      <c r="P12" s="41">
        <v>1736595</v>
      </c>
      <c r="Q12" s="43">
        <v>0.96050719943337393</v>
      </c>
      <c r="R12" s="47">
        <v>61700</v>
      </c>
      <c r="S12" s="43">
        <v>1.2642463533225283</v>
      </c>
      <c r="T12" s="41">
        <v>340</v>
      </c>
      <c r="U12" s="44">
        <v>0.47352941176470587</v>
      </c>
      <c r="V12" s="41">
        <v>400</v>
      </c>
      <c r="W12" s="44">
        <v>0.47249999999999998</v>
      </c>
    </row>
    <row r="13" spans="1:23" x14ac:dyDescent="0.45">
      <c r="A13" s="45" t="s">
        <v>19</v>
      </c>
      <c r="B13" s="40">
        <v>2977522</v>
      </c>
      <c r="C13" s="40">
        <v>2768836</v>
      </c>
      <c r="D13" s="40">
        <v>1389472</v>
      </c>
      <c r="E13" s="41">
        <v>1379364</v>
      </c>
      <c r="F13" s="46">
        <v>208148</v>
      </c>
      <c r="G13" s="41">
        <v>104555</v>
      </c>
      <c r="H13" s="41">
        <v>103593</v>
      </c>
      <c r="I13" s="41">
        <v>253</v>
      </c>
      <c r="J13" s="41">
        <v>126</v>
      </c>
      <c r="K13" s="41">
        <v>127</v>
      </c>
      <c r="L13" s="67">
        <v>285</v>
      </c>
      <c r="M13" s="67">
        <v>167</v>
      </c>
      <c r="N13" s="67">
        <v>118</v>
      </c>
      <c r="O13" s="42"/>
      <c r="P13" s="41">
        <v>2910040</v>
      </c>
      <c r="Q13" s="43">
        <v>0.95147695564322143</v>
      </c>
      <c r="R13" s="47">
        <v>178600</v>
      </c>
      <c r="S13" s="43">
        <v>1.1654423292273237</v>
      </c>
      <c r="T13" s="41">
        <v>660</v>
      </c>
      <c r="U13" s="44">
        <v>0.38333333333333336</v>
      </c>
      <c r="V13" s="41">
        <v>11240</v>
      </c>
      <c r="W13" s="44">
        <v>2.5355871886120998E-2</v>
      </c>
    </row>
    <row r="14" spans="1:23" x14ac:dyDescent="0.45">
      <c r="A14" s="45" t="s">
        <v>20</v>
      </c>
      <c r="B14" s="40">
        <v>4654736</v>
      </c>
      <c r="C14" s="40">
        <v>3782361</v>
      </c>
      <c r="D14" s="40">
        <v>1897750</v>
      </c>
      <c r="E14" s="41">
        <v>1884611</v>
      </c>
      <c r="F14" s="46">
        <v>871211</v>
      </c>
      <c r="G14" s="41">
        <v>436993</v>
      </c>
      <c r="H14" s="41">
        <v>434218</v>
      </c>
      <c r="I14" s="41">
        <v>370</v>
      </c>
      <c r="J14" s="41">
        <v>176</v>
      </c>
      <c r="K14" s="41">
        <v>194</v>
      </c>
      <c r="L14" s="67">
        <v>794</v>
      </c>
      <c r="M14" s="67">
        <v>415</v>
      </c>
      <c r="N14" s="67">
        <v>379</v>
      </c>
      <c r="O14" s="42"/>
      <c r="P14" s="41">
        <v>4064675</v>
      </c>
      <c r="Q14" s="43">
        <v>0.93054450847853765</v>
      </c>
      <c r="R14" s="47">
        <v>892500</v>
      </c>
      <c r="S14" s="43">
        <v>0.97614677871148459</v>
      </c>
      <c r="T14" s="41">
        <v>960</v>
      </c>
      <c r="U14" s="44">
        <v>0.38541666666666669</v>
      </c>
      <c r="V14" s="41">
        <v>6150</v>
      </c>
      <c r="W14" s="44">
        <v>0.12910569105691058</v>
      </c>
    </row>
    <row r="15" spans="1:23" x14ac:dyDescent="0.45">
      <c r="A15" s="48" t="s">
        <v>21</v>
      </c>
      <c r="B15" s="40">
        <v>3092596</v>
      </c>
      <c r="C15" s="40">
        <v>2708841</v>
      </c>
      <c r="D15" s="40">
        <v>1358863</v>
      </c>
      <c r="E15" s="41">
        <v>1349978</v>
      </c>
      <c r="F15" s="46">
        <v>382502</v>
      </c>
      <c r="G15" s="41">
        <v>192329</v>
      </c>
      <c r="H15" s="41">
        <v>190173</v>
      </c>
      <c r="I15" s="41">
        <v>829</v>
      </c>
      <c r="J15" s="41">
        <v>413</v>
      </c>
      <c r="K15" s="41">
        <v>416</v>
      </c>
      <c r="L15" s="67">
        <v>424</v>
      </c>
      <c r="M15" s="67">
        <v>263</v>
      </c>
      <c r="N15" s="67">
        <v>161</v>
      </c>
      <c r="O15" s="42"/>
      <c r="P15" s="41">
        <v>2869350</v>
      </c>
      <c r="Q15" s="43">
        <v>0.94406085001829687</v>
      </c>
      <c r="R15" s="47">
        <v>375900</v>
      </c>
      <c r="S15" s="43">
        <v>1.0175631816972599</v>
      </c>
      <c r="T15" s="41">
        <v>1320</v>
      </c>
      <c r="U15" s="44">
        <v>0.62803030303030305</v>
      </c>
      <c r="V15" s="41">
        <v>4610</v>
      </c>
      <c r="W15" s="44">
        <v>9.1973969631236441E-2</v>
      </c>
    </row>
    <row r="16" spans="1:23" x14ac:dyDescent="0.45">
      <c r="A16" s="45" t="s">
        <v>22</v>
      </c>
      <c r="B16" s="40">
        <v>3012934</v>
      </c>
      <c r="C16" s="40">
        <v>2161395</v>
      </c>
      <c r="D16" s="40">
        <v>1084793</v>
      </c>
      <c r="E16" s="41">
        <v>1076602</v>
      </c>
      <c r="F16" s="46">
        <v>851071</v>
      </c>
      <c r="G16" s="41">
        <v>426743</v>
      </c>
      <c r="H16" s="41">
        <v>424328</v>
      </c>
      <c r="I16" s="41">
        <v>230</v>
      </c>
      <c r="J16" s="41">
        <v>97</v>
      </c>
      <c r="K16" s="41">
        <v>133</v>
      </c>
      <c r="L16" s="67">
        <v>238</v>
      </c>
      <c r="M16" s="67">
        <v>148</v>
      </c>
      <c r="N16" s="67">
        <v>90</v>
      </c>
      <c r="O16" s="42"/>
      <c r="P16" s="41">
        <v>2506095</v>
      </c>
      <c r="Q16" s="43">
        <v>0.86245533389596163</v>
      </c>
      <c r="R16" s="47">
        <v>887500</v>
      </c>
      <c r="S16" s="43">
        <v>0.9589532394366197</v>
      </c>
      <c r="T16" s="41">
        <v>440</v>
      </c>
      <c r="U16" s="44">
        <v>0.52272727272727271</v>
      </c>
      <c r="V16" s="41">
        <v>1140</v>
      </c>
      <c r="W16" s="44">
        <v>0.20877192982456141</v>
      </c>
    </row>
    <row r="17" spans="1:23" x14ac:dyDescent="0.45">
      <c r="A17" s="45" t="s">
        <v>23</v>
      </c>
      <c r="B17" s="40">
        <v>11606342</v>
      </c>
      <c r="C17" s="40">
        <v>9906032</v>
      </c>
      <c r="D17" s="40">
        <v>4977278</v>
      </c>
      <c r="E17" s="41">
        <v>4928754</v>
      </c>
      <c r="F17" s="46">
        <v>1680511</v>
      </c>
      <c r="G17" s="41">
        <v>841548</v>
      </c>
      <c r="H17" s="41">
        <v>838963</v>
      </c>
      <c r="I17" s="41">
        <v>18100</v>
      </c>
      <c r="J17" s="41">
        <v>9064</v>
      </c>
      <c r="K17" s="41">
        <v>9036</v>
      </c>
      <c r="L17" s="67">
        <v>1699</v>
      </c>
      <c r="M17" s="67">
        <v>985</v>
      </c>
      <c r="N17" s="67">
        <v>714</v>
      </c>
      <c r="O17" s="42"/>
      <c r="P17" s="41">
        <v>10836010</v>
      </c>
      <c r="Q17" s="43">
        <v>0.91417708178563883</v>
      </c>
      <c r="R17" s="47">
        <v>659400</v>
      </c>
      <c r="S17" s="43">
        <v>2.5485456475583863</v>
      </c>
      <c r="T17" s="41">
        <v>37920</v>
      </c>
      <c r="U17" s="44">
        <v>0.47732067510548526</v>
      </c>
      <c r="V17" s="41">
        <v>18750</v>
      </c>
      <c r="W17" s="44">
        <v>9.0613333333333337E-2</v>
      </c>
    </row>
    <row r="18" spans="1:23" x14ac:dyDescent="0.45">
      <c r="A18" s="45" t="s">
        <v>24</v>
      </c>
      <c r="B18" s="40">
        <v>9917389</v>
      </c>
      <c r="C18" s="40">
        <v>8208579</v>
      </c>
      <c r="D18" s="40">
        <v>4120452</v>
      </c>
      <c r="E18" s="41">
        <v>4088127</v>
      </c>
      <c r="F18" s="46">
        <v>1706820</v>
      </c>
      <c r="G18" s="41">
        <v>855206</v>
      </c>
      <c r="H18" s="41">
        <v>851614</v>
      </c>
      <c r="I18" s="41">
        <v>827</v>
      </c>
      <c r="J18" s="41">
        <v>373</v>
      </c>
      <c r="K18" s="41">
        <v>454</v>
      </c>
      <c r="L18" s="67">
        <v>1163</v>
      </c>
      <c r="M18" s="67">
        <v>719</v>
      </c>
      <c r="N18" s="67">
        <v>444</v>
      </c>
      <c r="O18" s="42"/>
      <c r="P18" s="41">
        <v>8816645</v>
      </c>
      <c r="Q18" s="43">
        <v>0.93103204223375213</v>
      </c>
      <c r="R18" s="47">
        <v>643300</v>
      </c>
      <c r="S18" s="43">
        <v>2.6532255557282762</v>
      </c>
      <c r="T18" s="41">
        <v>4860</v>
      </c>
      <c r="U18" s="44">
        <v>0.17016460905349795</v>
      </c>
      <c r="V18" s="41">
        <v>12770</v>
      </c>
      <c r="W18" s="44">
        <v>9.1072826938136259E-2</v>
      </c>
    </row>
    <row r="19" spans="1:23" x14ac:dyDescent="0.45">
      <c r="A19" s="45" t="s">
        <v>25</v>
      </c>
      <c r="B19" s="40">
        <v>21338266</v>
      </c>
      <c r="C19" s="40">
        <v>15952471</v>
      </c>
      <c r="D19" s="40">
        <v>8009820</v>
      </c>
      <c r="E19" s="41">
        <v>7942651</v>
      </c>
      <c r="F19" s="46">
        <v>5367187</v>
      </c>
      <c r="G19" s="41">
        <v>2692245</v>
      </c>
      <c r="H19" s="41">
        <v>2674942</v>
      </c>
      <c r="I19" s="41">
        <v>13669</v>
      </c>
      <c r="J19" s="41">
        <v>6785</v>
      </c>
      <c r="K19" s="41">
        <v>6884</v>
      </c>
      <c r="L19" s="67">
        <v>4939</v>
      </c>
      <c r="M19" s="67">
        <v>3010</v>
      </c>
      <c r="N19" s="67">
        <v>1929</v>
      </c>
      <c r="O19" s="42"/>
      <c r="P19" s="41">
        <v>17678890</v>
      </c>
      <c r="Q19" s="43">
        <v>0.90234573550715003</v>
      </c>
      <c r="R19" s="47">
        <v>10135750</v>
      </c>
      <c r="S19" s="43">
        <v>0.52953032582689985</v>
      </c>
      <c r="T19" s="41">
        <v>43840</v>
      </c>
      <c r="U19" s="44">
        <v>0.31179288321167881</v>
      </c>
      <c r="V19" s="41">
        <v>46510</v>
      </c>
      <c r="W19" s="44">
        <v>0.10619221672758547</v>
      </c>
    </row>
    <row r="20" spans="1:23" x14ac:dyDescent="0.45">
      <c r="A20" s="45" t="s">
        <v>26</v>
      </c>
      <c r="B20" s="40">
        <v>14415905</v>
      </c>
      <c r="C20" s="40">
        <v>11067920</v>
      </c>
      <c r="D20" s="40">
        <v>5553916</v>
      </c>
      <c r="E20" s="41">
        <v>5514004</v>
      </c>
      <c r="F20" s="46">
        <v>3339326</v>
      </c>
      <c r="G20" s="41">
        <v>1672939</v>
      </c>
      <c r="H20" s="41">
        <v>1666387</v>
      </c>
      <c r="I20" s="41">
        <v>6098</v>
      </c>
      <c r="J20" s="41">
        <v>3054</v>
      </c>
      <c r="K20" s="41">
        <v>3044</v>
      </c>
      <c r="L20" s="67">
        <v>2561</v>
      </c>
      <c r="M20" s="67">
        <v>1628</v>
      </c>
      <c r="N20" s="67">
        <v>933</v>
      </c>
      <c r="O20" s="42"/>
      <c r="P20" s="41">
        <v>11882835</v>
      </c>
      <c r="Q20" s="43">
        <v>0.93142082676398352</v>
      </c>
      <c r="R20" s="47">
        <v>1939900</v>
      </c>
      <c r="S20" s="43">
        <v>1.7213907933398629</v>
      </c>
      <c r="T20" s="41">
        <v>11740</v>
      </c>
      <c r="U20" s="44">
        <v>0.51942078364565591</v>
      </c>
      <c r="V20" s="41">
        <v>22790</v>
      </c>
      <c r="W20" s="44">
        <v>0.11237384817902589</v>
      </c>
    </row>
    <row r="21" spans="1:23" x14ac:dyDescent="0.45">
      <c r="A21" s="45" t="s">
        <v>27</v>
      </c>
      <c r="B21" s="40">
        <v>3564066</v>
      </c>
      <c r="C21" s="40">
        <v>2991692</v>
      </c>
      <c r="D21" s="40">
        <v>1499851</v>
      </c>
      <c r="E21" s="41">
        <v>1491841</v>
      </c>
      <c r="F21" s="46">
        <v>571679</v>
      </c>
      <c r="G21" s="41">
        <v>286743</v>
      </c>
      <c r="H21" s="41">
        <v>284936</v>
      </c>
      <c r="I21" s="41">
        <v>77</v>
      </c>
      <c r="J21" s="41">
        <v>35</v>
      </c>
      <c r="K21" s="41">
        <v>42</v>
      </c>
      <c r="L21" s="67">
        <v>618</v>
      </c>
      <c r="M21" s="67">
        <v>382</v>
      </c>
      <c r="N21" s="67">
        <v>236</v>
      </c>
      <c r="O21" s="42"/>
      <c r="P21" s="41">
        <v>3293905</v>
      </c>
      <c r="Q21" s="43">
        <v>0.90825084512151988</v>
      </c>
      <c r="R21" s="47">
        <v>584800</v>
      </c>
      <c r="S21" s="43">
        <v>0.97756326949384409</v>
      </c>
      <c r="T21" s="41">
        <v>440</v>
      </c>
      <c r="U21" s="44">
        <v>0.17499999999999999</v>
      </c>
      <c r="V21" s="41">
        <v>4280</v>
      </c>
      <c r="W21" s="44">
        <v>0.14439252336448599</v>
      </c>
    </row>
    <row r="22" spans="1:23" x14ac:dyDescent="0.45">
      <c r="A22" s="45" t="s">
        <v>28</v>
      </c>
      <c r="B22" s="40">
        <v>1680684</v>
      </c>
      <c r="C22" s="40">
        <v>1494192</v>
      </c>
      <c r="D22" s="40">
        <v>749058</v>
      </c>
      <c r="E22" s="41">
        <v>745134</v>
      </c>
      <c r="F22" s="46">
        <v>186189</v>
      </c>
      <c r="G22" s="41">
        <v>93319</v>
      </c>
      <c r="H22" s="41">
        <v>92870</v>
      </c>
      <c r="I22" s="41">
        <v>217</v>
      </c>
      <c r="J22" s="41">
        <v>107</v>
      </c>
      <c r="K22" s="41">
        <v>110</v>
      </c>
      <c r="L22" s="67">
        <v>86</v>
      </c>
      <c r="M22" s="67">
        <v>45</v>
      </c>
      <c r="N22" s="67">
        <v>41</v>
      </c>
      <c r="O22" s="42"/>
      <c r="P22" s="41">
        <v>1611720</v>
      </c>
      <c r="Q22" s="43">
        <v>0.92707914526096347</v>
      </c>
      <c r="R22" s="47">
        <v>176600</v>
      </c>
      <c r="S22" s="43">
        <v>1.0542978482446206</v>
      </c>
      <c r="T22" s="41">
        <v>540</v>
      </c>
      <c r="U22" s="44">
        <v>0.40185185185185185</v>
      </c>
      <c r="V22" s="41">
        <v>820</v>
      </c>
      <c r="W22" s="44">
        <v>0.1048780487804878</v>
      </c>
    </row>
    <row r="23" spans="1:23" x14ac:dyDescent="0.45">
      <c r="A23" s="45" t="s">
        <v>29</v>
      </c>
      <c r="B23" s="40">
        <v>1740056</v>
      </c>
      <c r="C23" s="40">
        <v>1533108</v>
      </c>
      <c r="D23" s="40">
        <v>768698</v>
      </c>
      <c r="E23" s="41">
        <v>764410</v>
      </c>
      <c r="F23" s="46">
        <v>205715</v>
      </c>
      <c r="G23" s="41">
        <v>103211</v>
      </c>
      <c r="H23" s="41">
        <v>102504</v>
      </c>
      <c r="I23" s="41">
        <v>1009</v>
      </c>
      <c r="J23" s="41">
        <v>503</v>
      </c>
      <c r="K23" s="41">
        <v>506</v>
      </c>
      <c r="L23" s="67">
        <v>224</v>
      </c>
      <c r="M23" s="67">
        <v>168</v>
      </c>
      <c r="N23" s="67">
        <v>56</v>
      </c>
      <c r="O23" s="42"/>
      <c r="P23" s="41">
        <v>1620330</v>
      </c>
      <c r="Q23" s="43">
        <v>0.94617022458388111</v>
      </c>
      <c r="R23" s="47">
        <v>220900</v>
      </c>
      <c r="S23" s="43">
        <v>0.93125848800362154</v>
      </c>
      <c r="T23" s="41">
        <v>1280</v>
      </c>
      <c r="U23" s="44">
        <v>0.78828125000000004</v>
      </c>
      <c r="V23" s="41">
        <v>6340</v>
      </c>
      <c r="W23" s="44">
        <v>3.533123028391167E-2</v>
      </c>
    </row>
    <row r="24" spans="1:23" x14ac:dyDescent="0.45">
      <c r="A24" s="45" t="s">
        <v>30</v>
      </c>
      <c r="B24" s="40">
        <v>1197079</v>
      </c>
      <c r="C24" s="40">
        <v>1053757</v>
      </c>
      <c r="D24" s="40">
        <v>528549</v>
      </c>
      <c r="E24" s="41">
        <v>525208</v>
      </c>
      <c r="F24" s="46">
        <v>142914</v>
      </c>
      <c r="G24" s="41">
        <v>71687</v>
      </c>
      <c r="H24" s="41">
        <v>71227</v>
      </c>
      <c r="I24" s="41">
        <v>63</v>
      </c>
      <c r="J24" s="41">
        <v>21</v>
      </c>
      <c r="K24" s="41">
        <v>42</v>
      </c>
      <c r="L24" s="67">
        <v>345</v>
      </c>
      <c r="M24" s="67">
        <v>225</v>
      </c>
      <c r="N24" s="67">
        <v>120</v>
      </c>
      <c r="O24" s="42"/>
      <c r="P24" s="41">
        <v>1125370</v>
      </c>
      <c r="Q24" s="43">
        <v>0.93636492886783906</v>
      </c>
      <c r="R24" s="47">
        <v>145200</v>
      </c>
      <c r="S24" s="43">
        <v>0.98425619834710742</v>
      </c>
      <c r="T24" s="41">
        <v>240</v>
      </c>
      <c r="U24" s="44">
        <v>0.26250000000000001</v>
      </c>
      <c r="V24" s="41">
        <v>7830</v>
      </c>
      <c r="W24" s="44">
        <v>4.4061302681992334E-2</v>
      </c>
    </row>
    <row r="25" spans="1:23" x14ac:dyDescent="0.45">
      <c r="A25" s="45" t="s">
        <v>31</v>
      </c>
      <c r="B25" s="40">
        <v>1277427</v>
      </c>
      <c r="C25" s="40">
        <v>1126983</v>
      </c>
      <c r="D25" s="40">
        <v>565160</v>
      </c>
      <c r="E25" s="41">
        <v>561823</v>
      </c>
      <c r="F25" s="46">
        <v>150256</v>
      </c>
      <c r="G25" s="41">
        <v>75389</v>
      </c>
      <c r="H25" s="41">
        <v>74867</v>
      </c>
      <c r="I25" s="41">
        <v>32</v>
      </c>
      <c r="J25" s="41">
        <v>12</v>
      </c>
      <c r="K25" s="41">
        <v>20</v>
      </c>
      <c r="L25" s="67">
        <v>156</v>
      </c>
      <c r="M25" s="67">
        <v>126</v>
      </c>
      <c r="N25" s="67">
        <v>30</v>
      </c>
      <c r="O25" s="42"/>
      <c r="P25" s="41">
        <v>1271190</v>
      </c>
      <c r="Q25" s="43">
        <v>0.88655747763906256</v>
      </c>
      <c r="R25" s="47">
        <v>139400</v>
      </c>
      <c r="S25" s="43">
        <v>1.0778766140602583</v>
      </c>
      <c r="T25" s="41">
        <v>480</v>
      </c>
      <c r="U25" s="44">
        <v>6.6666666666666666E-2</v>
      </c>
      <c r="V25" s="41">
        <v>4680</v>
      </c>
      <c r="W25" s="44">
        <v>3.3333333333333333E-2</v>
      </c>
    </row>
    <row r="26" spans="1:23" x14ac:dyDescent="0.45">
      <c r="A26" s="45" t="s">
        <v>32</v>
      </c>
      <c r="B26" s="40">
        <v>3250648</v>
      </c>
      <c r="C26" s="40">
        <v>2959158</v>
      </c>
      <c r="D26" s="40">
        <v>1483653</v>
      </c>
      <c r="E26" s="41">
        <v>1475505</v>
      </c>
      <c r="F26" s="46">
        <v>290559</v>
      </c>
      <c r="G26" s="41">
        <v>145788</v>
      </c>
      <c r="H26" s="41">
        <v>144771</v>
      </c>
      <c r="I26" s="41">
        <v>122</v>
      </c>
      <c r="J26" s="41">
        <v>55</v>
      </c>
      <c r="K26" s="41">
        <v>67</v>
      </c>
      <c r="L26" s="67">
        <v>809</v>
      </c>
      <c r="M26" s="67">
        <v>482</v>
      </c>
      <c r="N26" s="67">
        <v>327</v>
      </c>
      <c r="O26" s="42"/>
      <c r="P26" s="41">
        <v>3174370</v>
      </c>
      <c r="Q26" s="43">
        <v>0.93220324032800206</v>
      </c>
      <c r="R26" s="47">
        <v>268100</v>
      </c>
      <c r="S26" s="43">
        <v>1.0837709809772473</v>
      </c>
      <c r="T26" s="41">
        <v>140</v>
      </c>
      <c r="U26" s="44">
        <v>0.87142857142857144</v>
      </c>
      <c r="V26" s="41">
        <v>16120</v>
      </c>
      <c r="W26" s="44">
        <v>5.0186104218362282E-2</v>
      </c>
    </row>
    <row r="27" spans="1:23" x14ac:dyDescent="0.45">
      <c r="A27" s="45" t="s">
        <v>33</v>
      </c>
      <c r="B27" s="40">
        <v>3126757</v>
      </c>
      <c r="C27" s="40">
        <v>2785386</v>
      </c>
      <c r="D27" s="40">
        <v>1395410</v>
      </c>
      <c r="E27" s="41">
        <v>1389976</v>
      </c>
      <c r="F27" s="46">
        <v>339043</v>
      </c>
      <c r="G27" s="41">
        <v>170662</v>
      </c>
      <c r="H27" s="41">
        <v>168381</v>
      </c>
      <c r="I27" s="41">
        <v>2139</v>
      </c>
      <c r="J27" s="41">
        <v>1065</v>
      </c>
      <c r="K27" s="41">
        <v>1074</v>
      </c>
      <c r="L27" s="67">
        <v>189</v>
      </c>
      <c r="M27" s="67">
        <v>150</v>
      </c>
      <c r="N27" s="67">
        <v>39</v>
      </c>
      <c r="O27" s="42"/>
      <c r="P27" s="41">
        <v>3040725</v>
      </c>
      <c r="Q27" s="43">
        <v>0.91602693436598182</v>
      </c>
      <c r="R27" s="47">
        <v>279600</v>
      </c>
      <c r="S27" s="43">
        <v>1.2126001430615165</v>
      </c>
      <c r="T27" s="41">
        <v>2780</v>
      </c>
      <c r="U27" s="44">
        <v>0.76942446043165469</v>
      </c>
      <c r="V27" s="41">
        <v>1210</v>
      </c>
      <c r="W27" s="44">
        <v>0.15619834710743802</v>
      </c>
    </row>
    <row r="28" spans="1:23" x14ac:dyDescent="0.45">
      <c r="A28" s="45" t="s">
        <v>34</v>
      </c>
      <c r="B28" s="40">
        <v>5942658</v>
      </c>
      <c r="C28" s="40">
        <v>5158472</v>
      </c>
      <c r="D28" s="40">
        <v>2587536</v>
      </c>
      <c r="E28" s="41">
        <v>2570936</v>
      </c>
      <c r="F28" s="46">
        <v>782781</v>
      </c>
      <c r="G28" s="41">
        <v>392369</v>
      </c>
      <c r="H28" s="41">
        <v>390412</v>
      </c>
      <c r="I28" s="41">
        <v>202</v>
      </c>
      <c r="J28" s="41">
        <v>94</v>
      </c>
      <c r="K28" s="41">
        <v>108</v>
      </c>
      <c r="L28" s="67">
        <v>1203</v>
      </c>
      <c r="M28" s="67">
        <v>753</v>
      </c>
      <c r="N28" s="67">
        <v>450</v>
      </c>
      <c r="O28" s="42"/>
      <c r="P28" s="41">
        <v>5396620</v>
      </c>
      <c r="Q28" s="43">
        <v>0.95587089696884342</v>
      </c>
      <c r="R28" s="47">
        <v>752600</v>
      </c>
      <c r="S28" s="43">
        <v>1.0401023119851183</v>
      </c>
      <c r="T28" s="41">
        <v>1260</v>
      </c>
      <c r="U28" s="44">
        <v>0.16031746031746033</v>
      </c>
      <c r="V28" s="41">
        <v>58230</v>
      </c>
      <c r="W28" s="44">
        <v>2.0659453889747551E-2</v>
      </c>
    </row>
    <row r="29" spans="1:23" x14ac:dyDescent="0.45">
      <c r="A29" s="45" t="s">
        <v>35</v>
      </c>
      <c r="B29" s="40">
        <v>11255369</v>
      </c>
      <c r="C29" s="40">
        <v>8819227</v>
      </c>
      <c r="D29" s="40">
        <v>4423223</v>
      </c>
      <c r="E29" s="41">
        <v>4396004</v>
      </c>
      <c r="F29" s="46">
        <v>2434625</v>
      </c>
      <c r="G29" s="41">
        <v>1221177</v>
      </c>
      <c r="H29" s="41">
        <v>1213448</v>
      </c>
      <c r="I29" s="41">
        <v>749</v>
      </c>
      <c r="J29" s="41">
        <v>331</v>
      </c>
      <c r="K29" s="41">
        <v>418</v>
      </c>
      <c r="L29" s="67">
        <v>768</v>
      </c>
      <c r="M29" s="67">
        <v>529</v>
      </c>
      <c r="N29" s="67">
        <v>239</v>
      </c>
      <c r="O29" s="42"/>
      <c r="P29" s="41">
        <v>10122810</v>
      </c>
      <c r="Q29" s="43">
        <v>0.87122320778519013</v>
      </c>
      <c r="R29" s="47">
        <v>2709900</v>
      </c>
      <c r="S29" s="43">
        <v>0.89841876083988337</v>
      </c>
      <c r="T29" s="41">
        <v>1740</v>
      </c>
      <c r="U29" s="44">
        <v>0.43045977011494252</v>
      </c>
      <c r="V29" s="41">
        <v>9250</v>
      </c>
      <c r="W29" s="44">
        <v>8.3027027027027023E-2</v>
      </c>
    </row>
    <row r="30" spans="1:23" x14ac:dyDescent="0.45">
      <c r="A30" s="45" t="s">
        <v>36</v>
      </c>
      <c r="B30" s="40">
        <v>2779339</v>
      </c>
      <c r="C30" s="40">
        <v>2507015</v>
      </c>
      <c r="D30" s="40">
        <v>1256732</v>
      </c>
      <c r="E30" s="41">
        <v>1250283</v>
      </c>
      <c r="F30" s="46">
        <v>271572</v>
      </c>
      <c r="G30" s="41">
        <v>136399</v>
      </c>
      <c r="H30" s="41">
        <v>135173</v>
      </c>
      <c r="I30" s="41">
        <v>472</v>
      </c>
      <c r="J30" s="41">
        <v>234</v>
      </c>
      <c r="K30" s="41">
        <v>238</v>
      </c>
      <c r="L30" s="67">
        <v>280</v>
      </c>
      <c r="M30" s="67">
        <v>174</v>
      </c>
      <c r="N30" s="67">
        <v>106</v>
      </c>
      <c r="O30" s="42"/>
      <c r="P30" s="41">
        <v>2668985</v>
      </c>
      <c r="Q30" s="43">
        <v>0.9393140088835269</v>
      </c>
      <c r="R30" s="47">
        <v>239550</v>
      </c>
      <c r="S30" s="43">
        <v>1.1336756418284284</v>
      </c>
      <c r="T30" s="41">
        <v>980</v>
      </c>
      <c r="U30" s="44">
        <v>0.48163265306122449</v>
      </c>
      <c r="V30" s="41">
        <v>4010</v>
      </c>
      <c r="W30" s="44">
        <v>6.9825436408977551E-2</v>
      </c>
    </row>
    <row r="31" spans="1:23" x14ac:dyDescent="0.45">
      <c r="A31" s="45" t="s">
        <v>37</v>
      </c>
      <c r="B31" s="40">
        <v>2185701</v>
      </c>
      <c r="C31" s="40">
        <v>1816588</v>
      </c>
      <c r="D31" s="40">
        <v>911539</v>
      </c>
      <c r="E31" s="41">
        <v>905049</v>
      </c>
      <c r="F31" s="46">
        <v>368876</v>
      </c>
      <c r="G31" s="41">
        <v>184810</v>
      </c>
      <c r="H31" s="41">
        <v>184066</v>
      </c>
      <c r="I31" s="41">
        <v>94</v>
      </c>
      <c r="J31" s="41">
        <v>42</v>
      </c>
      <c r="K31" s="41">
        <v>52</v>
      </c>
      <c r="L31" s="67">
        <v>143</v>
      </c>
      <c r="M31" s="67">
        <v>97</v>
      </c>
      <c r="N31" s="67">
        <v>46</v>
      </c>
      <c r="O31" s="42"/>
      <c r="P31" s="41">
        <v>1916090</v>
      </c>
      <c r="Q31" s="43">
        <v>0.9480702889739</v>
      </c>
      <c r="R31" s="47">
        <v>348300</v>
      </c>
      <c r="S31" s="43">
        <v>1.0590755096181452</v>
      </c>
      <c r="T31" s="41">
        <v>240</v>
      </c>
      <c r="U31" s="44">
        <v>0.39166666666666666</v>
      </c>
      <c r="V31" s="41">
        <v>1720</v>
      </c>
      <c r="W31" s="44">
        <v>8.3139534883720931E-2</v>
      </c>
    </row>
    <row r="32" spans="1:23" x14ac:dyDescent="0.45">
      <c r="A32" s="45" t="s">
        <v>38</v>
      </c>
      <c r="B32" s="40">
        <v>3770505</v>
      </c>
      <c r="C32" s="40">
        <v>3116770</v>
      </c>
      <c r="D32" s="40">
        <v>1562866</v>
      </c>
      <c r="E32" s="41">
        <v>1553904</v>
      </c>
      <c r="F32" s="46">
        <v>652822</v>
      </c>
      <c r="G32" s="41">
        <v>327620</v>
      </c>
      <c r="H32" s="41">
        <v>325202</v>
      </c>
      <c r="I32" s="41">
        <v>499</v>
      </c>
      <c r="J32" s="41">
        <v>250</v>
      </c>
      <c r="K32" s="41">
        <v>249</v>
      </c>
      <c r="L32" s="67">
        <v>414</v>
      </c>
      <c r="M32" s="67">
        <v>266</v>
      </c>
      <c r="N32" s="67">
        <v>148</v>
      </c>
      <c r="O32" s="42"/>
      <c r="P32" s="41">
        <v>3409695</v>
      </c>
      <c r="Q32" s="43">
        <v>0.91409055648672388</v>
      </c>
      <c r="R32" s="47">
        <v>704200</v>
      </c>
      <c r="S32" s="43">
        <v>0.92704061346208466</v>
      </c>
      <c r="T32" s="41">
        <v>1060</v>
      </c>
      <c r="U32" s="44">
        <v>0.47075471698113208</v>
      </c>
      <c r="V32" s="41">
        <v>4100</v>
      </c>
      <c r="W32" s="44">
        <v>0.10097560975609757</v>
      </c>
    </row>
    <row r="33" spans="1:23" x14ac:dyDescent="0.45">
      <c r="A33" s="45" t="s">
        <v>39</v>
      </c>
      <c r="B33" s="40">
        <v>12945040</v>
      </c>
      <c r="C33" s="40">
        <v>10002426</v>
      </c>
      <c r="D33" s="40">
        <v>5016662</v>
      </c>
      <c r="E33" s="41">
        <v>4985764</v>
      </c>
      <c r="F33" s="46">
        <v>2876814</v>
      </c>
      <c r="G33" s="41">
        <v>1441858</v>
      </c>
      <c r="H33" s="41">
        <v>1434956</v>
      </c>
      <c r="I33" s="41">
        <v>63945</v>
      </c>
      <c r="J33" s="41">
        <v>32163</v>
      </c>
      <c r="K33" s="41">
        <v>31782</v>
      </c>
      <c r="L33" s="67">
        <v>1855</v>
      </c>
      <c r="M33" s="67">
        <v>1123</v>
      </c>
      <c r="N33" s="67">
        <v>732</v>
      </c>
      <c r="O33" s="42"/>
      <c r="P33" s="41">
        <v>11521165</v>
      </c>
      <c r="Q33" s="43">
        <v>0.86817834828335505</v>
      </c>
      <c r="R33" s="47">
        <v>3481600</v>
      </c>
      <c r="S33" s="43">
        <v>0.82629078584558824</v>
      </c>
      <c r="T33" s="41">
        <v>72820</v>
      </c>
      <c r="U33" s="44">
        <v>0.87812414171930786</v>
      </c>
      <c r="V33" s="41">
        <v>37370</v>
      </c>
      <c r="W33" s="44">
        <v>4.9638747658549635E-2</v>
      </c>
    </row>
    <row r="34" spans="1:23" x14ac:dyDescent="0.45">
      <c r="A34" s="45" t="s">
        <v>40</v>
      </c>
      <c r="B34" s="40">
        <v>8322592</v>
      </c>
      <c r="C34" s="40">
        <v>6930925</v>
      </c>
      <c r="D34" s="40">
        <v>3474584</v>
      </c>
      <c r="E34" s="41">
        <v>3456341</v>
      </c>
      <c r="F34" s="46">
        <v>1389572</v>
      </c>
      <c r="G34" s="41">
        <v>697763</v>
      </c>
      <c r="H34" s="41">
        <v>691809</v>
      </c>
      <c r="I34" s="41">
        <v>1126</v>
      </c>
      <c r="J34" s="41">
        <v>547</v>
      </c>
      <c r="K34" s="41">
        <v>579</v>
      </c>
      <c r="L34" s="67">
        <v>969</v>
      </c>
      <c r="M34" s="67">
        <v>571</v>
      </c>
      <c r="N34" s="67">
        <v>398</v>
      </c>
      <c r="O34" s="42"/>
      <c r="P34" s="41">
        <v>7609375</v>
      </c>
      <c r="Q34" s="43">
        <v>0.9108402464065708</v>
      </c>
      <c r="R34" s="47">
        <v>1135400</v>
      </c>
      <c r="S34" s="43">
        <v>1.2238611942927602</v>
      </c>
      <c r="T34" s="41">
        <v>2640</v>
      </c>
      <c r="U34" s="44">
        <v>0.42651515151515151</v>
      </c>
      <c r="V34" s="41">
        <v>5570</v>
      </c>
      <c r="W34" s="44">
        <v>0.17396768402154397</v>
      </c>
    </row>
    <row r="35" spans="1:23" x14ac:dyDescent="0.45">
      <c r="A35" s="45" t="s">
        <v>41</v>
      </c>
      <c r="B35" s="40">
        <v>2041516</v>
      </c>
      <c r="C35" s="40">
        <v>1818673</v>
      </c>
      <c r="D35" s="40">
        <v>911834</v>
      </c>
      <c r="E35" s="41">
        <v>906839</v>
      </c>
      <c r="F35" s="46">
        <v>222338</v>
      </c>
      <c r="G35" s="41">
        <v>111422</v>
      </c>
      <c r="H35" s="41">
        <v>110916</v>
      </c>
      <c r="I35" s="41">
        <v>213</v>
      </c>
      <c r="J35" s="41">
        <v>93</v>
      </c>
      <c r="K35" s="41">
        <v>120</v>
      </c>
      <c r="L35" s="67">
        <v>292</v>
      </c>
      <c r="M35" s="67">
        <v>206</v>
      </c>
      <c r="N35" s="67">
        <v>86</v>
      </c>
      <c r="O35" s="42"/>
      <c r="P35" s="41">
        <v>1964100</v>
      </c>
      <c r="Q35" s="43">
        <v>0.92595743597576496</v>
      </c>
      <c r="R35" s="47">
        <v>127300</v>
      </c>
      <c r="S35" s="43">
        <v>1.7465671641791045</v>
      </c>
      <c r="T35" s="41">
        <v>900</v>
      </c>
      <c r="U35" s="44">
        <v>0.23666666666666666</v>
      </c>
      <c r="V35" s="41">
        <v>3530</v>
      </c>
      <c r="W35" s="44">
        <v>8.2719546742209632E-2</v>
      </c>
    </row>
    <row r="36" spans="1:23" x14ac:dyDescent="0.45">
      <c r="A36" s="45" t="s">
        <v>42</v>
      </c>
      <c r="B36" s="40">
        <v>1390295</v>
      </c>
      <c r="C36" s="40">
        <v>1327678</v>
      </c>
      <c r="D36" s="40">
        <v>665522</v>
      </c>
      <c r="E36" s="41">
        <v>662156</v>
      </c>
      <c r="F36" s="46">
        <v>62402</v>
      </c>
      <c r="G36" s="41">
        <v>31271</v>
      </c>
      <c r="H36" s="41">
        <v>31131</v>
      </c>
      <c r="I36" s="41">
        <v>75</v>
      </c>
      <c r="J36" s="41">
        <v>39</v>
      </c>
      <c r="K36" s="41">
        <v>36</v>
      </c>
      <c r="L36" s="67">
        <v>140</v>
      </c>
      <c r="M36" s="67">
        <v>102</v>
      </c>
      <c r="N36" s="67">
        <v>38</v>
      </c>
      <c r="O36" s="42"/>
      <c r="P36" s="41">
        <v>1398645</v>
      </c>
      <c r="Q36" s="43">
        <v>0.94926017681398778</v>
      </c>
      <c r="R36" s="47">
        <v>48100</v>
      </c>
      <c r="S36" s="43">
        <v>1.2973388773388774</v>
      </c>
      <c r="T36" s="41">
        <v>160</v>
      </c>
      <c r="U36" s="44">
        <v>0.46875</v>
      </c>
      <c r="V36" s="41">
        <v>2680</v>
      </c>
      <c r="W36" s="44">
        <v>5.2238805970149252E-2</v>
      </c>
    </row>
    <row r="37" spans="1:23" x14ac:dyDescent="0.45">
      <c r="A37" s="45" t="s">
        <v>43</v>
      </c>
      <c r="B37" s="40">
        <v>819447</v>
      </c>
      <c r="C37" s="40">
        <v>719180</v>
      </c>
      <c r="D37" s="40">
        <v>360813</v>
      </c>
      <c r="E37" s="41">
        <v>358367</v>
      </c>
      <c r="F37" s="46">
        <v>100095</v>
      </c>
      <c r="G37" s="41">
        <v>50251</v>
      </c>
      <c r="H37" s="41">
        <v>49844</v>
      </c>
      <c r="I37" s="41">
        <v>63</v>
      </c>
      <c r="J37" s="41">
        <v>30</v>
      </c>
      <c r="K37" s="41">
        <v>33</v>
      </c>
      <c r="L37" s="67">
        <v>109</v>
      </c>
      <c r="M37" s="67">
        <v>65</v>
      </c>
      <c r="N37" s="67">
        <v>44</v>
      </c>
      <c r="O37" s="42"/>
      <c r="P37" s="41">
        <v>826860</v>
      </c>
      <c r="Q37" s="43">
        <v>0.86977239194059452</v>
      </c>
      <c r="R37" s="47">
        <v>110800</v>
      </c>
      <c r="S37" s="43">
        <v>0.90338447653429599</v>
      </c>
      <c r="T37" s="41">
        <v>540</v>
      </c>
      <c r="U37" s="44">
        <v>0.11666666666666667</v>
      </c>
      <c r="V37" s="41">
        <v>540</v>
      </c>
      <c r="W37" s="44">
        <v>0.20185185185185187</v>
      </c>
    </row>
    <row r="38" spans="1:23" x14ac:dyDescent="0.45">
      <c r="A38" s="45" t="s">
        <v>44</v>
      </c>
      <c r="B38" s="40">
        <v>1046872</v>
      </c>
      <c r="C38" s="40">
        <v>991209</v>
      </c>
      <c r="D38" s="40">
        <v>497058</v>
      </c>
      <c r="E38" s="41">
        <v>494151</v>
      </c>
      <c r="F38" s="46">
        <v>55450</v>
      </c>
      <c r="G38" s="41">
        <v>27808</v>
      </c>
      <c r="H38" s="41">
        <v>27642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0.91991554524361951</v>
      </c>
      <c r="R38" s="47">
        <v>47400</v>
      </c>
      <c r="S38" s="43">
        <v>1.1698312236286921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45">
      <c r="A39" s="45" t="s">
        <v>45</v>
      </c>
      <c r="B39" s="40">
        <v>2761091</v>
      </c>
      <c r="C39" s="40">
        <v>2426849</v>
      </c>
      <c r="D39" s="40">
        <v>1217500</v>
      </c>
      <c r="E39" s="41">
        <v>1209349</v>
      </c>
      <c r="F39" s="46">
        <v>333587</v>
      </c>
      <c r="G39" s="41">
        <v>167438</v>
      </c>
      <c r="H39" s="41">
        <v>166149</v>
      </c>
      <c r="I39" s="41">
        <v>311</v>
      </c>
      <c r="J39" s="41">
        <v>148</v>
      </c>
      <c r="K39" s="41">
        <v>163</v>
      </c>
      <c r="L39" s="67">
        <v>344</v>
      </c>
      <c r="M39" s="67">
        <v>216</v>
      </c>
      <c r="N39" s="67">
        <v>128</v>
      </c>
      <c r="O39" s="42"/>
      <c r="P39" s="41">
        <v>2837130</v>
      </c>
      <c r="Q39" s="43">
        <v>0.85538872029128032</v>
      </c>
      <c r="R39" s="47">
        <v>385900</v>
      </c>
      <c r="S39" s="43">
        <v>0.86443897382741641</v>
      </c>
      <c r="T39" s="41">
        <v>720</v>
      </c>
      <c r="U39" s="44">
        <v>0.43194444444444446</v>
      </c>
      <c r="V39" s="41">
        <v>6400</v>
      </c>
      <c r="W39" s="44">
        <v>5.3749999999999999E-2</v>
      </c>
    </row>
    <row r="40" spans="1:23" x14ac:dyDescent="0.45">
      <c r="A40" s="45" t="s">
        <v>46</v>
      </c>
      <c r="B40" s="40">
        <v>4151058</v>
      </c>
      <c r="C40" s="40">
        <v>3555161</v>
      </c>
      <c r="D40" s="40">
        <v>1782552</v>
      </c>
      <c r="E40" s="41">
        <v>1772609</v>
      </c>
      <c r="F40" s="46">
        <v>595335</v>
      </c>
      <c r="G40" s="41">
        <v>298705</v>
      </c>
      <c r="H40" s="41">
        <v>296630</v>
      </c>
      <c r="I40" s="41">
        <v>126</v>
      </c>
      <c r="J40" s="41">
        <v>58</v>
      </c>
      <c r="K40" s="41">
        <v>68</v>
      </c>
      <c r="L40" s="67">
        <v>436</v>
      </c>
      <c r="M40" s="67">
        <v>337</v>
      </c>
      <c r="N40" s="67">
        <v>99</v>
      </c>
      <c r="O40" s="42"/>
      <c r="P40" s="41">
        <v>3981430</v>
      </c>
      <c r="Q40" s="43">
        <v>0.8929357040058471</v>
      </c>
      <c r="R40" s="47">
        <v>616200</v>
      </c>
      <c r="S40" s="43">
        <v>0.96613924050632916</v>
      </c>
      <c r="T40" s="41">
        <v>1240</v>
      </c>
      <c r="U40" s="44">
        <v>0.10161290322580645</v>
      </c>
      <c r="V40" s="41">
        <v>8510</v>
      </c>
      <c r="W40" s="44">
        <v>5.1233842538190362E-2</v>
      </c>
    </row>
    <row r="41" spans="1:23" x14ac:dyDescent="0.45">
      <c r="A41" s="45" t="s">
        <v>47</v>
      </c>
      <c r="B41" s="40">
        <v>2039220</v>
      </c>
      <c r="C41" s="40">
        <v>1825796</v>
      </c>
      <c r="D41" s="40">
        <v>915169</v>
      </c>
      <c r="E41" s="41">
        <v>910627</v>
      </c>
      <c r="F41" s="46">
        <v>213103</v>
      </c>
      <c r="G41" s="41">
        <v>107015</v>
      </c>
      <c r="H41" s="41">
        <v>106088</v>
      </c>
      <c r="I41" s="41">
        <v>55</v>
      </c>
      <c r="J41" s="41">
        <v>29</v>
      </c>
      <c r="K41" s="41">
        <v>26</v>
      </c>
      <c r="L41" s="67">
        <v>266</v>
      </c>
      <c r="M41" s="67">
        <v>179</v>
      </c>
      <c r="N41" s="67">
        <v>87</v>
      </c>
      <c r="O41" s="42"/>
      <c r="P41" s="41">
        <v>2024075</v>
      </c>
      <c r="Q41" s="43">
        <v>0.90203969714560972</v>
      </c>
      <c r="R41" s="47">
        <v>210200</v>
      </c>
      <c r="S41" s="43">
        <v>1.0138106565176024</v>
      </c>
      <c r="T41" s="41">
        <v>420</v>
      </c>
      <c r="U41" s="44">
        <v>0.13095238095238096</v>
      </c>
      <c r="V41" s="41">
        <v>4640</v>
      </c>
      <c r="W41" s="44">
        <v>5.7327586206896548E-2</v>
      </c>
    </row>
    <row r="42" spans="1:23" x14ac:dyDescent="0.45">
      <c r="A42" s="45" t="s">
        <v>48</v>
      </c>
      <c r="B42" s="40">
        <v>1094852</v>
      </c>
      <c r="C42" s="40">
        <v>942236</v>
      </c>
      <c r="D42" s="40">
        <v>472449</v>
      </c>
      <c r="E42" s="41">
        <v>469787</v>
      </c>
      <c r="F42" s="46">
        <v>152178</v>
      </c>
      <c r="G42" s="41">
        <v>76302</v>
      </c>
      <c r="H42" s="41">
        <v>75876</v>
      </c>
      <c r="I42" s="41">
        <v>167</v>
      </c>
      <c r="J42" s="41">
        <v>79</v>
      </c>
      <c r="K42" s="41">
        <v>88</v>
      </c>
      <c r="L42" s="67">
        <v>271</v>
      </c>
      <c r="M42" s="67">
        <v>200</v>
      </c>
      <c r="N42" s="67">
        <v>71</v>
      </c>
      <c r="O42" s="42"/>
      <c r="P42" s="41">
        <v>1026575</v>
      </c>
      <c r="Q42" s="43">
        <v>0.9178442880451988</v>
      </c>
      <c r="R42" s="47">
        <v>152900</v>
      </c>
      <c r="S42" s="43">
        <v>0.99527795945062136</v>
      </c>
      <c r="T42" s="41">
        <v>860</v>
      </c>
      <c r="U42" s="44">
        <v>0.19418604651162791</v>
      </c>
      <c r="V42" s="41">
        <v>8000</v>
      </c>
      <c r="W42" s="44">
        <v>3.3875000000000002E-2</v>
      </c>
    </row>
    <row r="43" spans="1:23" x14ac:dyDescent="0.45">
      <c r="A43" s="45" t="s">
        <v>49</v>
      </c>
      <c r="B43" s="40">
        <v>1449054</v>
      </c>
      <c r="C43" s="40">
        <v>1336547</v>
      </c>
      <c r="D43" s="40">
        <v>670082</v>
      </c>
      <c r="E43" s="41">
        <v>666465</v>
      </c>
      <c r="F43" s="46">
        <v>112215</v>
      </c>
      <c r="G43" s="41">
        <v>56198</v>
      </c>
      <c r="H43" s="41">
        <v>56017</v>
      </c>
      <c r="I43" s="41">
        <v>173</v>
      </c>
      <c r="J43" s="41">
        <v>85</v>
      </c>
      <c r="K43" s="41">
        <v>88</v>
      </c>
      <c r="L43" s="67">
        <v>119</v>
      </c>
      <c r="M43" s="67">
        <v>83</v>
      </c>
      <c r="N43" s="67">
        <v>36</v>
      </c>
      <c r="O43" s="42"/>
      <c r="P43" s="41">
        <v>1441310</v>
      </c>
      <c r="Q43" s="43">
        <v>0.92731404069908629</v>
      </c>
      <c r="R43" s="47">
        <v>102300</v>
      </c>
      <c r="S43" s="43">
        <v>1.0969208211143695</v>
      </c>
      <c r="T43" s="41">
        <v>200</v>
      </c>
      <c r="U43" s="44">
        <v>0.86499999999999999</v>
      </c>
      <c r="V43" s="41">
        <v>1770</v>
      </c>
      <c r="W43" s="44">
        <v>6.7231638418079095E-2</v>
      </c>
    </row>
    <row r="44" spans="1:23" x14ac:dyDescent="0.45">
      <c r="A44" s="45" t="s">
        <v>50</v>
      </c>
      <c r="B44" s="40">
        <v>2061708</v>
      </c>
      <c r="C44" s="40">
        <v>1928292</v>
      </c>
      <c r="D44" s="40">
        <v>967204</v>
      </c>
      <c r="E44" s="41">
        <v>961088</v>
      </c>
      <c r="F44" s="46">
        <v>132984</v>
      </c>
      <c r="G44" s="41">
        <v>66761</v>
      </c>
      <c r="H44" s="41">
        <v>66223</v>
      </c>
      <c r="I44" s="41">
        <v>56</v>
      </c>
      <c r="J44" s="41">
        <v>26</v>
      </c>
      <c r="K44" s="41">
        <v>30</v>
      </c>
      <c r="L44" s="67">
        <v>376</v>
      </c>
      <c r="M44" s="67">
        <v>254</v>
      </c>
      <c r="N44" s="67">
        <v>122</v>
      </c>
      <c r="O44" s="42"/>
      <c r="P44" s="41">
        <v>2095550</v>
      </c>
      <c r="Q44" s="43">
        <v>0.92018419985206745</v>
      </c>
      <c r="R44" s="47">
        <v>128400</v>
      </c>
      <c r="S44" s="43">
        <v>1.0357009345794392</v>
      </c>
      <c r="T44" s="41">
        <v>100</v>
      </c>
      <c r="U44" s="44">
        <v>0.56000000000000005</v>
      </c>
      <c r="V44" s="41">
        <v>13050</v>
      </c>
      <c r="W44" s="44">
        <v>2.8812260536398467E-2</v>
      </c>
    </row>
    <row r="45" spans="1:23" x14ac:dyDescent="0.45">
      <c r="A45" s="45" t="s">
        <v>51</v>
      </c>
      <c r="B45" s="40">
        <v>1039975</v>
      </c>
      <c r="C45" s="40">
        <v>980604</v>
      </c>
      <c r="D45" s="40">
        <v>492507</v>
      </c>
      <c r="E45" s="41">
        <v>488097</v>
      </c>
      <c r="F45" s="46">
        <v>58967</v>
      </c>
      <c r="G45" s="41">
        <v>29668</v>
      </c>
      <c r="H45" s="41">
        <v>29299</v>
      </c>
      <c r="I45" s="41">
        <v>74</v>
      </c>
      <c r="J45" s="41">
        <v>33</v>
      </c>
      <c r="K45" s="41">
        <v>41</v>
      </c>
      <c r="L45" s="67">
        <v>330</v>
      </c>
      <c r="M45" s="67">
        <v>218</v>
      </c>
      <c r="N45" s="67">
        <v>112</v>
      </c>
      <c r="O45" s="42"/>
      <c r="P45" s="41">
        <v>1048795</v>
      </c>
      <c r="Q45" s="43">
        <v>0.93498157409217242</v>
      </c>
      <c r="R45" s="47">
        <v>55600</v>
      </c>
      <c r="S45" s="43">
        <v>1.0605575539568346</v>
      </c>
      <c r="T45" s="41">
        <v>140</v>
      </c>
      <c r="U45" s="44">
        <v>0.52857142857142858</v>
      </c>
      <c r="V45" s="41">
        <v>11460</v>
      </c>
      <c r="W45" s="44">
        <v>2.8795811518324606E-2</v>
      </c>
    </row>
    <row r="46" spans="1:23" x14ac:dyDescent="0.45">
      <c r="A46" s="45" t="s">
        <v>52</v>
      </c>
      <c r="B46" s="40">
        <v>7676578</v>
      </c>
      <c r="C46" s="40">
        <v>6695638</v>
      </c>
      <c r="D46" s="40">
        <v>3363331</v>
      </c>
      <c r="E46" s="41">
        <v>3332307</v>
      </c>
      <c r="F46" s="46">
        <v>980358</v>
      </c>
      <c r="G46" s="41">
        <v>493779</v>
      </c>
      <c r="H46" s="41">
        <v>486579</v>
      </c>
      <c r="I46" s="41">
        <v>204</v>
      </c>
      <c r="J46" s="41">
        <v>91</v>
      </c>
      <c r="K46" s="41">
        <v>113</v>
      </c>
      <c r="L46" s="67">
        <v>378</v>
      </c>
      <c r="M46" s="67">
        <v>283</v>
      </c>
      <c r="N46" s="67">
        <v>95</v>
      </c>
      <c r="O46" s="42"/>
      <c r="P46" s="41">
        <v>7070230</v>
      </c>
      <c r="Q46" s="43">
        <v>0.94701841382812157</v>
      </c>
      <c r="R46" s="47">
        <v>1044500</v>
      </c>
      <c r="S46" s="43">
        <v>0.93859071325993293</v>
      </c>
      <c r="T46" s="41">
        <v>920</v>
      </c>
      <c r="U46" s="44">
        <v>0.22173913043478261</v>
      </c>
      <c r="V46" s="41">
        <v>2700</v>
      </c>
      <c r="W46" s="44">
        <v>0.14000000000000001</v>
      </c>
    </row>
    <row r="47" spans="1:23" x14ac:dyDescent="0.45">
      <c r="A47" s="45" t="s">
        <v>53</v>
      </c>
      <c r="B47" s="40">
        <v>1194456</v>
      </c>
      <c r="C47" s="40">
        <v>1110618</v>
      </c>
      <c r="D47" s="40">
        <v>556978</v>
      </c>
      <c r="E47" s="41">
        <v>553640</v>
      </c>
      <c r="F47" s="46">
        <v>83642</v>
      </c>
      <c r="G47" s="41">
        <v>42137</v>
      </c>
      <c r="H47" s="41">
        <v>41505</v>
      </c>
      <c r="I47" s="41">
        <v>16</v>
      </c>
      <c r="J47" s="41">
        <v>5</v>
      </c>
      <c r="K47" s="41">
        <v>11</v>
      </c>
      <c r="L47" s="67">
        <v>180</v>
      </c>
      <c r="M47" s="67">
        <v>105</v>
      </c>
      <c r="N47" s="67">
        <v>75</v>
      </c>
      <c r="O47" s="42"/>
      <c r="P47" s="41">
        <v>1212205</v>
      </c>
      <c r="Q47" s="43">
        <v>0.91619651791569912</v>
      </c>
      <c r="R47" s="47">
        <v>74400</v>
      </c>
      <c r="S47" s="43">
        <v>1.1242204301075269</v>
      </c>
      <c r="T47" s="41">
        <v>140</v>
      </c>
      <c r="U47" s="44">
        <v>0.11428571428571428</v>
      </c>
      <c r="V47" s="41">
        <v>1120</v>
      </c>
      <c r="W47" s="44">
        <v>0.16071428571428573</v>
      </c>
    </row>
    <row r="48" spans="1:23" x14ac:dyDescent="0.45">
      <c r="A48" s="45" t="s">
        <v>54</v>
      </c>
      <c r="B48" s="40">
        <v>2039152</v>
      </c>
      <c r="C48" s="40">
        <v>1754074</v>
      </c>
      <c r="D48" s="40">
        <v>880304</v>
      </c>
      <c r="E48" s="41">
        <v>873770</v>
      </c>
      <c r="F48" s="46">
        <v>284911</v>
      </c>
      <c r="G48" s="41">
        <v>142747</v>
      </c>
      <c r="H48" s="41">
        <v>142164</v>
      </c>
      <c r="I48" s="41">
        <v>31</v>
      </c>
      <c r="J48" s="41">
        <v>13</v>
      </c>
      <c r="K48" s="41">
        <v>18</v>
      </c>
      <c r="L48" s="67">
        <v>136</v>
      </c>
      <c r="M48" s="67">
        <v>97</v>
      </c>
      <c r="N48" s="67">
        <v>39</v>
      </c>
      <c r="O48" s="42"/>
      <c r="P48" s="41">
        <v>1909420</v>
      </c>
      <c r="Q48" s="43">
        <v>0.91864231023033172</v>
      </c>
      <c r="R48" s="47">
        <v>288800</v>
      </c>
      <c r="S48" s="43">
        <v>0.98653393351800556</v>
      </c>
      <c r="T48" s="41">
        <v>300</v>
      </c>
      <c r="U48" s="44">
        <v>0.10333333333333333</v>
      </c>
      <c r="V48" s="41">
        <v>2120</v>
      </c>
      <c r="W48" s="44">
        <v>6.4150943396226415E-2</v>
      </c>
    </row>
    <row r="49" spans="1:23" x14ac:dyDescent="0.45">
      <c r="A49" s="45" t="s">
        <v>55</v>
      </c>
      <c r="B49" s="40">
        <v>2675440</v>
      </c>
      <c r="C49" s="40">
        <v>2306707</v>
      </c>
      <c r="D49" s="40">
        <v>1156951</v>
      </c>
      <c r="E49" s="41">
        <v>1149756</v>
      </c>
      <c r="F49" s="46">
        <v>368291</v>
      </c>
      <c r="G49" s="41">
        <v>184786</v>
      </c>
      <c r="H49" s="41">
        <v>183505</v>
      </c>
      <c r="I49" s="41">
        <v>252</v>
      </c>
      <c r="J49" s="41">
        <v>124</v>
      </c>
      <c r="K49" s="41">
        <v>128</v>
      </c>
      <c r="L49" s="67">
        <v>190</v>
      </c>
      <c r="M49" s="67">
        <v>150</v>
      </c>
      <c r="N49" s="67">
        <v>40</v>
      </c>
      <c r="O49" s="42"/>
      <c r="P49" s="41">
        <v>2537755</v>
      </c>
      <c r="Q49" s="43">
        <v>0.90895575025957986</v>
      </c>
      <c r="R49" s="47">
        <v>350000</v>
      </c>
      <c r="S49" s="43">
        <v>1.05226</v>
      </c>
      <c r="T49" s="41">
        <v>720</v>
      </c>
      <c r="U49" s="44">
        <v>0.35</v>
      </c>
      <c r="V49" s="41">
        <v>1660</v>
      </c>
      <c r="W49" s="44">
        <v>0.1144578313253012</v>
      </c>
    </row>
    <row r="50" spans="1:23" x14ac:dyDescent="0.45">
      <c r="A50" s="45" t="s">
        <v>56</v>
      </c>
      <c r="B50" s="40">
        <v>1700690</v>
      </c>
      <c r="C50" s="40">
        <v>1564560</v>
      </c>
      <c r="D50" s="40">
        <v>785467</v>
      </c>
      <c r="E50" s="41">
        <v>779093</v>
      </c>
      <c r="F50" s="46">
        <v>135795</v>
      </c>
      <c r="G50" s="41">
        <v>68106</v>
      </c>
      <c r="H50" s="41">
        <v>67689</v>
      </c>
      <c r="I50" s="41">
        <v>100</v>
      </c>
      <c r="J50" s="41">
        <v>42</v>
      </c>
      <c r="K50" s="41">
        <v>58</v>
      </c>
      <c r="L50" s="67">
        <v>235</v>
      </c>
      <c r="M50" s="67">
        <v>139</v>
      </c>
      <c r="N50" s="67">
        <v>96</v>
      </c>
      <c r="O50" s="42"/>
      <c r="P50" s="41">
        <v>1676195</v>
      </c>
      <c r="Q50" s="43">
        <v>0.93339975360861949</v>
      </c>
      <c r="R50" s="47">
        <v>125500</v>
      </c>
      <c r="S50" s="43">
        <v>1.0820318725099602</v>
      </c>
      <c r="T50" s="41">
        <v>540</v>
      </c>
      <c r="U50" s="44">
        <v>0.18518518518518517</v>
      </c>
      <c r="V50" s="41">
        <v>1250</v>
      </c>
      <c r="W50" s="44">
        <v>0.188</v>
      </c>
    </row>
    <row r="51" spans="1:23" x14ac:dyDescent="0.45">
      <c r="A51" s="45" t="s">
        <v>57</v>
      </c>
      <c r="B51" s="40">
        <v>1615768</v>
      </c>
      <c r="C51" s="40">
        <v>1552336</v>
      </c>
      <c r="D51" s="40">
        <v>779040</v>
      </c>
      <c r="E51" s="41">
        <v>773296</v>
      </c>
      <c r="F51" s="46">
        <v>63119</v>
      </c>
      <c r="G51" s="41">
        <v>31657</v>
      </c>
      <c r="H51" s="41">
        <v>31462</v>
      </c>
      <c r="I51" s="41">
        <v>27</v>
      </c>
      <c r="J51" s="41">
        <v>10</v>
      </c>
      <c r="K51" s="41">
        <v>17</v>
      </c>
      <c r="L51" s="67">
        <v>286</v>
      </c>
      <c r="M51" s="67">
        <v>238</v>
      </c>
      <c r="N51" s="67">
        <v>48</v>
      </c>
      <c r="O51" s="42"/>
      <c r="P51" s="41">
        <v>1622295</v>
      </c>
      <c r="Q51" s="43">
        <v>0.95687652369020426</v>
      </c>
      <c r="R51" s="47">
        <v>55600</v>
      </c>
      <c r="S51" s="43">
        <v>1.1352338129496402</v>
      </c>
      <c r="T51" s="41">
        <v>300</v>
      </c>
      <c r="U51" s="44">
        <v>0.09</v>
      </c>
      <c r="V51" s="41">
        <v>3370</v>
      </c>
      <c r="W51" s="44">
        <v>8.486646884272997E-2</v>
      </c>
    </row>
    <row r="52" spans="1:23" x14ac:dyDescent="0.45">
      <c r="A52" s="45" t="s">
        <v>58</v>
      </c>
      <c r="B52" s="40">
        <v>2419640</v>
      </c>
      <c r="C52" s="40">
        <v>2219674</v>
      </c>
      <c r="D52" s="40">
        <v>1114450</v>
      </c>
      <c r="E52" s="41">
        <v>1105224</v>
      </c>
      <c r="F52" s="46">
        <v>199586</v>
      </c>
      <c r="G52" s="41">
        <v>100206</v>
      </c>
      <c r="H52" s="41">
        <v>99380</v>
      </c>
      <c r="I52" s="41">
        <v>234</v>
      </c>
      <c r="J52" s="41">
        <v>115</v>
      </c>
      <c r="K52" s="41">
        <v>119</v>
      </c>
      <c r="L52" s="67">
        <v>146</v>
      </c>
      <c r="M52" s="67">
        <v>92</v>
      </c>
      <c r="N52" s="67">
        <v>54</v>
      </c>
      <c r="O52" s="42"/>
      <c r="P52" s="41">
        <v>2407410</v>
      </c>
      <c r="Q52" s="43">
        <v>0.92201743782737466</v>
      </c>
      <c r="R52" s="47">
        <v>197100</v>
      </c>
      <c r="S52" s="43">
        <v>1.0126128868594622</v>
      </c>
      <c r="T52" s="41">
        <v>340</v>
      </c>
      <c r="U52" s="44">
        <v>0.68823529411764706</v>
      </c>
      <c r="V52" s="41">
        <v>3220</v>
      </c>
      <c r="W52" s="44">
        <v>4.5341614906832299E-2</v>
      </c>
    </row>
    <row r="53" spans="1:23" x14ac:dyDescent="0.45">
      <c r="A53" s="45" t="s">
        <v>59</v>
      </c>
      <c r="B53" s="40">
        <v>1967160</v>
      </c>
      <c r="C53" s="40">
        <v>1687223</v>
      </c>
      <c r="D53" s="40">
        <v>848324</v>
      </c>
      <c r="E53" s="41">
        <v>838899</v>
      </c>
      <c r="F53" s="46">
        <v>279227</v>
      </c>
      <c r="G53" s="41">
        <v>140378</v>
      </c>
      <c r="H53" s="41">
        <v>138849</v>
      </c>
      <c r="I53" s="41">
        <v>489</v>
      </c>
      <c r="J53" s="41">
        <v>242</v>
      </c>
      <c r="K53" s="41">
        <v>247</v>
      </c>
      <c r="L53" s="67">
        <v>221</v>
      </c>
      <c r="M53" s="67">
        <v>181</v>
      </c>
      <c r="N53" s="67">
        <v>40</v>
      </c>
      <c r="O53" s="42"/>
      <c r="P53" s="41">
        <v>1955425</v>
      </c>
      <c r="Q53" s="43">
        <v>0.86284209315110527</v>
      </c>
      <c r="R53" s="47">
        <v>305500</v>
      </c>
      <c r="S53" s="43">
        <v>0.91400000000000003</v>
      </c>
      <c r="T53" s="41">
        <v>1360</v>
      </c>
      <c r="U53" s="44">
        <v>0.35955882352941176</v>
      </c>
      <c r="V53" s="41">
        <v>5650</v>
      </c>
      <c r="W53" s="44">
        <v>3.9115044247787611E-2</v>
      </c>
    </row>
    <row r="55" spans="1:23" x14ac:dyDescent="0.45">
      <c r="A55" s="135" t="s">
        <v>131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132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133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134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135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136</v>
      </c>
    </row>
    <row r="61" spans="1:23" x14ac:dyDescent="0.45">
      <c r="A61" s="22" t="s">
        <v>137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138</v>
      </c>
    </row>
    <row r="2" spans="1:6" x14ac:dyDescent="0.45">
      <c r="D2" s="49" t="s">
        <v>139</v>
      </c>
    </row>
    <row r="3" spans="1:6" ht="36" x14ac:dyDescent="0.45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141</v>
      </c>
    </row>
    <row r="54" spans="1:4" x14ac:dyDescent="0.45">
      <c r="A54" t="s">
        <v>142</v>
      </c>
    </row>
    <row r="55" spans="1:4" x14ac:dyDescent="0.45">
      <c r="A55" t="s">
        <v>143</v>
      </c>
    </row>
    <row r="56" spans="1:4" x14ac:dyDescent="0.45">
      <c r="A56" t="s">
        <v>144</v>
      </c>
    </row>
    <row r="57" spans="1:4" x14ac:dyDescent="0.45">
      <c r="A57" s="22" t="s">
        <v>145</v>
      </c>
    </row>
    <row r="58" spans="1:4" x14ac:dyDescent="0.45">
      <c r="A58" t="s">
        <v>146</v>
      </c>
    </row>
    <row r="59" spans="1:4" x14ac:dyDescent="0.45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DIGI-808455956-3942103</_dlc_DocId>
    <_dlc_DocIdUrl xmlns="89559dea-130d-4237-8e78-1ce7f44b9a24">
      <Url>https://digitalgojp.sharepoint.com/sites/digi_portal/_layouts/15/DocIdRedir.aspx?ID=DIGI-808455956-3942103</Url>
      <Description>DIGI-808455956-3942103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2022-08-05T04:23:53Z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4b333b8d-35c9-4247-b2e5-f4f4897f3e58</vt:lpwstr>
  </property>
  <property fmtid="{D5CDD505-2E9C-101B-9397-08002B2CF9AE}" pid="4" name="MediaServiceImageTags">
    <vt:lpwstr/>
  </property>
</Properties>
</file>