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304" yWindow="530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<sst xmlns="http://schemas.openxmlformats.org/spreadsheetml/2006/main" count="350" uniqueCount="150">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</sst>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44761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44757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78863465</v>
      </c>
      <c r="D10" s="11">
        <f>C10/$B10</f>
        <v>0.62271269637318938</v>
      </c>
      <c r="E10" s="21">
        <f>SUM(E11:E57)</f>
        <v>374855</v>
      </c>
      <c r="F10" s="11">
        <f>E10/$B10</f>
        <v>2.9598872912694352E-3</v>
      </c>
      <c r="G10" s="21">
        <f>SUM(G11:G57)</f>
        <v>80641</v>
      </c>
      <c r="H10" s="11">
        <f>G10/$B10</f>
        <v>6.3674826547667376E-4</v>
      </c>
    </row>
    <row r="11" spans="1:8" x14ac:dyDescent="0.45">
      <c r="A11" s="12" t="s">
        <v>13</v>
      </c>
      <c r="B11" s="20">
        <v>5226603</v>
      </c>
      <c r="C11" s="21">
        <v>3377705</v>
      </c>
      <c r="D11" s="11">
        <f t="shared" ref="D11:D57" si="0">C11/$B11</f>
        <v>0.64625245116187324</v>
      </c>
      <c r="E11" s="21">
        <v>13720</v>
      </c>
      <c r="F11" s="11">
        <f t="shared" ref="F11:F57" si="1">E11/$B11</f>
        <v>2.6250319758359302E-3</v>
      </c>
      <c r="G11" s="21">
        <v>2656</v>
      </c>
      <c r="H11" s="11">
        <f t="shared" ref="H11:H57" si="2">G11/$B11</f>
        <v>5.0816945538048326E-4</v>
      </c>
    </row>
    <row r="12" spans="1:8" x14ac:dyDescent="0.45">
      <c r="A12" s="12" t="s">
        <v>14</v>
      </c>
      <c r="B12" s="20">
        <v>1259615</v>
      </c>
      <c r="C12" s="21">
        <v>869754</v>
      </c>
      <c r="D12" s="11">
        <f t="shared" si="0"/>
        <v>0.69049193602807202</v>
      </c>
      <c r="E12" s="21">
        <v>3573</v>
      </c>
      <c r="F12" s="11">
        <f t="shared" si="1"/>
        <v>2.8365810188033646E-3</v>
      </c>
      <c r="G12" s="21">
        <v>931</v>
      </c>
      <c r="H12" s="11">
        <f t="shared" si="2"/>
        <v>7.3911472950068081E-4</v>
      </c>
    </row>
    <row r="13" spans="1:8" x14ac:dyDescent="0.45">
      <c r="A13" s="12" t="s">
        <v>15</v>
      </c>
      <c r="B13" s="20">
        <v>1220823</v>
      </c>
      <c r="C13" s="21">
        <v>857578</v>
      </c>
      <c r="D13" s="11">
        <f t="shared" si="0"/>
        <v>0.70245891501061164</v>
      </c>
      <c r="E13" s="21">
        <v>4234</v>
      </c>
      <c r="F13" s="11">
        <f t="shared" si="1"/>
        <v>3.4681522219027656E-3</v>
      </c>
      <c r="G13" s="21">
        <v>630</v>
      </c>
      <c r="H13" s="11">
        <f t="shared" si="2"/>
        <v>5.1604532352355747E-4</v>
      </c>
    </row>
    <row r="14" spans="1:8" x14ac:dyDescent="0.45">
      <c r="A14" s="12" t="s">
        <v>16</v>
      </c>
      <c r="B14" s="20">
        <v>2281989</v>
      </c>
      <c r="C14" s="21">
        <v>1491051</v>
      </c>
      <c r="D14" s="11">
        <f t="shared" si="0"/>
        <v>0.65339973154997677</v>
      </c>
      <c r="E14" s="21">
        <v>5859</v>
      </c>
      <c r="F14" s="11">
        <f t="shared" si="1"/>
        <v>2.5674970387674963E-3</v>
      </c>
      <c r="G14" s="21">
        <v>988</v>
      </c>
      <c r="H14" s="11">
        <f t="shared" si="2"/>
        <v>4.3295563650832674E-4</v>
      </c>
    </row>
    <row r="15" spans="1:8" x14ac:dyDescent="0.45">
      <c r="A15" s="12" t="s">
        <v>17</v>
      </c>
      <c r="B15" s="20">
        <v>971288</v>
      </c>
      <c r="C15" s="21">
        <v>708254</v>
      </c>
      <c r="D15" s="11">
        <f t="shared" si="0"/>
        <v>0.72919051815733338</v>
      </c>
      <c r="E15" s="21">
        <v>2850</v>
      </c>
      <c r="F15" s="11">
        <f t="shared" si="1"/>
        <v>2.9342481323768026E-3</v>
      </c>
      <c r="G15" s="21">
        <v>241</v>
      </c>
      <c r="H15" s="11">
        <f t="shared" si="2"/>
        <v>2.4812414031677525E-4</v>
      </c>
    </row>
    <row r="16" spans="1:8" x14ac:dyDescent="0.45">
      <c r="A16" s="12" t="s">
        <v>18</v>
      </c>
      <c r="B16" s="20">
        <v>1069562</v>
      </c>
      <c r="C16" s="21">
        <v>759795</v>
      </c>
      <c r="D16" s="11">
        <f t="shared" si="0"/>
        <v>0.71037957593856171</v>
      </c>
      <c r="E16" s="21">
        <v>3089</v>
      </c>
      <c r="F16" s="11">
        <f t="shared" si="1"/>
        <v>2.8880981186691374E-3</v>
      </c>
      <c r="G16" s="21">
        <v>578</v>
      </c>
      <c r="H16" s="11">
        <f t="shared" si="2"/>
        <v>5.404081296829917E-4</v>
      </c>
    </row>
    <row r="17" spans="1:8" x14ac:dyDescent="0.45">
      <c r="A17" s="12" t="s">
        <v>19</v>
      </c>
      <c r="B17" s="20">
        <v>1862059.0000000002</v>
      </c>
      <c r="C17" s="21">
        <v>1285088</v>
      </c>
      <c r="D17" s="11">
        <f t="shared" si="0"/>
        <v>0.69014354539786327</v>
      </c>
      <c r="E17" s="21">
        <v>4342</v>
      </c>
      <c r="F17" s="11">
        <f t="shared" si="1"/>
        <v>2.3318272944090382E-3</v>
      </c>
      <c r="G17" s="21">
        <v>1222</v>
      </c>
      <c r="H17" s="11">
        <f t="shared" si="2"/>
        <v>6.5626277148038805E-4</v>
      </c>
    </row>
    <row r="18" spans="1:8" x14ac:dyDescent="0.45">
      <c r="A18" s="12" t="s">
        <v>20</v>
      </c>
      <c r="B18" s="20">
        <v>2907675</v>
      </c>
      <c r="C18" s="21">
        <v>1930163</v>
      </c>
      <c r="D18" s="11">
        <f t="shared" si="0"/>
        <v>0.663816623247096</v>
      </c>
      <c r="E18" s="21">
        <v>7899</v>
      </c>
      <c r="F18" s="11">
        <f t="shared" si="1"/>
        <v>2.7166034718460624E-3</v>
      </c>
      <c r="G18" s="21">
        <v>1819</v>
      </c>
      <c r="H18" s="11">
        <f t="shared" si="2"/>
        <v>6.2558573430661953E-4</v>
      </c>
    </row>
    <row r="19" spans="1:8" x14ac:dyDescent="0.45">
      <c r="A19" s="12" t="s">
        <v>21</v>
      </c>
      <c r="B19" s="20">
        <v>1955401</v>
      </c>
      <c r="C19" s="21">
        <v>1283312</v>
      </c>
      <c r="D19" s="11">
        <f t="shared" si="0"/>
        <v>0.65629096026850764</v>
      </c>
      <c r="E19" s="21">
        <v>6828</v>
      </c>
      <c r="F19" s="11">
        <f t="shared" si="1"/>
        <v>3.4918668856157892E-3</v>
      </c>
      <c r="G19" s="21">
        <v>1534</v>
      </c>
      <c r="H19" s="11">
        <f t="shared" si="2"/>
        <v>7.8449381993770078E-4</v>
      </c>
    </row>
    <row r="20" spans="1:8" x14ac:dyDescent="0.45">
      <c r="A20" s="12" t="s">
        <v>22</v>
      </c>
      <c r="B20" s="20">
        <v>1958101</v>
      </c>
      <c r="C20" s="21">
        <v>1268648</v>
      </c>
      <c r="D20" s="11">
        <f t="shared" si="0"/>
        <v>0.64789712073074879</v>
      </c>
      <c r="E20" s="21">
        <v>3234</v>
      </c>
      <c r="F20" s="11">
        <f t="shared" si="1"/>
        <v>1.6516001983554475E-3</v>
      </c>
      <c r="G20" s="21">
        <v>860</v>
      </c>
      <c r="H20" s="11">
        <f t="shared" si="2"/>
        <v>4.3920104223428721E-4</v>
      </c>
    </row>
    <row r="21" spans="1:8" x14ac:dyDescent="0.45">
      <c r="A21" s="12" t="s">
        <v>23</v>
      </c>
      <c r="B21" s="20">
        <v>7393799</v>
      </c>
      <c r="C21" s="21">
        <v>4629282</v>
      </c>
      <c r="D21" s="11">
        <f t="shared" si="0"/>
        <v>0.62610330629761501</v>
      </c>
      <c r="E21" s="21">
        <v>27438</v>
      </c>
      <c r="F21" s="11">
        <f t="shared" si="1"/>
        <v>3.7109475115566434E-3</v>
      </c>
      <c r="G21" s="21">
        <v>6153</v>
      </c>
      <c r="H21" s="11">
        <f t="shared" si="2"/>
        <v>8.3218383404796373E-4</v>
      </c>
    </row>
    <row r="22" spans="1:8" x14ac:dyDescent="0.45">
      <c r="A22" s="12" t="s">
        <v>24</v>
      </c>
      <c r="B22" s="20">
        <v>6322892.0000000009</v>
      </c>
      <c r="C22" s="21">
        <v>4045214</v>
      </c>
      <c r="D22" s="11">
        <f t="shared" si="0"/>
        <v>0.63977274955827168</v>
      </c>
      <c r="E22" s="21">
        <v>26685</v>
      </c>
      <c r="F22" s="11">
        <f t="shared" si="1"/>
        <v>4.2203789025654706E-3</v>
      </c>
      <c r="G22" s="21">
        <v>5098</v>
      </c>
      <c r="H22" s="11">
        <f t="shared" si="2"/>
        <v>8.0627662152065848E-4</v>
      </c>
    </row>
    <row r="23" spans="1:8" x14ac:dyDescent="0.45">
      <c r="A23" s="12" t="s">
        <v>25</v>
      </c>
      <c r="B23" s="20">
        <v>13843329.000000002</v>
      </c>
      <c r="C23" s="21">
        <v>8414410</v>
      </c>
      <c r="D23" s="11">
        <f t="shared" si="0"/>
        <v>0.60783139662432339</v>
      </c>
      <c r="E23" s="21">
        <v>52328</v>
      </c>
      <c r="F23" s="11">
        <f t="shared" si="1"/>
        <v>3.7800156306333535E-3</v>
      </c>
      <c r="G23" s="21">
        <v>10235</v>
      </c>
      <c r="H23" s="11">
        <f t="shared" si="2"/>
        <v>7.3934528320463951E-4</v>
      </c>
    </row>
    <row r="24" spans="1:8" x14ac:dyDescent="0.45">
      <c r="A24" s="12" t="s">
        <v>26</v>
      </c>
      <c r="B24" s="20">
        <v>9220206</v>
      </c>
      <c r="C24" s="21">
        <v>5714115</v>
      </c>
      <c r="D24" s="11">
        <f t="shared" si="0"/>
        <v>0.61973832254940941</v>
      </c>
      <c r="E24" s="21">
        <v>36570</v>
      </c>
      <c r="F24" s="11">
        <f t="shared" si="1"/>
        <v>3.9662888226141583E-3</v>
      </c>
      <c r="G24" s="21">
        <v>8079</v>
      </c>
      <c r="H24" s="11">
        <f t="shared" si="2"/>
        <v>8.7622771118129033E-4</v>
      </c>
    </row>
    <row r="25" spans="1:8" x14ac:dyDescent="0.45">
      <c r="A25" s="12" t="s">
        <v>27</v>
      </c>
      <c r="B25" s="20">
        <v>2213174</v>
      </c>
      <c r="C25" s="21">
        <v>1563079</v>
      </c>
      <c r="D25" s="11">
        <f t="shared" si="0"/>
        <v>0.70626123386593187</v>
      </c>
      <c r="E25" s="21">
        <v>5469</v>
      </c>
      <c r="F25" s="11">
        <f t="shared" si="1"/>
        <v>2.4711116252043447E-3</v>
      </c>
      <c r="G25" s="21">
        <v>1139</v>
      </c>
      <c r="H25" s="11">
        <f t="shared" si="2"/>
        <v>5.1464548200909647E-4</v>
      </c>
    </row>
    <row r="26" spans="1:8" x14ac:dyDescent="0.45">
      <c r="A26" s="12" t="s">
        <v>28</v>
      </c>
      <c r="B26" s="20">
        <v>1047674</v>
      </c>
      <c r="C26" s="21">
        <v>699289</v>
      </c>
      <c r="D26" s="11">
        <f t="shared" si="0"/>
        <v>0.66746812462655369</v>
      </c>
      <c r="E26" s="21">
        <v>2674</v>
      </c>
      <c r="F26" s="11">
        <f t="shared" si="1"/>
        <v>2.5523206646342277E-3</v>
      </c>
      <c r="G26" s="21">
        <v>680</v>
      </c>
      <c r="H26" s="11">
        <f t="shared" si="2"/>
        <v>6.4905686310818059E-4</v>
      </c>
    </row>
    <row r="27" spans="1:8" x14ac:dyDescent="0.45">
      <c r="A27" s="12" t="s">
        <v>29</v>
      </c>
      <c r="B27" s="20">
        <v>1132656</v>
      </c>
      <c r="C27" s="21">
        <v>718437</v>
      </c>
      <c r="D27" s="11">
        <f t="shared" si="0"/>
        <v>0.634294083993728</v>
      </c>
      <c r="E27" s="21">
        <v>2643</v>
      </c>
      <c r="F27" s="11">
        <f t="shared" si="1"/>
        <v>2.3334534050938678E-3</v>
      </c>
      <c r="G27" s="21">
        <v>501</v>
      </c>
      <c r="H27" s="11">
        <f t="shared" si="2"/>
        <v>4.4232317667500107E-4</v>
      </c>
    </row>
    <row r="28" spans="1:8" x14ac:dyDescent="0.45">
      <c r="A28" s="12" t="s">
        <v>30</v>
      </c>
      <c r="B28" s="20">
        <v>774582.99999999988</v>
      </c>
      <c r="C28" s="21">
        <v>502481</v>
      </c>
      <c r="D28" s="11">
        <f t="shared" si="0"/>
        <v>0.64871162935411708</v>
      </c>
      <c r="E28" s="21">
        <v>1906</v>
      </c>
      <c r="F28" s="11">
        <f t="shared" si="1"/>
        <v>2.4606788426805135E-3</v>
      </c>
      <c r="G28" s="21">
        <v>336</v>
      </c>
      <c r="H28" s="11">
        <f t="shared" si="2"/>
        <v>4.3378178968554699E-4</v>
      </c>
    </row>
    <row r="29" spans="1:8" x14ac:dyDescent="0.45">
      <c r="A29" s="12" t="s">
        <v>31</v>
      </c>
      <c r="B29" s="20">
        <v>820997</v>
      </c>
      <c r="C29" s="21">
        <v>525922</v>
      </c>
      <c r="D29" s="11">
        <f t="shared" si="0"/>
        <v>0.64058942968122901</v>
      </c>
      <c r="E29" s="21">
        <v>1986</v>
      </c>
      <c r="F29" s="11">
        <f t="shared" si="1"/>
        <v>2.4190100572840097E-3</v>
      </c>
      <c r="G29" s="21">
        <v>347</v>
      </c>
      <c r="H29" s="11">
        <f t="shared" si="2"/>
        <v>4.2265684283864619E-4</v>
      </c>
    </row>
    <row r="30" spans="1:8" x14ac:dyDescent="0.45">
      <c r="A30" s="12" t="s">
        <v>32</v>
      </c>
      <c r="B30" s="20">
        <v>2071737</v>
      </c>
      <c r="C30" s="21">
        <v>1392607</v>
      </c>
      <c r="D30" s="11">
        <f t="shared" si="0"/>
        <v>0.67219294727081669</v>
      </c>
      <c r="E30" s="21">
        <v>4059</v>
      </c>
      <c r="F30" s="11">
        <f t="shared" si="1"/>
        <v>1.9592255194554133E-3</v>
      </c>
      <c r="G30" s="21">
        <v>974</v>
      </c>
      <c r="H30" s="11">
        <f t="shared" si="2"/>
        <v>4.7013689478925171E-4</v>
      </c>
    </row>
    <row r="31" spans="1:8" x14ac:dyDescent="0.45">
      <c r="A31" s="12" t="s">
        <v>33</v>
      </c>
      <c r="B31" s="20">
        <v>2016791</v>
      </c>
      <c r="C31" s="21">
        <v>1310509</v>
      </c>
      <c r="D31" s="11">
        <f t="shared" si="0"/>
        <v>0.64979911155890724</v>
      </c>
      <c r="E31" s="21">
        <v>4547</v>
      </c>
      <c r="F31" s="11">
        <f t="shared" si="1"/>
        <v>2.2545717429322126E-3</v>
      </c>
      <c r="G31" s="21">
        <v>820</v>
      </c>
      <c r="H31" s="11">
        <f t="shared" si="2"/>
        <v>4.0658650301394643E-4</v>
      </c>
    </row>
    <row r="32" spans="1:8" x14ac:dyDescent="0.45">
      <c r="A32" s="12" t="s">
        <v>34</v>
      </c>
      <c r="B32" s="20">
        <v>3686259.9999999995</v>
      </c>
      <c r="C32" s="21">
        <v>2371416</v>
      </c>
      <c r="D32" s="11">
        <f t="shared" si="0"/>
        <v>0.64331219176075494</v>
      </c>
      <c r="E32" s="21">
        <v>10871</v>
      </c>
      <c r="F32" s="11">
        <f t="shared" si="1"/>
        <v>2.9490594803405082E-3</v>
      </c>
      <c r="G32" s="21">
        <v>2867</v>
      </c>
      <c r="H32" s="11">
        <f t="shared" si="2"/>
        <v>7.7775306136843318E-4</v>
      </c>
    </row>
    <row r="33" spans="1:8" x14ac:dyDescent="0.45">
      <c r="A33" s="12" t="s">
        <v>35</v>
      </c>
      <c r="B33" s="20">
        <v>7558801.9999999991</v>
      </c>
      <c r="C33" s="21">
        <v>4466671</v>
      </c>
      <c r="D33" s="11">
        <f t="shared" si="0"/>
        <v>0.59092313834917232</v>
      </c>
      <c r="E33" s="21">
        <v>21270</v>
      </c>
      <c r="F33" s="11">
        <f t="shared" si="1"/>
        <v>2.813937975885597E-3</v>
      </c>
      <c r="G33" s="21">
        <v>5909</v>
      </c>
      <c r="H33" s="11">
        <f t="shared" si="2"/>
        <v>7.8173763514377027E-4</v>
      </c>
    </row>
    <row r="34" spans="1:8" x14ac:dyDescent="0.45">
      <c r="A34" s="12" t="s">
        <v>36</v>
      </c>
      <c r="B34" s="20">
        <v>1800557</v>
      </c>
      <c r="C34" s="21">
        <v>1130673</v>
      </c>
      <c r="D34" s="11">
        <f t="shared" si="0"/>
        <v>0.62795734875374676</v>
      </c>
      <c r="E34" s="21">
        <v>4203</v>
      </c>
      <c r="F34" s="11">
        <f t="shared" si="1"/>
        <v>2.3342776707429977E-3</v>
      </c>
      <c r="G34" s="21">
        <v>649</v>
      </c>
      <c r="H34" s="11">
        <f t="shared" si="2"/>
        <v>3.6044401815660374E-4</v>
      </c>
    </row>
    <row r="35" spans="1:8" x14ac:dyDescent="0.45">
      <c r="A35" s="12" t="s">
        <v>37</v>
      </c>
      <c r="B35" s="20">
        <v>1418843</v>
      </c>
      <c r="C35" s="21">
        <v>864508</v>
      </c>
      <c r="D35" s="11">
        <f t="shared" si="0"/>
        <v>0.60930490547579963</v>
      </c>
      <c r="E35" s="21">
        <v>2849</v>
      </c>
      <c r="F35" s="11">
        <f t="shared" si="1"/>
        <v>2.0079741028429503E-3</v>
      </c>
      <c r="G35" s="21">
        <v>692</v>
      </c>
      <c r="H35" s="11">
        <f t="shared" si="2"/>
        <v>4.8772133350906334E-4</v>
      </c>
    </row>
    <row r="36" spans="1:8" x14ac:dyDescent="0.45">
      <c r="A36" s="12" t="s">
        <v>38</v>
      </c>
      <c r="B36" s="20">
        <v>2530542</v>
      </c>
      <c r="C36" s="21">
        <v>1490426</v>
      </c>
      <c r="D36" s="11">
        <f t="shared" si="0"/>
        <v>0.58897501009665121</v>
      </c>
      <c r="E36" s="21">
        <v>6066</v>
      </c>
      <c r="F36" s="11">
        <f t="shared" si="1"/>
        <v>2.3971149263675531E-3</v>
      </c>
      <c r="G36" s="21">
        <v>1273</v>
      </c>
      <c r="H36" s="11">
        <f t="shared" si="2"/>
        <v>5.0305428639398195E-4</v>
      </c>
    </row>
    <row r="37" spans="1:8" x14ac:dyDescent="0.45">
      <c r="A37" s="12" t="s">
        <v>39</v>
      </c>
      <c r="B37" s="20">
        <v>8839511</v>
      </c>
      <c r="C37" s="21">
        <v>4924708</v>
      </c>
      <c r="D37" s="11">
        <f t="shared" si="0"/>
        <v>0.55712448346973042</v>
      </c>
      <c r="E37" s="21">
        <v>31480</v>
      </c>
      <c r="F37" s="11">
        <f t="shared" si="1"/>
        <v>3.5612829714222879E-3</v>
      </c>
      <c r="G37" s="21">
        <v>7334</v>
      </c>
      <c r="H37" s="11">
        <f t="shared" si="2"/>
        <v>8.2968390446032587E-4</v>
      </c>
    </row>
    <row r="38" spans="1:8" x14ac:dyDescent="0.45">
      <c r="A38" s="12" t="s">
        <v>40</v>
      </c>
      <c r="B38" s="20">
        <v>5523625</v>
      </c>
      <c r="C38" s="21">
        <v>3283402</v>
      </c>
      <c r="D38" s="11">
        <f t="shared" si="0"/>
        <v>0.59442883975650052</v>
      </c>
      <c r="E38" s="21">
        <v>15172</v>
      </c>
      <c r="F38" s="11">
        <f t="shared" si="1"/>
        <v>2.7467469279684989E-3</v>
      </c>
      <c r="G38" s="21">
        <v>3094</v>
      </c>
      <c r="H38" s="11">
        <f t="shared" si="2"/>
        <v>5.6013940120844556E-4</v>
      </c>
    </row>
    <row r="39" spans="1:8" x14ac:dyDescent="0.45">
      <c r="A39" s="12" t="s">
        <v>41</v>
      </c>
      <c r="B39" s="20">
        <v>1344738.9999999998</v>
      </c>
      <c r="C39" s="21">
        <v>835226</v>
      </c>
      <c r="D39" s="11">
        <f t="shared" si="0"/>
        <v>0.62110640057289934</v>
      </c>
      <c r="E39" s="21">
        <v>2642</v>
      </c>
      <c r="F39" s="11">
        <f t="shared" si="1"/>
        <v>1.9646935204526679E-3</v>
      </c>
      <c r="G39" s="21">
        <v>439</v>
      </c>
      <c r="H39" s="11">
        <f t="shared" si="2"/>
        <v>3.2645740177090132E-4</v>
      </c>
    </row>
    <row r="40" spans="1:8" x14ac:dyDescent="0.45">
      <c r="A40" s="12" t="s">
        <v>42</v>
      </c>
      <c r="B40" s="20">
        <v>944432</v>
      </c>
      <c r="C40" s="21">
        <v>589681</v>
      </c>
      <c r="D40" s="11">
        <f t="shared" si="0"/>
        <v>0.62437634472360104</v>
      </c>
      <c r="E40" s="21">
        <v>1872</v>
      </c>
      <c r="F40" s="11">
        <f t="shared" si="1"/>
        <v>1.9821437647178411E-3</v>
      </c>
      <c r="G40" s="21">
        <v>501</v>
      </c>
      <c r="H40" s="11">
        <f t="shared" si="2"/>
        <v>5.3047757805749912E-4</v>
      </c>
    </row>
    <row r="41" spans="1:8" x14ac:dyDescent="0.45">
      <c r="A41" s="12" t="s">
        <v>43</v>
      </c>
      <c r="B41" s="20">
        <v>556788</v>
      </c>
      <c r="C41" s="21">
        <v>345108</v>
      </c>
      <c r="D41" s="11">
        <f t="shared" si="0"/>
        <v>0.61981939265932451</v>
      </c>
      <c r="E41" s="21">
        <v>1432</v>
      </c>
      <c r="F41" s="11">
        <f t="shared" si="1"/>
        <v>2.5718945092207449E-3</v>
      </c>
      <c r="G41" s="21">
        <v>222</v>
      </c>
      <c r="H41" s="11">
        <f t="shared" si="2"/>
        <v>3.9871548955796459E-4</v>
      </c>
    </row>
    <row r="42" spans="1:8" x14ac:dyDescent="0.45">
      <c r="A42" s="12" t="s">
        <v>44</v>
      </c>
      <c r="B42" s="20">
        <v>672814.99999999988</v>
      </c>
      <c r="C42" s="21">
        <v>444022</v>
      </c>
      <c r="D42" s="11">
        <f t="shared" si="0"/>
        <v>0.65994664209329468</v>
      </c>
      <c r="E42" s="21">
        <v>1848</v>
      </c>
      <c r="F42" s="11">
        <f t="shared" si="1"/>
        <v>2.7466688465625773E-3</v>
      </c>
      <c r="G42" s="21">
        <v>411</v>
      </c>
      <c r="H42" s="11">
        <f t="shared" si="2"/>
        <v>6.1086628568031345E-4</v>
      </c>
    </row>
    <row r="43" spans="1:8" x14ac:dyDescent="0.45">
      <c r="A43" s="12" t="s">
        <v>45</v>
      </c>
      <c r="B43" s="20">
        <v>1893791</v>
      </c>
      <c r="C43" s="21">
        <v>1160010</v>
      </c>
      <c r="D43" s="11">
        <f t="shared" si="0"/>
        <v>0.61253327320702233</v>
      </c>
      <c r="E43" s="21">
        <v>5180</v>
      </c>
      <c r="F43" s="11">
        <f t="shared" si="1"/>
        <v>2.7352543126459043E-3</v>
      </c>
      <c r="G43" s="21">
        <v>1243</v>
      </c>
      <c r="H43" s="11">
        <f t="shared" si="2"/>
        <v>6.5635542676039749E-4</v>
      </c>
    </row>
    <row r="44" spans="1:8" x14ac:dyDescent="0.45">
      <c r="A44" s="12" t="s">
        <v>46</v>
      </c>
      <c r="B44" s="20">
        <v>2812432.9999999995</v>
      </c>
      <c r="C44" s="21">
        <v>1692181</v>
      </c>
      <c r="D44" s="11">
        <f t="shared" si="0"/>
        <v>0.60167868887898845</v>
      </c>
      <c r="E44" s="21">
        <v>6760</v>
      </c>
      <c r="F44" s="11">
        <f t="shared" si="1"/>
        <v>2.40361281495417E-3</v>
      </c>
      <c r="G44" s="21">
        <v>1493</v>
      </c>
      <c r="H44" s="11">
        <f t="shared" si="2"/>
        <v>5.3085709064002601E-4</v>
      </c>
    </row>
    <row r="45" spans="1:8" x14ac:dyDescent="0.45">
      <c r="A45" s="12" t="s">
        <v>47</v>
      </c>
      <c r="B45" s="20">
        <v>1356110</v>
      </c>
      <c r="C45" s="21">
        <v>891117</v>
      </c>
      <c r="D45" s="11">
        <f t="shared" si="0"/>
        <v>0.65711262360722955</v>
      </c>
      <c r="E45" s="21">
        <v>2969</v>
      </c>
      <c r="F45" s="11">
        <f t="shared" si="1"/>
        <v>2.1893504214259905E-3</v>
      </c>
      <c r="G45" s="21">
        <v>458</v>
      </c>
      <c r="H45" s="11">
        <f t="shared" si="2"/>
        <v>3.3773071505998774E-4</v>
      </c>
    </row>
    <row r="46" spans="1:8" x14ac:dyDescent="0.45">
      <c r="A46" s="12" t="s">
        <v>48</v>
      </c>
      <c r="B46" s="20">
        <v>734949</v>
      </c>
      <c r="C46" s="21">
        <v>472936</v>
      </c>
      <c r="D46" s="11">
        <f t="shared" si="0"/>
        <v>0.64349499080888606</v>
      </c>
      <c r="E46" s="21">
        <v>1168</v>
      </c>
      <c r="F46" s="11">
        <f t="shared" si="1"/>
        <v>1.5892259190773781E-3</v>
      </c>
      <c r="G46" s="21">
        <v>266</v>
      </c>
      <c r="H46" s="11">
        <f t="shared" si="2"/>
        <v>3.6192987540632071E-4</v>
      </c>
    </row>
    <row r="47" spans="1:8" x14ac:dyDescent="0.45">
      <c r="A47" s="12" t="s">
        <v>49</v>
      </c>
      <c r="B47" s="20">
        <v>973896</v>
      </c>
      <c r="C47" s="21">
        <v>603200</v>
      </c>
      <c r="D47" s="11">
        <f t="shared" si="0"/>
        <v>0.61936798179682429</v>
      </c>
      <c r="E47" s="21">
        <v>2342</v>
      </c>
      <c r="F47" s="11">
        <f t="shared" si="1"/>
        <v>2.4047742264061049E-3</v>
      </c>
      <c r="G47" s="21">
        <v>242</v>
      </c>
      <c r="H47" s="11">
        <f t="shared" si="2"/>
        <v>2.4848649137074186E-4</v>
      </c>
    </row>
    <row r="48" spans="1:8" x14ac:dyDescent="0.45">
      <c r="A48" s="12" t="s">
        <v>50</v>
      </c>
      <c r="B48" s="20">
        <v>1356219</v>
      </c>
      <c r="C48" s="21">
        <v>873331</v>
      </c>
      <c r="D48" s="11">
        <f t="shared" si="0"/>
        <v>0.6439454099964681</v>
      </c>
      <c r="E48" s="21">
        <v>2979</v>
      </c>
      <c r="F48" s="11">
        <f t="shared" si="1"/>
        <v>2.1965479026617384E-3</v>
      </c>
      <c r="G48" s="21">
        <v>394</v>
      </c>
      <c r="H48" s="11">
        <f t="shared" si="2"/>
        <v>2.9051355275217352E-4</v>
      </c>
    </row>
    <row r="49" spans="1:8" x14ac:dyDescent="0.45">
      <c r="A49" s="12" t="s">
        <v>51</v>
      </c>
      <c r="B49" s="20">
        <v>701167</v>
      </c>
      <c r="C49" s="21">
        <v>435551</v>
      </c>
      <c r="D49" s="11">
        <f t="shared" si="0"/>
        <v>0.62118011828851039</v>
      </c>
      <c r="E49" s="21">
        <v>905</v>
      </c>
      <c r="F49" s="11">
        <f t="shared" si="1"/>
        <v>1.2907053526478001E-3</v>
      </c>
      <c r="G49" s="21">
        <v>159</v>
      </c>
      <c r="H49" s="11">
        <f t="shared" si="2"/>
        <v>2.267648078132599E-4</v>
      </c>
    </row>
    <row r="50" spans="1:8" x14ac:dyDescent="0.45">
      <c r="A50" s="12" t="s">
        <v>52</v>
      </c>
      <c r="B50" s="20">
        <v>5124170</v>
      </c>
      <c r="C50" s="21">
        <v>3023607</v>
      </c>
      <c r="D50" s="11">
        <f t="shared" si="0"/>
        <v>0.59006765973806485</v>
      </c>
      <c r="E50" s="21">
        <v>8696</v>
      </c>
      <c r="F50" s="11">
        <f t="shared" si="1"/>
        <v>1.6970553279848249E-3</v>
      </c>
      <c r="G50" s="21">
        <v>2398</v>
      </c>
      <c r="H50" s="11">
        <f t="shared" si="2"/>
        <v>4.6797822866922838E-4</v>
      </c>
    </row>
    <row r="51" spans="1:8" x14ac:dyDescent="0.45">
      <c r="A51" s="12" t="s">
        <v>53</v>
      </c>
      <c r="B51" s="20">
        <v>818222</v>
      </c>
      <c r="C51" s="21">
        <v>493796</v>
      </c>
      <c r="D51" s="11">
        <f t="shared" si="0"/>
        <v>0.60349880594753014</v>
      </c>
      <c r="E51" s="21">
        <v>2074</v>
      </c>
      <c r="F51" s="11">
        <f t="shared" si="1"/>
        <v>2.5347644037926136E-3</v>
      </c>
      <c r="G51" s="21">
        <v>490</v>
      </c>
      <c r="H51" s="11">
        <f t="shared" si="2"/>
        <v>5.9885947823451339E-4</v>
      </c>
    </row>
    <row r="52" spans="1:8" x14ac:dyDescent="0.45">
      <c r="A52" s="12" t="s">
        <v>54</v>
      </c>
      <c r="B52" s="20">
        <v>1335937.9999999998</v>
      </c>
      <c r="C52" s="21">
        <v>877818</v>
      </c>
      <c r="D52" s="11">
        <f t="shared" si="0"/>
        <v>0.65707989442623849</v>
      </c>
      <c r="E52" s="21">
        <v>3602</v>
      </c>
      <c r="F52" s="11">
        <f t="shared" si="1"/>
        <v>2.696232909012245E-3</v>
      </c>
      <c r="G52" s="21">
        <v>925</v>
      </c>
      <c r="H52" s="11">
        <f t="shared" si="2"/>
        <v>6.9239740167582637E-4</v>
      </c>
    </row>
    <row r="53" spans="1:8" x14ac:dyDescent="0.45">
      <c r="A53" s="12" t="s">
        <v>55</v>
      </c>
      <c r="B53" s="20">
        <v>1758645</v>
      </c>
      <c r="C53" s="21">
        <v>1143768</v>
      </c>
      <c r="D53" s="11">
        <f t="shared" si="0"/>
        <v>0.6503688919594347</v>
      </c>
      <c r="E53" s="21">
        <v>2991</v>
      </c>
      <c r="F53" s="11">
        <f t="shared" si="1"/>
        <v>1.7007411956364133E-3</v>
      </c>
      <c r="G53" s="21">
        <v>725</v>
      </c>
      <c r="H53" s="11">
        <f t="shared" si="2"/>
        <v>4.122492032217986E-4</v>
      </c>
    </row>
    <row r="54" spans="1:8" x14ac:dyDescent="0.45">
      <c r="A54" s="12" t="s">
        <v>56</v>
      </c>
      <c r="B54" s="20">
        <v>1141741</v>
      </c>
      <c r="C54" s="21">
        <v>718784</v>
      </c>
      <c r="D54" s="11">
        <f t="shared" si="0"/>
        <v>0.6295508350843142</v>
      </c>
      <c r="E54" s="21">
        <v>3758</v>
      </c>
      <c r="F54" s="11">
        <f t="shared" si="1"/>
        <v>3.2914645265432353E-3</v>
      </c>
      <c r="G54" s="21">
        <v>647</v>
      </c>
      <c r="H54" s="11">
        <f t="shared" si="2"/>
        <v>5.6667843232396844E-4</v>
      </c>
    </row>
    <row r="55" spans="1:8" x14ac:dyDescent="0.45">
      <c r="A55" s="12" t="s">
        <v>57</v>
      </c>
      <c r="B55" s="20">
        <v>1087241</v>
      </c>
      <c r="C55" s="21">
        <v>668950</v>
      </c>
      <c r="D55" s="11">
        <f t="shared" si="0"/>
        <v>0.61527297075809317</v>
      </c>
      <c r="E55" s="21">
        <v>2546</v>
      </c>
      <c r="F55" s="11">
        <f t="shared" si="1"/>
        <v>2.3417071284103524E-3</v>
      </c>
      <c r="G55" s="21">
        <v>434</v>
      </c>
      <c r="H55" s="11">
        <f t="shared" si="2"/>
        <v>3.9917552778086918E-4</v>
      </c>
    </row>
    <row r="56" spans="1:8" x14ac:dyDescent="0.45">
      <c r="A56" s="12" t="s">
        <v>58</v>
      </c>
      <c r="B56" s="20">
        <v>1617517</v>
      </c>
      <c r="C56" s="21">
        <v>1028724</v>
      </c>
      <c r="D56" s="11">
        <f t="shared" si="0"/>
        <v>0.6359896062916186</v>
      </c>
      <c r="E56" s="21">
        <v>3698</v>
      </c>
      <c r="F56" s="11">
        <f t="shared" si="1"/>
        <v>2.286220175738493E-3</v>
      </c>
      <c r="G56" s="21">
        <v>625</v>
      </c>
      <c r="H56" s="11">
        <f t="shared" si="2"/>
        <v>3.863947024977172E-4</v>
      </c>
    </row>
    <row r="57" spans="1:8" x14ac:dyDescent="0.45">
      <c r="A57" s="12" t="s">
        <v>59</v>
      </c>
      <c r="B57" s="20">
        <v>1485118</v>
      </c>
      <c r="C57" s="21">
        <v>687158</v>
      </c>
      <c r="D57" s="11">
        <f t="shared" si="0"/>
        <v>0.46269589352495893</v>
      </c>
      <c r="E57" s="21">
        <v>3549</v>
      </c>
      <c r="F57" s="11">
        <f t="shared" si="1"/>
        <v>2.3897091005563196E-3</v>
      </c>
      <c r="G57" s="21">
        <v>930</v>
      </c>
      <c r="H57" s="11">
        <f t="shared" si="2"/>
        <v>6.2621286658703218E-4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44761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44757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16357125</v>
      </c>
      <c r="D10" s="11">
        <f>C10/$B10</f>
        <v>0.59374590729721477</v>
      </c>
      <c r="E10" s="21">
        <f>SUM(E11:E30)</f>
        <v>92317</v>
      </c>
      <c r="F10" s="11">
        <f>E10/$B10</f>
        <v>3.3510070335683669E-3</v>
      </c>
      <c r="G10" s="21">
        <f>SUM(G11:G30)</f>
        <v>21886</v>
      </c>
      <c r="H10" s="11">
        <f>G10/$B10</f>
        <v>7.9443807680792565E-4</v>
      </c>
    </row>
    <row r="11" spans="1:8" x14ac:dyDescent="0.45">
      <c r="A11" s="12" t="s">
        <v>69</v>
      </c>
      <c r="B11" s="20">
        <v>1961575</v>
      </c>
      <c r="C11" s="21">
        <v>1179996</v>
      </c>
      <c r="D11" s="11">
        <f t="shared" ref="D11:D30" si="0">C11/$B11</f>
        <v>0.60155538279188914</v>
      </c>
      <c r="E11" s="21">
        <v>6145</v>
      </c>
      <c r="F11" s="11">
        <f t="shared" ref="F11:F30" si="1">E11/$B11</f>
        <v>3.1326867440704537E-3</v>
      </c>
      <c r="G11" s="21">
        <v>1344</v>
      </c>
      <c r="H11" s="11">
        <f t="shared" ref="H11:H30" si="2">G11/$B11</f>
        <v>6.8516370773485588E-4</v>
      </c>
    </row>
    <row r="12" spans="1:8" x14ac:dyDescent="0.45">
      <c r="A12" s="12" t="s">
        <v>70</v>
      </c>
      <c r="B12" s="20">
        <v>1065932</v>
      </c>
      <c r="C12" s="21">
        <v>655295</v>
      </c>
      <c r="D12" s="11">
        <f t="shared" si="0"/>
        <v>0.614762480158209</v>
      </c>
      <c r="E12" s="21">
        <v>3592</v>
      </c>
      <c r="F12" s="11">
        <f t="shared" si="1"/>
        <v>3.3698209641890853E-3</v>
      </c>
      <c r="G12" s="21">
        <v>632</v>
      </c>
      <c r="H12" s="11">
        <f t="shared" si="2"/>
        <v>5.929083656368324E-4</v>
      </c>
    </row>
    <row r="13" spans="1:8" x14ac:dyDescent="0.45">
      <c r="A13" s="12" t="s">
        <v>71</v>
      </c>
      <c r="B13" s="20">
        <v>1324589</v>
      </c>
      <c r="C13" s="21">
        <v>816109</v>
      </c>
      <c r="D13" s="11">
        <f t="shared" si="0"/>
        <v>0.61612243495907038</v>
      </c>
      <c r="E13" s="21">
        <v>5114</v>
      </c>
      <c r="F13" s="11">
        <f t="shared" si="1"/>
        <v>3.8608202242355933E-3</v>
      </c>
      <c r="G13" s="21">
        <v>1493</v>
      </c>
      <c r="H13" s="11">
        <f t="shared" si="2"/>
        <v>1.127142079543164E-3</v>
      </c>
    </row>
    <row r="14" spans="1:8" x14ac:dyDescent="0.45">
      <c r="A14" s="12" t="s">
        <v>72</v>
      </c>
      <c r="B14" s="20">
        <v>974726</v>
      </c>
      <c r="C14" s="21">
        <v>620433</v>
      </c>
      <c r="D14" s="11">
        <f t="shared" si="0"/>
        <v>0.63652041701975737</v>
      </c>
      <c r="E14" s="21">
        <v>4037</v>
      </c>
      <c r="F14" s="11">
        <f t="shared" si="1"/>
        <v>4.1416767378730027E-3</v>
      </c>
      <c r="G14" s="21">
        <v>801</v>
      </c>
      <c r="H14" s="11">
        <f t="shared" si="2"/>
        <v>8.2176939981081865E-4</v>
      </c>
    </row>
    <row r="15" spans="1:8" x14ac:dyDescent="0.45">
      <c r="A15" s="12" t="s">
        <v>73</v>
      </c>
      <c r="B15" s="20">
        <v>3759920</v>
      </c>
      <c r="C15" s="21">
        <v>2340119</v>
      </c>
      <c r="D15" s="11">
        <f t="shared" si="0"/>
        <v>0.6223853167088661</v>
      </c>
      <c r="E15" s="21">
        <v>16969</v>
      </c>
      <c r="F15" s="11">
        <f t="shared" si="1"/>
        <v>4.5131279388923168E-3</v>
      </c>
      <c r="G15" s="21">
        <v>4281</v>
      </c>
      <c r="H15" s="11">
        <f t="shared" si="2"/>
        <v>1.1385880550650014E-3</v>
      </c>
    </row>
    <row r="16" spans="1:8" x14ac:dyDescent="0.45">
      <c r="A16" s="12" t="s">
        <v>74</v>
      </c>
      <c r="B16" s="20">
        <v>1521562.0000000002</v>
      </c>
      <c r="C16" s="21">
        <v>902794</v>
      </c>
      <c r="D16" s="11">
        <f t="shared" si="0"/>
        <v>0.59333369261324864</v>
      </c>
      <c r="E16" s="21">
        <v>6047</v>
      </c>
      <c r="F16" s="11">
        <f t="shared" si="1"/>
        <v>3.9742054546577791E-3</v>
      </c>
      <c r="G16" s="21">
        <v>1391</v>
      </c>
      <c r="H16" s="11">
        <f t="shared" si="2"/>
        <v>9.1419212624920952E-4</v>
      </c>
    </row>
    <row r="17" spans="1:8" x14ac:dyDescent="0.45">
      <c r="A17" s="12" t="s">
        <v>75</v>
      </c>
      <c r="B17" s="20">
        <v>718601</v>
      </c>
      <c r="C17" s="21">
        <v>452515</v>
      </c>
      <c r="D17" s="11">
        <f t="shared" si="0"/>
        <v>0.6297166299518091</v>
      </c>
      <c r="E17" s="21">
        <v>3257</v>
      </c>
      <c r="F17" s="11">
        <f t="shared" si="1"/>
        <v>4.5324178507961995E-3</v>
      </c>
      <c r="G17" s="21">
        <v>633</v>
      </c>
      <c r="H17" s="11">
        <f t="shared" si="2"/>
        <v>8.8087826206754516E-4</v>
      </c>
    </row>
    <row r="18" spans="1:8" x14ac:dyDescent="0.45">
      <c r="A18" s="12" t="s">
        <v>76</v>
      </c>
      <c r="B18" s="20">
        <v>784774</v>
      </c>
      <c r="C18" s="21">
        <v>528119</v>
      </c>
      <c r="D18" s="11">
        <f t="shared" si="0"/>
        <v>0.67295680030174287</v>
      </c>
      <c r="E18" s="21">
        <v>2536</v>
      </c>
      <c r="F18" s="11">
        <f t="shared" si="1"/>
        <v>3.2315035921169663E-3</v>
      </c>
      <c r="G18" s="21">
        <v>650</v>
      </c>
      <c r="H18" s="11">
        <f t="shared" si="2"/>
        <v>8.2826393331073662E-4</v>
      </c>
    </row>
    <row r="19" spans="1:8" x14ac:dyDescent="0.45">
      <c r="A19" s="12" t="s">
        <v>77</v>
      </c>
      <c r="B19" s="20">
        <v>694295.99999999988</v>
      </c>
      <c r="C19" s="21">
        <v>446053</v>
      </c>
      <c r="D19" s="11">
        <f t="shared" si="0"/>
        <v>0.64245365089241491</v>
      </c>
      <c r="E19" s="21">
        <v>2773</v>
      </c>
      <c r="F19" s="11">
        <f t="shared" si="1"/>
        <v>3.9939737518291914E-3</v>
      </c>
      <c r="G19" s="21">
        <v>710</v>
      </c>
      <c r="H19" s="11">
        <f t="shared" si="2"/>
        <v>1.0226185949508569E-3</v>
      </c>
    </row>
    <row r="20" spans="1:8" x14ac:dyDescent="0.45">
      <c r="A20" s="12" t="s">
        <v>78</v>
      </c>
      <c r="B20" s="20">
        <v>799966</v>
      </c>
      <c r="C20" s="21">
        <v>504962</v>
      </c>
      <c r="D20" s="11">
        <f t="shared" si="0"/>
        <v>0.63122932724640801</v>
      </c>
      <c r="E20" s="21">
        <v>1438</v>
      </c>
      <c r="F20" s="11">
        <f t="shared" si="1"/>
        <v>1.7975763969968724E-3</v>
      </c>
      <c r="G20" s="21">
        <v>322</v>
      </c>
      <c r="H20" s="11">
        <f t="shared" si="2"/>
        <v>4.0251710697704655E-4</v>
      </c>
    </row>
    <row r="21" spans="1:8" x14ac:dyDescent="0.45">
      <c r="A21" s="12" t="s">
        <v>79</v>
      </c>
      <c r="B21" s="20">
        <v>2300944</v>
      </c>
      <c r="C21" s="21">
        <v>1327246</v>
      </c>
      <c r="D21" s="11">
        <f t="shared" si="0"/>
        <v>0.57682672850795147</v>
      </c>
      <c r="E21" s="21">
        <v>8383</v>
      </c>
      <c r="F21" s="11">
        <f t="shared" si="1"/>
        <v>3.6432872768741875E-3</v>
      </c>
      <c r="G21" s="21">
        <v>2251</v>
      </c>
      <c r="H21" s="11">
        <f t="shared" si="2"/>
        <v>9.7829412623688357E-4</v>
      </c>
    </row>
    <row r="22" spans="1:8" x14ac:dyDescent="0.45">
      <c r="A22" s="12" t="s">
        <v>80</v>
      </c>
      <c r="B22" s="20">
        <v>1400720</v>
      </c>
      <c r="C22" s="21">
        <v>797015</v>
      </c>
      <c r="D22" s="11">
        <f t="shared" si="0"/>
        <v>0.56900379804671886</v>
      </c>
      <c r="E22" s="21">
        <v>2549</v>
      </c>
      <c r="F22" s="11">
        <f t="shared" si="1"/>
        <v>1.8197783996801646E-3</v>
      </c>
      <c r="G22" s="21">
        <v>556</v>
      </c>
      <c r="H22" s="11">
        <f t="shared" si="2"/>
        <v>3.9693871723113825E-4</v>
      </c>
    </row>
    <row r="23" spans="1:8" x14ac:dyDescent="0.45">
      <c r="A23" s="12" t="s">
        <v>81</v>
      </c>
      <c r="B23" s="20">
        <v>2739963</v>
      </c>
      <c r="C23" s="21">
        <v>1434503</v>
      </c>
      <c r="D23" s="11">
        <f t="shared" si="0"/>
        <v>0.52354831068886698</v>
      </c>
      <c r="E23" s="21">
        <v>12159</v>
      </c>
      <c r="F23" s="11">
        <f t="shared" si="1"/>
        <v>4.437651165362452E-3</v>
      </c>
      <c r="G23" s="21">
        <v>2711</v>
      </c>
      <c r="H23" s="11">
        <f t="shared" si="2"/>
        <v>9.8942941930237754E-4</v>
      </c>
    </row>
    <row r="24" spans="1:8" x14ac:dyDescent="0.45">
      <c r="A24" s="12" t="s">
        <v>82</v>
      </c>
      <c r="B24" s="20">
        <v>831479.00000000012</v>
      </c>
      <c r="C24" s="21">
        <v>473916</v>
      </c>
      <c r="D24" s="11">
        <f t="shared" si="0"/>
        <v>0.5699674916624472</v>
      </c>
      <c r="E24" s="21">
        <v>2569</v>
      </c>
      <c r="F24" s="11">
        <f t="shared" si="1"/>
        <v>3.0896751451329496E-3</v>
      </c>
      <c r="G24" s="21">
        <v>497</v>
      </c>
      <c r="H24" s="11">
        <f t="shared" si="2"/>
        <v>5.9773006894942623E-4</v>
      </c>
    </row>
    <row r="25" spans="1:8" x14ac:dyDescent="0.45">
      <c r="A25" s="12" t="s">
        <v>83</v>
      </c>
      <c r="B25" s="20">
        <v>1526835</v>
      </c>
      <c r="C25" s="21">
        <v>870436</v>
      </c>
      <c r="D25" s="11">
        <f t="shared" si="0"/>
        <v>0.57009172569400102</v>
      </c>
      <c r="E25" s="21">
        <v>5600</v>
      </c>
      <c r="F25" s="11">
        <f t="shared" si="1"/>
        <v>3.6677178608035578E-3</v>
      </c>
      <c r="G25" s="21">
        <v>1247</v>
      </c>
      <c r="H25" s="11">
        <f t="shared" si="2"/>
        <v>8.1672217364679224E-4</v>
      </c>
    </row>
    <row r="26" spans="1:8" x14ac:dyDescent="0.45">
      <c r="A26" s="12" t="s">
        <v>84</v>
      </c>
      <c r="B26" s="20">
        <v>708155</v>
      </c>
      <c r="C26" s="21">
        <v>412176</v>
      </c>
      <c r="D26" s="11">
        <f t="shared" si="0"/>
        <v>0.58204206706158967</v>
      </c>
      <c r="E26" s="21">
        <v>2559</v>
      </c>
      <c r="F26" s="11">
        <f t="shared" si="1"/>
        <v>3.6136156632375679E-3</v>
      </c>
      <c r="G26" s="21">
        <v>708</v>
      </c>
      <c r="H26" s="11">
        <f t="shared" si="2"/>
        <v>9.9978112136467302E-4</v>
      </c>
    </row>
    <row r="27" spans="1:8" x14ac:dyDescent="0.45">
      <c r="A27" s="12" t="s">
        <v>85</v>
      </c>
      <c r="B27" s="20">
        <v>1194817</v>
      </c>
      <c r="C27" s="21">
        <v>685991</v>
      </c>
      <c r="D27" s="11">
        <f t="shared" si="0"/>
        <v>0.57413896856171276</v>
      </c>
      <c r="E27" s="21">
        <v>3076</v>
      </c>
      <c r="F27" s="11">
        <f t="shared" si="1"/>
        <v>2.5744528241563353E-3</v>
      </c>
      <c r="G27" s="21">
        <v>690</v>
      </c>
      <c r="H27" s="11">
        <f t="shared" si="2"/>
        <v>5.7749429410528972E-4</v>
      </c>
    </row>
    <row r="28" spans="1:8" x14ac:dyDescent="0.45">
      <c r="A28" s="12" t="s">
        <v>86</v>
      </c>
      <c r="B28" s="20">
        <v>944709</v>
      </c>
      <c r="C28" s="21">
        <v>577146</v>
      </c>
      <c r="D28" s="11">
        <f t="shared" si="0"/>
        <v>0.61092463393489427</v>
      </c>
      <c r="E28" s="21">
        <v>494</v>
      </c>
      <c r="F28" s="11">
        <f t="shared" si="1"/>
        <v>5.2291234655327723E-4</v>
      </c>
      <c r="G28" s="21">
        <v>186</v>
      </c>
      <c r="H28" s="11">
        <f t="shared" si="2"/>
        <v>1.9688602522046473E-4</v>
      </c>
    </row>
    <row r="29" spans="1:8" x14ac:dyDescent="0.45">
      <c r="A29" s="12" t="s">
        <v>87</v>
      </c>
      <c r="B29" s="20">
        <v>1562767</v>
      </c>
      <c r="C29" s="21">
        <v>879232</v>
      </c>
      <c r="D29" s="11">
        <f t="shared" si="0"/>
        <v>0.56261234080320355</v>
      </c>
      <c r="E29" s="21">
        <v>1785</v>
      </c>
      <c r="F29" s="11">
        <f t="shared" si="1"/>
        <v>1.1422048200403516E-3</v>
      </c>
      <c r="G29" s="21">
        <v>543</v>
      </c>
      <c r="H29" s="11">
        <f t="shared" si="2"/>
        <v>3.4746062592824138E-4</v>
      </c>
    </row>
    <row r="30" spans="1:8" x14ac:dyDescent="0.45">
      <c r="A30" s="12" t="s">
        <v>88</v>
      </c>
      <c r="B30" s="20">
        <v>732702</v>
      </c>
      <c r="C30" s="21">
        <v>453069</v>
      </c>
      <c r="D30" s="11">
        <f t="shared" si="0"/>
        <v>0.61835370996667127</v>
      </c>
      <c r="E30" s="21">
        <v>1235</v>
      </c>
      <c r="F30" s="11">
        <f t="shared" si="1"/>
        <v>1.6855420075282993E-3</v>
      </c>
      <c r="G30" s="21">
        <v>240</v>
      </c>
      <c r="H30" s="11">
        <f t="shared" si="2"/>
        <v>3.2755472211076265E-4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44757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5731053</v>
      </c>
      <c r="D39" s="11">
        <f>C39/$B39</f>
        <v>0.59868326417357243</v>
      </c>
      <c r="E39" s="21">
        <v>35935</v>
      </c>
      <c r="F39" s="11">
        <f>E39/$B39</f>
        <v>3.753879627020955E-3</v>
      </c>
      <c r="G39" s="21">
        <v>7446</v>
      </c>
      <c r="H39" s="11">
        <f>G39/$B39</f>
        <v>7.7783185481558462E-4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44761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接種回数（7月18日まで）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289914347</v>
      </c>
      <c r="C7" s="32">
        <f>SUM(C8:C54)</f>
        <v>103810427</v>
      </c>
      <c r="D7" s="31">
        <f t="shared" ref="D7:D54" si="0">C7/W7</f>
        <v>0.81969605201625573</v>
      </c>
      <c r="E7" s="32">
        <f>SUM(E8:E54)</f>
        <v>102408461</v>
      </c>
      <c r="F7" s="31">
        <f t="shared" ref="F7:F54" si="1">E7/W7</f>
        <v>0.80862600800939477</v>
      </c>
      <c r="G7" s="32">
        <f>SUM(G8:G54)</f>
        <v>78863465</v>
      </c>
      <c r="H7" s="31">
        <f>G7/W7</f>
        <v>0.6227126963731896</v>
      </c>
      <c r="I7" s="32">
        <f>SUM(I8:I54)</f>
        <v>1033228</v>
      </c>
      <c r="J7" s="32">
        <f t="shared" ref="J7" si="2">SUM(J8:J54)</f>
        <v>5283839</v>
      </c>
      <c r="K7" s="32">
        <f t="shared" ref="K7:Q7" si="3">SUM(K8:K54)</f>
        <v>23264553</v>
      </c>
      <c r="L7" s="32">
        <f t="shared" si="3"/>
        <v>25468337</v>
      </c>
      <c r="M7" s="32">
        <f t="shared" si="3"/>
        <v>13731318</v>
      </c>
      <c r="N7" s="32">
        <f t="shared" si="3"/>
        <v>6542387</v>
      </c>
      <c r="O7" s="32">
        <f t="shared" si="3"/>
        <v>2715401</v>
      </c>
      <c r="P7" s="32">
        <f t="shared" si="3"/>
        <v>824402</v>
      </c>
      <c r="Q7" s="61">
        <f t="shared" si="3"/>
        <v>4831994</v>
      </c>
      <c r="R7" s="62">
        <f>Q7/W7</f>
        <v>3.8153839836977413E-2</v>
      </c>
      <c r="S7" s="61">
        <f t="shared" ref="S7:U7" si="4">SUM(S8:S54)</f>
        <v>6483</v>
      </c>
      <c r="T7" s="61">
        <f t="shared" ref="T7" si="5">SUM(T8:T54)</f>
        <v>735453</v>
      </c>
      <c r="U7" s="61">
        <f t="shared" si="4"/>
        <v>4090058</v>
      </c>
      <c r="W7" s="1">
        <v>126645025</v>
      </c>
    </row>
    <row r="8" spans="1:23" x14ac:dyDescent="0.45">
      <c r="A8" s="33" t="s">
        <v>13</v>
      </c>
      <c r="B8" s="32">
        <f>C8+E8+G8+Q8</f>
        <v>12120126</v>
      </c>
      <c r="C8" s="34">
        <f>SUM(一般接種!D7+一般接種!G7+一般接種!J7+一般接種!M7+医療従事者等!C5)</f>
        <v>4322843</v>
      </c>
      <c r="D8" s="30">
        <f t="shared" si="0"/>
        <v>0.82708462839056263</v>
      </c>
      <c r="E8" s="34">
        <f>SUM(一般接種!E7+一般接種!H7+一般接種!K7+一般接種!N7+医療従事者等!D5)</f>
        <v>4259553</v>
      </c>
      <c r="F8" s="31">
        <f t="shared" si="1"/>
        <v>0.81497542476442153</v>
      </c>
      <c r="G8" s="29">
        <f>SUM(I8:P8)</f>
        <v>3377705</v>
      </c>
      <c r="H8" s="31">
        <f t="shared" ref="H8:H54" si="6">G8/W8</f>
        <v>0.64625245116187324</v>
      </c>
      <c r="I8" s="35">
        <v>42035</v>
      </c>
      <c r="J8" s="35">
        <v>231086</v>
      </c>
      <c r="K8" s="35">
        <v>923049</v>
      </c>
      <c r="L8" s="35">
        <v>1074969</v>
      </c>
      <c r="M8" s="35">
        <v>655411</v>
      </c>
      <c r="N8" s="35">
        <v>304938</v>
      </c>
      <c r="O8" s="35">
        <v>120018</v>
      </c>
      <c r="P8" s="35">
        <v>26199</v>
      </c>
      <c r="Q8" s="35">
        <f>SUM(S8:U8)</f>
        <v>160025</v>
      </c>
      <c r="R8" s="63">
        <f t="shared" ref="R8:R54" si="7">Q8/W8</f>
        <v>3.0617401015535329E-2</v>
      </c>
      <c r="S8" s="35">
        <v>130</v>
      </c>
      <c r="T8" s="35">
        <v>25166</v>
      </c>
      <c r="U8" s="35">
        <v>134729</v>
      </c>
      <c r="W8" s="1">
        <v>5226603</v>
      </c>
    </row>
    <row r="9" spans="1:23" x14ac:dyDescent="0.45">
      <c r="A9" s="33" t="s">
        <v>14</v>
      </c>
      <c r="B9" s="32">
        <f>C9+E9+G9+Q9</f>
        <v>3080812</v>
      </c>
      <c r="C9" s="34">
        <f>SUM(一般接種!D8+一般接種!G8+一般接種!J8+一般接種!M8+医療従事者等!C6)</f>
        <v>1095189</v>
      </c>
      <c r="D9" s="30">
        <f t="shared" si="0"/>
        <v>0.86946328838573694</v>
      </c>
      <c r="E9" s="34">
        <f>SUM(一般接種!E8+一般接種!H8+一般接種!K8+一般接種!N8+医療従事者等!D6)</f>
        <v>1081118</v>
      </c>
      <c r="F9" s="31">
        <f t="shared" si="1"/>
        <v>0.85829241474577544</v>
      </c>
      <c r="G9" s="29">
        <f t="shared" ref="G9:G54" si="8">SUM(I9:P9)</f>
        <v>869754</v>
      </c>
      <c r="H9" s="31">
        <f t="shared" si="6"/>
        <v>0.69049193602807202</v>
      </c>
      <c r="I9" s="35">
        <v>10705</v>
      </c>
      <c r="J9" s="35">
        <v>43904</v>
      </c>
      <c r="K9" s="35">
        <v>228190</v>
      </c>
      <c r="L9" s="35">
        <v>263721</v>
      </c>
      <c r="M9" s="35">
        <v>181516</v>
      </c>
      <c r="N9" s="35">
        <v>92109</v>
      </c>
      <c r="O9" s="35">
        <v>41176</v>
      </c>
      <c r="P9" s="35">
        <v>8433</v>
      </c>
      <c r="Q9" s="35">
        <f t="shared" ref="Q9:Q54" si="9">SUM(S9:U9)</f>
        <v>34751</v>
      </c>
      <c r="R9" s="63">
        <f t="shared" si="7"/>
        <v>2.7588588576668269E-2</v>
      </c>
      <c r="S9" s="35">
        <v>68</v>
      </c>
      <c r="T9" s="35">
        <v>5550</v>
      </c>
      <c r="U9" s="35">
        <v>29133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3006640</v>
      </c>
      <c r="C10" s="34">
        <f>SUM(一般接種!D9+一般接種!G9+一般接種!J9+一般接種!M9+医療従事者等!C7)</f>
        <v>1060488</v>
      </c>
      <c r="D10" s="30">
        <f t="shared" si="0"/>
        <v>0.86866646516325463</v>
      </c>
      <c r="E10" s="34">
        <f>SUM(一般接種!E9+一般接種!H9+一般接種!K9+一般接種!N9+医療従事者等!D7)</f>
        <v>1045019</v>
      </c>
      <c r="F10" s="31">
        <f t="shared" si="1"/>
        <v>0.85599550467184837</v>
      </c>
      <c r="G10" s="29">
        <f t="shared" si="8"/>
        <v>857578</v>
      </c>
      <c r="H10" s="31">
        <f t="shared" si="6"/>
        <v>0.70245891501061164</v>
      </c>
      <c r="I10" s="35">
        <v>10378</v>
      </c>
      <c r="J10" s="35">
        <v>47643</v>
      </c>
      <c r="K10" s="35">
        <v>221394</v>
      </c>
      <c r="L10" s="35">
        <v>256665</v>
      </c>
      <c r="M10" s="35">
        <v>168513</v>
      </c>
      <c r="N10" s="35">
        <v>106696</v>
      </c>
      <c r="O10" s="35">
        <v>40065</v>
      </c>
      <c r="P10" s="35">
        <v>6224</v>
      </c>
      <c r="Q10" s="35">
        <f t="shared" si="9"/>
        <v>43555</v>
      </c>
      <c r="R10" s="63">
        <f t="shared" si="7"/>
        <v>3.5676752485823089E-2</v>
      </c>
      <c r="S10" s="35">
        <v>6</v>
      </c>
      <c r="T10" s="35">
        <v>5119</v>
      </c>
      <c r="U10" s="35">
        <v>38430</v>
      </c>
      <c r="W10" s="1">
        <v>1220823</v>
      </c>
    </row>
    <row r="11" spans="1:23" x14ac:dyDescent="0.45">
      <c r="A11" s="33" t="s">
        <v>16</v>
      </c>
      <c r="B11" s="32">
        <f t="shared" si="10"/>
        <v>5426295</v>
      </c>
      <c r="C11" s="34">
        <f>SUM(一般接種!D10+一般接種!G10+一般接種!J10+一般接種!M10+医療従事者等!C8)</f>
        <v>1936234</v>
      </c>
      <c r="D11" s="30">
        <f t="shared" si="0"/>
        <v>0.84848524686140026</v>
      </c>
      <c r="E11" s="34">
        <f>SUM(一般接種!E10+一般接種!H10+一般接種!K10+一般接種!N10+医療従事者等!D8)</f>
        <v>1902408</v>
      </c>
      <c r="F11" s="31">
        <f t="shared" si="1"/>
        <v>0.833662213095681</v>
      </c>
      <c r="G11" s="29">
        <f t="shared" si="8"/>
        <v>1491051</v>
      </c>
      <c r="H11" s="31">
        <f t="shared" si="6"/>
        <v>0.65339973154997677</v>
      </c>
      <c r="I11" s="35">
        <v>18841</v>
      </c>
      <c r="J11" s="35">
        <v>125080</v>
      </c>
      <c r="K11" s="35">
        <v>459945</v>
      </c>
      <c r="L11" s="35">
        <v>393816</v>
      </c>
      <c r="M11" s="35">
        <v>269621</v>
      </c>
      <c r="N11" s="35">
        <v>150949</v>
      </c>
      <c r="O11" s="35">
        <v>59920</v>
      </c>
      <c r="P11" s="35">
        <v>12879</v>
      </c>
      <c r="Q11" s="35">
        <f t="shared" si="9"/>
        <v>96602</v>
      </c>
      <c r="R11" s="63">
        <f t="shared" si="7"/>
        <v>4.2332368823863743E-2</v>
      </c>
      <c r="S11" s="35">
        <v>24</v>
      </c>
      <c r="T11" s="35">
        <v>24100</v>
      </c>
      <c r="U11" s="35">
        <v>72478</v>
      </c>
      <c r="W11" s="1">
        <v>2281989</v>
      </c>
    </row>
    <row r="12" spans="1:23" x14ac:dyDescent="0.45">
      <c r="A12" s="33" t="s">
        <v>17</v>
      </c>
      <c r="B12" s="32">
        <f t="shared" si="10"/>
        <v>2425034</v>
      </c>
      <c r="C12" s="34">
        <f>SUM(一般接種!D11+一般接種!G11+一般接種!J11+一般接種!M11+医療従事者等!C9)</f>
        <v>856421</v>
      </c>
      <c r="D12" s="30">
        <f t="shared" si="0"/>
        <v>0.88173744553623645</v>
      </c>
      <c r="E12" s="34">
        <f>SUM(一般接種!E11+一般接種!H11+一般接種!K11+一般接種!N11+医療従事者等!D9)</f>
        <v>846140</v>
      </c>
      <c r="F12" s="31">
        <f t="shared" si="1"/>
        <v>0.87115253148396765</v>
      </c>
      <c r="G12" s="29">
        <f t="shared" si="8"/>
        <v>708254</v>
      </c>
      <c r="H12" s="31">
        <f t="shared" si="6"/>
        <v>0.72919051815733338</v>
      </c>
      <c r="I12" s="35">
        <v>4880</v>
      </c>
      <c r="J12" s="35">
        <v>29754</v>
      </c>
      <c r="K12" s="35">
        <v>127432</v>
      </c>
      <c r="L12" s="35">
        <v>229238</v>
      </c>
      <c r="M12" s="35">
        <v>189226</v>
      </c>
      <c r="N12" s="35">
        <v>89812</v>
      </c>
      <c r="O12" s="35">
        <v>30764</v>
      </c>
      <c r="P12" s="35">
        <v>7148</v>
      </c>
      <c r="Q12" s="35">
        <f t="shared" si="9"/>
        <v>14219</v>
      </c>
      <c r="R12" s="63">
        <f t="shared" si="7"/>
        <v>1.463932427868974E-2</v>
      </c>
      <c r="S12" s="35">
        <v>3</v>
      </c>
      <c r="T12" s="35">
        <v>1483</v>
      </c>
      <c r="U12" s="35">
        <v>12733</v>
      </c>
      <c r="W12" s="1">
        <v>971288</v>
      </c>
    </row>
    <row r="13" spans="1:23" x14ac:dyDescent="0.45">
      <c r="A13" s="33" t="s">
        <v>18</v>
      </c>
      <c r="B13" s="32">
        <f t="shared" si="10"/>
        <v>2647513</v>
      </c>
      <c r="C13" s="34">
        <f>SUM(一般接種!D12+一般接種!G12+一般接種!J12+一般接種!M12+医療従事者等!C10)</f>
        <v>934277</v>
      </c>
      <c r="D13" s="30">
        <f t="shared" si="0"/>
        <v>0.87351364390283126</v>
      </c>
      <c r="E13" s="34">
        <f>SUM(一般接種!E12+一般接種!H12+一般接種!K12+一般接種!N12+医療従事者等!D10)</f>
        <v>925101</v>
      </c>
      <c r="F13" s="31">
        <f t="shared" si="1"/>
        <v>0.86493443110357326</v>
      </c>
      <c r="G13" s="29">
        <f t="shared" si="8"/>
        <v>759795</v>
      </c>
      <c r="H13" s="31">
        <f t="shared" si="6"/>
        <v>0.71037957593856171</v>
      </c>
      <c r="I13" s="35">
        <v>9650</v>
      </c>
      <c r="J13" s="35">
        <v>34700</v>
      </c>
      <c r="K13" s="35">
        <v>192800</v>
      </c>
      <c r="L13" s="35">
        <v>270813</v>
      </c>
      <c r="M13" s="35">
        <v>142470</v>
      </c>
      <c r="N13" s="35">
        <v>77095</v>
      </c>
      <c r="O13" s="35">
        <v>25754</v>
      </c>
      <c r="P13" s="35">
        <v>6513</v>
      </c>
      <c r="Q13" s="35">
        <f t="shared" si="9"/>
        <v>28340</v>
      </c>
      <c r="R13" s="63">
        <f t="shared" si="7"/>
        <v>2.6496827673384057E-2</v>
      </c>
      <c r="S13" s="35">
        <v>2</v>
      </c>
      <c r="T13" s="35">
        <v>3399</v>
      </c>
      <c r="U13" s="35">
        <v>24939</v>
      </c>
      <c r="W13" s="1">
        <v>1069562</v>
      </c>
    </row>
    <row r="14" spans="1:23" x14ac:dyDescent="0.45">
      <c r="A14" s="33" t="s">
        <v>19</v>
      </c>
      <c r="B14" s="32">
        <f t="shared" si="10"/>
        <v>4535839</v>
      </c>
      <c r="C14" s="34">
        <f>SUM(一般接種!D13+一般接種!G13+一般接種!J13+一般接種!M13+医療従事者等!C11)</f>
        <v>1597814</v>
      </c>
      <c r="D14" s="30">
        <f t="shared" si="0"/>
        <v>0.85808988866625602</v>
      </c>
      <c r="E14" s="34">
        <f>SUM(一般接種!E13+一般接種!H13+一般接種!K13+一般接種!N13+医療従事者等!D11)</f>
        <v>1577990</v>
      </c>
      <c r="F14" s="31">
        <f t="shared" si="1"/>
        <v>0.8474436094667247</v>
      </c>
      <c r="G14" s="29">
        <f t="shared" si="8"/>
        <v>1285088</v>
      </c>
      <c r="H14" s="31">
        <f t="shared" si="6"/>
        <v>0.69014354539786338</v>
      </c>
      <c r="I14" s="35">
        <v>19054</v>
      </c>
      <c r="J14" s="35">
        <v>75455</v>
      </c>
      <c r="K14" s="35">
        <v>345860</v>
      </c>
      <c r="L14" s="35">
        <v>419126</v>
      </c>
      <c r="M14" s="35">
        <v>236635</v>
      </c>
      <c r="N14" s="35">
        <v>128713</v>
      </c>
      <c r="O14" s="35">
        <v>48919</v>
      </c>
      <c r="P14" s="35">
        <v>11326</v>
      </c>
      <c r="Q14" s="35">
        <f t="shared" si="9"/>
        <v>74947</v>
      </c>
      <c r="R14" s="63">
        <f t="shared" si="7"/>
        <v>4.0249530224337679E-2</v>
      </c>
      <c r="S14" s="35">
        <v>120</v>
      </c>
      <c r="T14" s="35">
        <v>12860</v>
      </c>
      <c r="U14" s="35">
        <v>61967</v>
      </c>
      <c r="W14" s="1">
        <v>1862059</v>
      </c>
    </row>
    <row r="15" spans="1:23" x14ac:dyDescent="0.45">
      <c r="A15" s="33" t="s">
        <v>20</v>
      </c>
      <c r="B15" s="32">
        <f t="shared" si="10"/>
        <v>7010606</v>
      </c>
      <c r="C15" s="34">
        <f>SUM(一般接種!D14+一般接種!G14+一般接種!J14+一般接種!M14+医療従事者等!C12)</f>
        <v>2476596</v>
      </c>
      <c r="D15" s="30">
        <f t="shared" si="0"/>
        <v>0.85174443498671615</v>
      </c>
      <c r="E15" s="34">
        <f>SUM(一般接種!E14+一般接種!H14+一般接種!K14+一般接種!N14+医療従事者等!D12)</f>
        <v>2443786</v>
      </c>
      <c r="F15" s="31">
        <f t="shared" si="1"/>
        <v>0.8404605053866061</v>
      </c>
      <c r="G15" s="29">
        <f t="shared" si="8"/>
        <v>1930163</v>
      </c>
      <c r="H15" s="31">
        <f t="shared" si="6"/>
        <v>0.663816623247096</v>
      </c>
      <c r="I15" s="35">
        <v>21243</v>
      </c>
      <c r="J15" s="35">
        <v>141901</v>
      </c>
      <c r="K15" s="35">
        <v>555235</v>
      </c>
      <c r="L15" s="35">
        <v>592969</v>
      </c>
      <c r="M15" s="35">
        <v>346905</v>
      </c>
      <c r="N15" s="35">
        <v>181252</v>
      </c>
      <c r="O15" s="35">
        <v>71236</v>
      </c>
      <c r="P15" s="35">
        <v>19422</v>
      </c>
      <c r="Q15" s="35">
        <f t="shared" si="9"/>
        <v>160061</v>
      </c>
      <c r="R15" s="63">
        <f t="shared" si="7"/>
        <v>5.5047761527681052E-2</v>
      </c>
      <c r="S15" s="35">
        <v>88</v>
      </c>
      <c r="T15" s="35">
        <v>26443</v>
      </c>
      <c r="U15" s="35">
        <v>133530</v>
      </c>
      <c r="W15" s="1">
        <v>2907675</v>
      </c>
    </row>
    <row r="16" spans="1:23" x14ac:dyDescent="0.45">
      <c r="A16" s="36" t="s">
        <v>21</v>
      </c>
      <c r="B16" s="32">
        <f t="shared" si="10"/>
        <v>4618408</v>
      </c>
      <c r="C16" s="34">
        <f>SUM(一般接種!D15+一般接種!G15+一般接種!J15+一般接種!M15+医療従事者等!C13)</f>
        <v>1634186</v>
      </c>
      <c r="D16" s="30">
        <f t="shared" si="0"/>
        <v>0.83572934656369713</v>
      </c>
      <c r="E16" s="34">
        <f>SUM(一般接種!E15+一般接種!H15+一般接種!K15+一般接種!N15+医療従事者等!D13)</f>
        <v>1614303</v>
      </c>
      <c r="F16" s="31">
        <f t="shared" si="1"/>
        <v>0.82556109974373548</v>
      </c>
      <c r="G16" s="29">
        <f t="shared" si="8"/>
        <v>1283312</v>
      </c>
      <c r="H16" s="31">
        <f t="shared" si="6"/>
        <v>0.65629096026850764</v>
      </c>
      <c r="I16" s="35">
        <v>14823</v>
      </c>
      <c r="J16" s="35">
        <v>72280</v>
      </c>
      <c r="K16" s="35">
        <v>367039</v>
      </c>
      <c r="L16" s="35">
        <v>347775</v>
      </c>
      <c r="M16" s="35">
        <v>253785</v>
      </c>
      <c r="N16" s="35">
        <v>147795</v>
      </c>
      <c r="O16" s="35">
        <v>62989</v>
      </c>
      <c r="P16" s="35">
        <v>16826</v>
      </c>
      <c r="Q16" s="35">
        <f t="shared" si="9"/>
        <v>86607</v>
      </c>
      <c r="R16" s="63">
        <f t="shared" si="7"/>
        <v>4.4291170966978127E-2</v>
      </c>
      <c r="S16" s="35">
        <v>233</v>
      </c>
      <c r="T16" s="35">
        <v>8876</v>
      </c>
      <c r="U16" s="35">
        <v>77498</v>
      </c>
      <c r="W16" s="1">
        <v>1955401</v>
      </c>
    </row>
    <row r="17" spans="1:23" x14ac:dyDescent="0.45">
      <c r="A17" s="33" t="s">
        <v>22</v>
      </c>
      <c r="B17" s="32">
        <f t="shared" si="10"/>
        <v>4552514</v>
      </c>
      <c r="C17" s="34">
        <f>SUM(一般接種!D16+一般接種!G16+一般接種!J16+一般接種!M16+医療従事者等!C14)</f>
        <v>1614075</v>
      </c>
      <c r="D17" s="30">
        <f t="shared" si="0"/>
        <v>0.82430630493524082</v>
      </c>
      <c r="E17" s="34">
        <f>SUM(一般接種!E16+一般接種!H16+一般接種!K16+一般接種!N16+医療従事者等!D14)</f>
        <v>1589565</v>
      </c>
      <c r="F17" s="31">
        <f t="shared" si="1"/>
        <v>0.81178907523156363</v>
      </c>
      <c r="G17" s="29">
        <f t="shared" si="8"/>
        <v>1268648</v>
      </c>
      <c r="H17" s="31">
        <f t="shared" si="6"/>
        <v>0.64789712073074879</v>
      </c>
      <c r="I17" s="35">
        <v>16333</v>
      </c>
      <c r="J17" s="35">
        <v>72106</v>
      </c>
      <c r="K17" s="35">
        <v>402478</v>
      </c>
      <c r="L17" s="35">
        <v>435533</v>
      </c>
      <c r="M17" s="35">
        <v>217698</v>
      </c>
      <c r="N17" s="35">
        <v>78372</v>
      </c>
      <c r="O17" s="35">
        <v>38044</v>
      </c>
      <c r="P17" s="35">
        <v>8084</v>
      </c>
      <c r="Q17" s="35">
        <f t="shared" si="9"/>
        <v>80226</v>
      </c>
      <c r="R17" s="63">
        <f t="shared" si="7"/>
        <v>4.0971328853823166E-2</v>
      </c>
      <c r="S17" s="35">
        <v>52</v>
      </c>
      <c r="T17" s="35">
        <v>6932</v>
      </c>
      <c r="U17" s="35">
        <v>73242</v>
      </c>
      <c r="W17" s="1">
        <v>1958101</v>
      </c>
    </row>
    <row r="18" spans="1:23" x14ac:dyDescent="0.45">
      <c r="A18" s="33" t="s">
        <v>23</v>
      </c>
      <c r="B18" s="32">
        <f t="shared" si="10"/>
        <v>17086608</v>
      </c>
      <c r="C18" s="34">
        <f>SUM(一般接種!D17+一般接種!G17+一般接種!J17+一般接種!M17+医療従事者等!C15)</f>
        <v>6134955</v>
      </c>
      <c r="D18" s="30">
        <f t="shared" si="0"/>
        <v>0.82974327541227455</v>
      </c>
      <c r="E18" s="34">
        <f>SUM(一般接種!E17+一般接種!H17+一般接種!K17+一般接種!N17+医療従事者等!D15)</f>
        <v>6049145</v>
      </c>
      <c r="F18" s="31">
        <f t="shared" si="1"/>
        <v>0.81813760422754256</v>
      </c>
      <c r="G18" s="29">
        <f t="shared" si="8"/>
        <v>4629282</v>
      </c>
      <c r="H18" s="31">
        <f t="shared" si="6"/>
        <v>0.62610330629761501</v>
      </c>
      <c r="I18" s="35">
        <v>49597</v>
      </c>
      <c r="J18" s="35">
        <v>270432</v>
      </c>
      <c r="K18" s="35">
        <v>1316084</v>
      </c>
      <c r="L18" s="35">
        <v>1416571</v>
      </c>
      <c r="M18" s="35">
        <v>837608</v>
      </c>
      <c r="N18" s="35">
        <v>477637</v>
      </c>
      <c r="O18" s="35">
        <v>202291</v>
      </c>
      <c r="P18" s="35">
        <v>59062</v>
      </c>
      <c r="Q18" s="35">
        <f t="shared" si="9"/>
        <v>273226</v>
      </c>
      <c r="R18" s="63">
        <f t="shared" si="7"/>
        <v>3.6953398381535663E-2</v>
      </c>
      <c r="S18" s="35">
        <v>221</v>
      </c>
      <c r="T18" s="35">
        <v>44445</v>
      </c>
      <c r="U18" s="35">
        <v>228560</v>
      </c>
      <c r="W18" s="1">
        <v>7393799</v>
      </c>
    </row>
    <row r="19" spans="1:23" x14ac:dyDescent="0.45">
      <c r="A19" s="33" t="s">
        <v>24</v>
      </c>
      <c r="B19" s="32">
        <f t="shared" si="10"/>
        <v>14723098</v>
      </c>
      <c r="C19" s="34">
        <f>SUM(一般接種!D18+一般接種!G18+一般接種!J18+一般接種!M18+医療従事者等!C16)</f>
        <v>5239467</v>
      </c>
      <c r="D19" s="30">
        <f t="shared" si="0"/>
        <v>0.82865040237916443</v>
      </c>
      <c r="E19" s="34">
        <f>SUM(一般接種!E18+一般接種!H18+一般接種!K18+一般接種!N18+医療従事者等!D16)</f>
        <v>5175347</v>
      </c>
      <c r="F19" s="31">
        <f t="shared" si="1"/>
        <v>0.81850947319675871</v>
      </c>
      <c r="G19" s="29">
        <f t="shared" si="8"/>
        <v>4045214</v>
      </c>
      <c r="H19" s="31">
        <f t="shared" si="6"/>
        <v>0.63977274955827179</v>
      </c>
      <c r="I19" s="35">
        <v>43173</v>
      </c>
      <c r="J19" s="35">
        <v>214031</v>
      </c>
      <c r="K19" s="35">
        <v>1089150</v>
      </c>
      <c r="L19" s="35">
        <v>1324338</v>
      </c>
      <c r="M19" s="35">
        <v>755449</v>
      </c>
      <c r="N19" s="35">
        <v>394137</v>
      </c>
      <c r="O19" s="35">
        <v>169280</v>
      </c>
      <c r="P19" s="35">
        <v>55656</v>
      </c>
      <c r="Q19" s="35">
        <f t="shared" si="9"/>
        <v>263070</v>
      </c>
      <c r="R19" s="63">
        <f t="shared" si="7"/>
        <v>4.16059613227618E-2</v>
      </c>
      <c r="S19" s="35">
        <v>248</v>
      </c>
      <c r="T19" s="35">
        <v>35013</v>
      </c>
      <c r="U19" s="35">
        <v>227809</v>
      </c>
      <c r="W19" s="1">
        <v>6322892</v>
      </c>
    </row>
    <row r="20" spans="1:23" x14ac:dyDescent="0.45">
      <c r="A20" s="33" t="s">
        <v>25</v>
      </c>
      <c r="B20" s="32">
        <f t="shared" si="10"/>
        <v>31635729</v>
      </c>
      <c r="C20" s="34">
        <f>SUM(一般接種!D19+一般接種!G19+一般接種!J19+一般接種!M19+医療従事者等!C17)</f>
        <v>11307014</v>
      </c>
      <c r="D20" s="30">
        <f t="shared" si="0"/>
        <v>0.81678431539118945</v>
      </c>
      <c r="E20" s="34">
        <f>SUM(一般接種!E19+一般接種!H19+一般接種!K19+一般接種!N19+医療従事者等!D17)</f>
        <v>11163114</v>
      </c>
      <c r="F20" s="31">
        <f t="shared" si="1"/>
        <v>0.80638941688086729</v>
      </c>
      <c r="G20" s="29">
        <f t="shared" si="8"/>
        <v>8414410</v>
      </c>
      <c r="H20" s="31">
        <f t="shared" si="6"/>
        <v>0.60783139662432351</v>
      </c>
      <c r="I20" s="35">
        <v>103639</v>
      </c>
      <c r="J20" s="35">
        <v>611656</v>
      </c>
      <c r="K20" s="35">
        <v>2638422</v>
      </c>
      <c r="L20" s="35">
        <v>2938909</v>
      </c>
      <c r="M20" s="35">
        <v>1267279</v>
      </c>
      <c r="N20" s="35">
        <v>517496</v>
      </c>
      <c r="O20" s="35">
        <v>235512</v>
      </c>
      <c r="P20" s="35">
        <v>101497</v>
      </c>
      <c r="Q20" s="35">
        <f t="shared" si="9"/>
        <v>751191</v>
      </c>
      <c r="R20" s="63">
        <f t="shared" si="7"/>
        <v>5.4263754043554116E-2</v>
      </c>
      <c r="S20" s="35">
        <v>1330</v>
      </c>
      <c r="T20" s="35">
        <v>142351</v>
      </c>
      <c r="U20" s="35">
        <v>607510</v>
      </c>
      <c r="W20" s="1">
        <v>13843329</v>
      </c>
    </row>
    <row r="21" spans="1:23" x14ac:dyDescent="0.45">
      <c r="A21" s="33" t="s">
        <v>26</v>
      </c>
      <c r="B21" s="32">
        <f t="shared" si="10"/>
        <v>21201361</v>
      </c>
      <c r="C21" s="34">
        <f>SUM(一般接種!D20+一般接種!G20+一般接種!J20+一般接種!M20+医療従事者等!C18)</f>
        <v>7616050</v>
      </c>
      <c r="D21" s="30">
        <f t="shared" si="0"/>
        <v>0.82601733627209628</v>
      </c>
      <c r="E21" s="34">
        <f>SUM(一般接種!E20+一般接種!H20+一般接種!K20+一般接種!N20+医療従事者等!D18)</f>
        <v>7525495</v>
      </c>
      <c r="F21" s="31">
        <f t="shared" si="1"/>
        <v>0.81619597219411366</v>
      </c>
      <c r="G21" s="29">
        <f t="shared" si="8"/>
        <v>5714115</v>
      </c>
      <c r="H21" s="31">
        <f t="shared" si="6"/>
        <v>0.61973832254940941</v>
      </c>
      <c r="I21" s="35">
        <v>51536</v>
      </c>
      <c r="J21" s="35">
        <v>305807</v>
      </c>
      <c r="K21" s="35">
        <v>1457191</v>
      </c>
      <c r="L21" s="35">
        <v>2056139</v>
      </c>
      <c r="M21" s="35">
        <v>1100543</v>
      </c>
      <c r="N21" s="35">
        <v>476585</v>
      </c>
      <c r="O21" s="35">
        <v>189642</v>
      </c>
      <c r="P21" s="35">
        <v>76672</v>
      </c>
      <c r="Q21" s="35">
        <f t="shared" si="9"/>
        <v>345701</v>
      </c>
      <c r="R21" s="63">
        <f t="shared" si="7"/>
        <v>3.7493847751340917E-2</v>
      </c>
      <c r="S21" s="35">
        <v>642</v>
      </c>
      <c r="T21" s="35">
        <v>46234</v>
      </c>
      <c r="U21" s="35">
        <v>298825</v>
      </c>
      <c r="W21" s="1">
        <v>9220206</v>
      </c>
    </row>
    <row r="22" spans="1:23" x14ac:dyDescent="0.45">
      <c r="A22" s="33" t="s">
        <v>27</v>
      </c>
      <c r="B22" s="32">
        <f t="shared" si="10"/>
        <v>5395270</v>
      </c>
      <c r="C22" s="34">
        <f>SUM(一般接種!D21+一般接種!G21+一般接種!J21+一般接種!M21+医療従事者等!C19)</f>
        <v>1904583</v>
      </c>
      <c r="D22" s="30">
        <f t="shared" si="0"/>
        <v>0.86056631787649773</v>
      </c>
      <c r="E22" s="34">
        <f>SUM(一般接種!E21+一般接種!H21+一般接種!K21+一般接種!N21+医療従事者等!D19)</f>
        <v>1873277</v>
      </c>
      <c r="F22" s="31">
        <f t="shared" si="1"/>
        <v>0.84642102247722051</v>
      </c>
      <c r="G22" s="29">
        <f t="shared" si="8"/>
        <v>1563079</v>
      </c>
      <c r="H22" s="31">
        <f t="shared" si="6"/>
        <v>0.70626123386593187</v>
      </c>
      <c r="I22" s="35">
        <v>16815</v>
      </c>
      <c r="J22" s="35">
        <v>65029</v>
      </c>
      <c r="K22" s="35">
        <v>344110</v>
      </c>
      <c r="L22" s="35">
        <v>568049</v>
      </c>
      <c r="M22" s="35">
        <v>356579</v>
      </c>
      <c r="N22" s="35">
        <v>150018</v>
      </c>
      <c r="O22" s="35">
        <v>50121</v>
      </c>
      <c r="P22" s="35">
        <v>12358</v>
      </c>
      <c r="Q22" s="35">
        <f t="shared" si="9"/>
        <v>54331</v>
      </c>
      <c r="R22" s="63">
        <f t="shared" si="7"/>
        <v>2.4548905779663056E-2</v>
      </c>
      <c r="S22" s="35">
        <v>9</v>
      </c>
      <c r="T22" s="35">
        <v>6074</v>
      </c>
      <c r="U22" s="35">
        <v>48248</v>
      </c>
      <c r="W22" s="1">
        <v>2213174</v>
      </c>
    </row>
    <row r="23" spans="1:23" x14ac:dyDescent="0.45">
      <c r="A23" s="33" t="s">
        <v>28</v>
      </c>
      <c r="B23" s="32">
        <f t="shared" si="10"/>
        <v>2536178</v>
      </c>
      <c r="C23" s="34">
        <f>SUM(一般接種!D22+一般接種!G22+一般接種!J22+一般接種!M22+医療従事者等!C20)</f>
        <v>897659</v>
      </c>
      <c r="D23" s="30">
        <f t="shared" si="0"/>
        <v>0.85681137453062695</v>
      </c>
      <c r="E23" s="34">
        <f>SUM(一般接種!E22+一般接種!H22+一般接種!K22+一般接種!N22+医療従事者等!D20)</f>
        <v>890009</v>
      </c>
      <c r="F23" s="31">
        <f t="shared" si="1"/>
        <v>0.84950948482065991</v>
      </c>
      <c r="G23" s="29">
        <f t="shared" si="8"/>
        <v>699289</v>
      </c>
      <c r="H23" s="31">
        <f t="shared" si="6"/>
        <v>0.66746812462655369</v>
      </c>
      <c r="I23" s="35">
        <v>10204</v>
      </c>
      <c r="J23" s="35">
        <v>39247</v>
      </c>
      <c r="K23" s="35">
        <v>212984</v>
      </c>
      <c r="L23" s="35">
        <v>219641</v>
      </c>
      <c r="M23" s="35">
        <v>127756</v>
      </c>
      <c r="N23" s="35">
        <v>63058</v>
      </c>
      <c r="O23" s="35">
        <v>20011</v>
      </c>
      <c r="P23" s="35">
        <v>6388</v>
      </c>
      <c r="Q23" s="35">
        <f t="shared" si="9"/>
        <v>49221</v>
      </c>
      <c r="R23" s="63">
        <f t="shared" si="7"/>
        <v>4.6981217439776117E-2</v>
      </c>
      <c r="S23" s="35">
        <v>96</v>
      </c>
      <c r="T23" s="35">
        <v>3620</v>
      </c>
      <c r="U23" s="35">
        <v>45505</v>
      </c>
      <c r="W23" s="1">
        <v>1047674</v>
      </c>
    </row>
    <row r="24" spans="1:23" x14ac:dyDescent="0.45">
      <c r="A24" s="33" t="s">
        <v>29</v>
      </c>
      <c r="B24" s="32">
        <f t="shared" si="10"/>
        <v>2627376</v>
      </c>
      <c r="C24" s="34">
        <f>SUM(一般接種!D23+一般接種!G23+一般接種!J23+一般接種!M23+医療従事者等!C21)</f>
        <v>938656</v>
      </c>
      <c r="D24" s="30">
        <f t="shared" si="0"/>
        <v>0.82872116511985983</v>
      </c>
      <c r="E24" s="34">
        <f>SUM(一般接種!E23+一般接種!H23+一般接種!K23+一般接種!N23+医療従事者等!D21)</f>
        <v>927728</v>
      </c>
      <c r="F24" s="31">
        <f t="shared" si="1"/>
        <v>0.81907304600867337</v>
      </c>
      <c r="G24" s="29">
        <f t="shared" si="8"/>
        <v>718437</v>
      </c>
      <c r="H24" s="31">
        <f t="shared" si="6"/>
        <v>0.634294083993728</v>
      </c>
      <c r="I24" s="35">
        <v>9304</v>
      </c>
      <c r="J24" s="35">
        <v>55429</v>
      </c>
      <c r="K24" s="35">
        <v>204722</v>
      </c>
      <c r="L24" s="35">
        <v>216674</v>
      </c>
      <c r="M24" s="35">
        <v>130789</v>
      </c>
      <c r="N24" s="35">
        <v>67689</v>
      </c>
      <c r="O24" s="35">
        <v>26834</v>
      </c>
      <c r="P24" s="35">
        <v>6996</v>
      </c>
      <c r="Q24" s="35">
        <f t="shared" si="9"/>
        <v>42555</v>
      </c>
      <c r="R24" s="63">
        <f t="shared" si="7"/>
        <v>3.7570983599610121E-2</v>
      </c>
      <c r="S24" s="35">
        <v>38</v>
      </c>
      <c r="T24" s="35">
        <v>6777</v>
      </c>
      <c r="U24" s="35">
        <v>35740</v>
      </c>
      <c r="W24" s="1">
        <v>1132656</v>
      </c>
    </row>
    <row r="25" spans="1:23" x14ac:dyDescent="0.45">
      <c r="A25" s="33" t="s">
        <v>30</v>
      </c>
      <c r="B25" s="32">
        <f t="shared" si="10"/>
        <v>1814452</v>
      </c>
      <c r="C25" s="34">
        <f>SUM(一般接種!D24+一般接種!G24+一般接種!J24+一般接種!M24+医療従事者等!C22)</f>
        <v>648443</v>
      </c>
      <c r="D25" s="30">
        <f t="shared" si="0"/>
        <v>0.83715108645555092</v>
      </c>
      <c r="E25" s="34">
        <f>SUM(一般接種!E24+一般接種!H24+一般接種!K24+一般接種!N24+医療従事者等!D22)</f>
        <v>641975</v>
      </c>
      <c r="F25" s="31">
        <f t="shared" si="1"/>
        <v>0.82880078700410409</v>
      </c>
      <c r="G25" s="29">
        <f t="shared" si="8"/>
        <v>502481</v>
      </c>
      <c r="H25" s="31">
        <f t="shared" si="6"/>
        <v>0.64871162935411697</v>
      </c>
      <c r="I25" s="35">
        <v>7671</v>
      </c>
      <c r="J25" s="35">
        <v>32381</v>
      </c>
      <c r="K25" s="35">
        <v>143767</v>
      </c>
      <c r="L25" s="35">
        <v>172138</v>
      </c>
      <c r="M25" s="35">
        <v>92048</v>
      </c>
      <c r="N25" s="35">
        <v>34560</v>
      </c>
      <c r="O25" s="35">
        <v>15907</v>
      </c>
      <c r="P25" s="35">
        <v>4009</v>
      </c>
      <c r="Q25" s="35">
        <f t="shared" si="9"/>
        <v>21553</v>
      </c>
      <c r="R25" s="63">
        <f t="shared" si="7"/>
        <v>2.7825294384204145E-2</v>
      </c>
      <c r="S25" s="35">
        <v>145</v>
      </c>
      <c r="T25" s="35">
        <v>3716</v>
      </c>
      <c r="U25" s="35">
        <v>17692</v>
      </c>
      <c r="W25" s="1">
        <v>774583</v>
      </c>
    </row>
    <row r="26" spans="1:23" x14ac:dyDescent="0.45">
      <c r="A26" s="33" t="s">
        <v>31</v>
      </c>
      <c r="B26" s="32">
        <f t="shared" si="10"/>
        <v>1914687</v>
      </c>
      <c r="C26" s="34">
        <f>SUM(一般接種!D25+一般接種!G25+一般接種!J25+一般接種!M25+医療従事者等!C23)</f>
        <v>682329</v>
      </c>
      <c r="D26" s="30">
        <f t="shared" si="0"/>
        <v>0.83109804298919487</v>
      </c>
      <c r="E26" s="34">
        <f>SUM(一般接種!E25+一般接種!H25+一般接種!K25+一般接種!N25+医療従事者等!D23)</f>
        <v>674307</v>
      </c>
      <c r="F26" s="31">
        <f t="shared" si="1"/>
        <v>0.82132699632276363</v>
      </c>
      <c r="G26" s="29">
        <f t="shared" si="8"/>
        <v>525922</v>
      </c>
      <c r="H26" s="31">
        <f t="shared" si="6"/>
        <v>0.64058942968122901</v>
      </c>
      <c r="I26" s="35">
        <v>6322</v>
      </c>
      <c r="J26" s="35">
        <v>37934</v>
      </c>
      <c r="K26" s="35">
        <v>168933</v>
      </c>
      <c r="L26" s="35">
        <v>165085</v>
      </c>
      <c r="M26" s="35">
        <v>96340</v>
      </c>
      <c r="N26" s="35">
        <v>34619</v>
      </c>
      <c r="O26" s="35">
        <v>12409</v>
      </c>
      <c r="P26" s="35">
        <v>4280</v>
      </c>
      <c r="Q26" s="35">
        <f t="shared" si="9"/>
        <v>32129</v>
      </c>
      <c r="R26" s="63">
        <f t="shared" si="7"/>
        <v>3.9134125946867042E-2</v>
      </c>
      <c r="S26" s="35">
        <v>117</v>
      </c>
      <c r="T26" s="35">
        <v>6386</v>
      </c>
      <c r="U26" s="35">
        <v>25626</v>
      </c>
      <c r="W26" s="1">
        <v>820997</v>
      </c>
    </row>
    <row r="27" spans="1:23" x14ac:dyDescent="0.45">
      <c r="A27" s="33" t="s">
        <v>32</v>
      </c>
      <c r="B27" s="32">
        <f t="shared" si="10"/>
        <v>4904902</v>
      </c>
      <c r="C27" s="34">
        <f>SUM(一般接種!D26+一般接種!G26+一般接種!J26+一般接種!M26+医療従事者等!C24)</f>
        <v>1732897</v>
      </c>
      <c r="D27" s="30">
        <f t="shared" si="0"/>
        <v>0.83644642152937365</v>
      </c>
      <c r="E27" s="34">
        <f>SUM(一般接種!E26+一般接種!H26+一般接種!K26+一般接種!N26+医療従事者等!D24)</f>
        <v>1710309</v>
      </c>
      <c r="F27" s="31">
        <f t="shared" si="1"/>
        <v>0.8255434932136656</v>
      </c>
      <c r="G27" s="29">
        <f t="shared" si="8"/>
        <v>1392607</v>
      </c>
      <c r="H27" s="31">
        <f t="shared" si="6"/>
        <v>0.67219294727081669</v>
      </c>
      <c r="I27" s="35">
        <v>14345</v>
      </c>
      <c r="J27" s="35">
        <v>69334</v>
      </c>
      <c r="K27" s="35">
        <v>457619</v>
      </c>
      <c r="L27" s="35">
        <v>432935</v>
      </c>
      <c r="M27" s="35">
        <v>235574</v>
      </c>
      <c r="N27" s="35">
        <v>123167</v>
      </c>
      <c r="O27" s="35">
        <v>48100</v>
      </c>
      <c r="P27" s="35">
        <v>11533</v>
      </c>
      <c r="Q27" s="35">
        <f t="shared" si="9"/>
        <v>69089</v>
      </c>
      <c r="R27" s="63">
        <f t="shared" si="7"/>
        <v>3.3348344891267569E-2</v>
      </c>
      <c r="S27" s="35">
        <v>12</v>
      </c>
      <c r="T27" s="35">
        <v>6302</v>
      </c>
      <c r="U27" s="35">
        <v>62775</v>
      </c>
      <c r="W27" s="1">
        <v>2071737</v>
      </c>
    </row>
    <row r="28" spans="1:23" x14ac:dyDescent="0.45">
      <c r="A28" s="33" t="s">
        <v>33</v>
      </c>
      <c r="B28" s="32">
        <f t="shared" si="10"/>
        <v>4727784</v>
      </c>
      <c r="C28" s="34">
        <f>SUM(一般接種!D27+一般接種!G27+一般接種!J27+一般接種!M27+医療従事者等!C25)</f>
        <v>1670233</v>
      </c>
      <c r="D28" s="30">
        <f t="shared" si="0"/>
        <v>0.82816365205913756</v>
      </c>
      <c r="E28" s="34">
        <f>SUM(一般接種!E27+一般接種!H27+一般接種!K27+一般接種!N27+医療従事者等!D25)</f>
        <v>1656832</v>
      </c>
      <c r="F28" s="31">
        <f t="shared" si="1"/>
        <v>0.82151893775805229</v>
      </c>
      <c r="G28" s="29">
        <f t="shared" si="8"/>
        <v>1310509</v>
      </c>
      <c r="H28" s="31">
        <f t="shared" si="6"/>
        <v>0.64979911155890724</v>
      </c>
      <c r="I28" s="35">
        <v>15491</v>
      </c>
      <c r="J28" s="35">
        <v>85282</v>
      </c>
      <c r="K28" s="35">
        <v>466768</v>
      </c>
      <c r="L28" s="35">
        <v>403466</v>
      </c>
      <c r="M28" s="35">
        <v>192186</v>
      </c>
      <c r="N28" s="35">
        <v>97749</v>
      </c>
      <c r="O28" s="35">
        <v>37889</v>
      </c>
      <c r="P28" s="35">
        <v>11678</v>
      </c>
      <c r="Q28" s="35">
        <f t="shared" si="9"/>
        <v>90210</v>
      </c>
      <c r="R28" s="63">
        <f t="shared" si="7"/>
        <v>4.472947370352208E-2</v>
      </c>
      <c r="S28" s="35">
        <v>42</v>
      </c>
      <c r="T28" s="35">
        <v>9384</v>
      </c>
      <c r="U28" s="35">
        <v>80784</v>
      </c>
      <c r="W28" s="1">
        <v>2016791</v>
      </c>
    </row>
    <row r="29" spans="1:23" x14ac:dyDescent="0.45">
      <c r="A29" s="33" t="s">
        <v>34</v>
      </c>
      <c r="B29" s="32">
        <f t="shared" si="10"/>
        <v>8752282</v>
      </c>
      <c r="C29" s="34">
        <f>SUM(一般接種!D28+一般接種!G28+一般接種!J28+一般接種!M28+医療従事者等!C26)</f>
        <v>3140626</v>
      </c>
      <c r="D29" s="30">
        <f t="shared" si="0"/>
        <v>0.85198168333215785</v>
      </c>
      <c r="E29" s="34">
        <f>SUM(一般接種!E28+一般接種!H28+一般接種!K28+一般接種!N28+医療従事者等!D26)</f>
        <v>3106345</v>
      </c>
      <c r="F29" s="31">
        <f t="shared" si="1"/>
        <v>0.84268201374835194</v>
      </c>
      <c r="G29" s="29">
        <f t="shared" si="8"/>
        <v>2371416</v>
      </c>
      <c r="H29" s="31">
        <f t="shared" si="6"/>
        <v>0.64331219176075483</v>
      </c>
      <c r="I29" s="35">
        <v>23568</v>
      </c>
      <c r="J29" s="35">
        <v>115852</v>
      </c>
      <c r="K29" s="35">
        <v>656859</v>
      </c>
      <c r="L29" s="35">
        <v>756350</v>
      </c>
      <c r="M29" s="35">
        <v>453399</v>
      </c>
      <c r="N29" s="35">
        <v>251553</v>
      </c>
      <c r="O29" s="35">
        <v>87807</v>
      </c>
      <c r="P29" s="35">
        <v>26028</v>
      </c>
      <c r="Q29" s="35">
        <f t="shared" si="9"/>
        <v>133895</v>
      </c>
      <c r="R29" s="63">
        <f t="shared" si="7"/>
        <v>3.6322722759653418E-2</v>
      </c>
      <c r="S29" s="35">
        <v>24</v>
      </c>
      <c r="T29" s="35">
        <v>12046</v>
      </c>
      <c r="U29" s="35">
        <v>121825</v>
      </c>
      <c r="W29" s="1">
        <v>3686260</v>
      </c>
    </row>
    <row r="30" spans="1:23" x14ac:dyDescent="0.45">
      <c r="A30" s="33" t="s">
        <v>35</v>
      </c>
      <c r="B30" s="32">
        <f t="shared" si="10"/>
        <v>16699874</v>
      </c>
      <c r="C30" s="34">
        <f>SUM(一般接種!D29+一般接種!G29+一般接種!J29+一般接種!M29+医療従事者等!C27)</f>
        <v>6016101</v>
      </c>
      <c r="D30" s="30">
        <f t="shared" si="0"/>
        <v>0.79590667939178716</v>
      </c>
      <c r="E30" s="34">
        <f>SUM(一般接種!E29+一般接種!H29+一般接種!K29+一般接種!N29+医療従事者等!D27)</f>
        <v>5911907</v>
      </c>
      <c r="F30" s="31">
        <f t="shared" si="1"/>
        <v>0.78212221989675079</v>
      </c>
      <c r="G30" s="29">
        <f t="shared" si="8"/>
        <v>4466671</v>
      </c>
      <c r="H30" s="31">
        <f t="shared" si="6"/>
        <v>0.59092313834917232</v>
      </c>
      <c r="I30" s="35">
        <v>43172</v>
      </c>
      <c r="J30" s="35">
        <v>375090</v>
      </c>
      <c r="K30" s="35">
        <v>1355464</v>
      </c>
      <c r="L30" s="35">
        <v>1361445</v>
      </c>
      <c r="M30" s="35">
        <v>760492</v>
      </c>
      <c r="N30" s="35">
        <v>370043</v>
      </c>
      <c r="O30" s="35">
        <v>149928</v>
      </c>
      <c r="P30" s="35">
        <v>51037</v>
      </c>
      <c r="Q30" s="35">
        <f t="shared" si="9"/>
        <v>305195</v>
      </c>
      <c r="R30" s="63">
        <f t="shared" si="7"/>
        <v>4.0376107219106942E-2</v>
      </c>
      <c r="S30" s="35">
        <v>66</v>
      </c>
      <c r="T30" s="35">
        <v>44586</v>
      </c>
      <c r="U30" s="35">
        <v>260543</v>
      </c>
      <c r="W30" s="1">
        <v>7558802</v>
      </c>
    </row>
    <row r="31" spans="1:23" x14ac:dyDescent="0.45">
      <c r="A31" s="33" t="s">
        <v>36</v>
      </c>
      <c r="B31" s="32">
        <f t="shared" si="10"/>
        <v>4124074</v>
      </c>
      <c r="C31" s="34">
        <f>SUM(一般接種!D30+一般接種!G30+一般接種!J30+一般接種!M30+医療従事者等!C28)</f>
        <v>1482075</v>
      </c>
      <c r="D31" s="30">
        <f t="shared" si="0"/>
        <v>0.82312028999915021</v>
      </c>
      <c r="E31" s="34">
        <f>SUM(一般接種!E30+一般接種!H30+一般接種!K30+一般接種!N30+医療従事者等!D28)</f>
        <v>1466534</v>
      </c>
      <c r="F31" s="31">
        <f t="shared" si="1"/>
        <v>0.81448907199272225</v>
      </c>
      <c r="G31" s="29">
        <f t="shared" si="8"/>
        <v>1130673</v>
      </c>
      <c r="H31" s="31">
        <f t="shared" si="6"/>
        <v>0.62795734875374676</v>
      </c>
      <c r="I31" s="35">
        <v>16828</v>
      </c>
      <c r="J31" s="35">
        <v>67516</v>
      </c>
      <c r="K31" s="35">
        <v>347193</v>
      </c>
      <c r="L31" s="35">
        <v>353852</v>
      </c>
      <c r="M31" s="35">
        <v>196929</v>
      </c>
      <c r="N31" s="35">
        <v>98641</v>
      </c>
      <c r="O31" s="35">
        <v>40650</v>
      </c>
      <c r="P31" s="35">
        <v>9064</v>
      </c>
      <c r="Q31" s="35">
        <f t="shared" si="9"/>
        <v>44792</v>
      </c>
      <c r="R31" s="63">
        <f t="shared" si="7"/>
        <v>2.4876746473452383E-2</v>
      </c>
      <c r="S31" s="35">
        <v>82</v>
      </c>
      <c r="T31" s="35">
        <v>5379</v>
      </c>
      <c r="U31" s="35">
        <v>39331</v>
      </c>
      <c r="W31" s="1">
        <v>1800557</v>
      </c>
    </row>
    <row r="32" spans="1:23" x14ac:dyDescent="0.45">
      <c r="A32" s="33" t="s">
        <v>37</v>
      </c>
      <c r="B32" s="32">
        <f t="shared" si="10"/>
        <v>3220497</v>
      </c>
      <c r="C32" s="34">
        <f>SUM(一般接種!D31+一般接種!G31+一般接種!J31+一般接種!M31+医療従事者等!C29)</f>
        <v>1158476</v>
      </c>
      <c r="D32" s="30">
        <f t="shared" si="0"/>
        <v>0.81649343866798507</v>
      </c>
      <c r="E32" s="34">
        <f>SUM(一般接種!E31+一般接種!H31+一般接種!K31+一般接種!N31+医療従事者等!D29)</f>
        <v>1146518</v>
      </c>
      <c r="F32" s="31">
        <f t="shared" si="1"/>
        <v>0.80806544487304088</v>
      </c>
      <c r="G32" s="29">
        <f t="shared" si="8"/>
        <v>864508</v>
      </c>
      <c r="H32" s="31">
        <f t="shared" si="6"/>
        <v>0.60930490547579963</v>
      </c>
      <c r="I32" s="35">
        <v>8745</v>
      </c>
      <c r="J32" s="35">
        <v>52977</v>
      </c>
      <c r="K32" s="35">
        <v>238766</v>
      </c>
      <c r="L32" s="35">
        <v>286073</v>
      </c>
      <c r="M32" s="35">
        <v>161170</v>
      </c>
      <c r="N32" s="35">
        <v>83168</v>
      </c>
      <c r="O32" s="35">
        <v>25087</v>
      </c>
      <c r="P32" s="35">
        <v>8522</v>
      </c>
      <c r="Q32" s="35">
        <f t="shared" si="9"/>
        <v>50995</v>
      </c>
      <c r="R32" s="63">
        <f t="shared" si="7"/>
        <v>3.5941256361697524E-2</v>
      </c>
      <c r="S32" s="35">
        <v>9</v>
      </c>
      <c r="T32" s="35">
        <v>6929</v>
      </c>
      <c r="U32" s="35">
        <v>44057</v>
      </c>
      <c r="W32" s="1">
        <v>1418843</v>
      </c>
    </row>
    <row r="33" spans="1:23" x14ac:dyDescent="0.45">
      <c r="A33" s="33" t="s">
        <v>38</v>
      </c>
      <c r="B33" s="32">
        <f t="shared" si="10"/>
        <v>5595928</v>
      </c>
      <c r="C33" s="34">
        <f>SUM(一般接種!D32+一般接種!G32+一般接種!J32+一般接種!M32+医療従事者等!C30)</f>
        <v>2030741</v>
      </c>
      <c r="D33" s="30">
        <f t="shared" si="0"/>
        <v>0.80249250950982043</v>
      </c>
      <c r="E33" s="34">
        <f>SUM(一般接種!E32+一般接種!H32+一般接種!K32+一般接種!N32+医療従事者等!D30)</f>
        <v>1999452</v>
      </c>
      <c r="F33" s="31">
        <f t="shared" si="1"/>
        <v>0.79012796468108415</v>
      </c>
      <c r="G33" s="29">
        <f t="shared" si="8"/>
        <v>1490426</v>
      </c>
      <c r="H33" s="31">
        <f t="shared" si="6"/>
        <v>0.58897501009665121</v>
      </c>
      <c r="I33" s="35">
        <v>26015</v>
      </c>
      <c r="J33" s="35">
        <v>96780</v>
      </c>
      <c r="K33" s="35">
        <v>451038</v>
      </c>
      <c r="L33" s="35">
        <v>475353</v>
      </c>
      <c r="M33" s="35">
        <v>252326</v>
      </c>
      <c r="N33" s="35">
        <v>125265</v>
      </c>
      <c r="O33" s="35">
        <v>50766</v>
      </c>
      <c r="P33" s="35">
        <v>12883</v>
      </c>
      <c r="Q33" s="35">
        <f t="shared" si="9"/>
        <v>75309</v>
      </c>
      <c r="R33" s="63">
        <f t="shared" si="7"/>
        <v>2.9760027693671948E-2</v>
      </c>
      <c r="S33" s="35">
        <v>11</v>
      </c>
      <c r="T33" s="35">
        <v>7664</v>
      </c>
      <c r="U33" s="35">
        <v>67634</v>
      </c>
      <c r="W33" s="1">
        <v>2530542</v>
      </c>
    </row>
    <row r="34" spans="1:23" x14ac:dyDescent="0.45">
      <c r="A34" s="33" t="s">
        <v>39</v>
      </c>
      <c r="B34" s="32">
        <f t="shared" si="10"/>
        <v>18939474</v>
      </c>
      <c r="C34" s="34">
        <f>SUM(一般接種!D33+一般接種!G33+一般接種!J33+一般接種!M33+医療従事者等!C31)</f>
        <v>6906749</v>
      </c>
      <c r="D34" s="30">
        <f t="shared" si="0"/>
        <v>0.78134966968195407</v>
      </c>
      <c r="E34" s="34">
        <f>SUM(一般接種!E33+一般接種!H33+一般接種!K33+一般接種!N33+医療従事者等!D31)</f>
        <v>6818421</v>
      </c>
      <c r="F34" s="31">
        <f t="shared" si="1"/>
        <v>0.77135726173088082</v>
      </c>
      <c r="G34" s="29">
        <f t="shared" si="8"/>
        <v>4924708</v>
      </c>
      <c r="H34" s="31">
        <f t="shared" si="6"/>
        <v>0.55712448346973042</v>
      </c>
      <c r="I34" s="35">
        <v>65449</v>
      </c>
      <c r="J34" s="35">
        <v>374674</v>
      </c>
      <c r="K34" s="35">
        <v>1527323</v>
      </c>
      <c r="L34" s="35">
        <v>1558791</v>
      </c>
      <c r="M34" s="35">
        <v>772412</v>
      </c>
      <c r="N34" s="35">
        <v>368275</v>
      </c>
      <c r="O34" s="35">
        <v>197051</v>
      </c>
      <c r="P34" s="35">
        <v>60733</v>
      </c>
      <c r="Q34" s="35">
        <f t="shared" si="9"/>
        <v>289596</v>
      </c>
      <c r="R34" s="63">
        <f t="shared" si="7"/>
        <v>3.2761540768488209E-2</v>
      </c>
      <c r="S34" s="35">
        <v>348</v>
      </c>
      <c r="T34" s="35">
        <v>47839</v>
      </c>
      <c r="U34" s="35">
        <v>241409</v>
      </c>
      <c r="W34" s="1">
        <v>8839511</v>
      </c>
    </row>
    <row r="35" spans="1:23" x14ac:dyDescent="0.45">
      <c r="A35" s="33" t="s">
        <v>40</v>
      </c>
      <c r="B35" s="32">
        <f t="shared" si="10"/>
        <v>12294734</v>
      </c>
      <c r="C35" s="34">
        <f>SUM(一般接種!D34+一般接種!G34+一般接種!J34+一般接種!M34+医療従事者等!C32)</f>
        <v>4435907</v>
      </c>
      <c r="D35" s="30">
        <f t="shared" si="0"/>
        <v>0.80307895630134196</v>
      </c>
      <c r="E35" s="34">
        <f>SUM(一般接種!E34+一般接種!H34+一般接種!K34+一般接種!N34+医療従事者等!D32)</f>
        <v>4385034</v>
      </c>
      <c r="F35" s="31">
        <f t="shared" si="1"/>
        <v>0.79386888139582246</v>
      </c>
      <c r="G35" s="29">
        <f t="shared" si="8"/>
        <v>3283402</v>
      </c>
      <c r="H35" s="31">
        <f t="shared" si="6"/>
        <v>0.59442883975650052</v>
      </c>
      <c r="I35" s="35">
        <v>45478</v>
      </c>
      <c r="J35" s="35">
        <v>243278</v>
      </c>
      <c r="K35" s="35">
        <v>1009724</v>
      </c>
      <c r="L35" s="35">
        <v>1037235</v>
      </c>
      <c r="M35" s="35">
        <v>544408</v>
      </c>
      <c r="N35" s="35">
        <v>252980</v>
      </c>
      <c r="O35" s="35">
        <v>115403</v>
      </c>
      <c r="P35" s="35">
        <v>34896</v>
      </c>
      <c r="Q35" s="35">
        <f t="shared" si="9"/>
        <v>190391</v>
      </c>
      <c r="R35" s="63">
        <f t="shared" si="7"/>
        <v>3.4468487632668764E-2</v>
      </c>
      <c r="S35" s="35">
        <v>100</v>
      </c>
      <c r="T35" s="35">
        <v>25866</v>
      </c>
      <c r="U35" s="35">
        <v>164425</v>
      </c>
      <c r="W35" s="1">
        <v>5523625</v>
      </c>
    </row>
    <row r="36" spans="1:23" x14ac:dyDescent="0.45">
      <c r="A36" s="33" t="s">
        <v>41</v>
      </c>
      <c r="B36" s="32">
        <f t="shared" si="10"/>
        <v>3063513</v>
      </c>
      <c r="C36" s="34">
        <f>SUM(一般接種!D35+一般接種!G35+一般接種!J35+一般接種!M35+医療従事者等!C33)</f>
        <v>1094739</v>
      </c>
      <c r="D36" s="30">
        <f t="shared" si="0"/>
        <v>0.81409031789812003</v>
      </c>
      <c r="E36" s="34">
        <f>SUM(一般接種!E35+一般接種!H35+一般接種!K35+一般接種!N35+医療従事者等!D33)</f>
        <v>1083667</v>
      </c>
      <c r="F36" s="31">
        <f t="shared" si="1"/>
        <v>0.80585674989719192</v>
      </c>
      <c r="G36" s="29">
        <f t="shared" si="8"/>
        <v>835226</v>
      </c>
      <c r="H36" s="31">
        <f t="shared" si="6"/>
        <v>0.62110640057289923</v>
      </c>
      <c r="I36" s="35">
        <v>7555</v>
      </c>
      <c r="J36" s="35">
        <v>54435</v>
      </c>
      <c r="K36" s="35">
        <v>307705</v>
      </c>
      <c r="L36" s="35">
        <v>254185</v>
      </c>
      <c r="M36" s="35">
        <v>131658</v>
      </c>
      <c r="N36" s="35">
        <v>53649</v>
      </c>
      <c r="O36" s="35">
        <v>20250</v>
      </c>
      <c r="P36" s="35">
        <v>5789</v>
      </c>
      <c r="Q36" s="35">
        <f t="shared" si="9"/>
        <v>49881</v>
      </c>
      <c r="R36" s="63">
        <f t="shared" si="7"/>
        <v>3.7093443411695501E-2</v>
      </c>
      <c r="S36" s="35">
        <v>64</v>
      </c>
      <c r="T36" s="35">
        <v>5542</v>
      </c>
      <c r="U36" s="35">
        <v>44275</v>
      </c>
      <c r="W36" s="1">
        <v>1344739</v>
      </c>
    </row>
    <row r="37" spans="1:23" x14ac:dyDescent="0.45">
      <c r="A37" s="33" t="s">
        <v>42</v>
      </c>
      <c r="B37" s="32">
        <f t="shared" si="10"/>
        <v>2106818</v>
      </c>
      <c r="C37" s="34">
        <f>SUM(一般接種!D36+一般接種!G36+一般接種!J36+一般接種!M36+医療従事者等!C34)</f>
        <v>750240</v>
      </c>
      <c r="D37" s="30">
        <f t="shared" si="0"/>
        <v>0.79438223185999624</v>
      </c>
      <c r="E37" s="34">
        <f>SUM(一般接種!E36+一般接種!H36+一般接種!K36+一般接種!N36+医療従事者等!D34)</f>
        <v>741277</v>
      </c>
      <c r="F37" s="31">
        <f t="shared" si="1"/>
        <v>0.7848918715164247</v>
      </c>
      <c r="G37" s="29">
        <f t="shared" si="8"/>
        <v>589681</v>
      </c>
      <c r="H37" s="31">
        <f t="shared" si="6"/>
        <v>0.62437634472360104</v>
      </c>
      <c r="I37" s="35">
        <v>7683</v>
      </c>
      <c r="J37" s="35">
        <v>44799</v>
      </c>
      <c r="K37" s="35">
        <v>212461</v>
      </c>
      <c r="L37" s="35">
        <v>197200</v>
      </c>
      <c r="M37" s="35">
        <v>83426</v>
      </c>
      <c r="N37" s="35">
        <v>29826</v>
      </c>
      <c r="O37" s="35">
        <v>10724</v>
      </c>
      <c r="P37" s="35">
        <v>3562</v>
      </c>
      <c r="Q37" s="35">
        <f t="shared" si="9"/>
        <v>25620</v>
      </c>
      <c r="R37" s="63">
        <f t="shared" si="7"/>
        <v>2.7127416267131992E-2</v>
      </c>
      <c r="S37" s="35">
        <v>2</v>
      </c>
      <c r="T37" s="35">
        <v>3004</v>
      </c>
      <c r="U37" s="35">
        <v>22614</v>
      </c>
      <c r="W37" s="1">
        <v>944432</v>
      </c>
    </row>
    <row r="38" spans="1:23" x14ac:dyDescent="0.45">
      <c r="A38" s="33" t="s">
        <v>43</v>
      </c>
      <c r="B38" s="32">
        <f t="shared" si="10"/>
        <v>1251095</v>
      </c>
      <c r="C38" s="34">
        <f>SUM(一般接種!D37+一般接種!G37+一般接種!J37+一般接種!M37+医療従事者等!C35)</f>
        <v>444290</v>
      </c>
      <c r="D38" s="30">
        <f t="shared" si="0"/>
        <v>0.79795182367436079</v>
      </c>
      <c r="E38" s="34">
        <f>SUM(一般接種!E37+一般接種!H37+一般接種!K37+一般接種!N37+医療従事者等!D35)</f>
        <v>439050</v>
      </c>
      <c r="F38" s="31">
        <f t="shared" si="1"/>
        <v>0.78854070130821785</v>
      </c>
      <c r="G38" s="29">
        <f t="shared" si="8"/>
        <v>345108</v>
      </c>
      <c r="H38" s="31">
        <f t="shared" si="6"/>
        <v>0.61981939265932451</v>
      </c>
      <c r="I38" s="35">
        <v>4916</v>
      </c>
      <c r="J38" s="35">
        <v>23217</v>
      </c>
      <c r="K38" s="35">
        <v>108394</v>
      </c>
      <c r="L38" s="35">
        <v>110727</v>
      </c>
      <c r="M38" s="35">
        <v>59680</v>
      </c>
      <c r="N38" s="35">
        <v>25028</v>
      </c>
      <c r="O38" s="35">
        <v>9439</v>
      </c>
      <c r="P38" s="35">
        <v>3707</v>
      </c>
      <c r="Q38" s="35">
        <f t="shared" si="9"/>
        <v>22647</v>
      </c>
      <c r="R38" s="63">
        <f t="shared" si="7"/>
        <v>4.0674367982068582E-2</v>
      </c>
      <c r="S38" s="35">
        <v>17</v>
      </c>
      <c r="T38" s="35">
        <v>2691</v>
      </c>
      <c r="U38" s="35">
        <v>19939</v>
      </c>
      <c r="W38" s="1">
        <v>556788</v>
      </c>
    </row>
    <row r="39" spans="1:23" x14ac:dyDescent="0.45">
      <c r="A39" s="33" t="s">
        <v>44</v>
      </c>
      <c r="B39" s="32">
        <f t="shared" si="10"/>
        <v>1582545</v>
      </c>
      <c r="C39" s="34">
        <f>SUM(一般接種!D38+一般接種!G38+一般接種!J38+一般接種!M38+医療従事者等!C36)</f>
        <v>565142</v>
      </c>
      <c r="D39" s="30">
        <f t="shared" si="0"/>
        <v>0.83996640978575088</v>
      </c>
      <c r="E39" s="34">
        <f>SUM(一般接種!E38+一般接種!H38+一般接種!K38+一般接種!N38+医療従事者等!D36)</f>
        <v>556410</v>
      </c>
      <c r="F39" s="31">
        <f t="shared" si="1"/>
        <v>0.82698810222720953</v>
      </c>
      <c r="G39" s="29">
        <f t="shared" si="8"/>
        <v>444022</v>
      </c>
      <c r="H39" s="31">
        <f t="shared" si="6"/>
        <v>0.65994664209329457</v>
      </c>
      <c r="I39" s="35">
        <v>4900</v>
      </c>
      <c r="J39" s="35">
        <v>30263</v>
      </c>
      <c r="K39" s="35">
        <v>111394</v>
      </c>
      <c r="L39" s="35">
        <v>142642</v>
      </c>
      <c r="M39" s="35">
        <v>82631</v>
      </c>
      <c r="N39" s="35">
        <v>45529</v>
      </c>
      <c r="O39" s="35">
        <v>20779</v>
      </c>
      <c r="P39" s="35">
        <v>5884</v>
      </c>
      <c r="Q39" s="35">
        <f t="shared" si="9"/>
        <v>16971</v>
      </c>
      <c r="R39" s="63">
        <f t="shared" si="7"/>
        <v>2.5223872832799508E-2</v>
      </c>
      <c r="S39" s="35">
        <v>25</v>
      </c>
      <c r="T39" s="35">
        <v>2117</v>
      </c>
      <c r="U39" s="35">
        <v>14829</v>
      </c>
      <c r="W39" s="1">
        <v>672815</v>
      </c>
    </row>
    <row r="40" spans="1:23" x14ac:dyDescent="0.45">
      <c r="A40" s="33" t="s">
        <v>45</v>
      </c>
      <c r="B40" s="32">
        <f t="shared" si="10"/>
        <v>4218079</v>
      </c>
      <c r="C40" s="34">
        <f>SUM(一般接種!D39+一般接種!G39+一般接種!J39+一般接種!M39+医療従事者等!C37)</f>
        <v>1516357</v>
      </c>
      <c r="D40" s="30">
        <f t="shared" si="0"/>
        <v>0.80069923238625595</v>
      </c>
      <c r="E40" s="34">
        <f>SUM(一般接種!E39+一般接種!H39+一般接種!K39+一般接種!N39+医療従事者等!D37)</f>
        <v>1487207</v>
      </c>
      <c r="F40" s="31">
        <f t="shared" si="1"/>
        <v>0.78530682636045901</v>
      </c>
      <c r="G40" s="29">
        <f t="shared" si="8"/>
        <v>1160010</v>
      </c>
      <c r="H40" s="31">
        <f t="shared" si="6"/>
        <v>0.61253327320702233</v>
      </c>
      <c r="I40" s="35">
        <v>21847</v>
      </c>
      <c r="J40" s="35">
        <v>138091</v>
      </c>
      <c r="K40" s="35">
        <v>362900</v>
      </c>
      <c r="L40" s="35">
        <v>318221</v>
      </c>
      <c r="M40" s="35">
        <v>163523</v>
      </c>
      <c r="N40" s="35">
        <v>92067</v>
      </c>
      <c r="O40" s="35">
        <v>50915</v>
      </c>
      <c r="P40" s="35">
        <v>12446</v>
      </c>
      <c r="Q40" s="35">
        <f t="shared" si="9"/>
        <v>54505</v>
      </c>
      <c r="R40" s="63">
        <f t="shared" si="7"/>
        <v>2.8780895040688228E-2</v>
      </c>
      <c r="S40" s="35">
        <v>249</v>
      </c>
      <c r="T40" s="35">
        <v>7204</v>
      </c>
      <c r="U40" s="35">
        <v>47052</v>
      </c>
      <c r="W40" s="1">
        <v>1893791</v>
      </c>
    </row>
    <row r="41" spans="1:23" x14ac:dyDescent="0.45">
      <c r="A41" s="33" t="s">
        <v>46</v>
      </c>
      <c r="B41" s="32">
        <f t="shared" si="10"/>
        <v>6265581</v>
      </c>
      <c r="C41" s="34">
        <f>SUM(一般接種!D40+一般接種!G40+一般接種!J40+一般接種!M40+医療従事者等!C38)</f>
        <v>2245656</v>
      </c>
      <c r="D41" s="30">
        <f t="shared" si="0"/>
        <v>0.79847448810336108</v>
      </c>
      <c r="E41" s="34">
        <f>SUM(一般接種!E40+一般接種!H40+一般接種!K40+一般接種!N40+医療従事者等!D38)</f>
        <v>2218900</v>
      </c>
      <c r="F41" s="31">
        <f t="shared" si="1"/>
        <v>0.78896101702689447</v>
      </c>
      <c r="G41" s="29">
        <f t="shared" si="8"/>
        <v>1692181</v>
      </c>
      <c r="H41" s="31">
        <f t="shared" si="6"/>
        <v>0.60167868887898845</v>
      </c>
      <c r="I41" s="35">
        <v>22409</v>
      </c>
      <c r="J41" s="35">
        <v>121566</v>
      </c>
      <c r="K41" s="35">
        <v>545588</v>
      </c>
      <c r="L41" s="35">
        <v>531990</v>
      </c>
      <c r="M41" s="35">
        <v>292635</v>
      </c>
      <c r="N41" s="35">
        <v>116536</v>
      </c>
      <c r="O41" s="35">
        <v>45970</v>
      </c>
      <c r="P41" s="35">
        <v>15487</v>
      </c>
      <c r="Q41" s="35">
        <f t="shared" si="9"/>
        <v>108844</v>
      </c>
      <c r="R41" s="63">
        <f t="shared" si="7"/>
        <v>3.8701010832969174E-2</v>
      </c>
      <c r="S41" s="35">
        <v>55</v>
      </c>
      <c r="T41" s="35">
        <v>15544</v>
      </c>
      <c r="U41" s="35">
        <v>93245</v>
      </c>
      <c r="W41" s="1">
        <v>2812433</v>
      </c>
    </row>
    <row r="42" spans="1:23" x14ac:dyDescent="0.45">
      <c r="A42" s="33" t="s">
        <v>47</v>
      </c>
      <c r="B42" s="32">
        <f t="shared" si="10"/>
        <v>3168423</v>
      </c>
      <c r="C42" s="34">
        <f>SUM(一般接種!D41+一般接種!G41+一般接種!J41+一般接種!M41+医療従事者等!C39)</f>
        <v>1122687</v>
      </c>
      <c r="D42" s="30">
        <f t="shared" si="0"/>
        <v>0.82787310763876087</v>
      </c>
      <c r="E42" s="34">
        <f>SUM(一般接種!E41+一般接種!H41+一般接種!K41+一般接種!N41+医療従事者等!D39)</f>
        <v>1099673</v>
      </c>
      <c r="F42" s="31">
        <f t="shared" si="1"/>
        <v>0.81090250790865048</v>
      </c>
      <c r="G42" s="29">
        <f t="shared" si="8"/>
        <v>891117</v>
      </c>
      <c r="H42" s="31">
        <f t="shared" si="6"/>
        <v>0.65711262360722955</v>
      </c>
      <c r="I42" s="35">
        <v>44781</v>
      </c>
      <c r="J42" s="35">
        <v>46826</v>
      </c>
      <c r="K42" s="35">
        <v>287300</v>
      </c>
      <c r="L42" s="35">
        <v>309864</v>
      </c>
      <c r="M42" s="35">
        <v>133782</v>
      </c>
      <c r="N42" s="35">
        <v>41900</v>
      </c>
      <c r="O42" s="35">
        <v>18860</v>
      </c>
      <c r="P42" s="35">
        <v>7804</v>
      </c>
      <c r="Q42" s="35">
        <f t="shared" si="9"/>
        <v>54946</v>
      </c>
      <c r="R42" s="63">
        <f t="shared" si="7"/>
        <v>4.0517362160886652E-2</v>
      </c>
      <c r="S42" s="35">
        <v>398</v>
      </c>
      <c r="T42" s="35">
        <v>9094</v>
      </c>
      <c r="U42" s="35">
        <v>45454</v>
      </c>
      <c r="W42" s="1">
        <v>1356110</v>
      </c>
    </row>
    <row r="43" spans="1:23" x14ac:dyDescent="0.45">
      <c r="A43" s="33" t="s">
        <v>48</v>
      </c>
      <c r="B43" s="32">
        <f t="shared" si="10"/>
        <v>1685220</v>
      </c>
      <c r="C43" s="34">
        <f>SUM(一般接種!D42+一般接種!G42+一般接種!J42+一般接種!M42+医療従事者等!C40)</f>
        <v>599760</v>
      </c>
      <c r="D43" s="30">
        <f t="shared" si="0"/>
        <v>0.81605662433719894</v>
      </c>
      <c r="E43" s="34">
        <f>SUM(一般接種!E42+一般接種!H42+一般接種!K42+一般接種!N42+医療従事者等!D40)</f>
        <v>592398</v>
      </c>
      <c r="F43" s="31">
        <f t="shared" si="1"/>
        <v>0.80603960274794573</v>
      </c>
      <c r="G43" s="29">
        <f t="shared" si="8"/>
        <v>472936</v>
      </c>
      <c r="H43" s="31">
        <f t="shared" si="6"/>
        <v>0.64349499080888606</v>
      </c>
      <c r="I43" s="35">
        <v>7934</v>
      </c>
      <c r="J43" s="35">
        <v>39833</v>
      </c>
      <c r="K43" s="35">
        <v>153142</v>
      </c>
      <c r="L43" s="35">
        <v>160641</v>
      </c>
      <c r="M43" s="35">
        <v>67363</v>
      </c>
      <c r="N43" s="35">
        <v>29044</v>
      </c>
      <c r="O43" s="35">
        <v>11802</v>
      </c>
      <c r="P43" s="35">
        <v>3177</v>
      </c>
      <c r="Q43" s="35">
        <f t="shared" si="9"/>
        <v>20126</v>
      </c>
      <c r="R43" s="63">
        <f t="shared" si="7"/>
        <v>2.7384213054239138E-2</v>
      </c>
      <c r="S43" s="35">
        <v>10</v>
      </c>
      <c r="T43" s="35">
        <v>3408</v>
      </c>
      <c r="U43" s="35">
        <v>16708</v>
      </c>
      <c r="W43" s="1">
        <v>734949</v>
      </c>
    </row>
    <row r="44" spans="1:23" x14ac:dyDescent="0.45">
      <c r="A44" s="33" t="s">
        <v>49</v>
      </c>
      <c r="B44" s="32">
        <f t="shared" si="10"/>
        <v>2190341</v>
      </c>
      <c r="C44" s="34">
        <f>SUM(一般接種!D43+一般接種!G43+一般接種!J43+一般接種!M43+医療従事者等!C41)</f>
        <v>780430</v>
      </c>
      <c r="D44" s="30">
        <f t="shared" si="0"/>
        <v>0.80134839859697549</v>
      </c>
      <c r="E44" s="34">
        <f>SUM(一般接種!E43+一般接種!H43+一般接種!K43+一般接種!N43+医療従事者等!D41)</f>
        <v>772183</v>
      </c>
      <c r="F44" s="31">
        <f t="shared" si="1"/>
        <v>0.79288034862038659</v>
      </c>
      <c r="G44" s="29">
        <f t="shared" si="8"/>
        <v>603200</v>
      </c>
      <c r="H44" s="31">
        <f t="shared" si="6"/>
        <v>0.61936798179682429</v>
      </c>
      <c r="I44" s="35">
        <v>9393</v>
      </c>
      <c r="J44" s="35">
        <v>48488</v>
      </c>
      <c r="K44" s="35">
        <v>170721</v>
      </c>
      <c r="L44" s="35">
        <v>187079</v>
      </c>
      <c r="M44" s="35">
        <v>114013</v>
      </c>
      <c r="N44" s="35">
        <v>52776</v>
      </c>
      <c r="O44" s="35">
        <v>16632</v>
      </c>
      <c r="P44" s="35">
        <v>4098</v>
      </c>
      <c r="Q44" s="35">
        <f t="shared" si="9"/>
        <v>34528</v>
      </c>
      <c r="R44" s="63">
        <f t="shared" si="7"/>
        <v>3.5453477578714768E-2</v>
      </c>
      <c r="S44" s="35">
        <v>148</v>
      </c>
      <c r="T44" s="35">
        <v>7782</v>
      </c>
      <c r="U44" s="35">
        <v>26598</v>
      </c>
      <c r="W44" s="1">
        <v>973896</v>
      </c>
    </row>
    <row r="45" spans="1:23" x14ac:dyDescent="0.45">
      <c r="A45" s="33" t="s">
        <v>50</v>
      </c>
      <c r="B45" s="32">
        <f t="shared" si="10"/>
        <v>3146529</v>
      </c>
      <c r="C45" s="34">
        <f>SUM(一般接種!D44+一般接種!G44+一般接種!J44+一般接種!M44+医療従事者等!C42)</f>
        <v>1114854</v>
      </c>
      <c r="D45" s="30">
        <f t="shared" si="0"/>
        <v>0.82203095517759295</v>
      </c>
      <c r="E45" s="34">
        <f>SUM(一般接種!E44+一般接種!H44+一般接種!K44+一般接種!N44+医療従事者等!D42)</f>
        <v>1103733</v>
      </c>
      <c r="F45" s="31">
        <f t="shared" si="1"/>
        <v>0.81383095208074807</v>
      </c>
      <c r="G45" s="29">
        <f t="shared" si="8"/>
        <v>873331</v>
      </c>
      <c r="H45" s="31">
        <f t="shared" si="6"/>
        <v>0.6439454099964681</v>
      </c>
      <c r="I45" s="35">
        <v>12481</v>
      </c>
      <c r="J45" s="35">
        <v>59215</v>
      </c>
      <c r="K45" s="35">
        <v>279916</v>
      </c>
      <c r="L45" s="35">
        <v>271755</v>
      </c>
      <c r="M45" s="35">
        <v>142439</v>
      </c>
      <c r="N45" s="35">
        <v>71689</v>
      </c>
      <c r="O45" s="35">
        <v>27977</v>
      </c>
      <c r="P45" s="35">
        <v>7859</v>
      </c>
      <c r="Q45" s="35">
        <f t="shared" si="9"/>
        <v>54611</v>
      </c>
      <c r="R45" s="63">
        <f t="shared" si="7"/>
        <v>4.0267095505961796E-2</v>
      </c>
      <c r="S45" s="35">
        <v>212</v>
      </c>
      <c r="T45" s="35">
        <v>5570</v>
      </c>
      <c r="U45" s="35">
        <v>48829</v>
      </c>
      <c r="W45" s="1">
        <v>1356219</v>
      </c>
    </row>
    <row r="46" spans="1:23" x14ac:dyDescent="0.45">
      <c r="A46" s="33" t="s">
        <v>51</v>
      </c>
      <c r="B46" s="32">
        <f t="shared" si="10"/>
        <v>1587713</v>
      </c>
      <c r="C46" s="34">
        <f>SUM(一般接種!D45+一般接種!G45+一般接種!J45+一般接種!M45+医療従事者等!C43)</f>
        <v>566208</v>
      </c>
      <c r="D46" s="30">
        <f t="shared" si="0"/>
        <v>0.80752231636685701</v>
      </c>
      <c r="E46" s="34">
        <f>SUM(一般接種!E45+一般接種!H45+一般接種!K45+一般接種!N45+医療従事者等!D43)</f>
        <v>558969</v>
      </c>
      <c r="F46" s="31">
        <f t="shared" si="1"/>
        <v>0.79719809973943445</v>
      </c>
      <c r="G46" s="29">
        <f t="shared" si="8"/>
        <v>435551</v>
      </c>
      <c r="H46" s="31">
        <f t="shared" si="6"/>
        <v>0.62118011828851039</v>
      </c>
      <c r="I46" s="35">
        <v>10599</v>
      </c>
      <c r="J46" s="35">
        <v>33514</v>
      </c>
      <c r="K46" s="35">
        <v>140998</v>
      </c>
      <c r="L46" s="35">
        <v>125426</v>
      </c>
      <c r="M46" s="35">
        <v>73343</v>
      </c>
      <c r="N46" s="35">
        <v>36047</v>
      </c>
      <c r="O46" s="35">
        <v>13267</v>
      </c>
      <c r="P46" s="35">
        <v>2357</v>
      </c>
      <c r="Q46" s="35">
        <f t="shared" si="9"/>
        <v>26985</v>
      </c>
      <c r="R46" s="63">
        <f t="shared" si="7"/>
        <v>3.8485838609061747E-2</v>
      </c>
      <c r="S46" s="35">
        <v>167</v>
      </c>
      <c r="T46" s="35">
        <v>5504</v>
      </c>
      <c r="U46" s="35">
        <v>21314</v>
      </c>
      <c r="W46" s="1">
        <v>701167</v>
      </c>
    </row>
    <row r="47" spans="1:23" x14ac:dyDescent="0.45">
      <c r="A47" s="33" t="s">
        <v>52</v>
      </c>
      <c r="B47" s="32">
        <f t="shared" si="10"/>
        <v>11400176</v>
      </c>
      <c r="C47" s="34">
        <f>SUM(一般接種!D46+一般接種!G46+一般接種!J46+一般接種!M46+医療従事者等!C44)</f>
        <v>4136368</v>
      </c>
      <c r="D47" s="30">
        <f t="shared" si="0"/>
        <v>0.80722692650712213</v>
      </c>
      <c r="E47" s="34">
        <f>SUM(一般接種!E46+一般接種!H46+一般接種!K46+一般接種!N46+医療従事者等!D44)</f>
        <v>4056114</v>
      </c>
      <c r="F47" s="31">
        <f t="shared" si="1"/>
        <v>0.79156507297767253</v>
      </c>
      <c r="G47" s="29">
        <f t="shared" si="8"/>
        <v>3023607</v>
      </c>
      <c r="H47" s="31">
        <f t="shared" si="6"/>
        <v>0.59006765973806485</v>
      </c>
      <c r="I47" s="35">
        <v>43841</v>
      </c>
      <c r="J47" s="35">
        <v>229914</v>
      </c>
      <c r="K47" s="35">
        <v>929550</v>
      </c>
      <c r="L47" s="35">
        <v>1024278</v>
      </c>
      <c r="M47" s="35">
        <v>490675</v>
      </c>
      <c r="N47" s="35">
        <v>192547</v>
      </c>
      <c r="O47" s="35">
        <v>85106</v>
      </c>
      <c r="P47" s="35">
        <v>27696</v>
      </c>
      <c r="Q47" s="35">
        <f t="shared" si="9"/>
        <v>184087</v>
      </c>
      <c r="R47" s="63">
        <f t="shared" si="7"/>
        <v>3.5925232769404604E-2</v>
      </c>
      <c r="S47" s="35">
        <v>80</v>
      </c>
      <c r="T47" s="35">
        <v>37720</v>
      </c>
      <c r="U47" s="35">
        <v>146287</v>
      </c>
      <c r="W47" s="1">
        <v>5124170</v>
      </c>
    </row>
    <row r="48" spans="1:23" x14ac:dyDescent="0.45">
      <c r="A48" s="33" t="s">
        <v>53</v>
      </c>
      <c r="B48" s="32">
        <f t="shared" si="10"/>
        <v>1838107</v>
      </c>
      <c r="C48" s="34">
        <f>SUM(一般接種!D47+一般接種!G47+一般接種!J47+一般接種!M47+医療従事者等!C45)</f>
        <v>658584</v>
      </c>
      <c r="D48" s="30">
        <f t="shared" si="0"/>
        <v>0.80489647063999747</v>
      </c>
      <c r="E48" s="34">
        <f>SUM(一般接種!E47+一般接種!H47+一般接種!K47+一般接種!N47+医療従事者等!D45)</f>
        <v>650704</v>
      </c>
      <c r="F48" s="31">
        <f t="shared" si="1"/>
        <v>0.79526583250022609</v>
      </c>
      <c r="G48" s="29">
        <f t="shared" si="8"/>
        <v>493796</v>
      </c>
      <c r="H48" s="31">
        <f t="shared" si="6"/>
        <v>0.60349880594753014</v>
      </c>
      <c r="I48" s="35">
        <v>8408</v>
      </c>
      <c r="J48" s="35">
        <v>56578</v>
      </c>
      <c r="K48" s="35">
        <v>165968</v>
      </c>
      <c r="L48" s="35">
        <v>147228</v>
      </c>
      <c r="M48" s="35">
        <v>63274</v>
      </c>
      <c r="N48" s="35">
        <v>32314</v>
      </c>
      <c r="O48" s="35">
        <v>15323</v>
      </c>
      <c r="P48" s="35">
        <v>4703</v>
      </c>
      <c r="Q48" s="35">
        <f t="shared" si="9"/>
        <v>35023</v>
      </c>
      <c r="R48" s="63">
        <f t="shared" si="7"/>
        <v>4.280378674736196E-2</v>
      </c>
      <c r="S48" s="35">
        <v>41</v>
      </c>
      <c r="T48" s="35">
        <v>6102</v>
      </c>
      <c r="U48" s="35">
        <v>28880</v>
      </c>
      <c r="W48" s="1">
        <v>818222</v>
      </c>
    </row>
    <row r="49" spans="1:23" x14ac:dyDescent="0.45">
      <c r="A49" s="33" t="s">
        <v>54</v>
      </c>
      <c r="B49" s="32">
        <f t="shared" si="10"/>
        <v>3109911</v>
      </c>
      <c r="C49" s="34">
        <f>SUM(一般接種!D48+一般接種!G48+一般接種!J48+一般接種!M48+医療従事者等!C46)</f>
        <v>1102034</v>
      </c>
      <c r="D49" s="30">
        <f t="shared" si="0"/>
        <v>0.82491403044153244</v>
      </c>
      <c r="E49" s="34">
        <f>SUM(一般接種!E48+一般接種!H48+一般接種!K48+一般接種!N48+医療従事者等!D46)</f>
        <v>1086091</v>
      </c>
      <c r="F49" s="31">
        <f t="shared" si="1"/>
        <v>0.81298009338756738</v>
      </c>
      <c r="G49" s="29">
        <f t="shared" si="8"/>
        <v>877818</v>
      </c>
      <c r="H49" s="31">
        <f t="shared" si="6"/>
        <v>0.65707989442623838</v>
      </c>
      <c r="I49" s="35">
        <v>14892</v>
      </c>
      <c r="J49" s="35">
        <v>65946</v>
      </c>
      <c r="K49" s="35">
        <v>277997</v>
      </c>
      <c r="L49" s="35">
        <v>302352</v>
      </c>
      <c r="M49" s="35">
        <v>132733</v>
      </c>
      <c r="N49" s="35">
        <v>51935</v>
      </c>
      <c r="O49" s="35">
        <v>24955</v>
      </c>
      <c r="P49" s="35">
        <v>7008</v>
      </c>
      <c r="Q49" s="35">
        <f t="shared" si="9"/>
        <v>43968</v>
      </c>
      <c r="R49" s="63">
        <f t="shared" si="7"/>
        <v>3.2911706980413763E-2</v>
      </c>
      <c r="S49" s="35">
        <v>84</v>
      </c>
      <c r="T49" s="35">
        <v>6414</v>
      </c>
      <c r="U49" s="35">
        <v>37470</v>
      </c>
      <c r="W49" s="1">
        <v>1335938</v>
      </c>
    </row>
    <row r="50" spans="1:23" x14ac:dyDescent="0.45">
      <c r="A50" s="33" t="s">
        <v>55</v>
      </c>
      <c r="B50" s="32">
        <f t="shared" si="10"/>
        <v>4114223</v>
      </c>
      <c r="C50" s="34">
        <f>SUM(一般接種!D49+一般接種!G49+一般接種!J49+一般接種!M49+医療従事者等!C47)</f>
        <v>1461825</v>
      </c>
      <c r="D50" s="30">
        <f t="shared" si="0"/>
        <v>0.83122233310304239</v>
      </c>
      <c r="E50" s="34">
        <f>SUM(一般接種!E49+一般接種!H49+一般接種!K49+一般接種!N49+医療従事者等!D47)</f>
        <v>1445505</v>
      </c>
      <c r="F50" s="31">
        <f t="shared" si="1"/>
        <v>0.82194246138362204</v>
      </c>
      <c r="G50" s="29">
        <f t="shared" si="8"/>
        <v>1143768</v>
      </c>
      <c r="H50" s="31">
        <f t="shared" si="6"/>
        <v>0.6503688919594347</v>
      </c>
      <c r="I50" s="35">
        <v>21263</v>
      </c>
      <c r="J50" s="35">
        <v>78080</v>
      </c>
      <c r="K50" s="35">
        <v>344287</v>
      </c>
      <c r="L50" s="35">
        <v>429526</v>
      </c>
      <c r="M50" s="35">
        <v>176620</v>
      </c>
      <c r="N50" s="35">
        <v>65893</v>
      </c>
      <c r="O50" s="35">
        <v>21892</v>
      </c>
      <c r="P50" s="35">
        <v>6207</v>
      </c>
      <c r="Q50" s="35">
        <f t="shared" si="9"/>
        <v>63125</v>
      </c>
      <c r="R50" s="63">
        <f t="shared" si="7"/>
        <v>3.5894111659829017E-2</v>
      </c>
      <c r="S50" s="35">
        <v>150</v>
      </c>
      <c r="T50" s="35">
        <v>10286</v>
      </c>
      <c r="U50" s="35">
        <v>52689</v>
      </c>
      <c r="W50" s="1">
        <v>1758645</v>
      </c>
    </row>
    <row r="51" spans="1:23" x14ac:dyDescent="0.45">
      <c r="A51" s="33" t="s">
        <v>56</v>
      </c>
      <c r="B51" s="32">
        <f t="shared" si="10"/>
        <v>2594436</v>
      </c>
      <c r="C51" s="34">
        <f>SUM(一般接種!D50+一般接種!G50+一般接種!J50+一般接種!M50+医療従事者等!C48)</f>
        <v>926551</v>
      </c>
      <c r="D51" s="30">
        <f t="shared" si="0"/>
        <v>0.81152468029088909</v>
      </c>
      <c r="E51" s="34">
        <f>SUM(一般接種!E50+一般接種!H50+一般接種!K50+一般接種!N50+医療従事者等!D48)</f>
        <v>911484</v>
      </c>
      <c r="F51" s="31">
        <f t="shared" si="1"/>
        <v>0.79832816724633693</v>
      </c>
      <c r="G51" s="29">
        <f t="shared" si="8"/>
        <v>718784</v>
      </c>
      <c r="H51" s="31">
        <f t="shared" si="6"/>
        <v>0.6295508350843142</v>
      </c>
      <c r="I51" s="35">
        <v>19482</v>
      </c>
      <c r="J51" s="35">
        <v>50889</v>
      </c>
      <c r="K51" s="35">
        <v>216584</v>
      </c>
      <c r="L51" s="35">
        <v>218856</v>
      </c>
      <c r="M51" s="35">
        <v>116356</v>
      </c>
      <c r="N51" s="35">
        <v>63370</v>
      </c>
      <c r="O51" s="35">
        <v>24901</v>
      </c>
      <c r="P51" s="35">
        <v>8346</v>
      </c>
      <c r="Q51" s="35">
        <f t="shared" si="9"/>
        <v>37617</v>
      </c>
      <c r="R51" s="63">
        <f t="shared" si="7"/>
        <v>3.2947051914576073E-2</v>
      </c>
      <c r="S51" s="35">
        <v>244</v>
      </c>
      <c r="T51" s="35">
        <v>8162</v>
      </c>
      <c r="U51" s="35">
        <v>29211</v>
      </c>
      <c r="W51" s="1">
        <v>1141741</v>
      </c>
    </row>
    <row r="52" spans="1:23" x14ac:dyDescent="0.45">
      <c r="A52" s="33" t="s">
        <v>57</v>
      </c>
      <c r="B52" s="32">
        <f t="shared" si="10"/>
        <v>2439905</v>
      </c>
      <c r="C52" s="34">
        <f>SUM(一般接種!D51+一般接種!G51+一般接種!J51+一般接種!M51+医療従事者等!C49)</f>
        <v>871543</v>
      </c>
      <c r="D52" s="30">
        <f t="shared" si="0"/>
        <v>0.80160976269290796</v>
      </c>
      <c r="E52" s="34">
        <f>SUM(一般接種!E51+一般接種!H51+一般接種!K51+一般接種!N51+医療従事者等!D49)</f>
        <v>859985</v>
      </c>
      <c r="F52" s="31">
        <f t="shared" si="1"/>
        <v>0.79097918492772068</v>
      </c>
      <c r="G52" s="29">
        <f t="shared" si="8"/>
        <v>668950</v>
      </c>
      <c r="H52" s="31">
        <f t="shared" si="6"/>
        <v>0.61527297075809317</v>
      </c>
      <c r="I52" s="35">
        <v>10940</v>
      </c>
      <c r="J52" s="35">
        <v>46229</v>
      </c>
      <c r="K52" s="35">
        <v>186592</v>
      </c>
      <c r="L52" s="35">
        <v>215438</v>
      </c>
      <c r="M52" s="35">
        <v>121979</v>
      </c>
      <c r="N52" s="35">
        <v>56879</v>
      </c>
      <c r="O52" s="35">
        <v>23983</v>
      </c>
      <c r="P52" s="35">
        <v>6910</v>
      </c>
      <c r="Q52" s="35">
        <f t="shared" si="9"/>
        <v>39427</v>
      </c>
      <c r="R52" s="63">
        <f t="shared" si="7"/>
        <v>3.6263349156258826E-2</v>
      </c>
      <c r="S52" s="35">
        <v>156</v>
      </c>
      <c r="T52" s="35">
        <v>5586</v>
      </c>
      <c r="U52" s="35">
        <v>33685</v>
      </c>
      <c r="W52" s="1">
        <v>1087241</v>
      </c>
    </row>
    <row r="53" spans="1:23" x14ac:dyDescent="0.45">
      <c r="A53" s="33" t="s">
        <v>58</v>
      </c>
      <c r="B53" s="32">
        <f t="shared" si="10"/>
        <v>3704047</v>
      </c>
      <c r="C53" s="34">
        <f>SUM(一般接種!D52+一般接種!G52+一般接種!J52+一般接種!M52+医療従事者等!C50)</f>
        <v>1322073</v>
      </c>
      <c r="D53" s="30">
        <f t="shared" si="0"/>
        <v>0.81734720562442309</v>
      </c>
      <c r="E53" s="34">
        <f>SUM(一般接種!E52+一般接種!H52+一般接種!K52+一般接種!N52+医療従事者等!D50)</f>
        <v>1299357</v>
      </c>
      <c r="F53" s="31">
        <f t="shared" si="1"/>
        <v>0.80330345832532213</v>
      </c>
      <c r="G53" s="29">
        <f t="shared" si="8"/>
        <v>1028724</v>
      </c>
      <c r="H53" s="31">
        <f t="shared" si="6"/>
        <v>0.6359896062916186</v>
      </c>
      <c r="I53" s="35">
        <v>17308</v>
      </c>
      <c r="J53" s="35">
        <v>70665</v>
      </c>
      <c r="K53" s="35">
        <v>342298</v>
      </c>
      <c r="L53" s="35">
        <v>302040</v>
      </c>
      <c r="M53" s="35">
        <v>172088</v>
      </c>
      <c r="N53" s="35">
        <v>82348</v>
      </c>
      <c r="O53" s="35">
        <v>33909</v>
      </c>
      <c r="P53" s="35">
        <v>8068</v>
      </c>
      <c r="Q53" s="35">
        <f t="shared" si="9"/>
        <v>53893</v>
      </c>
      <c r="R53" s="63">
        <f t="shared" si="7"/>
        <v>3.3318351522735157E-2</v>
      </c>
      <c r="S53" s="35">
        <v>101</v>
      </c>
      <c r="T53" s="35">
        <v>6401</v>
      </c>
      <c r="U53" s="35">
        <v>47391</v>
      </c>
      <c r="W53" s="1">
        <v>1617517</v>
      </c>
    </row>
    <row r="54" spans="1:23" x14ac:dyDescent="0.45">
      <c r="A54" s="33" t="s">
        <v>59</v>
      </c>
      <c r="B54" s="32">
        <f t="shared" si="10"/>
        <v>2829590</v>
      </c>
      <c r="C54" s="34">
        <f>SUM(一般接種!D53+一般接種!G53+一般接種!J53+一般接種!M53+医療従事者等!C51)</f>
        <v>1060002</v>
      </c>
      <c r="D54" s="37">
        <f t="shared" si="0"/>
        <v>0.71374934516987876</v>
      </c>
      <c r="E54" s="34">
        <f>SUM(一般接種!E53+一般接種!H53+一般接種!K53+一般接種!N53+医療従事者等!D51)</f>
        <v>1039022</v>
      </c>
      <c r="F54" s="31">
        <f t="shared" si="1"/>
        <v>0.69962252157741001</v>
      </c>
      <c r="G54" s="29">
        <f t="shared" si="8"/>
        <v>687158</v>
      </c>
      <c r="H54" s="31">
        <f t="shared" si="6"/>
        <v>0.46269589352495893</v>
      </c>
      <c r="I54" s="35">
        <v>17302</v>
      </c>
      <c r="J54" s="35">
        <v>58653</v>
      </c>
      <c r="K54" s="35">
        <v>211219</v>
      </c>
      <c r="L54" s="35">
        <v>191220</v>
      </c>
      <c r="M54" s="35">
        <v>118033</v>
      </c>
      <c r="N54" s="35">
        <v>58639</v>
      </c>
      <c r="O54" s="35">
        <v>25144</v>
      </c>
      <c r="P54" s="35">
        <v>6948</v>
      </c>
      <c r="Q54" s="35">
        <f t="shared" si="9"/>
        <v>43408</v>
      </c>
      <c r="R54" s="63">
        <f t="shared" si="7"/>
        <v>2.9228653884741818E-2</v>
      </c>
      <c r="S54" s="35">
        <v>14</v>
      </c>
      <c r="T54" s="35">
        <v>6783</v>
      </c>
      <c r="U54" s="35">
        <v>36611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19" sqref="F1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44761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（7月18日まで）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（7月18日まで）※4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193924773</v>
      </c>
      <c r="C6" s="40">
        <f>SUM(C7:C53)</f>
        <v>161449104</v>
      </c>
      <c r="D6" s="40">
        <f>SUM(D7:D53)</f>
        <v>80987937</v>
      </c>
      <c r="E6" s="41">
        <f>SUM(E7:E53)</f>
        <v>80461167</v>
      </c>
      <c r="F6" s="41">
        <f t="shared" ref="F6:T6" si="0">SUM(F7:F53)</f>
        <v>32341164</v>
      </c>
      <c r="G6" s="41">
        <f>SUM(G7:G53)</f>
        <v>16220372</v>
      </c>
      <c r="H6" s="41">
        <f t="shared" ref="H6:N6" si="1">SUM(H7:H53)</f>
        <v>16120792</v>
      </c>
      <c r="I6" s="41">
        <f>SUM(I7:I53)</f>
        <v>117592</v>
      </c>
      <c r="J6" s="41">
        <f t="shared" si="1"/>
        <v>58715</v>
      </c>
      <c r="K6" s="41">
        <f t="shared" si="1"/>
        <v>58877</v>
      </c>
      <c r="L6" s="67">
        <f>SUM(L7:L53)</f>
        <v>16913</v>
      </c>
      <c r="M6" s="67">
        <f t="shared" si="1"/>
        <v>11239</v>
      </c>
      <c r="N6" s="67">
        <f t="shared" si="1"/>
        <v>5674</v>
      </c>
      <c r="O6" s="42"/>
      <c r="P6" s="41">
        <f>SUM(P7:P53)</f>
        <v>177126180</v>
      </c>
      <c r="Q6" s="43">
        <f>C6/P6</f>
        <v>0.91149204482363932</v>
      </c>
      <c r="R6" s="41">
        <f t="shared" si="0"/>
        <v>34262000</v>
      </c>
      <c r="S6" s="44">
        <f>F6/R6</f>
        <v>0.94393683964742281</v>
      </c>
      <c r="T6" s="41">
        <f t="shared" si="0"/>
        <v>202240</v>
      </c>
      <c r="U6" s="44">
        <f>I6/T6</f>
        <v>0.5814477848101266</v>
      </c>
      <c r="V6" s="41">
        <f t="shared" ref="V6" si="2">SUM(V7:V53)</f>
        <v>313100</v>
      </c>
      <c r="W6" s="44">
        <f>L6/V6</f>
        <v>5.4017885659533693E-2</v>
      </c>
    </row>
    <row r="7" spans="1:23" x14ac:dyDescent="0.45">
      <c r="A7" s="45" t="s">
        <v>13</v>
      </c>
      <c r="B7" s="40">
        <v>7960386</v>
      </c>
      <c r="C7" s="40">
        <v>6461286</v>
      </c>
      <c r="D7" s="40">
        <v>3242098</v>
      </c>
      <c r="E7" s="41">
        <v>3219188</v>
      </c>
      <c r="F7" s="46">
        <v>1497761</v>
      </c>
      <c r="G7" s="41">
        <v>750912</v>
      </c>
      <c r="H7" s="41">
        <v>746849</v>
      </c>
      <c r="I7" s="41">
        <v>873</v>
      </c>
      <c r="J7" s="41">
        <v>429</v>
      </c>
      <c r="K7" s="41">
        <v>444</v>
      </c>
      <c r="L7" s="67">
        <v>466</v>
      </c>
      <c r="M7" s="67">
        <v>283</v>
      </c>
      <c r="N7" s="67">
        <v>183</v>
      </c>
      <c r="O7" s="42"/>
      <c r="P7" s="41">
        <v>7433760</v>
      </c>
      <c r="Q7" s="43">
        <v>0.86918141021501905</v>
      </c>
      <c r="R7" s="47">
        <v>1518500</v>
      </c>
      <c r="S7" s="43">
        <v>0.98634244320052689</v>
      </c>
      <c r="T7" s="41">
        <v>900</v>
      </c>
      <c r="U7" s="44">
        <v>0.97</v>
      </c>
      <c r="V7" s="41">
        <v>8130</v>
      </c>
      <c r="W7" s="44">
        <v>5.7318573185731858E-2</v>
      </c>
    </row>
    <row r="8" spans="1:23" x14ac:dyDescent="0.45">
      <c r="A8" s="45" t="s">
        <v>14</v>
      </c>
      <c r="B8" s="40">
        <v>2048672</v>
      </c>
      <c r="C8" s="40">
        <v>1857671</v>
      </c>
      <c r="D8" s="40">
        <v>931540</v>
      </c>
      <c r="E8" s="41">
        <v>926131</v>
      </c>
      <c r="F8" s="46">
        <v>188484</v>
      </c>
      <c r="G8" s="41">
        <v>94680</v>
      </c>
      <c r="H8" s="41">
        <v>93804</v>
      </c>
      <c r="I8" s="41">
        <v>2418</v>
      </c>
      <c r="J8" s="41">
        <v>1214</v>
      </c>
      <c r="K8" s="41">
        <v>1204</v>
      </c>
      <c r="L8" s="67">
        <v>99</v>
      </c>
      <c r="M8" s="67">
        <v>83</v>
      </c>
      <c r="N8" s="67">
        <v>16</v>
      </c>
      <c r="O8" s="42"/>
      <c r="P8" s="41">
        <v>1921955</v>
      </c>
      <c r="Q8" s="43">
        <v>0.96655280690754986</v>
      </c>
      <c r="R8" s="47">
        <v>186500</v>
      </c>
      <c r="S8" s="43">
        <v>1.0106380697050938</v>
      </c>
      <c r="T8" s="41">
        <v>3800</v>
      </c>
      <c r="U8" s="44">
        <v>0.63631578947368417</v>
      </c>
      <c r="V8" s="41">
        <v>800</v>
      </c>
      <c r="W8" s="44">
        <v>0.12375</v>
      </c>
    </row>
    <row r="9" spans="1:23" x14ac:dyDescent="0.45">
      <c r="A9" s="45" t="s">
        <v>15</v>
      </c>
      <c r="B9" s="40">
        <v>1969167</v>
      </c>
      <c r="C9" s="40">
        <v>1724475</v>
      </c>
      <c r="D9" s="40">
        <v>865234</v>
      </c>
      <c r="E9" s="41">
        <v>859241</v>
      </c>
      <c r="F9" s="46">
        <v>244588</v>
      </c>
      <c r="G9" s="41">
        <v>122761</v>
      </c>
      <c r="H9" s="41">
        <v>121827</v>
      </c>
      <c r="I9" s="41">
        <v>98</v>
      </c>
      <c r="J9" s="41">
        <v>50</v>
      </c>
      <c r="K9" s="41">
        <v>48</v>
      </c>
      <c r="L9" s="67">
        <v>6</v>
      </c>
      <c r="M9" s="67">
        <v>5</v>
      </c>
      <c r="N9" s="67">
        <v>1</v>
      </c>
      <c r="O9" s="42"/>
      <c r="P9" s="41">
        <v>1879585</v>
      </c>
      <c r="Q9" s="43">
        <v>0.91747646421949525</v>
      </c>
      <c r="R9" s="47">
        <v>227500</v>
      </c>
      <c r="S9" s="43">
        <v>1.0751120879120879</v>
      </c>
      <c r="T9" s="41">
        <v>260</v>
      </c>
      <c r="U9" s="44">
        <v>0.37692307692307692</v>
      </c>
      <c r="V9" s="41">
        <v>500</v>
      </c>
      <c r="W9" s="44">
        <v>1.2E-2</v>
      </c>
    </row>
    <row r="10" spans="1:23" x14ac:dyDescent="0.45">
      <c r="A10" s="45" t="s">
        <v>16</v>
      </c>
      <c r="B10" s="40">
        <v>3559384</v>
      </c>
      <c r="C10" s="40">
        <v>2817272</v>
      </c>
      <c r="D10" s="40">
        <v>1413179</v>
      </c>
      <c r="E10" s="41">
        <v>1404093</v>
      </c>
      <c r="F10" s="46">
        <v>741826</v>
      </c>
      <c r="G10" s="41">
        <v>371801</v>
      </c>
      <c r="H10" s="41">
        <v>370025</v>
      </c>
      <c r="I10" s="41">
        <v>54</v>
      </c>
      <c r="J10" s="41">
        <v>21</v>
      </c>
      <c r="K10" s="41">
        <v>33</v>
      </c>
      <c r="L10" s="67">
        <v>232</v>
      </c>
      <c r="M10" s="67">
        <v>221</v>
      </c>
      <c r="N10" s="67">
        <v>11</v>
      </c>
      <c r="O10" s="42"/>
      <c r="P10" s="41">
        <v>3171035</v>
      </c>
      <c r="Q10" s="43">
        <v>0.88843926352121627</v>
      </c>
      <c r="R10" s="47">
        <v>854400</v>
      </c>
      <c r="S10" s="43">
        <v>0.8682420411985019</v>
      </c>
      <c r="T10" s="41">
        <v>240</v>
      </c>
      <c r="U10" s="44">
        <v>0.22500000000000001</v>
      </c>
      <c r="V10" s="41">
        <v>12140</v>
      </c>
      <c r="W10" s="44">
        <v>1.9110378912685338E-2</v>
      </c>
    </row>
    <row r="11" spans="1:23" x14ac:dyDescent="0.45">
      <c r="A11" s="45" t="s">
        <v>17</v>
      </c>
      <c r="B11" s="40">
        <v>1592593</v>
      </c>
      <c r="C11" s="40">
        <v>1496362</v>
      </c>
      <c r="D11" s="40">
        <v>750220</v>
      </c>
      <c r="E11" s="41">
        <v>746142</v>
      </c>
      <c r="F11" s="46">
        <v>96153</v>
      </c>
      <c r="G11" s="41">
        <v>48374</v>
      </c>
      <c r="H11" s="41">
        <v>47779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0.98221608121014403</v>
      </c>
      <c r="R11" s="47">
        <v>87900</v>
      </c>
      <c r="S11" s="43">
        <v>1.0938907849829351</v>
      </c>
      <c r="T11" s="41">
        <v>140</v>
      </c>
      <c r="U11" s="44">
        <v>0.47857142857142859</v>
      </c>
      <c r="V11" s="41">
        <v>200</v>
      </c>
      <c r="W11" s="44">
        <v>5.5E-2</v>
      </c>
    </row>
    <row r="12" spans="1:23" x14ac:dyDescent="0.45">
      <c r="A12" s="45" t="s">
        <v>18</v>
      </c>
      <c r="B12" s="40">
        <v>1744820</v>
      </c>
      <c r="C12" s="40">
        <v>1666518</v>
      </c>
      <c r="D12" s="40">
        <v>835565</v>
      </c>
      <c r="E12" s="41">
        <v>830953</v>
      </c>
      <c r="F12" s="46">
        <v>77962</v>
      </c>
      <c r="G12" s="41">
        <v>39034</v>
      </c>
      <c r="H12" s="41">
        <v>38928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0.95964689521736501</v>
      </c>
      <c r="R12" s="47">
        <v>61700</v>
      </c>
      <c r="S12" s="43">
        <v>1.2635656401944895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2973681</v>
      </c>
      <c r="C13" s="40">
        <v>2765216</v>
      </c>
      <c r="D13" s="40">
        <v>1387848</v>
      </c>
      <c r="E13" s="41">
        <v>1377368</v>
      </c>
      <c r="F13" s="46">
        <v>208054</v>
      </c>
      <c r="G13" s="41">
        <v>104509</v>
      </c>
      <c r="H13" s="41">
        <v>103545</v>
      </c>
      <c r="I13" s="41">
        <v>253</v>
      </c>
      <c r="J13" s="41">
        <v>126</v>
      </c>
      <c r="K13" s="41">
        <v>127</v>
      </c>
      <c r="L13" s="67">
        <v>158</v>
      </c>
      <c r="M13" s="67">
        <v>117</v>
      </c>
      <c r="N13" s="67">
        <v>41</v>
      </c>
      <c r="O13" s="42"/>
      <c r="P13" s="41">
        <v>2910040</v>
      </c>
      <c r="Q13" s="43">
        <v>0.95023298648815824</v>
      </c>
      <c r="R13" s="47">
        <v>178600</v>
      </c>
      <c r="S13" s="43">
        <v>1.16491601343785</v>
      </c>
      <c r="T13" s="41">
        <v>560</v>
      </c>
      <c r="U13" s="44">
        <v>0.45178571428571429</v>
      </c>
      <c r="V13" s="41">
        <v>11240</v>
      </c>
      <c r="W13" s="44">
        <v>1.4056939501779359E-2</v>
      </c>
    </row>
    <row r="14" spans="1:23" x14ac:dyDescent="0.45">
      <c r="A14" s="45" t="s">
        <v>20</v>
      </c>
      <c r="B14" s="40">
        <v>4648009</v>
      </c>
      <c r="C14" s="40">
        <v>3775924</v>
      </c>
      <c r="D14" s="40">
        <v>1893927</v>
      </c>
      <c r="E14" s="41">
        <v>1881997</v>
      </c>
      <c r="F14" s="46">
        <v>871088</v>
      </c>
      <c r="G14" s="41">
        <v>436922</v>
      </c>
      <c r="H14" s="41">
        <v>434166</v>
      </c>
      <c r="I14" s="41">
        <v>370</v>
      </c>
      <c r="J14" s="41">
        <v>176</v>
      </c>
      <c r="K14" s="41">
        <v>194</v>
      </c>
      <c r="L14" s="67">
        <v>627</v>
      </c>
      <c r="M14" s="67">
        <v>381</v>
      </c>
      <c r="N14" s="67">
        <v>246</v>
      </c>
      <c r="O14" s="42"/>
      <c r="P14" s="41">
        <v>4064675</v>
      </c>
      <c r="Q14" s="43">
        <v>0.92896086402971945</v>
      </c>
      <c r="R14" s="47">
        <v>892500</v>
      </c>
      <c r="S14" s="43">
        <v>0.97600896358543421</v>
      </c>
      <c r="T14" s="41">
        <v>860</v>
      </c>
      <c r="U14" s="44">
        <v>0.43023255813953487</v>
      </c>
      <c r="V14" s="41">
        <v>5800</v>
      </c>
      <c r="W14" s="44">
        <v>0.10810344827586207</v>
      </c>
    </row>
    <row r="15" spans="1:23" x14ac:dyDescent="0.45">
      <c r="A15" s="48" t="s">
        <v>21</v>
      </c>
      <c r="B15" s="40">
        <v>3087753</v>
      </c>
      <c r="C15" s="40">
        <v>2704246</v>
      </c>
      <c r="D15" s="40">
        <v>1356174</v>
      </c>
      <c r="E15" s="41">
        <v>1348072</v>
      </c>
      <c r="F15" s="46">
        <v>382370</v>
      </c>
      <c r="G15" s="41">
        <v>192241</v>
      </c>
      <c r="H15" s="41">
        <v>190129</v>
      </c>
      <c r="I15" s="41">
        <v>829</v>
      </c>
      <c r="J15" s="41">
        <v>413</v>
      </c>
      <c r="K15" s="41">
        <v>416</v>
      </c>
      <c r="L15" s="67">
        <v>308</v>
      </c>
      <c r="M15" s="67">
        <v>188</v>
      </c>
      <c r="N15" s="67">
        <v>120</v>
      </c>
      <c r="O15" s="42"/>
      <c r="P15" s="41">
        <v>2869350</v>
      </c>
      <c r="Q15" s="43">
        <v>0.94245944203391008</v>
      </c>
      <c r="R15" s="47">
        <v>375900</v>
      </c>
      <c r="S15" s="43">
        <v>1.0172120244745944</v>
      </c>
      <c r="T15" s="41">
        <v>1220</v>
      </c>
      <c r="U15" s="44">
        <v>0.67950819672131146</v>
      </c>
      <c r="V15" s="41">
        <v>4210</v>
      </c>
      <c r="W15" s="44">
        <v>7.3159144893111636E-2</v>
      </c>
    </row>
    <row r="16" spans="1:23" x14ac:dyDescent="0.45">
      <c r="A16" s="45" t="s">
        <v>22</v>
      </c>
      <c r="B16" s="40">
        <v>3010037</v>
      </c>
      <c r="C16" s="40">
        <v>2158769</v>
      </c>
      <c r="D16" s="40">
        <v>1083133</v>
      </c>
      <c r="E16" s="41">
        <v>1075636</v>
      </c>
      <c r="F16" s="46">
        <v>850912</v>
      </c>
      <c r="G16" s="41">
        <v>426658</v>
      </c>
      <c r="H16" s="41">
        <v>424254</v>
      </c>
      <c r="I16" s="41">
        <v>224</v>
      </c>
      <c r="J16" s="41">
        <v>95</v>
      </c>
      <c r="K16" s="41">
        <v>129</v>
      </c>
      <c r="L16" s="67">
        <v>132</v>
      </c>
      <c r="M16" s="67">
        <v>84</v>
      </c>
      <c r="N16" s="67">
        <v>48</v>
      </c>
      <c r="O16" s="42"/>
      <c r="P16" s="41">
        <v>2506095</v>
      </c>
      <c r="Q16" s="43">
        <v>0.86140748854293236</v>
      </c>
      <c r="R16" s="47">
        <v>887500</v>
      </c>
      <c r="S16" s="43">
        <v>0.95877408450704227</v>
      </c>
      <c r="T16" s="41">
        <v>440</v>
      </c>
      <c r="U16" s="44">
        <v>0.50909090909090904</v>
      </c>
      <c r="V16" s="41">
        <v>1040</v>
      </c>
      <c r="W16" s="44">
        <v>0.12692307692307692</v>
      </c>
    </row>
    <row r="17" spans="1:23" x14ac:dyDescent="0.45">
      <c r="A17" s="45" t="s">
        <v>23</v>
      </c>
      <c r="B17" s="40">
        <v>11589915</v>
      </c>
      <c r="C17" s="40">
        <v>9890358</v>
      </c>
      <c r="D17" s="40">
        <v>4967152</v>
      </c>
      <c r="E17" s="41">
        <v>4923206</v>
      </c>
      <c r="F17" s="46">
        <v>1680054</v>
      </c>
      <c r="G17" s="41">
        <v>841304</v>
      </c>
      <c r="H17" s="41">
        <v>838750</v>
      </c>
      <c r="I17" s="41">
        <v>18093</v>
      </c>
      <c r="J17" s="41">
        <v>9063</v>
      </c>
      <c r="K17" s="41">
        <v>9030</v>
      </c>
      <c r="L17" s="67">
        <v>1410</v>
      </c>
      <c r="M17" s="67">
        <v>807</v>
      </c>
      <c r="N17" s="67">
        <v>603</v>
      </c>
      <c r="O17" s="42"/>
      <c r="P17" s="41">
        <v>10836010</v>
      </c>
      <c r="Q17" s="43">
        <v>0.91273060840659981</v>
      </c>
      <c r="R17" s="47">
        <v>659400</v>
      </c>
      <c r="S17" s="43">
        <v>2.5478525932666058</v>
      </c>
      <c r="T17" s="41">
        <v>37820</v>
      </c>
      <c r="U17" s="44">
        <v>0.47839767318878901</v>
      </c>
      <c r="V17" s="41">
        <v>15760</v>
      </c>
      <c r="W17" s="44">
        <v>8.9467005076142136E-2</v>
      </c>
    </row>
    <row r="18" spans="1:23" x14ac:dyDescent="0.45">
      <c r="A18" s="45" t="s">
        <v>24</v>
      </c>
      <c r="B18" s="40">
        <v>9904434</v>
      </c>
      <c r="C18" s="40">
        <v>8196687</v>
      </c>
      <c r="D18" s="40">
        <v>4112940</v>
      </c>
      <c r="E18" s="41">
        <v>4083747</v>
      </c>
      <c r="F18" s="46">
        <v>1706265</v>
      </c>
      <c r="G18" s="41">
        <v>854910</v>
      </c>
      <c r="H18" s="41">
        <v>851355</v>
      </c>
      <c r="I18" s="41">
        <v>821</v>
      </c>
      <c r="J18" s="41">
        <v>371</v>
      </c>
      <c r="K18" s="41">
        <v>450</v>
      </c>
      <c r="L18" s="67">
        <v>661</v>
      </c>
      <c r="M18" s="67">
        <v>485</v>
      </c>
      <c r="N18" s="67">
        <v>176</v>
      </c>
      <c r="O18" s="42"/>
      <c r="P18" s="41">
        <v>8816645</v>
      </c>
      <c r="Q18" s="43">
        <v>0.92968322984536633</v>
      </c>
      <c r="R18" s="47">
        <v>643300</v>
      </c>
      <c r="S18" s="43">
        <v>2.6523628167262552</v>
      </c>
      <c r="T18" s="41">
        <v>4560</v>
      </c>
      <c r="U18" s="44">
        <v>0.18004385964912281</v>
      </c>
      <c r="V18" s="41">
        <v>9740</v>
      </c>
      <c r="W18" s="44">
        <v>6.7864476386036959E-2</v>
      </c>
    </row>
    <row r="19" spans="1:23" x14ac:dyDescent="0.45">
      <c r="A19" s="45" t="s">
        <v>25</v>
      </c>
      <c r="B19" s="40">
        <v>21313699</v>
      </c>
      <c r="C19" s="40">
        <v>15930672</v>
      </c>
      <c r="D19" s="40">
        <v>7996112</v>
      </c>
      <c r="E19" s="41">
        <v>7934560</v>
      </c>
      <c r="F19" s="46">
        <v>5365644</v>
      </c>
      <c r="G19" s="41">
        <v>2691330</v>
      </c>
      <c r="H19" s="41">
        <v>2674314</v>
      </c>
      <c r="I19" s="41">
        <v>13665</v>
      </c>
      <c r="J19" s="41">
        <v>6785</v>
      </c>
      <c r="K19" s="41">
        <v>6880</v>
      </c>
      <c r="L19" s="67">
        <v>3718</v>
      </c>
      <c r="M19" s="67">
        <v>2303</v>
      </c>
      <c r="N19" s="67">
        <v>1415</v>
      </c>
      <c r="O19" s="42"/>
      <c r="P19" s="41">
        <v>17678890</v>
      </c>
      <c r="Q19" s="43">
        <v>0.90111268297953095</v>
      </c>
      <c r="R19" s="47">
        <v>10135750</v>
      </c>
      <c r="S19" s="43">
        <v>0.52937809239572797</v>
      </c>
      <c r="T19" s="41">
        <v>43740</v>
      </c>
      <c r="U19" s="44">
        <v>0.3124142661179698</v>
      </c>
      <c r="V19" s="41">
        <v>34010</v>
      </c>
      <c r="W19" s="44">
        <v>0.10932078800352837</v>
      </c>
    </row>
    <row r="20" spans="1:23" x14ac:dyDescent="0.45">
      <c r="A20" s="45" t="s">
        <v>26</v>
      </c>
      <c r="B20" s="40">
        <v>14397084</v>
      </c>
      <c r="C20" s="40">
        <v>11051199</v>
      </c>
      <c r="D20" s="40">
        <v>5543195</v>
      </c>
      <c r="E20" s="41">
        <v>5508004</v>
      </c>
      <c r="F20" s="46">
        <v>3337846</v>
      </c>
      <c r="G20" s="41">
        <v>1672153</v>
      </c>
      <c r="H20" s="41">
        <v>1665693</v>
      </c>
      <c r="I20" s="41">
        <v>6096</v>
      </c>
      <c r="J20" s="41">
        <v>3054</v>
      </c>
      <c r="K20" s="41">
        <v>3042</v>
      </c>
      <c r="L20" s="67">
        <v>1943</v>
      </c>
      <c r="M20" s="67">
        <v>1242</v>
      </c>
      <c r="N20" s="67">
        <v>701</v>
      </c>
      <c r="O20" s="42"/>
      <c r="P20" s="41">
        <v>11882835</v>
      </c>
      <c r="Q20" s="43">
        <v>0.93001367098003129</v>
      </c>
      <c r="R20" s="47">
        <v>1939900</v>
      </c>
      <c r="S20" s="43">
        <v>1.7206278674158462</v>
      </c>
      <c r="T20" s="41">
        <v>11640</v>
      </c>
      <c r="U20" s="44">
        <v>0.52371134020618559</v>
      </c>
      <c r="V20" s="41">
        <v>20320</v>
      </c>
      <c r="W20" s="44">
        <v>9.5620078740157474E-2</v>
      </c>
    </row>
    <row r="21" spans="1:23" x14ac:dyDescent="0.45">
      <c r="A21" s="45" t="s">
        <v>27</v>
      </c>
      <c r="B21" s="40">
        <v>3558483</v>
      </c>
      <c r="C21" s="40">
        <v>2986399</v>
      </c>
      <c r="D21" s="40">
        <v>1496923</v>
      </c>
      <c r="E21" s="41">
        <v>1489476</v>
      </c>
      <c r="F21" s="46">
        <v>571593</v>
      </c>
      <c r="G21" s="41">
        <v>286689</v>
      </c>
      <c r="H21" s="41">
        <v>284904</v>
      </c>
      <c r="I21" s="41">
        <v>77</v>
      </c>
      <c r="J21" s="41">
        <v>35</v>
      </c>
      <c r="K21" s="41">
        <v>42</v>
      </c>
      <c r="L21" s="67">
        <v>414</v>
      </c>
      <c r="M21" s="67">
        <v>271</v>
      </c>
      <c r="N21" s="67">
        <v>143</v>
      </c>
      <c r="O21" s="42"/>
      <c r="P21" s="41">
        <v>3293905</v>
      </c>
      <c r="Q21" s="43">
        <v>0.90664393781848596</v>
      </c>
      <c r="R21" s="47">
        <v>584800</v>
      </c>
      <c r="S21" s="43">
        <v>0.97741621067031459</v>
      </c>
      <c r="T21" s="41">
        <v>340</v>
      </c>
      <c r="U21" s="44">
        <v>0.22647058823529412</v>
      </c>
      <c r="V21" s="41">
        <v>4180</v>
      </c>
      <c r="W21" s="44">
        <v>9.9043062200956933E-2</v>
      </c>
    </row>
    <row r="22" spans="1:23" x14ac:dyDescent="0.45">
      <c r="A22" s="45" t="s">
        <v>28</v>
      </c>
      <c r="B22" s="40">
        <v>1679301</v>
      </c>
      <c r="C22" s="40">
        <v>1492915</v>
      </c>
      <c r="D22" s="40">
        <v>748184</v>
      </c>
      <c r="E22" s="41">
        <v>744731</v>
      </c>
      <c r="F22" s="46">
        <v>186119</v>
      </c>
      <c r="G22" s="41">
        <v>93276</v>
      </c>
      <c r="H22" s="41">
        <v>92843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0.92628682401409679</v>
      </c>
      <c r="R22" s="47">
        <v>176600</v>
      </c>
      <c r="S22" s="43">
        <v>1.0539014722536806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1738541</v>
      </c>
      <c r="C23" s="40">
        <v>1531802</v>
      </c>
      <c r="D23" s="40">
        <v>767925</v>
      </c>
      <c r="E23" s="41">
        <v>763877</v>
      </c>
      <c r="F23" s="46">
        <v>205629</v>
      </c>
      <c r="G23" s="41">
        <v>103155</v>
      </c>
      <c r="H23" s="41">
        <v>102474</v>
      </c>
      <c r="I23" s="41">
        <v>1009</v>
      </c>
      <c r="J23" s="41">
        <v>503</v>
      </c>
      <c r="K23" s="41">
        <v>506</v>
      </c>
      <c r="L23" s="67">
        <v>101</v>
      </c>
      <c r="M23" s="67">
        <v>77</v>
      </c>
      <c r="N23" s="67">
        <v>24</v>
      </c>
      <c r="O23" s="42"/>
      <c r="P23" s="41">
        <v>1620330</v>
      </c>
      <c r="Q23" s="43">
        <v>0.94536421593132258</v>
      </c>
      <c r="R23" s="47">
        <v>220900</v>
      </c>
      <c r="S23" s="43">
        <v>0.93086917157084659</v>
      </c>
      <c r="T23" s="41">
        <v>1180</v>
      </c>
      <c r="U23" s="44">
        <v>0.85508474576271187</v>
      </c>
      <c r="V23" s="41">
        <v>3400</v>
      </c>
      <c r="W23" s="44">
        <v>2.9705882352941176E-2</v>
      </c>
    </row>
    <row r="24" spans="1:23" x14ac:dyDescent="0.45">
      <c r="A24" s="45" t="s">
        <v>30</v>
      </c>
      <c r="B24" s="40">
        <v>1196022</v>
      </c>
      <c r="C24" s="40">
        <v>1052893</v>
      </c>
      <c r="D24" s="40">
        <v>528054</v>
      </c>
      <c r="E24" s="41">
        <v>524839</v>
      </c>
      <c r="F24" s="46">
        <v>142823</v>
      </c>
      <c r="G24" s="41">
        <v>71640</v>
      </c>
      <c r="H24" s="41">
        <v>71183</v>
      </c>
      <c r="I24" s="41">
        <v>63</v>
      </c>
      <c r="J24" s="41">
        <v>21</v>
      </c>
      <c r="K24" s="41">
        <v>42</v>
      </c>
      <c r="L24" s="67">
        <v>243</v>
      </c>
      <c r="M24" s="67">
        <v>163</v>
      </c>
      <c r="N24" s="67">
        <v>80</v>
      </c>
      <c r="O24" s="42"/>
      <c r="P24" s="41">
        <v>1125370</v>
      </c>
      <c r="Q24" s="43">
        <v>0.93559718137146008</v>
      </c>
      <c r="R24" s="47">
        <v>145200</v>
      </c>
      <c r="S24" s="43">
        <v>0.983629476584022</v>
      </c>
      <c r="T24" s="41">
        <v>140</v>
      </c>
      <c r="U24" s="44">
        <v>0.45</v>
      </c>
      <c r="V24" s="41">
        <v>6410</v>
      </c>
      <c r="W24" s="44">
        <v>3.7909516380655227E-2</v>
      </c>
    </row>
    <row r="25" spans="1:23" x14ac:dyDescent="0.45">
      <c r="A25" s="45" t="s">
        <v>31</v>
      </c>
      <c r="B25" s="40">
        <v>1275966</v>
      </c>
      <c r="C25" s="40">
        <v>1125760</v>
      </c>
      <c r="D25" s="40">
        <v>564369</v>
      </c>
      <c r="E25" s="41">
        <v>561391</v>
      </c>
      <c r="F25" s="46">
        <v>150120</v>
      </c>
      <c r="G25" s="41">
        <v>75310</v>
      </c>
      <c r="H25" s="41">
        <v>74810</v>
      </c>
      <c r="I25" s="41">
        <v>32</v>
      </c>
      <c r="J25" s="41">
        <v>12</v>
      </c>
      <c r="K25" s="41">
        <v>20</v>
      </c>
      <c r="L25" s="67">
        <v>54</v>
      </c>
      <c r="M25" s="67">
        <v>49</v>
      </c>
      <c r="N25" s="67">
        <v>5</v>
      </c>
      <c r="O25" s="42"/>
      <c r="P25" s="41">
        <v>1271190</v>
      </c>
      <c r="Q25" s="43">
        <v>0.88559538699958307</v>
      </c>
      <c r="R25" s="47">
        <v>139400</v>
      </c>
      <c r="S25" s="43">
        <v>1.0769010043041607</v>
      </c>
      <c r="T25" s="41">
        <v>380</v>
      </c>
      <c r="U25" s="44">
        <v>8.4210526315789472E-2</v>
      </c>
      <c r="V25" s="41">
        <v>4280</v>
      </c>
      <c r="W25" s="44">
        <v>1.2616822429906542E-2</v>
      </c>
    </row>
    <row r="26" spans="1:23" x14ac:dyDescent="0.45">
      <c r="A26" s="45" t="s">
        <v>32</v>
      </c>
      <c r="B26" s="40">
        <v>3246797</v>
      </c>
      <c r="C26" s="40">
        <v>2955859</v>
      </c>
      <c r="D26" s="40">
        <v>1481998</v>
      </c>
      <c r="E26" s="41">
        <v>1473861</v>
      </c>
      <c r="F26" s="46">
        <v>290449</v>
      </c>
      <c r="G26" s="41">
        <v>145724</v>
      </c>
      <c r="H26" s="41">
        <v>144725</v>
      </c>
      <c r="I26" s="41">
        <v>122</v>
      </c>
      <c r="J26" s="41">
        <v>55</v>
      </c>
      <c r="K26" s="41">
        <v>67</v>
      </c>
      <c r="L26" s="67">
        <v>367</v>
      </c>
      <c r="M26" s="67">
        <v>317</v>
      </c>
      <c r="N26" s="67">
        <v>50</v>
      </c>
      <c r="O26" s="42"/>
      <c r="P26" s="41">
        <v>3174370</v>
      </c>
      <c r="Q26" s="43">
        <v>0.93116397899425718</v>
      </c>
      <c r="R26" s="47">
        <v>268100</v>
      </c>
      <c r="S26" s="43">
        <v>1.0833606863110778</v>
      </c>
      <c r="T26" s="41">
        <v>140</v>
      </c>
      <c r="U26" s="44">
        <v>0.87142857142857144</v>
      </c>
      <c r="V26" s="41">
        <v>13310</v>
      </c>
      <c r="W26" s="44">
        <v>2.7573253193087902E-2</v>
      </c>
    </row>
    <row r="27" spans="1:23" x14ac:dyDescent="0.45">
      <c r="A27" s="45" t="s">
        <v>33</v>
      </c>
      <c r="B27" s="40">
        <v>3124938</v>
      </c>
      <c r="C27" s="40">
        <v>2783791</v>
      </c>
      <c r="D27" s="40">
        <v>1394448</v>
      </c>
      <c r="E27" s="41">
        <v>1389343</v>
      </c>
      <c r="F27" s="46">
        <v>338942</v>
      </c>
      <c r="G27" s="41">
        <v>170609</v>
      </c>
      <c r="H27" s="41">
        <v>168333</v>
      </c>
      <c r="I27" s="41">
        <v>2139</v>
      </c>
      <c r="J27" s="41">
        <v>1065</v>
      </c>
      <c r="K27" s="41">
        <v>1074</v>
      </c>
      <c r="L27" s="67">
        <v>66</v>
      </c>
      <c r="M27" s="67">
        <v>35</v>
      </c>
      <c r="N27" s="67">
        <v>31</v>
      </c>
      <c r="O27" s="42"/>
      <c r="P27" s="41">
        <v>3040725</v>
      </c>
      <c r="Q27" s="43">
        <v>0.91550238841065867</v>
      </c>
      <c r="R27" s="47">
        <v>279600</v>
      </c>
      <c r="S27" s="43">
        <v>1.2122389127324749</v>
      </c>
      <c r="T27" s="41">
        <v>2680</v>
      </c>
      <c r="U27" s="44">
        <v>0.79813432835820897</v>
      </c>
      <c r="V27" s="41">
        <v>710</v>
      </c>
      <c r="W27" s="44">
        <v>9.295774647887324E-2</v>
      </c>
    </row>
    <row r="28" spans="1:23" x14ac:dyDescent="0.45">
      <c r="A28" s="45" t="s">
        <v>34</v>
      </c>
      <c r="B28" s="40">
        <v>5935943</v>
      </c>
      <c r="C28" s="40">
        <v>5152590</v>
      </c>
      <c r="D28" s="40">
        <v>2584120</v>
      </c>
      <c r="E28" s="41">
        <v>2568470</v>
      </c>
      <c r="F28" s="46">
        <v>782493</v>
      </c>
      <c r="G28" s="41">
        <v>392205</v>
      </c>
      <c r="H28" s="41">
        <v>390288</v>
      </c>
      <c r="I28" s="41">
        <v>202</v>
      </c>
      <c r="J28" s="41">
        <v>94</v>
      </c>
      <c r="K28" s="41">
        <v>108</v>
      </c>
      <c r="L28" s="67">
        <v>658</v>
      </c>
      <c r="M28" s="67">
        <v>523</v>
      </c>
      <c r="N28" s="67">
        <v>135</v>
      </c>
      <c r="O28" s="42"/>
      <c r="P28" s="41">
        <v>5396620</v>
      </c>
      <c r="Q28" s="43">
        <v>0.95478095548695296</v>
      </c>
      <c r="R28" s="47">
        <v>752600</v>
      </c>
      <c r="S28" s="43">
        <v>1.0397196385862344</v>
      </c>
      <c r="T28" s="41">
        <v>1160</v>
      </c>
      <c r="U28" s="44">
        <v>0.17413793103448275</v>
      </c>
      <c r="V28" s="41">
        <v>57760</v>
      </c>
      <c r="W28" s="44">
        <v>1.139196675900277E-2</v>
      </c>
    </row>
    <row r="29" spans="1:23" x14ac:dyDescent="0.45">
      <c r="A29" s="45" t="s">
        <v>35</v>
      </c>
      <c r="B29" s="40">
        <v>11244406</v>
      </c>
      <c r="C29" s="40">
        <v>8809406</v>
      </c>
      <c r="D29" s="40">
        <v>4416983</v>
      </c>
      <c r="E29" s="41">
        <v>4392423</v>
      </c>
      <c r="F29" s="46">
        <v>2433907</v>
      </c>
      <c r="G29" s="41">
        <v>1220797</v>
      </c>
      <c r="H29" s="41">
        <v>1213110</v>
      </c>
      <c r="I29" s="41">
        <v>749</v>
      </c>
      <c r="J29" s="41">
        <v>331</v>
      </c>
      <c r="K29" s="41">
        <v>418</v>
      </c>
      <c r="L29" s="67">
        <v>344</v>
      </c>
      <c r="M29" s="67">
        <v>255</v>
      </c>
      <c r="N29" s="67">
        <v>89</v>
      </c>
      <c r="O29" s="42"/>
      <c r="P29" s="41">
        <v>10122810</v>
      </c>
      <c r="Q29" s="43">
        <v>0.8702530226290921</v>
      </c>
      <c r="R29" s="47">
        <v>2709900</v>
      </c>
      <c r="S29" s="43">
        <v>0.89815380641352083</v>
      </c>
      <c r="T29" s="41">
        <v>1540</v>
      </c>
      <c r="U29" s="44">
        <v>0.48636363636363639</v>
      </c>
      <c r="V29" s="41">
        <v>5840</v>
      </c>
      <c r="W29" s="44">
        <v>5.8904109589041097E-2</v>
      </c>
    </row>
    <row r="30" spans="1:23" x14ac:dyDescent="0.45">
      <c r="A30" s="45" t="s">
        <v>36</v>
      </c>
      <c r="B30" s="40">
        <v>2777881</v>
      </c>
      <c r="C30" s="40">
        <v>2505399</v>
      </c>
      <c r="D30" s="40">
        <v>1255790</v>
      </c>
      <c r="E30" s="41">
        <v>1249609</v>
      </c>
      <c r="F30" s="46">
        <v>271814</v>
      </c>
      <c r="G30" s="41">
        <v>136526</v>
      </c>
      <c r="H30" s="41">
        <v>135288</v>
      </c>
      <c r="I30" s="41">
        <v>521</v>
      </c>
      <c r="J30" s="41">
        <v>258</v>
      </c>
      <c r="K30" s="41">
        <v>263</v>
      </c>
      <c r="L30" s="67">
        <v>147</v>
      </c>
      <c r="M30" s="67">
        <v>118</v>
      </c>
      <c r="N30" s="67">
        <v>29</v>
      </c>
      <c r="O30" s="42"/>
      <c r="P30" s="41">
        <v>2668985</v>
      </c>
      <c r="Q30" s="43">
        <v>0.93870853526715214</v>
      </c>
      <c r="R30" s="47">
        <v>239550</v>
      </c>
      <c r="S30" s="43">
        <v>1.1346858693383428</v>
      </c>
      <c r="T30" s="41">
        <v>880</v>
      </c>
      <c r="U30" s="44">
        <v>0.59204545454545454</v>
      </c>
      <c r="V30" s="41">
        <v>2940</v>
      </c>
      <c r="W30" s="44">
        <v>0.05</v>
      </c>
    </row>
    <row r="31" spans="1:23" x14ac:dyDescent="0.45">
      <c r="A31" s="45" t="s">
        <v>37</v>
      </c>
      <c r="B31" s="40">
        <v>2183840</v>
      </c>
      <c r="C31" s="40">
        <v>1814899</v>
      </c>
      <c r="D31" s="40">
        <v>910483</v>
      </c>
      <c r="E31" s="41">
        <v>904416</v>
      </c>
      <c r="F31" s="46">
        <v>368778</v>
      </c>
      <c r="G31" s="41">
        <v>184775</v>
      </c>
      <c r="H31" s="41">
        <v>184003</v>
      </c>
      <c r="I31" s="41">
        <v>94</v>
      </c>
      <c r="J31" s="41">
        <v>44</v>
      </c>
      <c r="K31" s="41">
        <v>50</v>
      </c>
      <c r="L31" s="67">
        <v>69</v>
      </c>
      <c r="M31" s="67">
        <v>48</v>
      </c>
      <c r="N31" s="67">
        <v>21</v>
      </c>
      <c r="O31" s="42"/>
      <c r="P31" s="41">
        <v>1916090</v>
      </c>
      <c r="Q31" s="43">
        <v>0.9471888063713082</v>
      </c>
      <c r="R31" s="47">
        <v>348300</v>
      </c>
      <c r="S31" s="43">
        <v>1.0587941429801895</v>
      </c>
      <c r="T31" s="41">
        <v>240</v>
      </c>
      <c r="U31" s="44">
        <v>0.39166666666666666</v>
      </c>
      <c r="V31" s="41">
        <v>1420</v>
      </c>
      <c r="W31" s="44">
        <v>4.8591549295774646E-2</v>
      </c>
    </row>
    <row r="32" spans="1:23" x14ac:dyDescent="0.45">
      <c r="A32" s="45" t="s">
        <v>38</v>
      </c>
      <c r="B32" s="40">
        <v>3767379</v>
      </c>
      <c r="C32" s="40">
        <v>3114012</v>
      </c>
      <c r="D32" s="40">
        <v>1561166</v>
      </c>
      <c r="E32" s="41">
        <v>1552846</v>
      </c>
      <c r="F32" s="46">
        <v>652633</v>
      </c>
      <c r="G32" s="41">
        <v>327526</v>
      </c>
      <c r="H32" s="41">
        <v>325107</v>
      </c>
      <c r="I32" s="41">
        <v>499</v>
      </c>
      <c r="J32" s="41">
        <v>251</v>
      </c>
      <c r="K32" s="41">
        <v>248</v>
      </c>
      <c r="L32" s="67">
        <v>235</v>
      </c>
      <c r="M32" s="67">
        <v>135</v>
      </c>
      <c r="N32" s="67">
        <v>100</v>
      </c>
      <c r="O32" s="42"/>
      <c r="P32" s="41">
        <v>3409695</v>
      </c>
      <c r="Q32" s="43">
        <v>0.91328168648515484</v>
      </c>
      <c r="R32" s="47">
        <v>704200</v>
      </c>
      <c r="S32" s="43">
        <v>0.92677222380005675</v>
      </c>
      <c r="T32" s="41">
        <v>1060</v>
      </c>
      <c r="U32" s="44">
        <v>0.47075471698113208</v>
      </c>
      <c r="V32" s="41">
        <v>2370</v>
      </c>
      <c r="W32" s="44">
        <v>9.9156118143459912E-2</v>
      </c>
    </row>
    <row r="33" spans="1:23" x14ac:dyDescent="0.45">
      <c r="A33" s="45" t="s">
        <v>39</v>
      </c>
      <c r="B33" s="40">
        <v>12936321</v>
      </c>
      <c r="C33" s="40">
        <v>9994843</v>
      </c>
      <c r="D33" s="40">
        <v>5012220</v>
      </c>
      <c r="E33" s="41">
        <v>4982623</v>
      </c>
      <c r="F33" s="46">
        <v>2876303</v>
      </c>
      <c r="G33" s="41">
        <v>1441601</v>
      </c>
      <c r="H33" s="41">
        <v>1434702</v>
      </c>
      <c r="I33" s="41">
        <v>63941</v>
      </c>
      <c r="J33" s="41">
        <v>32163</v>
      </c>
      <c r="K33" s="41">
        <v>31778</v>
      </c>
      <c r="L33" s="67">
        <v>1234</v>
      </c>
      <c r="M33" s="67">
        <v>787</v>
      </c>
      <c r="N33" s="67">
        <v>447</v>
      </c>
      <c r="O33" s="42"/>
      <c r="P33" s="41">
        <v>11521165</v>
      </c>
      <c r="Q33" s="43">
        <v>0.86752016831631173</v>
      </c>
      <c r="R33" s="47">
        <v>3481600</v>
      </c>
      <c r="S33" s="43">
        <v>0.82614401424632355</v>
      </c>
      <c r="T33" s="41">
        <v>72720</v>
      </c>
      <c r="U33" s="44">
        <v>0.87927667766776674</v>
      </c>
      <c r="V33" s="41">
        <v>26240</v>
      </c>
      <c r="W33" s="44">
        <v>4.7027439024390244E-2</v>
      </c>
    </row>
    <row r="34" spans="1:23" x14ac:dyDescent="0.45">
      <c r="A34" s="45" t="s">
        <v>40</v>
      </c>
      <c r="B34" s="40">
        <v>8317116</v>
      </c>
      <c r="C34" s="40">
        <v>6926311</v>
      </c>
      <c r="D34" s="40">
        <v>3471832</v>
      </c>
      <c r="E34" s="41">
        <v>3454479</v>
      </c>
      <c r="F34" s="46">
        <v>1388991</v>
      </c>
      <c r="G34" s="41">
        <v>697378</v>
      </c>
      <c r="H34" s="41">
        <v>691613</v>
      </c>
      <c r="I34" s="41">
        <v>1126</v>
      </c>
      <c r="J34" s="41">
        <v>547</v>
      </c>
      <c r="K34" s="41">
        <v>579</v>
      </c>
      <c r="L34" s="67">
        <v>688</v>
      </c>
      <c r="M34" s="67">
        <v>437</v>
      </c>
      <c r="N34" s="67">
        <v>251</v>
      </c>
      <c r="O34" s="42"/>
      <c r="P34" s="41">
        <v>7609375</v>
      </c>
      <c r="Q34" s="43">
        <v>0.91023388911704317</v>
      </c>
      <c r="R34" s="47">
        <v>1135400</v>
      </c>
      <c r="S34" s="43">
        <v>1.2233494803593448</v>
      </c>
      <c r="T34" s="41">
        <v>2540</v>
      </c>
      <c r="U34" s="44">
        <v>0.44330708661417323</v>
      </c>
      <c r="V34" s="41">
        <v>4430</v>
      </c>
      <c r="W34" s="44">
        <v>0.15530474040632053</v>
      </c>
    </row>
    <row r="35" spans="1:23" x14ac:dyDescent="0.45">
      <c r="A35" s="45" t="s">
        <v>41</v>
      </c>
      <c r="B35" s="40">
        <v>2040279</v>
      </c>
      <c r="C35" s="40">
        <v>1817600</v>
      </c>
      <c r="D35" s="40">
        <v>911183</v>
      </c>
      <c r="E35" s="41">
        <v>906417</v>
      </c>
      <c r="F35" s="46">
        <v>222297</v>
      </c>
      <c r="G35" s="41">
        <v>111394</v>
      </c>
      <c r="H35" s="41">
        <v>110903</v>
      </c>
      <c r="I35" s="41">
        <v>212</v>
      </c>
      <c r="J35" s="41">
        <v>93</v>
      </c>
      <c r="K35" s="41">
        <v>119</v>
      </c>
      <c r="L35" s="67">
        <v>170</v>
      </c>
      <c r="M35" s="67">
        <v>130</v>
      </c>
      <c r="N35" s="67">
        <v>40</v>
      </c>
      <c r="O35" s="42"/>
      <c r="P35" s="41">
        <v>1964100</v>
      </c>
      <c r="Q35" s="43">
        <v>0.92541112977954276</v>
      </c>
      <c r="R35" s="47">
        <v>127300</v>
      </c>
      <c r="S35" s="43">
        <v>1.7462450903377849</v>
      </c>
      <c r="T35" s="41">
        <v>800</v>
      </c>
      <c r="U35" s="44">
        <v>0.26500000000000001</v>
      </c>
      <c r="V35" s="41">
        <v>3000</v>
      </c>
      <c r="W35" s="44">
        <v>5.6666666666666664E-2</v>
      </c>
    </row>
    <row r="36" spans="1:23" x14ac:dyDescent="0.45">
      <c r="A36" s="45" t="s">
        <v>42</v>
      </c>
      <c r="B36" s="40">
        <v>1389528</v>
      </c>
      <c r="C36" s="40">
        <v>1327029</v>
      </c>
      <c r="D36" s="40">
        <v>665142</v>
      </c>
      <c r="E36" s="41">
        <v>661887</v>
      </c>
      <c r="F36" s="46">
        <v>62349</v>
      </c>
      <c r="G36" s="41">
        <v>31238</v>
      </c>
      <c r="H36" s="41">
        <v>31111</v>
      </c>
      <c r="I36" s="41">
        <v>75</v>
      </c>
      <c r="J36" s="41">
        <v>39</v>
      </c>
      <c r="K36" s="41">
        <v>36</v>
      </c>
      <c r="L36" s="67">
        <v>75</v>
      </c>
      <c r="M36" s="67">
        <v>57</v>
      </c>
      <c r="N36" s="67">
        <v>18</v>
      </c>
      <c r="O36" s="42"/>
      <c r="P36" s="41">
        <v>1398645</v>
      </c>
      <c r="Q36" s="43">
        <v>0.94879615627982794</v>
      </c>
      <c r="R36" s="47">
        <v>48100</v>
      </c>
      <c r="S36" s="43">
        <v>1.2962370062370063</v>
      </c>
      <c r="T36" s="41">
        <v>160</v>
      </c>
      <c r="U36" s="44">
        <v>0.46875</v>
      </c>
      <c r="V36" s="41">
        <v>2200</v>
      </c>
      <c r="W36" s="44">
        <v>3.4090909090909088E-2</v>
      </c>
    </row>
    <row r="37" spans="1:23" x14ac:dyDescent="0.45">
      <c r="A37" s="45" t="s">
        <v>43</v>
      </c>
      <c r="B37" s="40">
        <v>818533</v>
      </c>
      <c r="C37" s="40">
        <v>718340</v>
      </c>
      <c r="D37" s="40">
        <v>360258</v>
      </c>
      <c r="E37" s="41">
        <v>358082</v>
      </c>
      <c r="F37" s="46">
        <v>100059</v>
      </c>
      <c r="G37" s="41">
        <v>50226</v>
      </c>
      <c r="H37" s="41">
        <v>49833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0.86875650049585174</v>
      </c>
      <c r="R37" s="47">
        <v>110800</v>
      </c>
      <c r="S37" s="43">
        <v>0.90305956678700361</v>
      </c>
      <c r="T37" s="41">
        <v>440</v>
      </c>
      <c r="U37" s="44">
        <v>0.14318181818181819</v>
      </c>
      <c r="V37" s="41">
        <v>390</v>
      </c>
      <c r="W37" s="44">
        <v>0.18205128205128204</v>
      </c>
    </row>
    <row r="38" spans="1:23" x14ac:dyDescent="0.45">
      <c r="A38" s="45" t="s">
        <v>44</v>
      </c>
      <c r="B38" s="40">
        <v>1045585</v>
      </c>
      <c r="C38" s="40">
        <v>989987</v>
      </c>
      <c r="D38" s="40">
        <v>496336</v>
      </c>
      <c r="E38" s="41">
        <v>493651</v>
      </c>
      <c r="F38" s="46">
        <v>55419</v>
      </c>
      <c r="G38" s="41">
        <v>27795</v>
      </c>
      <c r="H38" s="41">
        <v>27624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0.91878143851508121</v>
      </c>
      <c r="R38" s="47">
        <v>47400</v>
      </c>
      <c r="S38" s="43">
        <v>1.1691772151898734</v>
      </c>
      <c r="T38" s="41">
        <v>780</v>
      </c>
      <c r="U38" s="44">
        <v>0.15</v>
      </c>
      <c r="V38" s="41">
        <v>400</v>
      </c>
      <c r="W38" s="44">
        <v>0.155</v>
      </c>
    </row>
    <row r="39" spans="1:23" x14ac:dyDescent="0.45">
      <c r="A39" s="45" t="s">
        <v>45</v>
      </c>
      <c r="B39" s="40">
        <v>2758105</v>
      </c>
      <c r="C39" s="40">
        <v>2424146</v>
      </c>
      <c r="D39" s="40">
        <v>1215788</v>
      </c>
      <c r="E39" s="41">
        <v>1208358</v>
      </c>
      <c r="F39" s="46">
        <v>333439</v>
      </c>
      <c r="G39" s="41">
        <v>167364</v>
      </c>
      <c r="H39" s="41">
        <v>166075</v>
      </c>
      <c r="I39" s="41">
        <v>314</v>
      </c>
      <c r="J39" s="41">
        <v>149</v>
      </c>
      <c r="K39" s="41">
        <v>165</v>
      </c>
      <c r="L39" s="67">
        <v>206</v>
      </c>
      <c r="M39" s="67">
        <v>142</v>
      </c>
      <c r="N39" s="67">
        <v>64</v>
      </c>
      <c r="O39" s="42"/>
      <c r="P39" s="41">
        <v>2837130</v>
      </c>
      <c r="Q39" s="43">
        <v>0.85443599694057026</v>
      </c>
      <c r="R39" s="47">
        <v>385900</v>
      </c>
      <c r="S39" s="43">
        <v>0.86405545478103141</v>
      </c>
      <c r="T39" s="41">
        <v>720</v>
      </c>
      <c r="U39" s="44">
        <v>0.43611111111111112</v>
      </c>
      <c r="V39" s="41">
        <v>3340</v>
      </c>
      <c r="W39" s="44">
        <v>6.1676646706586825E-2</v>
      </c>
    </row>
    <row r="40" spans="1:23" x14ac:dyDescent="0.45">
      <c r="A40" s="45" t="s">
        <v>46</v>
      </c>
      <c r="B40" s="40">
        <v>4147441</v>
      </c>
      <c r="C40" s="40">
        <v>3551989</v>
      </c>
      <c r="D40" s="40">
        <v>1780641</v>
      </c>
      <c r="E40" s="41">
        <v>1771348</v>
      </c>
      <c r="F40" s="46">
        <v>595189</v>
      </c>
      <c r="G40" s="41">
        <v>298620</v>
      </c>
      <c r="H40" s="41">
        <v>296569</v>
      </c>
      <c r="I40" s="41">
        <v>125</v>
      </c>
      <c r="J40" s="41">
        <v>57</v>
      </c>
      <c r="K40" s="41">
        <v>68</v>
      </c>
      <c r="L40" s="67">
        <v>138</v>
      </c>
      <c r="M40" s="67">
        <v>119</v>
      </c>
      <c r="N40" s="67">
        <v>19</v>
      </c>
      <c r="O40" s="42"/>
      <c r="P40" s="41">
        <v>3981430</v>
      </c>
      <c r="Q40" s="43">
        <v>0.89213900533225499</v>
      </c>
      <c r="R40" s="47">
        <v>616200</v>
      </c>
      <c r="S40" s="43">
        <v>0.9659023044466083</v>
      </c>
      <c r="T40" s="41">
        <v>1240</v>
      </c>
      <c r="U40" s="44">
        <v>0.10080645161290322</v>
      </c>
      <c r="V40" s="41">
        <v>5060</v>
      </c>
      <c r="W40" s="44">
        <v>2.7272727272727271E-2</v>
      </c>
    </row>
    <row r="41" spans="1:23" x14ac:dyDescent="0.45">
      <c r="A41" s="45" t="s">
        <v>47</v>
      </c>
      <c r="B41" s="40">
        <v>2036729</v>
      </c>
      <c r="C41" s="40">
        <v>1823591</v>
      </c>
      <c r="D41" s="40">
        <v>913952</v>
      </c>
      <c r="E41" s="41">
        <v>909639</v>
      </c>
      <c r="F41" s="46">
        <v>213009</v>
      </c>
      <c r="G41" s="41">
        <v>106960</v>
      </c>
      <c r="H41" s="41">
        <v>106049</v>
      </c>
      <c r="I41" s="41">
        <v>55</v>
      </c>
      <c r="J41" s="41">
        <v>29</v>
      </c>
      <c r="K41" s="41">
        <v>26</v>
      </c>
      <c r="L41" s="67">
        <v>74</v>
      </c>
      <c r="M41" s="67">
        <v>61</v>
      </c>
      <c r="N41" s="67">
        <v>13</v>
      </c>
      <c r="O41" s="42"/>
      <c r="P41" s="41">
        <v>2024075</v>
      </c>
      <c r="Q41" s="43">
        <v>0.90095031063572251</v>
      </c>
      <c r="R41" s="47">
        <v>210200</v>
      </c>
      <c r="S41" s="43">
        <v>1.0133634633682207</v>
      </c>
      <c r="T41" s="41">
        <v>420</v>
      </c>
      <c r="U41" s="44">
        <v>0.13095238095238096</v>
      </c>
      <c r="V41" s="41">
        <v>4380</v>
      </c>
      <c r="W41" s="44">
        <v>1.6894977168949773E-2</v>
      </c>
    </row>
    <row r="42" spans="1:23" x14ac:dyDescent="0.45">
      <c r="A42" s="45" t="s">
        <v>48</v>
      </c>
      <c r="B42" s="40">
        <v>1093915</v>
      </c>
      <c r="C42" s="40">
        <v>941567</v>
      </c>
      <c r="D42" s="40">
        <v>472029</v>
      </c>
      <c r="E42" s="41">
        <v>469538</v>
      </c>
      <c r="F42" s="46">
        <v>152108</v>
      </c>
      <c r="G42" s="41">
        <v>76265</v>
      </c>
      <c r="H42" s="41">
        <v>75843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0.91719260648272172</v>
      </c>
      <c r="R42" s="47">
        <v>152900</v>
      </c>
      <c r="S42" s="43">
        <v>0.99482014388489204</v>
      </c>
      <c r="T42" s="41">
        <v>860</v>
      </c>
      <c r="U42" s="44">
        <v>0.19418604651162791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1447776</v>
      </c>
      <c r="C43" s="40">
        <v>1335372</v>
      </c>
      <c r="D43" s="40">
        <v>669427</v>
      </c>
      <c r="E43" s="41">
        <v>665945</v>
      </c>
      <c r="F43" s="46">
        <v>112180</v>
      </c>
      <c r="G43" s="41">
        <v>56177</v>
      </c>
      <c r="H43" s="41">
        <v>56003</v>
      </c>
      <c r="I43" s="41">
        <v>173</v>
      </c>
      <c r="J43" s="41">
        <v>85</v>
      </c>
      <c r="K43" s="41">
        <v>88</v>
      </c>
      <c r="L43" s="67">
        <v>51</v>
      </c>
      <c r="M43" s="67">
        <v>46</v>
      </c>
      <c r="N43" s="67">
        <v>5</v>
      </c>
      <c r="O43" s="42"/>
      <c r="P43" s="41">
        <v>1441310</v>
      </c>
      <c r="Q43" s="43">
        <v>0.92649881011024693</v>
      </c>
      <c r="R43" s="47">
        <v>102300</v>
      </c>
      <c r="S43" s="43">
        <v>1.0965786901270773</v>
      </c>
      <c r="T43" s="41">
        <v>200</v>
      </c>
      <c r="U43" s="44">
        <v>0.86499999999999999</v>
      </c>
      <c r="V43" s="41">
        <v>1190</v>
      </c>
      <c r="W43" s="44">
        <v>4.2857142857142858E-2</v>
      </c>
    </row>
    <row r="44" spans="1:23" x14ac:dyDescent="0.45">
      <c r="A44" s="45" t="s">
        <v>50</v>
      </c>
      <c r="B44" s="40">
        <v>2059782</v>
      </c>
      <c r="C44" s="40">
        <v>1926599</v>
      </c>
      <c r="D44" s="40">
        <v>966070</v>
      </c>
      <c r="E44" s="41">
        <v>960529</v>
      </c>
      <c r="F44" s="46">
        <v>132934</v>
      </c>
      <c r="G44" s="41">
        <v>66740</v>
      </c>
      <c r="H44" s="41">
        <v>66194</v>
      </c>
      <c r="I44" s="41">
        <v>56</v>
      </c>
      <c r="J44" s="41">
        <v>26</v>
      </c>
      <c r="K44" s="41">
        <v>30</v>
      </c>
      <c r="L44" s="67">
        <v>193</v>
      </c>
      <c r="M44" s="67">
        <v>138</v>
      </c>
      <c r="N44" s="67">
        <v>55</v>
      </c>
      <c r="O44" s="42"/>
      <c r="P44" s="41">
        <v>2095550</v>
      </c>
      <c r="Q44" s="43">
        <v>0.91937629739209281</v>
      </c>
      <c r="R44" s="47">
        <v>128400</v>
      </c>
      <c r="S44" s="43">
        <v>1.0353115264797508</v>
      </c>
      <c r="T44" s="41">
        <v>100</v>
      </c>
      <c r="U44" s="44">
        <v>0.56000000000000005</v>
      </c>
      <c r="V44" s="41">
        <v>9090</v>
      </c>
      <c r="W44" s="44">
        <v>2.1232123212321232E-2</v>
      </c>
    </row>
    <row r="45" spans="1:23" x14ac:dyDescent="0.45">
      <c r="A45" s="45" t="s">
        <v>51</v>
      </c>
      <c r="B45" s="40">
        <v>1039097</v>
      </c>
      <c r="C45" s="40">
        <v>979899</v>
      </c>
      <c r="D45" s="40">
        <v>492121</v>
      </c>
      <c r="E45" s="41">
        <v>487778</v>
      </c>
      <c r="F45" s="46">
        <v>58883</v>
      </c>
      <c r="G45" s="41">
        <v>29614</v>
      </c>
      <c r="H45" s="41">
        <v>29269</v>
      </c>
      <c r="I45" s="41">
        <v>74</v>
      </c>
      <c r="J45" s="41">
        <v>33</v>
      </c>
      <c r="K45" s="41">
        <v>41</v>
      </c>
      <c r="L45" s="67">
        <v>241</v>
      </c>
      <c r="M45" s="67">
        <v>147</v>
      </c>
      <c r="N45" s="67">
        <v>94</v>
      </c>
      <c r="O45" s="42"/>
      <c r="P45" s="41">
        <v>1048795</v>
      </c>
      <c r="Q45" s="43">
        <v>0.93430937409121895</v>
      </c>
      <c r="R45" s="47">
        <v>55600</v>
      </c>
      <c r="S45" s="43">
        <v>1.059046762589928</v>
      </c>
      <c r="T45" s="41">
        <v>140</v>
      </c>
      <c r="U45" s="44">
        <v>0.52857142857142858</v>
      </c>
      <c r="V45" s="41">
        <v>6690</v>
      </c>
      <c r="W45" s="44">
        <v>3.6023916292974592E-2</v>
      </c>
    </row>
    <row r="46" spans="1:23" x14ac:dyDescent="0.45">
      <c r="A46" s="45" t="s">
        <v>52</v>
      </c>
      <c r="B46" s="40">
        <v>7667548</v>
      </c>
      <c r="C46" s="40">
        <v>6687453</v>
      </c>
      <c r="D46" s="40">
        <v>3358263</v>
      </c>
      <c r="E46" s="41">
        <v>3329190</v>
      </c>
      <c r="F46" s="46">
        <v>979667</v>
      </c>
      <c r="G46" s="41">
        <v>493464</v>
      </c>
      <c r="H46" s="41">
        <v>486203</v>
      </c>
      <c r="I46" s="41">
        <v>204</v>
      </c>
      <c r="J46" s="41">
        <v>94</v>
      </c>
      <c r="K46" s="41">
        <v>110</v>
      </c>
      <c r="L46" s="67">
        <v>224</v>
      </c>
      <c r="M46" s="67">
        <v>191</v>
      </c>
      <c r="N46" s="67">
        <v>33</v>
      </c>
      <c r="O46" s="42"/>
      <c r="P46" s="41">
        <v>7070230</v>
      </c>
      <c r="Q46" s="43">
        <v>0.94586074286126476</v>
      </c>
      <c r="R46" s="47">
        <v>1044500</v>
      </c>
      <c r="S46" s="43">
        <v>0.93792915270464339</v>
      </c>
      <c r="T46" s="41">
        <v>820</v>
      </c>
      <c r="U46" s="44">
        <v>0.24878048780487805</v>
      </c>
      <c r="V46" s="41">
        <v>2700</v>
      </c>
      <c r="W46" s="44">
        <v>8.2962962962962961E-2</v>
      </c>
    </row>
    <row r="47" spans="1:23" x14ac:dyDescent="0.45">
      <c r="A47" s="45" t="s">
        <v>53</v>
      </c>
      <c r="B47" s="40">
        <v>1193242</v>
      </c>
      <c r="C47" s="40">
        <v>1109497</v>
      </c>
      <c r="D47" s="40">
        <v>556312</v>
      </c>
      <c r="E47" s="41">
        <v>553185</v>
      </c>
      <c r="F47" s="46">
        <v>83601</v>
      </c>
      <c r="G47" s="41">
        <v>42114</v>
      </c>
      <c r="H47" s="41">
        <v>41487</v>
      </c>
      <c r="I47" s="41">
        <v>16</v>
      </c>
      <c r="J47" s="41">
        <v>5</v>
      </c>
      <c r="K47" s="41">
        <v>11</v>
      </c>
      <c r="L47" s="67">
        <v>128</v>
      </c>
      <c r="M47" s="67">
        <v>68</v>
      </c>
      <c r="N47" s="67">
        <v>60</v>
      </c>
      <c r="O47" s="42"/>
      <c r="P47" s="41">
        <v>1212205</v>
      </c>
      <c r="Q47" s="43">
        <v>0.91527175683980844</v>
      </c>
      <c r="R47" s="47">
        <v>74400</v>
      </c>
      <c r="S47" s="43">
        <v>1.1236693548387098</v>
      </c>
      <c r="T47" s="41">
        <v>140</v>
      </c>
      <c r="U47" s="44">
        <v>0.11428571428571428</v>
      </c>
      <c r="V47" s="41">
        <v>710</v>
      </c>
      <c r="W47" s="44">
        <v>0.18028169014084508</v>
      </c>
    </row>
    <row r="48" spans="1:23" x14ac:dyDescent="0.45">
      <c r="A48" s="45" t="s">
        <v>54</v>
      </c>
      <c r="B48" s="40">
        <v>2036946</v>
      </c>
      <c r="C48" s="40">
        <v>1752042</v>
      </c>
      <c r="D48" s="40">
        <v>879278</v>
      </c>
      <c r="E48" s="41">
        <v>872764</v>
      </c>
      <c r="F48" s="46">
        <v>284843</v>
      </c>
      <c r="G48" s="41">
        <v>142713</v>
      </c>
      <c r="H48" s="41">
        <v>142130</v>
      </c>
      <c r="I48" s="41">
        <v>29</v>
      </c>
      <c r="J48" s="41">
        <v>12</v>
      </c>
      <c r="K48" s="41">
        <v>17</v>
      </c>
      <c r="L48" s="67">
        <v>32</v>
      </c>
      <c r="M48" s="67">
        <v>27</v>
      </c>
      <c r="N48" s="67">
        <v>5</v>
      </c>
      <c r="O48" s="42"/>
      <c r="P48" s="41">
        <v>1909420</v>
      </c>
      <c r="Q48" s="43">
        <v>0.91757811272533019</v>
      </c>
      <c r="R48" s="47">
        <v>288800</v>
      </c>
      <c r="S48" s="43">
        <v>0.98629847645429358</v>
      </c>
      <c r="T48" s="41">
        <v>300</v>
      </c>
      <c r="U48" s="44">
        <v>9.6666666666666665E-2</v>
      </c>
      <c r="V48" s="41">
        <v>1170</v>
      </c>
      <c r="W48" s="44">
        <v>2.735042735042735E-2</v>
      </c>
    </row>
    <row r="49" spans="1:23" x14ac:dyDescent="0.45">
      <c r="A49" s="45" t="s">
        <v>55</v>
      </c>
      <c r="B49" s="40">
        <v>2673133</v>
      </c>
      <c r="C49" s="40">
        <v>2304521</v>
      </c>
      <c r="D49" s="40">
        <v>1155811</v>
      </c>
      <c r="E49" s="41">
        <v>1148710</v>
      </c>
      <c r="F49" s="46">
        <v>368217</v>
      </c>
      <c r="G49" s="41">
        <v>184736</v>
      </c>
      <c r="H49" s="41">
        <v>183481</v>
      </c>
      <c r="I49" s="41">
        <v>252</v>
      </c>
      <c r="J49" s="41">
        <v>124</v>
      </c>
      <c r="K49" s="41">
        <v>128</v>
      </c>
      <c r="L49" s="67">
        <v>143</v>
      </c>
      <c r="M49" s="67">
        <v>122</v>
      </c>
      <c r="N49" s="67">
        <v>21</v>
      </c>
      <c r="O49" s="42"/>
      <c r="P49" s="41">
        <v>2537755</v>
      </c>
      <c r="Q49" s="43">
        <v>0.90809435899052504</v>
      </c>
      <c r="R49" s="47">
        <v>350000</v>
      </c>
      <c r="S49" s="43">
        <v>1.0520485714285714</v>
      </c>
      <c r="T49" s="41">
        <v>720</v>
      </c>
      <c r="U49" s="44">
        <v>0.35</v>
      </c>
      <c r="V49" s="41">
        <v>1220</v>
      </c>
      <c r="W49" s="44">
        <v>0.11721311475409836</v>
      </c>
    </row>
    <row r="50" spans="1:23" x14ac:dyDescent="0.45">
      <c r="A50" s="45" t="s">
        <v>56</v>
      </c>
      <c r="B50" s="40">
        <v>1698910</v>
      </c>
      <c r="C50" s="40">
        <v>1562831</v>
      </c>
      <c r="D50" s="40">
        <v>784373</v>
      </c>
      <c r="E50" s="41">
        <v>778458</v>
      </c>
      <c r="F50" s="46">
        <v>135746</v>
      </c>
      <c r="G50" s="41">
        <v>68083</v>
      </c>
      <c r="H50" s="41">
        <v>67663</v>
      </c>
      <c r="I50" s="41">
        <v>98</v>
      </c>
      <c r="J50" s="41">
        <v>42</v>
      </c>
      <c r="K50" s="41">
        <v>56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0.93236825071068696</v>
      </c>
      <c r="R50" s="47">
        <v>125500</v>
      </c>
      <c r="S50" s="43">
        <v>1.0816414342629481</v>
      </c>
      <c r="T50" s="41">
        <v>440</v>
      </c>
      <c r="U50" s="44">
        <v>0.22272727272727272</v>
      </c>
      <c r="V50" s="41">
        <v>1000</v>
      </c>
      <c r="W50" s="44">
        <v>0.23499999999999999</v>
      </c>
    </row>
    <row r="51" spans="1:23" x14ac:dyDescent="0.45">
      <c r="A51" s="45" t="s">
        <v>57</v>
      </c>
      <c r="B51" s="40">
        <v>1613726</v>
      </c>
      <c r="C51" s="40">
        <v>1550555</v>
      </c>
      <c r="D51" s="40">
        <v>777953</v>
      </c>
      <c r="E51" s="41">
        <v>772602</v>
      </c>
      <c r="F51" s="46">
        <v>63082</v>
      </c>
      <c r="G51" s="41">
        <v>31636</v>
      </c>
      <c r="H51" s="41">
        <v>31446</v>
      </c>
      <c r="I51" s="41">
        <v>27</v>
      </c>
      <c r="J51" s="41">
        <v>10</v>
      </c>
      <c r="K51" s="41">
        <v>17</v>
      </c>
      <c r="L51" s="67">
        <v>62</v>
      </c>
      <c r="M51" s="67">
        <v>58</v>
      </c>
      <c r="N51" s="67">
        <v>4</v>
      </c>
      <c r="O51" s="42"/>
      <c r="P51" s="41">
        <v>1622295</v>
      </c>
      <c r="Q51" s="43">
        <v>0.95577869622972389</v>
      </c>
      <c r="R51" s="47">
        <v>55600</v>
      </c>
      <c r="S51" s="43">
        <v>1.134568345323741</v>
      </c>
      <c r="T51" s="41">
        <v>300</v>
      </c>
      <c r="U51" s="44">
        <v>0.09</v>
      </c>
      <c r="V51" s="41">
        <v>2410</v>
      </c>
      <c r="W51" s="44">
        <v>2.5726141078838173E-2</v>
      </c>
    </row>
    <row r="52" spans="1:23" x14ac:dyDescent="0.45">
      <c r="A52" s="45" t="s">
        <v>58</v>
      </c>
      <c r="B52" s="40">
        <v>2416559</v>
      </c>
      <c r="C52" s="40">
        <v>2216914</v>
      </c>
      <c r="D52" s="40">
        <v>1112719</v>
      </c>
      <c r="E52" s="41">
        <v>1104195</v>
      </c>
      <c r="F52" s="46">
        <v>199404</v>
      </c>
      <c r="G52" s="41">
        <v>100100</v>
      </c>
      <c r="H52" s="41">
        <v>99304</v>
      </c>
      <c r="I52" s="41">
        <v>234</v>
      </c>
      <c r="J52" s="41">
        <v>115</v>
      </c>
      <c r="K52" s="41">
        <v>119</v>
      </c>
      <c r="L52" s="67">
        <v>7</v>
      </c>
      <c r="M52" s="67">
        <v>6</v>
      </c>
      <c r="N52" s="67">
        <v>1</v>
      </c>
      <c r="O52" s="42"/>
      <c r="P52" s="41">
        <v>2407410</v>
      </c>
      <c r="Q52" s="43">
        <v>0.92087097752356262</v>
      </c>
      <c r="R52" s="47">
        <v>197100</v>
      </c>
      <c r="S52" s="43">
        <v>1.0116894977168949</v>
      </c>
      <c r="T52" s="41">
        <v>340</v>
      </c>
      <c r="U52" s="44">
        <v>0.68823529411764706</v>
      </c>
      <c r="V52" s="41">
        <v>1250</v>
      </c>
      <c r="W52" s="44">
        <v>5.5999999999999999E-3</v>
      </c>
    </row>
    <row r="53" spans="1:23" x14ac:dyDescent="0.45">
      <c r="A53" s="45" t="s">
        <v>59</v>
      </c>
      <c r="B53" s="40">
        <v>1965371</v>
      </c>
      <c r="C53" s="40">
        <v>1685638</v>
      </c>
      <c r="D53" s="40">
        <v>847469</v>
      </c>
      <c r="E53" s="41">
        <v>838169</v>
      </c>
      <c r="F53" s="46">
        <v>279137</v>
      </c>
      <c r="G53" s="41">
        <v>140333</v>
      </c>
      <c r="H53" s="41">
        <v>138804</v>
      </c>
      <c r="I53" s="41">
        <v>489</v>
      </c>
      <c r="J53" s="41">
        <v>242</v>
      </c>
      <c r="K53" s="41">
        <v>247</v>
      </c>
      <c r="L53" s="67">
        <v>107</v>
      </c>
      <c r="M53" s="67">
        <v>85</v>
      </c>
      <c r="N53" s="67">
        <v>22</v>
      </c>
      <c r="O53" s="42"/>
      <c r="P53" s="41">
        <v>1955425</v>
      </c>
      <c r="Q53" s="43">
        <v>0.86203152767301228</v>
      </c>
      <c r="R53" s="47">
        <v>305500</v>
      </c>
      <c r="S53" s="43">
        <v>0.91370540098199671</v>
      </c>
      <c r="T53" s="41">
        <v>1260</v>
      </c>
      <c r="U53" s="44">
        <v>0.3880952380952381</v>
      </c>
      <c r="V53" s="41">
        <v>3860</v>
      </c>
      <c r="W53" s="44">
        <v>2.772020725388601E-2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DIGI-808455956-3915427</_dlc_DocId>
    <_dlc_DocIdUrl xmlns="89559dea-130d-4237-8e78-1ce7f44b9a24">
      <Url>https://digitalgojp.sharepoint.com/sites/digi_portal/_layouts/15/DocIdRedir.aspx?ID=DIGI-808455956-3915427</Url>
      <Description>DIGI-808455956-3915427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2022-07-19T05:37:02Z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9fa3a3d6-698a-45a3-bbc6-42ff59293067</vt:lpwstr>
  </property>
  <property fmtid="{D5CDD505-2E9C-101B-9397-08002B2CF9AE}" pid="4" name="MediaServiceImageTags">
    <vt:lpwstr/>
  </property>
</Properties>
</file>