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<sst xmlns="http://schemas.openxmlformats.org/spreadsheetml/2006/main" count="335" uniqueCount="143">
  <si>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</si>
  <si>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（4月21日公表時点）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</si>
  <si>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</si>
  <si>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</si>
  <si>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</si>
  <si>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</si>
  <si>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</si>
  <si>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</si>
  <si>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</si>
  <si>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</si>
  <si>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</si>
  <si>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</si>
  <si>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</si>
  <si>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</si>
  <si>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</si>
  <si>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</si>
  <si>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</si>
  <si>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</si>
  <si>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</si>
  <si>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</si>
  <si>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</si>
  <si>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</si>
  <si>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</si>
  <si>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</si>
  <si>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</si>
  <si>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</si>
  <si>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</si>
  <si>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</si>
  <si>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</si>
  <si>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</si>
  <si>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</si>
  <si>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</si>
  <si>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</si>
  <si>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</si>
  <si>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</si>
  <si>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</si>
  <si>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</si>
  <si>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</si>
  <si>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</si>
  <si>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</si>
  <si>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</si>
  <si>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</si>
  <si>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</si>
  <si>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</si>
  <si>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</si>
  <si>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</si>
  <si>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</si>
  <si>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</si>
  <si>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</si>
  <si>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</si>
  <si>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</si>
  <si>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</si>
  <si>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</si>
  <si>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</si>
  <si>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</si>
  <si>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</si>
  <si>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</si>
  <si>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</si>
  <si>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</si>
  <si>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</si>
  <si>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</si>
  <si>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</si>
  <si>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</si>
  <si>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</si>
  <si>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</si>
  <si>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</si>
  <si>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</si>
  <si>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</si>
  <si>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</si>
  <si>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</si>
  <si>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</si>
  <si>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</si>
  <si>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</si>
  <si>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</si>
  <si>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</si>
  <si>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</si>
  <si>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</si>
  <si>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</si>
  <si>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</si>
  <si>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</si>
  <si>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</si>
  <si>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</si>
  <si>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</si>
  <si>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</si>
  <si>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</si>
  <si>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</si>
  <si>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</si>
  <si>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</si>
  <si>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</si>
  <si>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</si>
  <si>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</si>
  <si>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</si>
  <si>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</si>
  <si>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</si>
  <si>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</si>
  <si>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接種回数（4月20日まで）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</si>
  <si>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</si>
  <si>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</si>
  <si>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</si>
  <si>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</si>
  <si>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</si>
  <si>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</si>
  <si>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</si>
  <si>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</si>
  <si>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</si>
  <si>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</si>
  <si>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</si>
  <si>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</si>
  <si>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</si>
  <si>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</si>
  <si>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</si>
  <si>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</si>
  <si>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</si>
  <si>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（4月20日まで）</t>
  </si>
  <si>
    <t>ワクチン供給量
（4月20日まで）※4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</si>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</sst>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44671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62633358</v>
      </c>
      <c r="D10" s="11">
        <f>C10/$B10</f>
        <v>0.49455837684899179</v>
      </c>
      <c r="E10" s="21">
        <f>SUM(E11:E57)</f>
        <v>3427162</v>
      </c>
      <c r="F10" s="11">
        <f>E10/$B10</f>
        <v>2.7061165647841272E-2</v>
      </c>
      <c r="G10" s="21">
        <f>SUM(G11:G57)</f>
        <v>412699</v>
      </c>
      <c r="H10" s="11">
        <f>G10/$B10</f>
        <v>3.2587067672022641E-3</v>
      </c>
    </row>
    <row r="11" spans="1:8" x14ac:dyDescent="0.45">
      <c r="A11" s="12" t="s">
        <v>14</v>
      </c>
      <c r="B11" s="20">
        <v>5226603</v>
      </c>
      <c r="C11" s="21">
        <v>2633714</v>
      </c>
      <c r="D11" s="11">
        <f t="shared" ref="D11:D57" si="0">C11/$B11</f>
        <v>0.50390550037950077</v>
      </c>
      <c r="E11" s="21">
        <v>179724</v>
      </c>
      <c r="F11" s="11">
        <f t="shared" ref="F11:F57" si="1">E11/$B11</f>
        <v>3.4386388252560983E-2</v>
      </c>
      <c r="G11" s="21">
        <v>26898</v>
      </c>
      <c r="H11" s="11">
        <f t="shared" ref="H11:H57" si="2">G11/$B11</f>
        <v>5.1463637088946679E-3</v>
      </c>
    </row>
    <row r="12" spans="1:8" x14ac:dyDescent="0.45">
      <c r="A12" s="12" t="s">
        <v>15</v>
      </c>
      <c r="B12" s="20">
        <v>1259615</v>
      </c>
      <c r="C12" s="21">
        <v>647456</v>
      </c>
      <c r="D12" s="11">
        <f t="shared" si="0"/>
        <v>0.51401102717893965</v>
      </c>
      <c r="E12" s="21">
        <v>53386</v>
      </c>
      <c r="F12" s="11">
        <f t="shared" si="1"/>
        <v>4.2382791567264599E-2</v>
      </c>
      <c r="G12" s="21">
        <v>7239</v>
      </c>
      <c r="H12" s="11">
        <f t="shared" si="2"/>
        <v>5.7469941212195787E-3</v>
      </c>
    </row>
    <row r="13" spans="1:8" x14ac:dyDescent="0.45">
      <c r="A13" s="12" t="s">
        <v>16</v>
      </c>
      <c r="B13" s="20">
        <v>1220823</v>
      </c>
      <c r="C13" s="21">
        <v>633913</v>
      </c>
      <c r="D13" s="11">
        <f t="shared" si="0"/>
        <v>0.51925053836633162</v>
      </c>
      <c r="E13" s="21">
        <v>42549</v>
      </c>
      <c r="F13" s="11">
        <f t="shared" si="1"/>
        <v>3.4852718207307697E-2</v>
      </c>
      <c r="G13" s="21">
        <v>3574</v>
      </c>
      <c r="H13" s="11">
        <f t="shared" si="2"/>
        <v>2.9275333115447531E-3</v>
      </c>
    </row>
    <row r="14" spans="1:8" x14ac:dyDescent="0.45">
      <c r="A14" s="12" t="s">
        <v>17</v>
      </c>
      <c r="B14" s="20">
        <v>2281989</v>
      </c>
      <c r="C14" s="21">
        <v>1136045</v>
      </c>
      <c r="D14" s="11">
        <f t="shared" si="0"/>
        <v>0.49783105878249195</v>
      </c>
      <c r="E14" s="21">
        <v>67056</v>
      </c>
      <c r="F14" s="11">
        <f t="shared" si="1"/>
        <v>2.938489186407121E-2</v>
      </c>
      <c r="G14" s="21">
        <v>10356</v>
      </c>
      <c r="H14" s="11">
        <f t="shared" si="2"/>
        <v>4.5381463276115705E-3</v>
      </c>
    </row>
    <row r="15" spans="1:8" x14ac:dyDescent="0.45">
      <c r="A15" s="12" t="s">
        <v>18</v>
      </c>
      <c r="B15" s="20">
        <v>971288</v>
      </c>
      <c r="C15" s="21">
        <v>503161</v>
      </c>
      <c r="D15" s="11">
        <f t="shared" si="0"/>
        <v>0.51803481562626119</v>
      </c>
      <c r="E15" s="21">
        <v>39089</v>
      </c>
      <c r="F15" s="11">
        <f t="shared" si="1"/>
        <v>4.0244500086483101E-2</v>
      </c>
      <c r="G15" s="21">
        <v>5046</v>
      </c>
      <c r="H15" s="11">
        <f t="shared" si="2"/>
        <v>5.1951635354292444E-3</v>
      </c>
    </row>
    <row r="16" spans="1:8" x14ac:dyDescent="0.45">
      <c r="A16" s="12" t="s">
        <v>19</v>
      </c>
      <c r="B16" s="20">
        <v>1069562</v>
      </c>
      <c r="C16" s="21">
        <v>597604</v>
      </c>
      <c r="D16" s="11">
        <f t="shared" si="0"/>
        <v>0.55873712790843355</v>
      </c>
      <c r="E16" s="21">
        <v>34985</v>
      </c>
      <c r="F16" s="11">
        <f t="shared" si="1"/>
        <v>3.2709651240414299E-2</v>
      </c>
      <c r="G16" s="21">
        <v>5073</v>
      </c>
      <c r="H16" s="11">
        <f t="shared" si="2"/>
        <v>4.743063048238438E-3</v>
      </c>
    </row>
    <row r="17" spans="1:8" x14ac:dyDescent="0.45">
      <c r="A17" s="12" t="s">
        <v>20</v>
      </c>
      <c r="B17" s="20">
        <v>1862059.0000000002</v>
      </c>
      <c r="C17" s="21">
        <v>999730</v>
      </c>
      <c r="D17" s="11">
        <f t="shared" si="0"/>
        <v>0.53689491041905757</v>
      </c>
      <c r="E17" s="21">
        <v>58193</v>
      </c>
      <c r="F17" s="11">
        <f t="shared" si="1"/>
        <v>3.1251963552175306E-2</v>
      </c>
      <c r="G17" s="21">
        <v>7468</v>
      </c>
      <c r="H17" s="11">
        <f t="shared" si="2"/>
        <v>4.0106140568048594E-3</v>
      </c>
    </row>
    <row r="18" spans="1:8" x14ac:dyDescent="0.45">
      <c r="A18" s="12" t="s">
        <v>21</v>
      </c>
      <c r="B18" s="20">
        <v>2907675</v>
      </c>
      <c r="C18" s="21">
        <v>1524227</v>
      </c>
      <c r="D18" s="11">
        <f t="shared" si="0"/>
        <v>0.52420817319679813</v>
      </c>
      <c r="E18" s="21">
        <v>82239</v>
      </c>
      <c r="F18" s="11">
        <f t="shared" si="1"/>
        <v>2.8283422321958265E-2</v>
      </c>
      <c r="G18" s="21">
        <v>9059</v>
      </c>
      <c r="H18" s="11">
        <f t="shared" si="2"/>
        <v>3.1155476454555616E-3</v>
      </c>
    </row>
    <row r="19" spans="1:8" x14ac:dyDescent="0.45">
      <c r="A19" s="12" t="s">
        <v>22</v>
      </c>
      <c r="B19" s="20">
        <v>1955401</v>
      </c>
      <c r="C19" s="21">
        <v>942446</v>
      </c>
      <c r="D19" s="11">
        <f t="shared" si="0"/>
        <v>0.48197070575293766</v>
      </c>
      <c r="E19" s="21">
        <v>56769</v>
      </c>
      <c r="F19" s="11">
        <f t="shared" si="1"/>
        <v>2.9031896782296829E-2</v>
      </c>
      <c r="G19" s="21">
        <v>7925</v>
      </c>
      <c r="H19" s="11">
        <f t="shared" si="2"/>
        <v>4.0528771336416419E-3</v>
      </c>
    </row>
    <row r="20" spans="1:8" x14ac:dyDescent="0.45">
      <c r="A20" s="12" t="s">
        <v>23</v>
      </c>
      <c r="B20" s="20">
        <v>1958101</v>
      </c>
      <c r="C20" s="21">
        <v>1064790</v>
      </c>
      <c r="D20" s="11">
        <f t="shared" si="0"/>
        <v>0.54378706716354264</v>
      </c>
      <c r="E20" s="21">
        <v>48159</v>
      </c>
      <c r="F20" s="11">
        <f t="shared" si="1"/>
        <v>2.4594747666233763E-2</v>
      </c>
      <c r="G20" s="21">
        <v>6836</v>
      </c>
      <c r="H20" s="11">
        <f t="shared" si="2"/>
        <v>3.4911375868762642E-3</v>
      </c>
    </row>
    <row r="21" spans="1:8" x14ac:dyDescent="0.45">
      <c r="A21" s="12" t="s">
        <v>24</v>
      </c>
      <c r="B21" s="20">
        <v>7393799</v>
      </c>
      <c r="C21" s="21">
        <v>3510711</v>
      </c>
      <c r="D21" s="11">
        <f t="shared" si="0"/>
        <v>0.47481829029974981</v>
      </c>
      <c r="E21" s="21">
        <v>208940</v>
      </c>
      <c r="F21" s="11">
        <f t="shared" si="1"/>
        <v>2.8258815258570054E-2</v>
      </c>
      <c r="G21" s="21">
        <v>23146</v>
      </c>
      <c r="H21" s="11">
        <f t="shared" si="2"/>
        <v>3.1304610796154993E-3</v>
      </c>
    </row>
    <row r="22" spans="1:8" x14ac:dyDescent="0.45">
      <c r="A22" s="12" t="s">
        <v>25</v>
      </c>
      <c r="B22" s="20">
        <v>6322892.0000000009</v>
      </c>
      <c r="C22" s="21">
        <v>3105706</v>
      </c>
      <c r="D22" s="11">
        <f t="shared" si="0"/>
        <v>0.49118441371448374</v>
      </c>
      <c r="E22" s="21">
        <v>182518</v>
      </c>
      <c r="F22" s="11">
        <f t="shared" si="1"/>
        <v>2.8866221343018347E-2</v>
      </c>
      <c r="G22" s="21">
        <v>21571</v>
      </c>
      <c r="H22" s="11">
        <f t="shared" si="2"/>
        <v>3.4115717934135197E-3</v>
      </c>
    </row>
    <row r="23" spans="1:8" x14ac:dyDescent="0.45">
      <c r="A23" s="12" t="s">
        <v>26</v>
      </c>
      <c r="B23" s="20">
        <v>13843329.000000002</v>
      </c>
      <c r="C23" s="21">
        <v>6878617</v>
      </c>
      <c r="D23" s="11">
        <f t="shared" si="0"/>
        <v>0.49689037947447462</v>
      </c>
      <c r="E23" s="21">
        <v>327692</v>
      </c>
      <c r="F23" s="11">
        <f t="shared" si="1"/>
        <v>2.3671473819628207E-2</v>
      </c>
      <c r="G23" s="21">
        <v>42126</v>
      </c>
      <c r="H23" s="11">
        <f t="shared" si="2"/>
        <v>3.0430541671009909E-3</v>
      </c>
    </row>
    <row r="24" spans="1:8" x14ac:dyDescent="0.45">
      <c r="A24" s="12" t="s">
        <v>27</v>
      </c>
      <c r="B24" s="20">
        <v>9220206</v>
      </c>
      <c r="C24" s="21">
        <v>4499775</v>
      </c>
      <c r="D24" s="11">
        <f t="shared" si="0"/>
        <v>0.48803410683015108</v>
      </c>
      <c r="E24" s="21">
        <v>277584</v>
      </c>
      <c r="F24" s="11">
        <f t="shared" si="1"/>
        <v>3.0106051860446501E-2</v>
      </c>
      <c r="G24" s="21">
        <v>30952</v>
      </c>
      <c r="H24" s="11">
        <f t="shared" si="2"/>
        <v>3.3569748875458966E-3</v>
      </c>
    </row>
    <row r="25" spans="1:8" x14ac:dyDescent="0.45">
      <c r="A25" s="12" t="s">
        <v>28</v>
      </c>
      <c r="B25" s="20">
        <v>2213174</v>
      </c>
      <c r="C25" s="21">
        <v>1215803</v>
      </c>
      <c r="D25" s="11">
        <f t="shared" si="0"/>
        <v>0.54934813078411371</v>
      </c>
      <c r="E25" s="21">
        <v>79175</v>
      </c>
      <c r="F25" s="11">
        <f t="shared" si="1"/>
        <v>3.5774412676093249E-2</v>
      </c>
      <c r="G25" s="21">
        <v>9166</v>
      </c>
      <c r="H25" s="11">
        <f t="shared" si="2"/>
        <v>4.1415632028932205E-3</v>
      </c>
    </row>
    <row r="26" spans="1:8" x14ac:dyDescent="0.45">
      <c r="A26" s="12" t="s">
        <v>29</v>
      </c>
      <c r="B26" s="20">
        <v>1047674</v>
      </c>
      <c r="C26" s="21">
        <v>559274</v>
      </c>
      <c r="D26" s="11">
        <f t="shared" si="0"/>
        <v>0.53382445302641857</v>
      </c>
      <c r="E26" s="21">
        <v>29784</v>
      </c>
      <c r="F26" s="11">
        <f t="shared" si="1"/>
        <v>2.8428690604138312E-2</v>
      </c>
      <c r="G26" s="21">
        <v>3239</v>
      </c>
      <c r="H26" s="11">
        <f t="shared" si="2"/>
        <v>3.0916105582461718E-3</v>
      </c>
    </row>
    <row r="27" spans="1:8" x14ac:dyDescent="0.45">
      <c r="A27" s="12" t="s">
        <v>30</v>
      </c>
      <c r="B27" s="20">
        <v>1132656</v>
      </c>
      <c r="C27" s="21">
        <v>566130</v>
      </c>
      <c r="D27" s="11">
        <f t="shared" si="0"/>
        <v>0.49982518964275119</v>
      </c>
      <c r="E27" s="21">
        <v>34450</v>
      </c>
      <c r="F27" s="11">
        <f t="shared" si="1"/>
        <v>3.0415236400107359E-2</v>
      </c>
      <c r="G27" s="21">
        <v>3431</v>
      </c>
      <c r="H27" s="11">
        <f t="shared" si="2"/>
        <v>3.0291633117204165E-3</v>
      </c>
    </row>
    <row r="28" spans="1:8" x14ac:dyDescent="0.45">
      <c r="A28" s="12" t="s">
        <v>31</v>
      </c>
      <c r="B28" s="20">
        <v>774582.99999999988</v>
      </c>
      <c r="C28" s="21">
        <v>409846</v>
      </c>
      <c r="D28" s="11">
        <f t="shared" si="0"/>
        <v>0.52911824814125807</v>
      </c>
      <c r="E28" s="21">
        <v>22030</v>
      </c>
      <c r="F28" s="11">
        <f t="shared" si="1"/>
        <v>2.8441109603489882E-2</v>
      </c>
      <c r="G28" s="21">
        <v>1889</v>
      </c>
      <c r="H28" s="11">
        <f t="shared" si="2"/>
        <v>2.4387315497499951E-3</v>
      </c>
    </row>
    <row r="29" spans="1:8" x14ac:dyDescent="0.45">
      <c r="A29" s="12" t="s">
        <v>32</v>
      </c>
      <c r="B29" s="20">
        <v>820997</v>
      </c>
      <c r="C29" s="21">
        <v>436663</v>
      </c>
      <c r="D29" s="11">
        <f t="shared" si="0"/>
        <v>0.53186917857190708</v>
      </c>
      <c r="E29" s="21">
        <v>23075</v>
      </c>
      <c r="F29" s="11">
        <f t="shared" si="1"/>
        <v>2.8106071033146284E-2</v>
      </c>
      <c r="G29" s="21">
        <v>3091</v>
      </c>
      <c r="H29" s="11">
        <f t="shared" si="2"/>
        <v>3.76493458563186E-3</v>
      </c>
    </row>
    <row r="30" spans="1:8" x14ac:dyDescent="0.45">
      <c r="A30" s="12" t="s">
        <v>33</v>
      </c>
      <c r="B30" s="20">
        <v>2071737</v>
      </c>
      <c r="C30" s="21">
        <v>1100984</v>
      </c>
      <c r="D30" s="11">
        <f t="shared" si="0"/>
        <v>0.53143038908896256</v>
      </c>
      <c r="E30" s="21">
        <v>57330</v>
      </c>
      <c r="F30" s="11">
        <f t="shared" si="1"/>
        <v>2.7672431394525462E-2</v>
      </c>
      <c r="G30" s="21">
        <v>6801</v>
      </c>
      <c r="H30" s="11">
        <f t="shared" si="2"/>
        <v>3.2827525887697134E-3</v>
      </c>
    </row>
    <row r="31" spans="1:8" x14ac:dyDescent="0.45">
      <c r="A31" s="12" t="s">
        <v>34</v>
      </c>
      <c r="B31" s="20">
        <v>2016791</v>
      </c>
      <c r="C31" s="21">
        <v>1086841</v>
      </c>
      <c r="D31" s="11">
        <f t="shared" si="0"/>
        <v>0.53889619697826896</v>
      </c>
      <c r="E31" s="21">
        <v>43049</v>
      </c>
      <c r="F31" s="11">
        <f t="shared" si="1"/>
        <v>2.1345295571033387E-2</v>
      </c>
      <c r="G31" s="21">
        <v>3381</v>
      </c>
      <c r="H31" s="11">
        <f t="shared" si="2"/>
        <v>1.6764255691343328E-3</v>
      </c>
    </row>
    <row r="32" spans="1:8" x14ac:dyDescent="0.45">
      <c r="A32" s="12" t="s">
        <v>35</v>
      </c>
      <c r="B32" s="20">
        <v>3686259.9999999995</v>
      </c>
      <c r="C32" s="21">
        <v>1814751</v>
      </c>
      <c r="D32" s="11">
        <f t="shared" si="0"/>
        <v>0.4923014111864058</v>
      </c>
      <c r="E32" s="21">
        <v>116438</v>
      </c>
      <c r="F32" s="11">
        <f t="shared" si="1"/>
        <v>3.158702858724019E-2</v>
      </c>
      <c r="G32" s="21">
        <v>13227</v>
      </c>
      <c r="H32" s="11">
        <f t="shared" si="2"/>
        <v>3.5881896556401345E-3</v>
      </c>
    </row>
    <row r="33" spans="1:8" x14ac:dyDescent="0.45">
      <c r="A33" s="12" t="s">
        <v>36</v>
      </c>
      <c r="B33" s="20">
        <v>7558801.9999999991</v>
      </c>
      <c r="C33" s="21">
        <v>3575698</v>
      </c>
      <c r="D33" s="11">
        <f t="shared" si="0"/>
        <v>0.47305088822276342</v>
      </c>
      <c r="E33" s="21">
        <v>182284</v>
      </c>
      <c r="F33" s="11">
        <f t="shared" si="1"/>
        <v>2.4115461682949233E-2</v>
      </c>
      <c r="G33" s="21">
        <v>16479</v>
      </c>
      <c r="H33" s="11">
        <f t="shared" si="2"/>
        <v>2.1801073768038907E-3</v>
      </c>
    </row>
    <row r="34" spans="1:8" x14ac:dyDescent="0.45">
      <c r="A34" s="12" t="s">
        <v>37</v>
      </c>
      <c r="B34" s="20">
        <v>1800557</v>
      </c>
      <c r="C34" s="21">
        <v>887656</v>
      </c>
      <c r="D34" s="11">
        <f t="shared" si="0"/>
        <v>0.4929896693078864</v>
      </c>
      <c r="E34" s="21">
        <v>49334</v>
      </c>
      <c r="F34" s="11">
        <f t="shared" si="1"/>
        <v>2.739929921685345E-2</v>
      </c>
      <c r="G34" s="21">
        <v>6402</v>
      </c>
      <c r="H34" s="11">
        <f t="shared" si="2"/>
        <v>3.555566416392261E-3</v>
      </c>
    </row>
    <row r="35" spans="1:8" x14ac:dyDescent="0.45">
      <c r="A35" s="12" t="s">
        <v>38</v>
      </c>
      <c r="B35" s="20">
        <v>1418843</v>
      </c>
      <c r="C35" s="21">
        <v>683670</v>
      </c>
      <c r="D35" s="11">
        <f t="shared" si="0"/>
        <v>0.4818503527169673</v>
      </c>
      <c r="E35" s="21">
        <v>39849</v>
      </c>
      <c r="F35" s="11">
        <f t="shared" si="1"/>
        <v>2.8085559854050094E-2</v>
      </c>
      <c r="G35" s="21">
        <v>4072</v>
      </c>
      <c r="H35" s="11">
        <f t="shared" si="2"/>
        <v>2.8699440318625809E-3</v>
      </c>
    </row>
    <row r="36" spans="1:8" x14ac:dyDescent="0.45">
      <c r="A36" s="12" t="s">
        <v>39</v>
      </c>
      <c r="B36" s="20">
        <v>2530542</v>
      </c>
      <c r="C36" s="21">
        <v>1173687</v>
      </c>
      <c r="D36" s="11">
        <f t="shared" si="0"/>
        <v>0.46380854378232017</v>
      </c>
      <c r="E36" s="21">
        <v>66221</v>
      </c>
      <c r="F36" s="11">
        <f t="shared" si="1"/>
        <v>2.6168702198975557E-2</v>
      </c>
      <c r="G36" s="21">
        <v>6606</v>
      </c>
      <c r="H36" s="11">
        <f t="shared" si="2"/>
        <v>2.6105079465189671E-3</v>
      </c>
    </row>
    <row r="37" spans="1:8" x14ac:dyDescent="0.45">
      <c r="A37" s="12" t="s">
        <v>40</v>
      </c>
      <c r="B37" s="20">
        <v>8839511</v>
      </c>
      <c r="C37" s="21">
        <v>3878937</v>
      </c>
      <c r="D37" s="11">
        <f t="shared" si="0"/>
        <v>0.43881805226556087</v>
      </c>
      <c r="E37" s="21">
        <v>208599</v>
      </c>
      <c r="F37" s="11">
        <f t="shared" si="1"/>
        <v>2.35984773365857E-2</v>
      </c>
      <c r="G37" s="21">
        <v>25230</v>
      </c>
      <c r="H37" s="11">
        <f t="shared" si="2"/>
        <v>2.8542302849105567E-3</v>
      </c>
    </row>
    <row r="38" spans="1:8" x14ac:dyDescent="0.45">
      <c r="A38" s="12" t="s">
        <v>41</v>
      </c>
      <c r="B38" s="20">
        <v>5523625</v>
      </c>
      <c r="C38" s="21">
        <v>2634645</v>
      </c>
      <c r="D38" s="11">
        <f t="shared" si="0"/>
        <v>0.47697752834415807</v>
      </c>
      <c r="E38" s="21">
        <v>135518</v>
      </c>
      <c r="F38" s="11">
        <f t="shared" si="1"/>
        <v>2.4534250605354274E-2</v>
      </c>
      <c r="G38" s="21">
        <v>21535</v>
      </c>
      <c r="H38" s="11">
        <f t="shared" si="2"/>
        <v>3.8987078232139219E-3</v>
      </c>
    </row>
    <row r="39" spans="1:8" x14ac:dyDescent="0.45">
      <c r="A39" s="12" t="s">
        <v>42</v>
      </c>
      <c r="B39" s="20">
        <v>1344738.9999999998</v>
      </c>
      <c r="C39" s="21">
        <v>687904</v>
      </c>
      <c r="D39" s="11">
        <f t="shared" si="0"/>
        <v>0.51155205582644669</v>
      </c>
      <c r="E39" s="21">
        <v>31568</v>
      </c>
      <c r="F39" s="11">
        <f t="shared" si="1"/>
        <v>2.3475187378368595E-2</v>
      </c>
      <c r="G39" s="21">
        <v>4650</v>
      </c>
      <c r="H39" s="11">
        <f t="shared" si="2"/>
        <v>3.4579200870949686E-3</v>
      </c>
    </row>
    <row r="40" spans="1:8" x14ac:dyDescent="0.45">
      <c r="A40" s="12" t="s">
        <v>43</v>
      </c>
      <c r="B40" s="20">
        <v>944432</v>
      </c>
      <c r="C40" s="21">
        <v>510072</v>
      </c>
      <c r="D40" s="11">
        <f t="shared" si="0"/>
        <v>0.54008335168651633</v>
      </c>
      <c r="E40" s="21">
        <v>21435</v>
      </c>
      <c r="F40" s="11">
        <f t="shared" si="1"/>
        <v>2.269618140850797E-2</v>
      </c>
      <c r="G40" s="21">
        <v>1888</v>
      </c>
      <c r="H40" s="11">
        <f t="shared" si="2"/>
        <v>1.9990851644162842E-3</v>
      </c>
    </row>
    <row r="41" spans="1:8" x14ac:dyDescent="0.45">
      <c r="A41" s="12" t="s">
        <v>44</v>
      </c>
      <c r="B41" s="20">
        <v>556788</v>
      </c>
      <c r="C41" s="21">
        <v>286623</v>
      </c>
      <c r="D41" s="11">
        <f t="shared" si="0"/>
        <v>0.51477941334942567</v>
      </c>
      <c r="E41" s="21">
        <v>14768</v>
      </c>
      <c r="F41" s="11">
        <f t="shared" si="1"/>
        <v>2.6523560134198293E-2</v>
      </c>
      <c r="G41" s="21">
        <v>1664</v>
      </c>
      <c r="H41" s="11">
        <f t="shared" si="2"/>
        <v>2.9885701559660052E-3</v>
      </c>
    </row>
    <row r="42" spans="1:8" x14ac:dyDescent="0.45">
      <c r="A42" s="12" t="s">
        <v>45</v>
      </c>
      <c r="B42" s="20">
        <v>672814.99999999988</v>
      </c>
      <c r="C42" s="21">
        <v>339659</v>
      </c>
      <c r="D42" s="11">
        <f t="shared" si="0"/>
        <v>0.50483268060313768</v>
      </c>
      <c r="E42" s="21">
        <v>18831</v>
      </c>
      <c r="F42" s="11">
        <f t="shared" si="1"/>
        <v>2.7988377191352755E-2</v>
      </c>
      <c r="G42" s="21">
        <v>3125</v>
      </c>
      <c r="H42" s="11">
        <f t="shared" si="2"/>
        <v>4.6446645809026261E-3</v>
      </c>
    </row>
    <row r="43" spans="1:8" x14ac:dyDescent="0.45">
      <c r="A43" s="12" t="s">
        <v>46</v>
      </c>
      <c r="B43" s="20">
        <v>1893791</v>
      </c>
      <c r="C43" s="21">
        <v>929705</v>
      </c>
      <c r="D43" s="11">
        <f t="shared" si="0"/>
        <v>0.49092270477576461</v>
      </c>
      <c r="E43" s="21">
        <v>35109</v>
      </c>
      <c r="F43" s="11">
        <f t="shared" si="1"/>
        <v>1.853900456808592E-2</v>
      </c>
      <c r="G43" s="21">
        <v>4419</v>
      </c>
      <c r="H43" s="11">
        <f t="shared" si="2"/>
        <v>2.3334148277185814E-3</v>
      </c>
    </row>
    <row r="44" spans="1:8" x14ac:dyDescent="0.45">
      <c r="A44" s="12" t="s">
        <v>47</v>
      </c>
      <c r="B44" s="20">
        <v>2812432.9999999995</v>
      </c>
      <c r="C44" s="21">
        <v>1399722</v>
      </c>
      <c r="D44" s="11">
        <f t="shared" si="0"/>
        <v>0.49769078943391726</v>
      </c>
      <c r="E44" s="21">
        <v>71973</v>
      </c>
      <c r="F44" s="11">
        <f t="shared" si="1"/>
        <v>2.5591009634718415E-2</v>
      </c>
      <c r="G44" s="21">
        <v>9253</v>
      </c>
      <c r="H44" s="11">
        <f t="shared" si="2"/>
        <v>3.2900339314749904E-3</v>
      </c>
    </row>
    <row r="45" spans="1:8" x14ac:dyDescent="0.45">
      <c r="A45" s="12" t="s">
        <v>48</v>
      </c>
      <c r="B45" s="20">
        <v>1356110</v>
      </c>
      <c r="C45" s="21">
        <v>773682</v>
      </c>
      <c r="D45" s="11">
        <f t="shared" si="0"/>
        <v>0.57051566613327831</v>
      </c>
      <c r="E45" s="21">
        <v>30650</v>
      </c>
      <c r="F45" s="11">
        <f t="shared" si="1"/>
        <v>2.2601411389931495E-2</v>
      </c>
      <c r="G45" s="21">
        <v>4150</v>
      </c>
      <c r="H45" s="11">
        <f t="shared" si="2"/>
        <v>3.0602237281636443E-3</v>
      </c>
    </row>
    <row r="46" spans="1:8" x14ac:dyDescent="0.45">
      <c r="A46" s="12" t="s">
        <v>49</v>
      </c>
      <c r="B46" s="20">
        <v>734949</v>
      </c>
      <c r="C46" s="21">
        <v>395888</v>
      </c>
      <c r="D46" s="11">
        <f t="shared" si="0"/>
        <v>0.53866050569495294</v>
      </c>
      <c r="E46" s="21">
        <v>17887</v>
      </c>
      <c r="F46" s="11">
        <f t="shared" si="1"/>
        <v>2.4337743163131049E-2</v>
      </c>
      <c r="G46" s="21">
        <v>2186</v>
      </c>
      <c r="H46" s="11">
        <f t="shared" si="2"/>
        <v>2.974356043752696E-3</v>
      </c>
    </row>
    <row r="47" spans="1:8" x14ac:dyDescent="0.45">
      <c r="A47" s="12" t="s">
        <v>50</v>
      </c>
      <c r="B47" s="20">
        <v>973896</v>
      </c>
      <c r="C47" s="21">
        <v>466338</v>
      </c>
      <c r="D47" s="11">
        <f t="shared" si="0"/>
        <v>0.47883757608615296</v>
      </c>
      <c r="E47" s="21">
        <v>26168</v>
      </c>
      <c r="F47" s="11">
        <f t="shared" si="1"/>
        <v>2.6869398785907325E-2</v>
      </c>
      <c r="G47" s="21">
        <v>2107</v>
      </c>
      <c r="H47" s="11">
        <f t="shared" si="2"/>
        <v>2.1634753608188143E-3</v>
      </c>
    </row>
    <row r="48" spans="1:8" x14ac:dyDescent="0.45">
      <c r="A48" s="12" t="s">
        <v>51</v>
      </c>
      <c r="B48" s="20">
        <v>1356219</v>
      </c>
      <c r="C48" s="21">
        <v>698422</v>
      </c>
      <c r="D48" s="11">
        <f t="shared" si="0"/>
        <v>0.51497730086365112</v>
      </c>
      <c r="E48" s="21">
        <v>43791</v>
      </c>
      <c r="F48" s="11">
        <f t="shared" si="1"/>
        <v>3.2289032965914795E-2</v>
      </c>
      <c r="G48" s="21">
        <v>1952</v>
      </c>
      <c r="H48" s="11">
        <f t="shared" si="2"/>
        <v>1.4392955709955399E-3</v>
      </c>
    </row>
    <row r="49" spans="1:8" x14ac:dyDescent="0.45">
      <c r="A49" s="12" t="s">
        <v>52</v>
      </c>
      <c r="B49" s="20">
        <v>701167</v>
      </c>
      <c r="C49" s="21">
        <v>350569</v>
      </c>
      <c r="D49" s="11">
        <f t="shared" si="0"/>
        <v>0.49997932019048241</v>
      </c>
      <c r="E49" s="21">
        <v>20175</v>
      </c>
      <c r="F49" s="11">
        <f t="shared" si="1"/>
        <v>2.8773459104607033E-2</v>
      </c>
      <c r="G49" s="21">
        <v>1655</v>
      </c>
      <c r="H49" s="11">
        <f t="shared" si="2"/>
        <v>2.3603506725216675E-3</v>
      </c>
    </row>
    <row r="50" spans="1:8" x14ac:dyDescent="0.45">
      <c r="A50" s="12" t="s">
        <v>53</v>
      </c>
      <c r="B50" s="20">
        <v>5124170</v>
      </c>
      <c r="C50" s="21">
        <v>2498679</v>
      </c>
      <c r="D50" s="11">
        <f t="shared" si="0"/>
        <v>0.48762609359174264</v>
      </c>
      <c r="E50" s="21">
        <v>115973</v>
      </c>
      <c r="F50" s="11">
        <f t="shared" si="1"/>
        <v>2.2632543416787498E-2</v>
      </c>
      <c r="G50" s="21">
        <v>13548</v>
      </c>
      <c r="H50" s="11">
        <f t="shared" si="2"/>
        <v>2.6439403844915371E-3</v>
      </c>
    </row>
    <row r="51" spans="1:8" x14ac:dyDescent="0.45">
      <c r="A51" s="12" t="s">
        <v>54</v>
      </c>
      <c r="B51" s="20">
        <v>818222</v>
      </c>
      <c r="C51" s="21">
        <v>414567</v>
      </c>
      <c r="D51" s="11">
        <f t="shared" si="0"/>
        <v>0.50666811696581127</v>
      </c>
      <c r="E51" s="21">
        <v>14943</v>
      </c>
      <c r="F51" s="11">
        <f t="shared" si="1"/>
        <v>1.8262769761751702E-2</v>
      </c>
      <c r="G51" s="21">
        <v>1529</v>
      </c>
      <c r="H51" s="11">
        <f t="shared" si="2"/>
        <v>1.8686860045317773E-3</v>
      </c>
    </row>
    <row r="52" spans="1:8" x14ac:dyDescent="0.45">
      <c r="A52" s="12" t="s">
        <v>55</v>
      </c>
      <c r="B52" s="20">
        <v>1335937.9999999998</v>
      </c>
      <c r="C52" s="21">
        <v>729002</v>
      </c>
      <c r="D52" s="11">
        <f t="shared" si="0"/>
        <v>0.54568550336916843</v>
      </c>
      <c r="E52" s="21">
        <v>39719</v>
      </c>
      <c r="F52" s="11">
        <f t="shared" si="1"/>
        <v>2.9731170159094215E-2</v>
      </c>
      <c r="G52" s="21">
        <v>5112</v>
      </c>
      <c r="H52" s="11">
        <f t="shared" si="2"/>
        <v>3.8265248836398102E-3</v>
      </c>
    </row>
    <row r="53" spans="1:8" x14ac:dyDescent="0.45">
      <c r="A53" s="12" t="s">
        <v>56</v>
      </c>
      <c r="B53" s="20">
        <v>1758645</v>
      </c>
      <c r="C53" s="21">
        <v>973896</v>
      </c>
      <c r="D53" s="11">
        <f t="shared" si="0"/>
        <v>0.55377634485640936</v>
      </c>
      <c r="E53" s="21">
        <v>46853</v>
      </c>
      <c r="F53" s="11">
        <f t="shared" si="1"/>
        <v>2.6641533680759902E-2</v>
      </c>
      <c r="G53" s="21">
        <v>5621</v>
      </c>
      <c r="H53" s="11">
        <f t="shared" si="2"/>
        <v>3.1962107190479034E-3</v>
      </c>
    </row>
    <row r="54" spans="1:8" x14ac:dyDescent="0.45">
      <c r="A54" s="12" t="s">
        <v>57</v>
      </c>
      <c r="B54" s="20">
        <v>1141741</v>
      </c>
      <c r="C54" s="21">
        <v>572231</v>
      </c>
      <c r="D54" s="11">
        <f t="shared" si="0"/>
        <v>0.50119160124756845</v>
      </c>
      <c r="E54" s="21">
        <v>28760</v>
      </c>
      <c r="F54" s="11">
        <f t="shared" si="1"/>
        <v>2.5189600793875319E-2</v>
      </c>
      <c r="G54" s="21">
        <v>3933</v>
      </c>
      <c r="H54" s="11">
        <f t="shared" si="2"/>
        <v>3.4447392184392082E-3</v>
      </c>
    </row>
    <row r="55" spans="1:8" x14ac:dyDescent="0.45">
      <c r="A55" s="12" t="s">
        <v>58</v>
      </c>
      <c r="B55" s="20">
        <v>1087241</v>
      </c>
      <c r="C55" s="21">
        <v>534827</v>
      </c>
      <c r="D55" s="11">
        <f t="shared" si="0"/>
        <v>0.49191209676603437</v>
      </c>
      <c r="E55" s="21">
        <v>29823</v>
      </c>
      <c r="F55" s="11">
        <f t="shared" si="1"/>
        <v>2.7429981025366042E-2</v>
      </c>
      <c r="G55" s="21">
        <v>4021</v>
      </c>
      <c r="H55" s="11">
        <f t="shared" si="2"/>
        <v>3.6983520672969469E-3</v>
      </c>
    </row>
    <row r="56" spans="1:8" x14ac:dyDescent="0.45">
      <c r="A56" s="12" t="s">
        <v>59</v>
      </c>
      <c r="B56" s="20">
        <v>1617517</v>
      </c>
      <c r="C56" s="21">
        <v>822205</v>
      </c>
      <c r="D56" s="11">
        <f t="shared" si="0"/>
        <v>0.5083130501874169</v>
      </c>
      <c r="E56" s="21">
        <v>43341</v>
      </c>
      <c r="F56" s="11">
        <f t="shared" si="1"/>
        <v>2.6794772481525696E-2</v>
      </c>
      <c r="G56" s="21">
        <v>6307</v>
      </c>
      <c r="H56" s="11">
        <f t="shared" si="2"/>
        <v>3.8991862218449636E-3</v>
      </c>
    </row>
    <row r="57" spans="1:8" x14ac:dyDescent="0.45">
      <c r="A57" s="12" t="s">
        <v>60</v>
      </c>
      <c r="B57" s="20">
        <v>1485118</v>
      </c>
      <c r="C57" s="21">
        <v>546887</v>
      </c>
      <c r="D57" s="11">
        <f t="shared" si="0"/>
        <v>0.36824481287008842</v>
      </c>
      <c r="E57" s="21">
        <v>29376</v>
      </c>
      <c r="F57" s="11">
        <f t="shared" si="1"/>
        <v>1.9780246418129737E-2</v>
      </c>
      <c r="G57" s="21">
        <v>3761</v>
      </c>
      <c r="H57" s="11">
        <f t="shared" si="2"/>
        <v>2.532458700251428E-3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26" sqref="G26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（4月21日公表時点）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44671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12812064</v>
      </c>
      <c r="D10" s="11">
        <f>C10/$B10</f>
        <v>0.46506403564379328</v>
      </c>
      <c r="E10" s="21">
        <f>SUM(E11:E30)</f>
        <v>757606</v>
      </c>
      <c r="F10" s="11">
        <f>E10/$B10</f>
        <v>2.7500276597740354E-2</v>
      </c>
      <c r="G10" s="21">
        <f>SUM(G11:G30)</f>
        <v>97159</v>
      </c>
      <c r="H10" s="11">
        <f>G10/$B10</f>
        <v>3.5267663851129148E-3</v>
      </c>
    </row>
    <row r="11" spans="1:8" x14ac:dyDescent="0.45">
      <c r="A11" s="12" t="s">
        <v>70</v>
      </c>
      <c r="B11" s="20">
        <v>1961575</v>
      </c>
      <c r="C11" s="21">
        <v>895266</v>
      </c>
      <c r="D11" s="11">
        <f t="shared" ref="D11:D30" si="0">C11/$B11</f>
        <v>0.45640161604832852</v>
      </c>
      <c r="E11" s="21">
        <v>70315</v>
      </c>
      <c r="F11" s="11">
        <f t="shared" ref="F11:F30" si="1">E11/$B11</f>
        <v>3.5846195021857437E-2</v>
      </c>
      <c r="G11" s="21">
        <v>14415</v>
      </c>
      <c r="H11" s="11">
        <f t="shared" ref="H11:H30" si="2">G11/$B11</f>
        <v>7.3486866421115689E-3</v>
      </c>
    </row>
    <row r="12" spans="1:8" x14ac:dyDescent="0.45">
      <c r="A12" s="12" t="s">
        <v>71</v>
      </c>
      <c r="B12" s="20">
        <v>1065932</v>
      </c>
      <c r="C12" s="21">
        <v>489663</v>
      </c>
      <c r="D12" s="11">
        <f t="shared" si="0"/>
        <v>0.45937545734624724</v>
      </c>
      <c r="E12" s="21">
        <v>25184</v>
      </c>
      <c r="F12" s="11">
        <f t="shared" si="1"/>
        <v>2.3626272595249978E-2</v>
      </c>
      <c r="G12" s="21">
        <v>4549</v>
      </c>
      <c r="H12" s="11">
        <f t="shared" si="2"/>
        <v>4.2676268279777697E-3</v>
      </c>
    </row>
    <row r="13" spans="1:8" x14ac:dyDescent="0.45">
      <c r="A13" s="12" t="s">
        <v>72</v>
      </c>
      <c r="B13" s="20">
        <v>1324589</v>
      </c>
      <c r="C13" s="21">
        <v>581626</v>
      </c>
      <c r="D13" s="11">
        <f t="shared" si="0"/>
        <v>0.43909922247580191</v>
      </c>
      <c r="E13" s="21">
        <v>33447</v>
      </c>
      <c r="F13" s="11">
        <f t="shared" si="1"/>
        <v>2.5250851396168925E-2</v>
      </c>
      <c r="G13" s="21">
        <v>4233</v>
      </c>
      <c r="H13" s="11">
        <f t="shared" si="2"/>
        <v>3.1957082536545299E-3</v>
      </c>
    </row>
    <row r="14" spans="1:8" x14ac:dyDescent="0.45">
      <c r="A14" s="12" t="s">
        <v>73</v>
      </c>
      <c r="B14" s="20">
        <v>974726</v>
      </c>
      <c r="C14" s="21">
        <v>484206</v>
      </c>
      <c r="D14" s="11">
        <f t="shared" si="0"/>
        <v>0.49676114107964697</v>
      </c>
      <c r="E14" s="21">
        <v>25950</v>
      </c>
      <c r="F14" s="11">
        <f t="shared" si="1"/>
        <v>2.6622866323459105E-2</v>
      </c>
      <c r="G14" s="21">
        <v>2878</v>
      </c>
      <c r="H14" s="11">
        <f t="shared" si="2"/>
        <v>2.952624635025638E-3</v>
      </c>
    </row>
    <row r="15" spans="1:8" x14ac:dyDescent="0.45">
      <c r="A15" s="12" t="s">
        <v>74</v>
      </c>
      <c r="B15" s="20">
        <v>3759920</v>
      </c>
      <c r="C15" s="21">
        <v>1829293</v>
      </c>
      <c r="D15" s="11">
        <f t="shared" si="0"/>
        <v>0.48652444732866656</v>
      </c>
      <c r="E15" s="21">
        <v>134052</v>
      </c>
      <c r="F15" s="11">
        <f t="shared" si="1"/>
        <v>3.5652886231621952E-2</v>
      </c>
      <c r="G15" s="21">
        <v>15499</v>
      </c>
      <c r="H15" s="11">
        <f t="shared" si="2"/>
        <v>4.1221621736632691E-3</v>
      </c>
    </row>
    <row r="16" spans="1:8" x14ac:dyDescent="0.45">
      <c r="A16" s="12" t="s">
        <v>75</v>
      </c>
      <c r="B16" s="20">
        <v>1521562.0000000002</v>
      </c>
      <c r="C16" s="21">
        <v>714702</v>
      </c>
      <c r="D16" s="11">
        <f t="shared" si="0"/>
        <v>0.4697159892268602</v>
      </c>
      <c r="E16" s="21">
        <v>43434</v>
      </c>
      <c r="F16" s="11">
        <f t="shared" si="1"/>
        <v>2.8545665572615505E-2</v>
      </c>
      <c r="G16" s="21">
        <v>4955</v>
      </c>
      <c r="H16" s="11">
        <f t="shared" si="2"/>
        <v>3.2565219162939132E-3</v>
      </c>
    </row>
    <row r="17" spans="1:8" x14ac:dyDescent="0.45">
      <c r="A17" s="12" t="s">
        <v>76</v>
      </c>
      <c r="B17" s="20">
        <v>718601</v>
      </c>
      <c r="C17" s="21">
        <v>371153</v>
      </c>
      <c r="D17" s="11">
        <f t="shared" si="0"/>
        <v>0.5164938540302616</v>
      </c>
      <c r="E17" s="21">
        <v>18755</v>
      </c>
      <c r="F17" s="11">
        <f t="shared" si="1"/>
        <v>2.6099323546724815E-2</v>
      </c>
      <c r="G17" s="21">
        <v>1342</v>
      </c>
      <c r="H17" s="11">
        <f t="shared" si="2"/>
        <v>1.8675175792964385E-3</v>
      </c>
    </row>
    <row r="18" spans="1:8" x14ac:dyDescent="0.45">
      <c r="A18" s="12" t="s">
        <v>77</v>
      </c>
      <c r="B18" s="20">
        <v>784774</v>
      </c>
      <c r="C18" s="21">
        <v>406007</v>
      </c>
      <c r="D18" s="11">
        <f t="shared" si="0"/>
        <v>0.51735531503337262</v>
      </c>
      <c r="E18" s="21">
        <v>23310</v>
      </c>
      <c r="F18" s="11">
        <f t="shared" si="1"/>
        <v>2.9702818900728109E-2</v>
      </c>
      <c r="G18" s="21">
        <v>1712</v>
      </c>
      <c r="H18" s="11">
        <f t="shared" si="2"/>
        <v>2.1815197751199706E-3</v>
      </c>
    </row>
    <row r="19" spans="1:8" x14ac:dyDescent="0.45">
      <c r="A19" s="12" t="s">
        <v>78</v>
      </c>
      <c r="B19" s="20">
        <v>694295.99999999988</v>
      </c>
      <c r="C19" s="21">
        <v>319261</v>
      </c>
      <c r="D19" s="11">
        <f t="shared" si="0"/>
        <v>0.45983413414451479</v>
      </c>
      <c r="E19" s="21">
        <v>24662</v>
      </c>
      <c r="F19" s="11">
        <f t="shared" si="1"/>
        <v>3.5520872941800043E-2</v>
      </c>
      <c r="G19" s="21">
        <v>2421</v>
      </c>
      <c r="H19" s="11">
        <f t="shared" si="2"/>
        <v>3.4869853779944007E-3</v>
      </c>
    </row>
    <row r="20" spans="1:8" x14ac:dyDescent="0.45">
      <c r="A20" s="12" t="s">
        <v>79</v>
      </c>
      <c r="B20" s="20">
        <v>799966</v>
      </c>
      <c r="C20" s="21">
        <v>420524</v>
      </c>
      <c r="D20" s="11">
        <f t="shared" si="0"/>
        <v>0.52567734128700472</v>
      </c>
      <c r="E20" s="21">
        <v>22420</v>
      </c>
      <c r="F20" s="11">
        <f t="shared" si="1"/>
        <v>2.8026191113122309E-2</v>
      </c>
      <c r="G20" s="21">
        <v>2661</v>
      </c>
      <c r="H20" s="11">
        <f t="shared" si="2"/>
        <v>3.3263913716332946E-3</v>
      </c>
    </row>
    <row r="21" spans="1:8" x14ac:dyDescent="0.45">
      <c r="A21" s="12" t="s">
        <v>80</v>
      </c>
      <c r="B21" s="20">
        <v>2300944</v>
      </c>
      <c r="C21" s="21">
        <v>1048249</v>
      </c>
      <c r="D21" s="11">
        <f t="shared" si="0"/>
        <v>0.45557345159204221</v>
      </c>
      <c r="E21" s="21">
        <v>61143</v>
      </c>
      <c r="F21" s="11">
        <f t="shared" si="1"/>
        <v>2.6573006557308654E-2</v>
      </c>
      <c r="G21" s="21">
        <v>5137</v>
      </c>
      <c r="H21" s="11">
        <f t="shared" si="2"/>
        <v>2.232561939795145E-3</v>
      </c>
    </row>
    <row r="22" spans="1:8" x14ac:dyDescent="0.45">
      <c r="A22" s="12" t="s">
        <v>81</v>
      </c>
      <c r="B22" s="20">
        <v>1400720</v>
      </c>
      <c r="C22" s="21">
        <v>632890</v>
      </c>
      <c r="D22" s="11">
        <f t="shared" si="0"/>
        <v>0.45183191501513509</v>
      </c>
      <c r="E22" s="21">
        <v>30471</v>
      </c>
      <c r="F22" s="11">
        <f t="shared" si="1"/>
        <v>2.1753812325089952E-2</v>
      </c>
      <c r="G22" s="21">
        <v>3343</v>
      </c>
      <c r="H22" s="11">
        <f t="shared" si="2"/>
        <v>2.3866297332800273E-3</v>
      </c>
    </row>
    <row r="23" spans="1:8" x14ac:dyDescent="0.45">
      <c r="A23" s="12" t="s">
        <v>82</v>
      </c>
      <c r="B23" s="20">
        <v>2739963</v>
      </c>
      <c r="C23" s="21">
        <v>1067219</v>
      </c>
      <c r="D23" s="11">
        <f t="shared" si="0"/>
        <v>0.38950124508980594</v>
      </c>
      <c r="E23" s="21">
        <v>73793</v>
      </c>
      <c r="F23" s="11">
        <f t="shared" si="1"/>
        <v>2.6932115506669251E-2</v>
      </c>
      <c r="G23" s="21">
        <v>11534</v>
      </c>
      <c r="H23" s="11">
        <f t="shared" si="2"/>
        <v>4.2095458953277836E-3</v>
      </c>
    </row>
    <row r="24" spans="1:8" x14ac:dyDescent="0.45">
      <c r="A24" s="12" t="s">
        <v>83</v>
      </c>
      <c r="B24" s="20">
        <v>831479.00000000012</v>
      </c>
      <c r="C24" s="21">
        <v>393847</v>
      </c>
      <c r="D24" s="11">
        <f t="shared" si="0"/>
        <v>0.47367041139944599</v>
      </c>
      <c r="E24" s="21">
        <v>14514</v>
      </c>
      <c r="F24" s="11">
        <f t="shared" si="1"/>
        <v>1.7455642295235354E-2</v>
      </c>
      <c r="G24" s="21">
        <v>1397</v>
      </c>
      <c r="H24" s="11">
        <f t="shared" si="2"/>
        <v>1.6801386445117674E-3</v>
      </c>
    </row>
    <row r="25" spans="1:8" x14ac:dyDescent="0.45">
      <c r="A25" s="12" t="s">
        <v>84</v>
      </c>
      <c r="B25" s="20">
        <v>1526835</v>
      </c>
      <c r="C25" s="21">
        <v>693302</v>
      </c>
      <c r="D25" s="11">
        <f t="shared" si="0"/>
        <v>0.45407788005907646</v>
      </c>
      <c r="E25" s="21">
        <v>35927</v>
      </c>
      <c r="F25" s="11">
        <f t="shared" si="1"/>
        <v>2.3530374925908825E-2</v>
      </c>
      <c r="G25" s="21">
        <v>4001</v>
      </c>
      <c r="H25" s="11">
        <f t="shared" si="2"/>
        <v>2.6204534216205419E-3</v>
      </c>
    </row>
    <row r="26" spans="1:8" x14ac:dyDescent="0.45">
      <c r="A26" s="12" t="s">
        <v>85</v>
      </c>
      <c r="B26" s="20">
        <v>708155</v>
      </c>
      <c r="C26" s="21">
        <v>325706</v>
      </c>
      <c r="D26" s="11">
        <f t="shared" si="0"/>
        <v>0.45993603095367541</v>
      </c>
      <c r="E26" s="21">
        <v>12046</v>
      </c>
      <c r="F26" s="11">
        <f t="shared" si="1"/>
        <v>1.7010400265478603E-2</v>
      </c>
      <c r="G26" s="21">
        <v>1444</v>
      </c>
      <c r="H26" s="11">
        <f t="shared" si="2"/>
        <v>2.0391016091109997E-3</v>
      </c>
    </row>
    <row r="27" spans="1:8" x14ac:dyDescent="0.45">
      <c r="A27" s="12" t="s">
        <v>86</v>
      </c>
      <c r="B27" s="20">
        <v>1194817</v>
      </c>
      <c r="C27" s="21">
        <v>552899</v>
      </c>
      <c r="D27" s="11">
        <f t="shared" si="0"/>
        <v>0.46274785176307331</v>
      </c>
      <c r="E27" s="21">
        <v>33814</v>
      </c>
      <c r="F27" s="11">
        <f t="shared" si="1"/>
        <v>2.8300568204168503E-2</v>
      </c>
      <c r="G27" s="21">
        <v>4900</v>
      </c>
      <c r="H27" s="11">
        <f t="shared" si="2"/>
        <v>4.1010464363998838E-3</v>
      </c>
    </row>
    <row r="28" spans="1:8" x14ac:dyDescent="0.45">
      <c r="A28" s="12" t="s">
        <v>87</v>
      </c>
      <c r="B28" s="20">
        <v>944709</v>
      </c>
      <c r="C28" s="21">
        <v>461981</v>
      </c>
      <c r="D28" s="11">
        <f t="shared" si="0"/>
        <v>0.48901936998588985</v>
      </c>
      <c r="E28" s="21">
        <v>26125</v>
      </c>
      <c r="F28" s="11">
        <f t="shared" si="1"/>
        <v>2.7654018327336778E-2</v>
      </c>
      <c r="G28" s="21">
        <v>3639</v>
      </c>
      <c r="H28" s="11">
        <f t="shared" si="2"/>
        <v>3.8519798160068339E-3</v>
      </c>
    </row>
    <row r="29" spans="1:8" x14ac:dyDescent="0.45">
      <c r="A29" s="12" t="s">
        <v>88</v>
      </c>
      <c r="B29" s="20">
        <v>1562767</v>
      </c>
      <c r="C29" s="21">
        <v>740215</v>
      </c>
      <c r="D29" s="11">
        <f t="shared" si="0"/>
        <v>0.4736566615496744</v>
      </c>
      <c r="E29" s="21">
        <v>31165</v>
      </c>
      <c r="F29" s="11">
        <f t="shared" si="1"/>
        <v>1.9942192278183505E-2</v>
      </c>
      <c r="G29" s="21">
        <v>4343</v>
      </c>
      <c r="H29" s="11">
        <f t="shared" si="2"/>
        <v>2.7790451167704461E-3</v>
      </c>
    </row>
    <row r="30" spans="1:8" x14ac:dyDescent="0.45">
      <c r="A30" s="12" t="s">
        <v>89</v>
      </c>
      <c r="B30" s="20">
        <v>732702</v>
      </c>
      <c r="C30" s="21">
        <v>384055</v>
      </c>
      <c r="D30" s="11">
        <f t="shared" si="0"/>
        <v>0.5241626200010373</v>
      </c>
      <c r="E30" s="21">
        <v>17079</v>
      </c>
      <c r="F30" s="11">
        <f t="shared" si="1"/>
        <v>2.3309612912207147E-2</v>
      </c>
      <c r="G30" s="21">
        <v>2756</v>
      </c>
      <c r="H30" s="11">
        <f t="shared" si="2"/>
        <v>3.7614200589052575E-3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44671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4681401</v>
      </c>
      <c r="D39" s="11">
        <f>C39/$B39</f>
        <v>0.48903341699778841</v>
      </c>
      <c r="E39" s="21">
        <v>221877</v>
      </c>
      <c r="F39" s="11">
        <f>E39/$B39</f>
        <v>2.3177947683443119E-2</v>
      </c>
      <c r="G39" s="21">
        <v>28605</v>
      </c>
      <c r="H39" s="11">
        <f>G39/$B39</f>
        <v>2.9881654857641412E-3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B8" sqref="B8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（4月21日公表時点）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266744582</v>
      </c>
      <c r="C7" s="32">
        <f t="shared" ref="C7:J7" si="0">SUM(C8:C54)</f>
        <v>102952318</v>
      </c>
      <c r="D7" s="33">
        <f t="shared" ref="D7:D54" si="1">C7/O7</f>
        <v>0.81292034961499671</v>
      </c>
      <c r="E7" s="32">
        <f t="shared" si="0"/>
        <v>101158906</v>
      </c>
      <c r="F7" s="34">
        <f t="shared" ref="F7:F54" si="2">E7/O7</f>
        <v>0.7987594143552027</v>
      </c>
      <c r="G7" s="35">
        <f t="shared" si="0"/>
        <v>62633358</v>
      </c>
      <c r="H7" s="34">
        <f t="shared" ref="H7:H54" si="3">G7/O7</f>
        <v>0.4945583768489919</v>
      </c>
      <c r="I7" s="35">
        <f t="shared" si="0"/>
        <v>1007621</v>
      </c>
      <c r="J7" s="35">
        <f t="shared" si="0"/>
        <v>5131117</v>
      </c>
      <c r="K7" s="35">
        <f>SUM(K8:K54)</f>
        <v>22943717</v>
      </c>
      <c r="L7" s="35">
        <f>SUM(L8:L54)</f>
        <v>25091079</v>
      </c>
      <c r="M7" s="35">
        <f>SUM(M8:M54)</f>
        <v>8459824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11123497</v>
      </c>
      <c r="C8" s="37">
        <f>SUM(一般接種!D7+一般接種!G7+一般接種!J7+医療従事者等!C5)</f>
        <v>4284504</v>
      </c>
      <c r="D8" s="33">
        <f t="shared" si="1"/>
        <v>0.81974927118053542</v>
      </c>
      <c r="E8" s="37">
        <f>SUM(一般接種!E7+一般接種!H7+一般接種!K7+医療従事者等!D5)</f>
        <v>4205279</v>
      </c>
      <c r="F8" s="34">
        <f t="shared" si="2"/>
        <v>0.80459124215097266</v>
      </c>
      <c r="G8" s="32">
        <f>SUM(I8:M8)</f>
        <v>2633714</v>
      </c>
      <c r="H8" s="34">
        <f t="shared" si="3"/>
        <v>0.50390550037950077</v>
      </c>
      <c r="I8" s="38">
        <v>41610</v>
      </c>
      <c r="J8" s="38">
        <v>225150</v>
      </c>
      <c r="K8" s="38">
        <v>910489</v>
      </c>
      <c r="L8" s="38">
        <v>1064902</v>
      </c>
      <c r="M8" s="38">
        <v>391563</v>
      </c>
      <c r="O8" s="1">
        <v>5226603</v>
      </c>
    </row>
    <row r="9" spans="1:15" x14ac:dyDescent="0.45">
      <c r="A9" s="36" t="s">
        <v>15</v>
      </c>
      <c r="B9" s="32">
        <f t="shared" si="4"/>
        <v>2786773</v>
      </c>
      <c r="C9" s="37">
        <f>SUM(一般接種!D8+一般接種!G8+一般接種!J8+医療従事者等!C6)</f>
        <v>1079249</v>
      </c>
      <c r="D9" s="33">
        <f t="shared" si="1"/>
        <v>0.85680862803316882</v>
      </c>
      <c r="E9" s="37">
        <f>SUM(一般接種!E8+一般接種!H8+一般接種!K8+医療従事者等!D6)</f>
        <v>1060068</v>
      </c>
      <c r="F9" s="34">
        <f t="shared" si="2"/>
        <v>0.84158095926136156</v>
      </c>
      <c r="G9" s="32">
        <f t="shared" ref="G9:G54" si="5">SUM(I9:M9)</f>
        <v>647456</v>
      </c>
      <c r="H9" s="34">
        <f t="shared" si="3"/>
        <v>0.51401102717893965</v>
      </c>
      <c r="I9" s="38">
        <v>10600</v>
      </c>
      <c r="J9" s="38">
        <v>43321</v>
      </c>
      <c r="K9" s="38">
        <v>225753</v>
      </c>
      <c r="L9" s="38">
        <v>260979</v>
      </c>
      <c r="M9" s="38">
        <v>106803</v>
      </c>
      <c r="O9" s="1">
        <v>1259615</v>
      </c>
    </row>
    <row r="10" spans="1:15" x14ac:dyDescent="0.45">
      <c r="A10" s="36" t="s">
        <v>16</v>
      </c>
      <c r="B10" s="32">
        <f t="shared" si="4"/>
        <v>2704165</v>
      </c>
      <c r="C10" s="37">
        <f>SUM(一般接種!D9+一般接種!G9+一般接種!J9+医療従事者等!C7)</f>
        <v>1046034</v>
      </c>
      <c r="D10" s="33">
        <f t="shared" si="1"/>
        <v>0.85682691102641417</v>
      </c>
      <c r="E10" s="37">
        <f>SUM(一般接種!E9+一般接種!H9+一般接種!K9+医療従事者等!D7)</f>
        <v>1024218</v>
      </c>
      <c r="F10" s="34">
        <f t="shared" si="2"/>
        <v>0.83895699868039841</v>
      </c>
      <c r="G10" s="32">
        <f t="shared" si="5"/>
        <v>633913</v>
      </c>
      <c r="H10" s="34">
        <f t="shared" si="3"/>
        <v>0.51925053836633162</v>
      </c>
      <c r="I10" s="38">
        <v>10214</v>
      </c>
      <c r="J10" s="38">
        <v>47278</v>
      </c>
      <c r="K10" s="38">
        <v>218471</v>
      </c>
      <c r="L10" s="38">
        <v>254980</v>
      </c>
      <c r="M10" s="38">
        <v>102970</v>
      </c>
      <c r="O10" s="1">
        <v>1220823</v>
      </c>
    </row>
    <row r="11" spans="1:15" x14ac:dyDescent="0.45">
      <c r="A11" s="36" t="s">
        <v>17</v>
      </c>
      <c r="B11" s="32">
        <f t="shared" si="4"/>
        <v>4918145</v>
      </c>
      <c r="C11" s="37">
        <f>SUM(一般接種!D10+一般接種!G10+一般接種!J10+医療従事者等!C8)</f>
        <v>1912244</v>
      </c>
      <c r="D11" s="33">
        <f t="shared" si="1"/>
        <v>0.8379724880356566</v>
      </c>
      <c r="E11" s="37">
        <f>SUM(一般接種!E10+一般接種!H10+一般接種!K10+医療従事者等!D8)</f>
        <v>1869856</v>
      </c>
      <c r="F11" s="34">
        <f t="shared" si="2"/>
        <v>0.81939746422966986</v>
      </c>
      <c r="G11" s="32">
        <f t="shared" si="5"/>
        <v>1136045</v>
      </c>
      <c r="H11" s="34">
        <f t="shared" si="3"/>
        <v>0.49783105878249195</v>
      </c>
      <c r="I11" s="38">
        <v>18498</v>
      </c>
      <c r="J11" s="38">
        <v>119181</v>
      </c>
      <c r="K11" s="38">
        <v>454704</v>
      </c>
      <c r="L11" s="38">
        <v>387230</v>
      </c>
      <c r="M11" s="38">
        <v>156432</v>
      </c>
      <c r="O11" s="1">
        <v>2281989</v>
      </c>
    </row>
    <row r="12" spans="1:15" x14ac:dyDescent="0.45">
      <c r="A12" s="36" t="s">
        <v>18</v>
      </c>
      <c r="B12" s="32">
        <f t="shared" si="4"/>
        <v>2171684</v>
      </c>
      <c r="C12" s="37">
        <f>SUM(一般接種!D11+一般接種!G11+一般接種!J11+医療従事者等!C9)</f>
        <v>841780</v>
      </c>
      <c r="D12" s="33">
        <f t="shared" si="1"/>
        <v>0.86666364662180528</v>
      </c>
      <c r="E12" s="37">
        <f>SUM(一般接種!E11+一般接種!H11+一般接種!K11+医療従事者等!D9)</f>
        <v>826743</v>
      </c>
      <c r="F12" s="34">
        <f t="shared" si="2"/>
        <v>0.85118214165108597</v>
      </c>
      <c r="G12" s="32">
        <f t="shared" si="5"/>
        <v>503161</v>
      </c>
      <c r="H12" s="34">
        <f t="shared" si="3"/>
        <v>0.51803481562626119</v>
      </c>
      <c r="I12" s="38">
        <v>4865</v>
      </c>
      <c r="J12" s="38">
        <v>29409</v>
      </c>
      <c r="K12" s="38">
        <v>126486</v>
      </c>
      <c r="L12" s="38">
        <v>228020</v>
      </c>
      <c r="M12" s="38">
        <v>114381</v>
      </c>
      <c r="O12" s="1">
        <v>971288</v>
      </c>
    </row>
    <row r="13" spans="1:15" x14ac:dyDescent="0.45">
      <c r="A13" s="36" t="s">
        <v>19</v>
      </c>
      <c r="B13" s="32">
        <f t="shared" si="4"/>
        <v>2420499</v>
      </c>
      <c r="C13" s="37">
        <f>SUM(一般接種!D12+一般接種!G12+一般接種!J12+医療従事者等!C10)</f>
        <v>918547</v>
      </c>
      <c r="D13" s="33">
        <f t="shared" si="1"/>
        <v>0.85880668909329239</v>
      </c>
      <c r="E13" s="37">
        <f>SUM(一般接種!E12+一般接種!H12+一般接種!K12+医療従事者等!D10)</f>
        <v>904348</v>
      </c>
      <c r="F13" s="34">
        <f t="shared" si="2"/>
        <v>0.84553116135390005</v>
      </c>
      <c r="G13" s="32">
        <f t="shared" si="5"/>
        <v>597604</v>
      </c>
      <c r="H13" s="34">
        <f t="shared" si="3"/>
        <v>0.55873712790843355</v>
      </c>
      <c r="I13" s="38">
        <v>9627</v>
      </c>
      <c r="J13" s="38">
        <v>34507</v>
      </c>
      <c r="K13" s="38">
        <v>191651</v>
      </c>
      <c r="L13" s="38">
        <v>269295</v>
      </c>
      <c r="M13" s="38">
        <v>92524</v>
      </c>
      <c r="O13" s="1">
        <v>1069562</v>
      </c>
    </row>
    <row r="14" spans="1:15" x14ac:dyDescent="0.45">
      <c r="A14" s="36" t="s">
        <v>20</v>
      </c>
      <c r="B14" s="32">
        <f t="shared" si="4"/>
        <v>4119322</v>
      </c>
      <c r="C14" s="37">
        <f>SUM(一般接種!D13+一般接種!G13+一般接種!J13+医療従事者等!C11)</f>
        <v>1573861</v>
      </c>
      <c r="D14" s="33">
        <f t="shared" si="1"/>
        <v>0.84522617167340031</v>
      </c>
      <c r="E14" s="37">
        <f>SUM(一般接種!E13+一般接種!H13+一般接種!K13+医療従事者等!D11)</f>
        <v>1545731</v>
      </c>
      <c r="F14" s="34">
        <f t="shared" si="2"/>
        <v>0.83011923897148265</v>
      </c>
      <c r="G14" s="32">
        <f t="shared" si="5"/>
        <v>999730</v>
      </c>
      <c r="H14" s="34">
        <f t="shared" si="3"/>
        <v>0.53689491041905757</v>
      </c>
      <c r="I14" s="38">
        <v>18750</v>
      </c>
      <c r="J14" s="38">
        <v>73501</v>
      </c>
      <c r="K14" s="38">
        <v>343043</v>
      </c>
      <c r="L14" s="38">
        <v>412963</v>
      </c>
      <c r="M14" s="38">
        <v>151473</v>
      </c>
      <c r="O14" s="1">
        <v>1862059</v>
      </c>
    </row>
    <row r="15" spans="1:15" x14ac:dyDescent="0.45">
      <c r="A15" s="36" t="s">
        <v>21</v>
      </c>
      <c r="B15" s="32">
        <f t="shared" si="4"/>
        <v>6375631</v>
      </c>
      <c r="C15" s="37">
        <f>SUM(一般接種!D14+一般接種!G14+一般接種!J14+医療従事者等!C12)</f>
        <v>2448287</v>
      </c>
      <c r="D15" s="33">
        <f t="shared" si="1"/>
        <v>0.84200847756368924</v>
      </c>
      <c r="E15" s="37">
        <f>SUM(一般接種!E14+一般接種!H14+一般接種!K14+医療従事者等!D12)</f>
        <v>2403117</v>
      </c>
      <c r="F15" s="34">
        <f t="shared" si="2"/>
        <v>0.8264737290102917</v>
      </c>
      <c r="G15" s="32">
        <f t="shared" si="5"/>
        <v>1524227</v>
      </c>
      <c r="H15" s="34">
        <f t="shared" si="3"/>
        <v>0.52420817319679813</v>
      </c>
      <c r="I15" s="38">
        <v>21024</v>
      </c>
      <c r="J15" s="38">
        <v>137995</v>
      </c>
      <c r="K15" s="38">
        <v>549115</v>
      </c>
      <c r="L15" s="38">
        <v>588986</v>
      </c>
      <c r="M15" s="38">
        <v>227107</v>
      </c>
      <c r="O15" s="1">
        <v>2907675</v>
      </c>
    </row>
    <row r="16" spans="1:15" x14ac:dyDescent="0.45">
      <c r="A16" s="39" t="s">
        <v>22</v>
      </c>
      <c r="B16" s="32">
        <f t="shared" si="4"/>
        <v>4141022</v>
      </c>
      <c r="C16" s="37">
        <f>SUM(一般接種!D15+一般接種!G15+一般接種!J15+医療従事者等!C13)</f>
        <v>1612567</v>
      </c>
      <c r="D16" s="33">
        <f t="shared" si="1"/>
        <v>0.82467330230474467</v>
      </c>
      <c r="E16" s="37">
        <f>SUM(一般接種!E15+一般接種!H15+一般接種!K15+医療従事者等!D13)</f>
        <v>1586009</v>
      </c>
      <c r="F16" s="34">
        <f t="shared" si="2"/>
        <v>0.81109143341953904</v>
      </c>
      <c r="G16" s="32">
        <f t="shared" si="5"/>
        <v>942446</v>
      </c>
      <c r="H16" s="34">
        <f t="shared" si="3"/>
        <v>0.48197070575293766</v>
      </c>
      <c r="I16" s="38">
        <v>14651</v>
      </c>
      <c r="J16" s="38">
        <v>71209</v>
      </c>
      <c r="K16" s="38">
        <v>363694</v>
      </c>
      <c r="L16" s="38">
        <v>344024</v>
      </c>
      <c r="M16" s="38">
        <v>148868</v>
      </c>
      <c r="O16" s="1">
        <v>1955401</v>
      </c>
    </row>
    <row r="17" spans="1:15" x14ac:dyDescent="0.45">
      <c r="A17" s="36" t="s">
        <v>23</v>
      </c>
      <c r="B17" s="32">
        <f t="shared" si="4"/>
        <v>4238284</v>
      </c>
      <c r="C17" s="37">
        <f>SUM(一般接種!D16+一般接種!G16+一般接種!J16+医療従事者等!C14)</f>
        <v>1602363</v>
      </c>
      <c r="D17" s="33">
        <f t="shared" si="1"/>
        <v>0.81832499957867344</v>
      </c>
      <c r="E17" s="37">
        <f>SUM(一般接種!E16+一般接種!H16+一般接種!K16+医療従事者等!D14)</f>
        <v>1571131</v>
      </c>
      <c r="F17" s="34">
        <f t="shared" si="2"/>
        <v>0.80237485196116032</v>
      </c>
      <c r="G17" s="32">
        <f t="shared" si="5"/>
        <v>1064790</v>
      </c>
      <c r="H17" s="34">
        <f t="shared" si="3"/>
        <v>0.54378706716354264</v>
      </c>
      <c r="I17" s="38">
        <v>16077</v>
      </c>
      <c r="J17" s="38">
        <v>71160</v>
      </c>
      <c r="K17" s="38">
        <v>401139</v>
      </c>
      <c r="L17" s="38">
        <v>433855</v>
      </c>
      <c r="M17" s="38">
        <v>142559</v>
      </c>
      <c r="O17" s="1">
        <v>1958101</v>
      </c>
    </row>
    <row r="18" spans="1:15" x14ac:dyDescent="0.45">
      <c r="A18" s="36" t="s">
        <v>24</v>
      </c>
      <c r="B18" s="32">
        <f t="shared" si="4"/>
        <v>15554192</v>
      </c>
      <c r="C18" s="37">
        <f>SUM(一般接種!D17+一般接種!G17+一般接種!J17+医療従事者等!C15)</f>
        <v>6076958</v>
      </c>
      <c r="D18" s="33">
        <f t="shared" si="1"/>
        <v>0.82189926991523576</v>
      </c>
      <c r="E18" s="37">
        <f>SUM(一般接種!E17+一般接種!H17+一般接種!K17+医療従事者等!D15)</f>
        <v>5966523</v>
      </c>
      <c r="F18" s="34">
        <f t="shared" si="2"/>
        <v>0.80696310516420588</v>
      </c>
      <c r="G18" s="32">
        <f t="shared" si="5"/>
        <v>3510711</v>
      </c>
      <c r="H18" s="34">
        <f t="shared" si="3"/>
        <v>0.47481829029974981</v>
      </c>
      <c r="I18" s="38">
        <v>48432</v>
      </c>
      <c r="J18" s="38">
        <v>261560</v>
      </c>
      <c r="K18" s="38">
        <v>1296779</v>
      </c>
      <c r="L18" s="38">
        <v>1396690</v>
      </c>
      <c r="M18" s="38">
        <v>507250</v>
      </c>
      <c r="O18" s="1">
        <v>7393799</v>
      </c>
    </row>
    <row r="19" spans="1:15" x14ac:dyDescent="0.45">
      <c r="A19" s="36" t="s">
        <v>25</v>
      </c>
      <c r="B19" s="32">
        <f t="shared" si="4"/>
        <v>13391007</v>
      </c>
      <c r="C19" s="37">
        <f>SUM(一般接種!D18+一般接種!G18+一般接種!J18+医療従事者等!C16)</f>
        <v>5187584</v>
      </c>
      <c r="D19" s="33">
        <f t="shared" si="1"/>
        <v>0.82044482176826683</v>
      </c>
      <c r="E19" s="37">
        <f>SUM(一般接種!E18+一般接種!H18+一般接種!K18+医療従事者等!D16)</f>
        <v>5097717</v>
      </c>
      <c r="F19" s="34">
        <f t="shared" si="2"/>
        <v>0.8062318635206801</v>
      </c>
      <c r="G19" s="32">
        <f t="shared" si="5"/>
        <v>3105706</v>
      </c>
      <c r="H19" s="34">
        <f t="shared" si="3"/>
        <v>0.49118441371448379</v>
      </c>
      <c r="I19" s="38">
        <v>42083</v>
      </c>
      <c r="J19" s="38">
        <v>206773</v>
      </c>
      <c r="K19" s="38">
        <v>1074299</v>
      </c>
      <c r="L19" s="38">
        <v>1306277</v>
      </c>
      <c r="M19" s="38">
        <v>476274</v>
      </c>
      <c r="O19" s="1">
        <v>6322892</v>
      </c>
    </row>
    <row r="20" spans="1:15" x14ac:dyDescent="0.45">
      <c r="A20" s="36" t="s">
        <v>26</v>
      </c>
      <c r="B20" s="32">
        <f t="shared" si="4"/>
        <v>29143284</v>
      </c>
      <c r="C20" s="37">
        <f>SUM(一般接種!D19+一般接種!G19+一般接種!J19+医療従事者等!C17)</f>
        <v>11222791</v>
      </c>
      <c r="D20" s="33">
        <f t="shared" si="1"/>
        <v>0.8107003019288207</v>
      </c>
      <c r="E20" s="37">
        <f>SUM(一般接種!E19+一般接種!H19+一般接種!K19+医療従事者等!D17)</f>
        <v>11041876</v>
      </c>
      <c r="F20" s="34">
        <f t="shared" si="2"/>
        <v>0.7976315523527614</v>
      </c>
      <c r="G20" s="32">
        <f t="shared" si="5"/>
        <v>6878617</v>
      </c>
      <c r="H20" s="34">
        <f t="shared" si="3"/>
        <v>0.49689037947447467</v>
      </c>
      <c r="I20" s="38">
        <v>96682</v>
      </c>
      <c r="J20" s="38">
        <v>582172</v>
      </c>
      <c r="K20" s="38">
        <v>2584425</v>
      </c>
      <c r="L20" s="38">
        <v>2851130</v>
      </c>
      <c r="M20" s="38">
        <v>764208</v>
      </c>
      <c r="O20" s="1">
        <v>13843329</v>
      </c>
    </row>
    <row r="21" spans="1:15" x14ac:dyDescent="0.45">
      <c r="A21" s="36" t="s">
        <v>27</v>
      </c>
      <c r="B21" s="32">
        <f t="shared" si="4"/>
        <v>19498496</v>
      </c>
      <c r="C21" s="37">
        <f>SUM(一般接種!D20+一般接種!G20+一般接種!J20+医療従事者等!C18)</f>
        <v>7556980</v>
      </c>
      <c r="D21" s="33">
        <f t="shared" si="1"/>
        <v>0.81961075490070401</v>
      </c>
      <c r="E21" s="37">
        <f>SUM(一般接種!E20+一般接種!H20+一般接種!K20+医療従事者等!D18)</f>
        <v>7441741</v>
      </c>
      <c r="F21" s="34">
        <f t="shared" si="2"/>
        <v>0.80711222721054177</v>
      </c>
      <c r="G21" s="32">
        <f t="shared" si="5"/>
        <v>4499775</v>
      </c>
      <c r="H21" s="34">
        <f t="shared" si="3"/>
        <v>0.48803410683015108</v>
      </c>
      <c r="I21" s="38">
        <v>49030</v>
      </c>
      <c r="J21" s="38">
        <v>289961</v>
      </c>
      <c r="K21" s="38">
        <v>1425692</v>
      </c>
      <c r="L21" s="38">
        <v>2014053</v>
      </c>
      <c r="M21" s="38">
        <v>721039</v>
      </c>
      <c r="O21" s="1">
        <v>9220206</v>
      </c>
    </row>
    <row r="22" spans="1:15" x14ac:dyDescent="0.45">
      <c r="A22" s="36" t="s">
        <v>28</v>
      </c>
      <c r="B22" s="32">
        <f t="shared" si="4"/>
        <v>4935212</v>
      </c>
      <c r="C22" s="37">
        <f>SUM(一般接種!D21+一般接種!G21+一般接種!J21+医療従事者等!C19)</f>
        <v>1879536</v>
      </c>
      <c r="D22" s="33">
        <f t="shared" si="1"/>
        <v>0.84924908750961292</v>
      </c>
      <c r="E22" s="37">
        <f>SUM(一般接種!E21+一般接種!H21+一般接種!K21+医療従事者等!D19)</f>
        <v>1839873</v>
      </c>
      <c r="F22" s="34">
        <f t="shared" si="2"/>
        <v>0.83132776726999325</v>
      </c>
      <c r="G22" s="32">
        <f t="shared" si="5"/>
        <v>1215803</v>
      </c>
      <c r="H22" s="34">
        <f t="shared" si="3"/>
        <v>0.54934813078411371</v>
      </c>
      <c r="I22" s="38">
        <v>16767</v>
      </c>
      <c r="J22" s="38">
        <v>63681</v>
      </c>
      <c r="K22" s="38">
        <v>342655</v>
      </c>
      <c r="L22" s="38">
        <v>564167</v>
      </c>
      <c r="M22" s="38">
        <v>228533</v>
      </c>
      <c r="O22" s="1">
        <v>2213174</v>
      </c>
    </row>
    <row r="23" spans="1:15" x14ac:dyDescent="0.45">
      <c r="A23" s="36" t="s">
        <v>29</v>
      </c>
      <c r="B23" s="32">
        <f t="shared" si="4"/>
        <v>2330417</v>
      </c>
      <c r="C23" s="37">
        <f>SUM(一般接種!D22+一般接種!G22+一般接種!J22+医療従事者等!C20)</f>
        <v>890875</v>
      </c>
      <c r="D23" s="33">
        <f t="shared" si="1"/>
        <v>0.85033607782573584</v>
      </c>
      <c r="E23" s="37">
        <f>SUM(一般接種!E22+一般接種!H22+一般接種!K22+医療従事者等!D20)</f>
        <v>880268</v>
      </c>
      <c r="F23" s="34">
        <f t="shared" si="2"/>
        <v>0.84021174525663522</v>
      </c>
      <c r="G23" s="32">
        <f t="shared" si="5"/>
        <v>559274</v>
      </c>
      <c r="H23" s="34">
        <f t="shared" si="3"/>
        <v>0.53382445302641857</v>
      </c>
      <c r="I23" s="38">
        <v>10181</v>
      </c>
      <c r="J23" s="38">
        <v>38752</v>
      </c>
      <c r="K23" s="38">
        <v>211686</v>
      </c>
      <c r="L23" s="38">
        <v>217821</v>
      </c>
      <c r="M23" s="38">
        <v>80834</v>
      </c>
      <c r="O23" s="1">
        <v>1047674</v>
      </c>
    </row>
    <row r="24" spans="1:15" x14ac:dyDescent="0.45">
      <c r="A24" s="36" t="s">
        <v>30</v>
      </c>
      <c r="B24" s="32">
        <f t="shared" si="4"/>
        <v>2410656</v>
      </c>
      <c r="C24" s="37">
        <f>SUM(一般接種!D23+一般接種!G23+一般接種!J23+医療従事者等!C21)</f>
        <v>929668</v>
      </c>
      <c r="D24" s="33">
        <f t="shared" si="1"/>
        <v>0.82078583435747487</v>
      </c>
      <c r="E24" s="37">
        <f>SUM(一般接種!E23+一般接種!H23+一般接種!K23+医療従事者等!D21)</f>
        <v>914858</v>
      </c>
      <c r="F24" s="34">
        <f t="shared" si="2"/>
        <v>0.80771037278750124</v>
      </c>
      <c r="G24" s="32">
        <f t="shared" si="5"/>
        <v>566130</v>
      </c>
      <c r="H24" s="34">
        <f t="shared" si="3"/>
        <v>0.49982518964275119</v>
      </c>
      <c r="I24" s="38">
        <v>9078</v>
      </c>
      <c r="J24" s="38">
        <v>54568</v>
      </c>
      <c r="K24" s="38">
        <v>202719</v>
      </c>
      <c r="L24" s="38">
        <v>213776</v>
      </c>
      <c r="M24" s="38">
        <v>85989</v>
      </c>
      <c r="O24" s="1">
        <v>1132656</v>
      </c>
    </row>
    <row r="25" spans="1:15" x14ac:dyDescent="0.45">
      <c r="A25" s="36" t="s">
        <v>31</v>
      </c>
      <c r="B25" s="32">
        <f t="shared" si="4"/>
        <v>1688188</v>
      </c>
      <c r="C25" s="37">
        <f>SUM(一般接種!D24+一般接種!G24+一般接種!J24+医療従事者等!C22)</f>
        <v>644188</v>
      </c>
      <c r="D25" s="33">
        <f t="shared" si="1"/>
        <v>0.83165780813676515</v>
      </c>
      <c r="E25" s="37">
        <f>SUM(一般接種!E24+一般接種!H24+一般接種!K24+医療従事者等!D22)</f>
        <v>634154</v>
      </c>
      <c r="F25" s="34">
        <f t="shared" si="2"/>
        <v>0.81870374123883427</v>
      </c>
      <c r="G25" s="32">
        <f t="shared" si="5"/>
        <v>409846</v>
      </c>
      <c r="H25" s="34">
        <f t="shared" si="3"/>
        <v>0.52911824814125796</v>
      </c>
      <c r="I25" s="38">
        <v>7586</v>
      </c>
      <c r="J25" s="38">
        <v>32066</v>
      </c>
      <c r="K25" s="38">
        <v>143451</v>
      </c>
      <c r="L25" s="38">
        <v>170882</v>
      </c>
      <c r="M25" s="38">
        <v>55861</v>
      </c>
      <c r="O25" s="1">
        <v>774583</v>
      </c>
    </row>
    <row r="26" spans="1:15" x14ac:dyDescent="0.45">
      <c r="A26" s="36" t="s">
        <v>32</v>
      </c>
      <c r="B26" s="32">
        <f t="shared" si="4"/>
        <v>1780885</v>
      </c>
      <c r="C26" s="37">
        <f>SUM(一般接種!D25+一般接種!G25+一般接種!J25+医療従事者等!C23)</f>
        <v>677119</v>
      </c>
      <c r="D26" s="33">
        <f t="shared" si="1"/>
        <v>0.82475210019037826</v>
      </c>
      <c r="E26" s="37">
        <f>SUM(一般接種!E25+一般接種!H25+一般接種!K25+医療従事者等!D23)</f>
        <v>667103</v>
      </c>
      <c r="F26" s="34">
        <f t="shared" si="2"/>
        <v>0.81255229921668415</v>
      </c>
      <c r="G26" s="32">
        <f t="shared" si="5"/>
        <v>436663</v>
      </c>
      <c r="H26" s="34">
        <f t="shared" si="3"/>
        <v>0.53186917857190708</v>
      </c>
      <c r="I26" s="38">
        <v>6228</v>
      </c>
      <c r="J26" s="38">
        <v>37248</v>
      </c>
      <c r="K26" s="38">
        <v>167582</v>
      </c>
      <c r="L26" s="38">
        <v>163280</v>
      </c>
      <c r="M26" s="38">
        <v>62325</v>
      </c>
      <c r="O26" s="1">
        <v>820997</v>
      </c>
    </row>
    <row r="27" spans="1:15" x14ac:dyDescent="0.45">
      <c r="A27" s="36" t="s">
        <v>33</v>
      </c>
      <c r="B27" s="32">
        <f t="shared" si="4"/>
        <v>4496111</v>
      </c>
      <c r="C27" s="37">
        <f>SUM(一般接種!D26+一般接種!G26+一般接種!J26+医療従事者等!C24)</f>
        <v>1713180</v>
      </c>
      <c r="D27" s="33">
        <f t="shared" si="1"/>
        <v>0.82692928687376821</v>
      </c>
      <c r="E27" s="37">
        <f>SUM(一般接種!E26+一般接種!H26+一般接種!K26+医療従事者等!D24)</f>
        <v>1681947</v>
      </c>
      <c r="F27" s="34">
        <f t="shared" si="2"/>
        <v>0.81185353160174289</v>
      </c>
      <c r="G27" s="32">
        <f t="shared" si="5"/>
        <v>1100984</v>
      </c>
      <c r="H27" s="34">
        <f t="shared" si="3"/>
        <v>0.53143038908896256</v>
      </c>
      <c r="I27" s="38">
        <v>14053</v>
      </c>
      <c r="J27" s="38">
        <v>68675</v>
      </c>
      <c r="K27" s="38">
        <v>453055</v>
      </c>
      <c r="L27" s="38">
        <v>430484</v>
      </c>
      <c r="M27" s="38">
        <v>134717</v>
      </c>
      <c r="O27" s="1">
        <v>2071737</v>
      </c>
    </row>
    <row r="28" spans="1:15" x14ac:dyDescent="0.45">
      <c r="A28" s="36" t="s">
        <v>34</v>
      </c>
      <c r="B28" s="32">
        <f t="shared" si="4"/>
        <v>4385369</v>
      </c>
      <c r="C28" s="37">
        <f>SUM(一般接種!D27+一般接種!G27+一般接種!J27+医療従事者等!C25)</f>
        <v>1658844</v>
      </c>
      <c r="D28" s="33">
        <f t="shared" si="1"/>
        <v>0.82251656220203284</v>
      </c>
      <c r="E28" s="37">
        <f>SUM(一般接種!E27+一般接種!H27+一般接種!K27+医療従事者等!D25)</f>
        <v>1639684</v>
      </c>
      <c r="F28" s="34">
        <f t="shared" si="2"/>
        <v>0.81301632147307279</v>
      </c>
      <c r="G28" s="32">
        <f t="shared" si="5"/>
        <v>1086841</v>
      </c>
      <c r="H28" s="34">
        <f t="shared" si="3"/>
        <v>0.53889619697826896</v>
      </c>
      <c r="I28" s="38">
        <v>15405</v>
      </c>
      <c r="J28" s="38">
        <v>84470</v>
      </c>
      <c r="K28" s="38">
        <v>464418</v>
      </c>
      <c r="L28" s="38">
        <v>400799</v>
      </c>
      <c r="M28" s="38">
        <v>121749</v>
      </c>
      <c r="O28" s="1">
        <v>2016791</v>
      </c>
    </row>
    <row r="29" spans="1:15" x14ac:dyDescent="0.45">
      <c r="A29" s="36" t="s">
        <v>35</v>
      </c>
      <c r="B29" s="32">
        <f t="shared" si="4"/>
        <v>7995204</v>
      </c>
      <c r="C29" s="37">
        <f>SUM(一般接種!D28+一般接種!G28+一般接種!J28+医療従事者等!C26)</f>
        <v>3113212</v>
      </c>
      <c r="D29" s="33">
        <f t="shared" si="1"/>
        <v>0.84454487746387941</v>
      </c>
      <c r="E29" s="37">
        <f>SUM(一般接種!E28+一般接種!H28+一般接種!K28+医療従事者等!D26)</f>
        <v>3067241</v>
      </c>
      <c r="F29" s="34">
        <f t="shared" si="2"/>
        <v>0.83207397199329403</v>
      </c>
      <c r="G29" s="32">
        <f t="shared" si="5"/>
        <v>1814751</v>
      </c>
      <c r="H29" s="34">
        <f t="shared" si="3"/>
        <v>0.49230141118640575</v>
      </c>
      <c r="I29" s="38">
        <v>23188</v>
      </c>
      <c r="J29" s="38">
        <v>111188</v>
      </c>
      <c r="K29" s="38">
        <v>648304</v>
      </c>
      <c r="L29" s="38">
        <v>743932</v>
      </c>
      <c r="M29" s="38">
        <v>288139</v>
      </c>
      <c r="O29" s="1">
        <v>3686260</v>
      </c>
    </row>
    <row r="30" spans="1:15" x14ac:dyDescent="0.45">
      <c r="A30" s="36" t="s">
        <v>36</v>
      </c>
      <c r="B30" s="32">
        <f t="shared" si="4"/>
        <v>15406995</v>
      </c>
      <c r="C30" s="37">
        <f>SUM(一般接種!D29+一般接種!G29+一般接種!J29+医療従事者等!C27)</f>
        <v>5977146</v>
      </c>
      <c r="D30" s="33">
        <f t="shared" si="1"/>
        <v>0.79075308494652985</v>
      </c>
      <c r="E30" s="37">
        <f>SUM(一般接種!E29+一般接種!H29+一般接種!K29+医療従事者等!D27)</f>
        <v>5854151</v>
      </c>
      <c r="F30" s="34">
        <f t="shared" si="2"/>
        <v>0.77448132653825297</v>
      </c>
      <c r="G30" s="32">
        <f t="shared" si="5"/>
        <v>3575698</v>
      </c>
      <c r="H30" s="34">
        <f t="shared" si="3"/>
        <v>0.47305088822276337</v>
      </c>
      <c r="I30" s="38">
        <v>42787</v>
      </c>
      <c r="J30" s="38">
        <v>368695</v>
      </c>
      <c r="K30" s="38">
        <v>1340290</v>
      </c>
      <c r="L30" s="38">
        <v>1346187</v>
      </c>
      <c r="M30" s="38">
        <v>477739</v>
      </c>
      <c r="O30" s="1">
        <v>7558802</v>
      </c>
    </row>
    <row r="31" spans="1:15" x14ac:dyDescent="0.45">
      <c r="A31" s="36" t="s">
        <v>37</v>
      </c>
      <c r="B31" s="32">
        <f t="shared" si="4"/>
        <v>3807015</v>
      </c>
      <c r="C31" s="37">
        <f>SUM(一般接種!D30+一般接種!G30+一般接種!J30+医療従事者等!C28)</f>
        <v>1470193</v>
      </c>
      <c r="D31" s="33">
        <f t="shared" si="1"/>
        <v>0.81652122093330004</v>
      </c>
      <c r="E31" s="37">
        <f>SUM(一般接種!E30+一般接種!H30+一般接種!K30+医療従事者等!D28)</f>
        <v>1449166</v>
      </c>
      <c r="F31" s="34">
        <f t="shared" si="2"/>
        <v>0.80484316797524325</v>
      </c>
      <c r="G31" s="32">
        <f t="shared" si="5"/>
        <v>887656</v>
      </c>
      <c r="H31" s="34">
        <f t="shared" si="3"/>
        <v>0.4929896693078864</v>
      </c>
      <c r="I31" s="38">
        <v>16699</v>
      </c>
      <c r="J31" s="38">
        <v>66669</v>
      </c>
      <c r="K31" s="38">
        <v>344829</v>
      </c>
      <c r="L31" s="38">
        <v>350724</v>
      </c>
      <c r="M31" s="38">
        <v>108735</v>
      </c>
      <c r="O31" s="1">
        <v>1800557</v>
      </c>
    </row>
    <row r="32" spans="1:15" x14ac:dyDescent="0.45">
      <c r="A32" s="36" t="s">
        <v>38</v>
      </c>
      <c r="B32" s="32">
        <f t="shared" si="4"/>
        <v>2969785</v>
      </c>
      <c r="C32" s="37">
        <f>SUM(一般接種!D31+一般接種!G31+一般接種!J31+医療従事者等!C29)</f>
        <v>1151258</v>
      </c>
      <c r="D32" s="33">
        <f t="shared" si="1"/>
        <v>0.81140619504765499</v>
      </c>
      <c r="E32" s="37">
        <f>SUM(一般接種!E31+一般接種!H31+一般接種!K31+医療従事者等!D29)</f>
        <v>1134857</v>
      </c>
      <c r="F32" s="34">
        <f t="shared" si="2"/>
        <v>0.79984677656372127</v>
      </c>
      <c r="G32" s="32">
        <f t="shared" si="5"/>
        <v>683670</v>
      </c>
      <c r="H32" s="34">
        <f t="shared" si="3"/>
        <v>0.4818503527169673</v>
      </c>
      <c r="I32" s="38">
        <v>8611</v>
      </c>
      <c r="J32" s="38">
        <v>52091</v>
      </c>
      <c r="K32" s="38">
        <v>237259</v>
      </c>
      <c r="L32" s="38">
        <v>283773</v>
      </c>
      <c r="M32" s="38">
        <v>101936</v>
      </c>
      <c r="O32" s="1">
        <v>1418843</v>
      </c>
    </row>
    <row r="33" spans="1:15" x14ac:dyDescent="0.45">
      <c r="A33" s="36" t="s">
        <v>39</v>
      </c>
      <c r="B33" s="32">
        <f t="shared" si="4"/>
        <v>5173725</v>
      </c>
      <c r="C33" s="37">
        <f>SUM(一般接種!D32+一般接種!G32+一般接種!J32+医療従事者等!C30)</f>
        <v>2018299</v>
      </c>
      <c r="D33" s="33">
        <f t="shared" si="1"/>
        <v>0.79757577625662801</v>
      </c>
      <c r="E33" s="37">
        <f>SUM(一般接種!E32+一般接種!H32+一般接種!K32+医療従事者等!D30)</f>
        <v>1981739</v>
      </c>
      <c r="F33" s="34">
        <f t="shared" si="2"/>
        <v>0.78312827844785815</v>
      </c>
      <c r="G33" s="32">
        <f t="shared" si="5"/>
        <v>1173687</v>
      </c>
      <c r="H33" s="34">
        <f t="shared" si="3"/>
        <v>0.46380854378232017</v>
      </c>
      <c r="I33" s="38">
        <v>25475</v>
      </c>
      <c r="J33" s="38">
        <v>91617</v>
      </c>
      <c r="K33" s="38">
        <v>440030</v>
      </c>
      <c r="L33" s="38">
        <v>465818</v>
      </c>
      <c r="M33" s="38">
        <v>150747</v>
      </c>
      <c r="O33" s="1">
        <v>2530542</v>
      </c>
    </row>
    <row r="34" spans="1:15" x14ac:dyDescent="0.45">
      <c r="A34" s="36" t="s">
        <v>40</v>
      </c>
      <c r="B34" s="32">
        <f t="shared" si="4"/>
        <v>17523898</v>
      </c>
      <c r="C34" s="37">
        <f>SUM(一般接種!D33+一般接種!G33+一般接種!J33+医療従事者等!C31)</f>
        <v>6874749</v>
      </c>
      <c r="D34" s="33">
        <f t="shared" si="1"/>
        <v>0.77772955992701409</v>
      </c>
      <c r="E34" s="37">
        <f>SUM(一般接種!E33+一般接種!H33+一般接種!K33+医療従事者等!D31)</f>
        <v>6770212</v>
      </c>
      <c r="F34" s="34">
        <f t="shared" si="2"/>
        <v>0.76590345325663378</v>
      </c>
      <c r="G34" s="32">
        <f t="shared" si="5"/>
        <v>3878937</v>
      </c>
      <c r="H34" s="34">
        <f t="shared" si="3"/>
        <v>0.43881805226556087</v>
      </c>
      <c r="I34" s="38">
        <v>62109</v>
      </c>
      <c r="J34" s="38">
        <v>357767</v>
      </c>
      <c r="K34" s="38">
        <v>1488374</v>
      </c>
      <c r="L34" s="38">
        <v>1524373</v>
      </c>
      <c r="M34" s="38">
        <v>446314</v>
      </c>
      <c r="O34" s="1">
        <v>8839511</v>
      </c>
    </row>
    <row r="35" spans="1:15" x14ac:dyDescent="0.45">
      <c r="A35" s="36" t="s">
        <v>41</v>
      </c>
      <c r="B35" s="32">
        <f t="shared" si="4"/>
        <v>11401074</v>
      </c>
      <c r="C35" s="37">
        <f>SUM(一般接種!D34+一般接種!G34+一般接種!J34+医療従事者等!C32)</f>
        <v>4414428</v>
      </c>
      <c r="D35" s="33">
        <f t="shared" si="1"/>
        <v>0.79919038674783316</v>
      </c>
      <c r="E35" s="37">
        <f>SUM(一般接種!E34+一般接種!H34+一般接種!K34+医療従事者等!D32)</f>
        <v>4352001</v>
      </c>
      <c r="F35" s="34">
        <f t="shared" si="2"/>
        <v>0.78788856955350883</v>
      </c>
      <c r="G35" s="32">
        <f t="shared" si="5"/>
        <v>2634645</v>
      </c>
      <c r="H35" s="34">
        <f t="shared" si="3"/>
        <v>0.47697752834415807</v>
      </c>
      <c r="I35" s="38">
        <v>43349</v>
      </c>
      <c r="J35" s="38">
        <v>235797</v>
      </c>
      <c r="K35" s="38">
        <v>994497</v>
      </c>
      <c r="L35" s="38">
        <v>1021750</v>
      </c>
      <c r="M35" s="38">
        <v>339252</v>
      </c>
      <c r="O35" s="1">
        <v>5523625</v>
      </c>
    </row>
    <row r="36" spans="1:15" x14ac:dyDescent="0.45">
      <c r="A36" s="36" t="s">
        <v>42</v>
      </c>
      <c r="B36" s="32">
        <f t="shared" si="4"/>
        <v>2854024</v>
      </c>
      <c r="C36" s="37">
        <f>SUM(一般接種!D35+一般接種!G35+一般接種!J35+医療従事者等!C33)</f>
        <v>1089899</v>
      </c>
      <c r="D36" s="33">
        <f t="shared" si="1"/>
        <v>0.81049110645262756</v>
      </c>
      <c r="E36" s="37">
        <f>SUM(一般接種!E35+一般接種!H35+一般接種!K35+医療従事者等!D33)</f>
        <v>1076221</v>
      </c>
      <c r="F36" s="34">
        <f t="shared" si="2"/>
        <v>0.80031961592546952</v>
      </c>
      <c r="G36" s="32">
        <f t="shared" si="5"/>
        <v>687904</v>
      </c>
      <c r="H36" s="34">
        <f t="shared" si="3"/>
        <v>0.51155205582644658</v>
      </c>
      <c r="I36" s="38">
        <v>7400</v>
      </c>
      <c r="J36" s="38">
        <v>52609</v>
      </c>
      <c r="K36" s="38">
        <v>303028</v>
      </c>
      <c r="L36" s="38">
        <v>250589</v>
      </c>
      <c r="M36" s="38">
        <v>74278</v>
      </c>
      <c r="O36" s="1">
        <v>1344739</v>
      </c>
    </row>
    <row r="37" spans="1:15" x14ac:dyDescent="0.45">
      <c r="A37" s="36" t="s">
        <v>43</v>
      </c>
      <c r="B37" s="32">
        <f t="shared" si="4"/>
        <v>1993644</v>
      </c>
      <c r="C37" s="37">
        <f>SUM(一般接種!D36+一般接種!G36+一般接種!J36+医療従事者等!C34)</f>
        <v>747171</v>
      </c>
      <c r="D37" s="33">
        <f t="shared" si="1"/>
        <v>0.79113265963033863</v>
      </c>
      <c r="E37" s="37">
        <f>SUM(一般接種!E36+一般接種!H36+一般接種!K36+医療従事者等!D34)</f>
        <v>736401</v>
      </c>
      <c r="F37" s="34">
        <f t="shared" si="2"/>
        <v>0.77972897995832413</v>
      </c>
      <c r="G37" s="32">
        <f t="shared" si="5"/>
        <v>510072</v>
      </c>
      <c r="H37" s="34">
        <f t="shared" si="3"/>
        <v>0.54008335168651633</v>
      </c>
      <c r="I37" s="38">
        <v>7546</v>
      </c>
      <c r="J37" s="38">
        <v>43705</v>
      </c>
      <c r="K37" s="38">
        <v>209626</v>
      </c>
      <c r="L37" s="38">
        <v>195314</v>
      </c>
      <c r="M37" s="38">
        <v>53881</v>
      </c>
      <c r="O37" s="1">
        <v>944432</v>
      </c>
    </row>
    <row r="38" spans="1:15" x14ac:dyDescent="0.45">
      <c r="A38" s="36" t="s">
        <v>44</v>
      </c>
      <c r="B38" s="32">
        <f t="shared" si="4"/>
        <v>1159791</v>
      </c>
      <c r="C38" s="37">
        <f>SUM(一般接種!D37+一般接種!G37+一般接種!J37+医療従事者等!C35)</f>
        <v>440286</v>
      </c>
      <c r="D38" s="33">
        <f t="shared" si="1"/>
        <v>0.79076057673656763</v>
      </c>
      <c r="E38" s="37">
        <f>SUM(一般接種!E37+一般接種!H37+一般接種!K37+医療従事者等!D35)</f>
        <v>432882</v>
      </c>
      <c r="F38" s="34">
        <f t="shared" si="2"/>
        <v>0.77746287635509381</v>
      </c>
      <c r="G38" s="32">
        <f t="shared" si="5"/>
        <v>286623</v>
      </c>
      <c r="H38" s="34">
        <f t="shared" si="3"/>
        <v>0.51477941334942567</v>
      </c>
      <c r="I38" s="38">
        <v>4874</v>
      </c>
      <c r="J38" s="38">
        <v>22690</v>
      </c>
      <c r="K38" s="38">
        <v>107693</v>
      </c>
      <c r="L38" s="38">
        <v>110197</v>
      </c>
      <c r="M38" s="38">
        <v>41169</v>
      </c>
      <c r="O38" s="1">
        <v>556788</v>
      </c>
    </row>
    <row r="39" spans="1:15" x14ac:dyDescent="0.45">
      <c r="A39" s="36" t="s">
        <v>45</v>
      </c>
      <c r="B39" s="32">
        <f t="shared" si="4"/>
        <v>1444337</v>
      </c>
      <c r="C39" s="37">
        <f>SUM(一般接種!D38+一般接種!G38+一般接種!J38+医療従事者等!C36)</f>
        <v>557663</v>
      </c>
      <c r="D39" s="33">
        <f t="shared" si="1"/>
        <v>0.82885042693756827</v>
      </c>
      <c r="E39" s="37">
        <f>SUM(一般接種!E38+一般接種!H38+一般接種!K38+医療従事者等!D36)</f>
        <v>547015</v>
      </c>
      <c r="F39" s="34">
        <f t="shared" si="2"/>
        <v>0.81302438263118393</v>
      </c>
      <c r="G39" s="32">
        <f t="shared" si="5"/>
        <v>339659</v>
      </c>
      <c r="H39" s="34">
        <f t="shared" si="3"/>
        <v>0.50483268060313757</v>
      </c>
      <c r="I39" s="38">
        <v>4845</v>
      </c>
      <c r="J39" s="38">
        <v>30153</v>
      </c>
      <c r="K39" s="38">
        <v>110757</v>
      </c>
      <c r="L39" s="38">
        <v>141999</v>
      </c>
      <c r="M39" s="38">
        <v>51905</v>
      </c>
      <c r="O39" s="1">
        <v>672815</v>
      </c>
    </row>
    <row r="40" spans="1:15" x14ac:dyDescent="0.45">
      <c r="A40" s="36" t="s">
        <v>46</v>
      </c>
      <c r="B40" s="32">
        <f t="shared" si="4"/>
        <v>3904651</v>
      </c>
      <c r="C40" s="37">
        <f>SUM(一般接種!D39+一般接種!G39+一般接種!J39+医療従事者等!C37)</f>
        <v>1505043</v>
      </c>
      <c r="D40" s="33">
        <f t="shared" si="1"/>
        <v>0.7947249722910289</v>
      </c>
      <c r="E40" s="37">
        <f>SUM(一般接種!E39+一般接種!H39+一般接種!K39+医療従事者等!D37)</f>
        <v>1469903</v>
      </c>
      <c r="F40" s="34">
        <f t="shared" si="2"/>
        <v>0.77616959844037703</v>
      </c>
      <c r="G40" s="32">
        <f t="shared" si="5"/>
        <v>929705</v>
      </c>
      <c r="H40" s="34">
        <f t="shared" si="3"/>
        <v>0.49092270477576461</v>
      </c>
      <c r="I40" s="38">
        <v>21847</v>
      </c>
      <c r="J40" s="38">
        <v>136878</v>
      </c>
      <c r="K40" s="38">
        <v>361040</v>
      </c>
      <c r="L40" s="38">
        <v>316049</v>
      </c>
      <c r="M40" s="38">
        <v>93891</v>
      </c>
      <c r="O40" s="1">
        <v>1893791</v>
      </c>
    </row>
    <row r="41" spans="1:15" x14ac:dyDescent="0.45">
      <c r="A41" s="36" t="s">
        <v>47</v>
      </c>
      <c r="B41" s="32">
        <f t="shared" si="4"/>
        <v>5823907</v>
      </c>
      <c r="C41" s="37">
        <f>SUM(一般接種!D40+一般接種!G40+一般接種!J40+医療従事者等!C38)</f>
        <v>2229099</v>
      </c>
      <c r="D41" s="33">
        <f t="shared" si="1"/>
        <v>0.79258741452685277</v>
      </c>
      <c r="E41" s="37">
        <f>SUM(一般接種!E40+一般接種!H40+一般接種!K40+医療従事者等!D38)</f>
        <v>2195086</v>
      </c>
      <c r="F41" s="34">
        <f t="shared" si="2"/>
        <v>0.78049361531456929</v>
      </c>
      <c r="G41" s="32">
        <f t="shared" si="5"/>
        <v>1399722</v>
      </c>
      <c r="H41" s="34">
        <f t="shared" si="3"/>
        <v>0.4976907894339172</v>
      </c>
      <c r="I41" s="38">
        <v>22344</v>
      </c>
      <c r="J41" s="38">
        <v>120019</v>
      </c>
      <c r="K41" s="38">
        <v>541686</v>
      </c>
      <c r="L41" s="38">
        <v>527500</v>
      </c>
      <c r="M41" s="38">
        <v>188173</v>
      </c>
      <c r="O41" s="1">
        <v>2812433</v>
      </c>
    </row>
    <row r="42" spans="1:15" x14ac:dyDescent="0.45">
      <c r="A42" s="36" t="s">
        <v>48</v>
      </c>
      <c r="B42" s="32">
        <f t="shared" si="4"/>
        <v>2975715</v>
      </c>
      <c r="C42" s="37">
        <f>SUM(一般接種!D41+一般接種!G41+一般接種!J41+医療従事者等!C39)</f>
        <v>1114602</v>
      </c>
      <c r="D42" s="33">
        <f t="shared" si="1"/>
        <v>0.82191120189365174</v>
      </c>
      <c r="E42" s="37">
        <f>SUM(一般接種!E41+一般接種!H41+一般接種!K41+医療従事者等!D39)</f>
        <v>1087431</v>
      </c>
      <c r="F42" s="34">
        <f t="shared" si="2"/>
        <v>0.80187521661222172</v>
      </c>
      <c r="G42" s="32">
        <f t="shared" si="5"/>
        <v>773682</v>
      </c>
      <c r="H42" s="34">
        <f t="shared" si="3"/>
        <v>0.57051566613327831</v>
      </c>
      <c r="I42" s="38">
        <v>44527</v>
      </c>
      <c r="J42" s="38">
        <v>46144</v>
      </c>
      <c r="K42" s="38">
        <v>285991</v>
      </c>
      <c r="L42" s="38">
        <v>307940</v>
      </c>
      <c r="M42" s="38">
        <v>89080</v>
      </c>
      <c r="O42" s="1">
        <v>1356110</v>
      </c>
    </row>
    <row r="43" spans="1:15" x14ac:dyDescent="0.45">
      <c r="A43" s="36" t="s">
        <v>49</v>
      </c>
      <c r="B43" s="32">
        <f t="shared" si="4"/>
        <v>1580259</v>
      </c>
      <c r="C43" s="37">
        <f>SUM(一般接種!D42+一般接種!G42+一般接種!J42+医療従事者等!C40)</f>
        <v>596789</v>
      </c>
      <c r="D43" s="33">
        <f t="shared" si="1"/>
        <v>0.81201416696940876</v>
      </c>
      <c r="E43" s="37">
        <f>SUM(一般接種!E42+一般接種!H42+一般接種!K42+医療従事者等!D40)</f>
        <v>587582</v>
      </c>
      <c r="F43" s="34">
        <f t="shared" si="2"/>
        <v>0.79948676710901023</v>
      </c>
      <c r="G43" s="32">
        <f t="shared" si="5"/>
        <v>395888</v>
      </c>
      <c r="H43" s="34">
        <f t="shared" si="3"/>
        <v>0.53866050569495294</v>
      </c>
      <c r="I43" s="38">
        <v>7823</v>
      </c>
      <c r="J43" s="38">
        <v>39096</v>
      </c>
      <c r="K43" s="38">
        <v>149391</v>
      </c>
      <c r="L43" s="38">
        <v>158129</v>
      </c>
      <c r="M43" s="38">
        <v>41449</v>
      </c>
      <c r="O43" s="1">
        <v>734949</v>
      </c>
    </row>
    <row r="44" spans="1:15" x14ac:dyDescent="0.45">
      <c r="A44" s="36" t="s">
        <v>50</v>
      </c>
      <c r="B44" s="32">
        <f t="shared" si="4"/>
        <v>2003589</v>
      </c>
      <c r="C44" s="37">
        <f>SUM(一般接種!D43+一般接種!G43+一般接種!J43+医療従事者等!C41)</f>
        <v>774768</v>
      </c>
      <c r="D44" s="33">
        <f t="shared" si="1"/>
        <v>0.79553463614184672</v>
      </c>
      <c r="E44" s="37">
        <f>SUM(一般接種!E43+一般接種!H43+一般接種!K43+医療従事者等!D41)</f>
        <v>762483</v>
      </c>
      <c r="F44" s="34">
        <f t="shared" si="2"/>
        <v>0.78292035289188988</v>
      </c>
      <c r="G44" s="32">
        <f t="shared" si="5"/>
        <v>466338</v>
      </c>
      <c r="H44" s="34">
        <f t="shared" si="3"/>
        <v>0.47883757608615296</v>
      </c>
      <c r="I44" s="38">
        <v>9314</v>
      </c>
      <c r="J44" s="38">
        <v>47511</v>
      </c>
      <c r="K44" s="38">
        <v>169712</v>
      </c>
      <c r="L44" s="38">
        <v>186218</v>
      </c>
      <c r="M44" s="38">
        <v>53583</v>
      </c>
      <c r="O44" s="1">
        <v>973896</v>
      </c>
    </row>
    <row r="45" spans="1:15" x14ac:dyDescent="0.45">
      <c r="A45" s="36" t="s">
        <v>51</v>
      </c>
      <c r="B45" s="32">
        <f t="shared" si="4"/>
        <v>2893462</v>
      </c>
      <c r="C45" s="37">
        <f>SUM(一般接種!D44+一般接種!G44+一般接種!J44+医療従事者等!C42)</f>
        <v>1105777</v>
      </c>
      <c r="D45" s="33">
        <f t="shared" si="1"/>
        <v>0.8153380833036552</v>
      </c>
      <c r="E45" s="37">
        <f>SUM(一般接種!E44+一般接種!H44+一般接種!K44+医療従事者等!D42)</f>
        <v>1089263</v>
      </c>
      <c r="F45" s="34">
        <f t="shared" si="2"/>
        <v>0.80316158378550961</v>
      </c>
      <c r="G45" s="32">
        <f t="shared" si="5"/>
        <v>698422</v>
      </c>
      <c r="H45" s="34">
        <f t="shared" si="3"/>
        <v>0.51497730086365112</v>
      </c>
      <c r="I45" s="38">
        <v>12267</v>
      </c>
      <c r="J45" s="38">
        <v>55984</v>
      </c>
      <c r="K45" s="38">
        <v>274329</v>
      </c>
      <c r="L45" s="38">
        <v>266778</v>
      </c>
      <c r="M45" s="38">
        <v>89064</v>
      </c>
      <c r="O45" s="1">
        <v>1356219</v>
      </c>
    </row>
    <row r="46" spans="1:15" x14ac:dyDescent="0.45">
      <c r="A46" s="36" t="s">
        <v>52</v>
      </c>
      <c r="B46" s="32">
        <f t="shared" si="4"/>
        <v>1465506</v>
      </c>
      <c r="C46" s="37">
        <f>SUM(一般接種!D45+一般接種!G45+一般接種!J45+医療従事者等!C43)</f>
        <v>562432</v>
      </c>
      <c r="D46" s="33">
        <f t="shared" si="1"/>
        <v>0.80213700872973204</v>
      </c>
      <c r="E46" s="37">
        <f>SUM(一般接種!E45+一般接種!H45+一般接種!K45+医療従事者等!D43)</f>
        <v>552505</v>
      </c>
      <c r="F46" s="34">
        <f t="shared" si="2"/>
        <v>0.78797918327588146</v>
      </c>
      <c r="G46" s="32">
        <f t="shared" si="5"/>
        <v>350569</v>
      </c>
      <c r="H46" s="34">
        <f t="shared" si="3"/>
        <v>0.49997932019048241</v>
      </c>
      <c r="I46" s="38">
        <v>10539</v>
      </c>
      <c r="J46" s="38">
        <v>33305</v>
      </c>
      <c r="K46" s="38">
        <v>140244</v>
      </c>
      <c r="L46" s="38">
        <v>124551</v>
      </c>
      <c r="M46" s="38">
        <v>41930</v>
      </c>
      <c r="O46" s="1">
        <v>701167</v>
      </c>
    </row>
    <row r="47" spans="1:15" x14ac:dyDescent="0.45">
      <c r="A47" s="36" t="s">
        <v>53</v>
      </c>
      <c r="B47" s="32">
        <f t="shared" si="4"/>
        <v>10625406</v>
      </c>
      <c r="C47" s="37">
        <f>SUM(一般接種!D46+一般接種!G46+一般接種!J46+医療従事者等!C44)</f>
        <v>4112588</v>
      </c>
      <c r="D47" s="33">
        <f t="shared" si="1"/>
        <v>0.802586174931745</v>
      </c>
      <c r="E47" s="37">
        <f>SUM(一般接種!E46+一般接種!H46+一般接種!K46+医療従事者等!D44)</f>
        <v>4014139</v>
      </c>
      <c r="F47" s="34">
        <f t="shared" si="2"/>
        <v>0.78337350244039528</v>
      </c>
      <c r="G47" s="32">
        <f t="shared" si="5"/>
        <v>2498679</v>
      </c>
      <c r="H47" s="34">
        <f t="shared" si="3"/>
        <v>0.48762609359174264</v>
      </c>
      <c r="I47" s="38">
        <v>42534</v>
      </c>
      <c r="J47" s="38">
        <v>223683</v>
      </c>
      <c r="K47" s="38">
        <v>916226</v>
      </c>
      <c r="L47" s="38">
        <v>1005551</v>
      </c>
      <c r="M47" s="38">
        <v>310685</v>
      </c>
      <c r="O47" s="1">
        <v>5124170</v>
      </c>
    </row>
    <row r="48" spans="1:15" x14ac:dyDescent="0.45">
      <c r="A48" s="36" t="s">
        <v>54</v>
      </c>
      <c r="B48" s="32">
        <f t="shared" si="4"/>
        <v>1711720</v>
      </c>
      <c r="C48" s="37">
        <f>SUM(一般接種!D47+一般接種!G47+一般接種!J47+医療従事者等!C45)</f>
        <v>653696</v>
      </c>
      <c r="D48" s="33">
        <f t="shared" si="1"/>
        <v>0.79892254180405808</v>
      </c>
      <c r="E48" s="37">
        <f>SUM(一般接種!E47+一般接種!H47+一般接種!K47+医療従事者等!D45)</f>
        <v>643457</v>
      </c>
      <c r="F48" s="34">
        <f t="shared" si="2"/>
        <v>0.78640882303335768</v>
      </c>
      <c r="G48" s="32">
        <f t="shared" si="5"/>
        <v>414567</v>
      </c>
      <c r="H48" s="34">
        <f t="shared" si="3"/>
        <v>0.50666811696581127</v>
      </c>
      <c r="I48" s="38">
        <v>8381</v>
      </c>
      <c r="J48" s="38">
        <v>56111</v>
      </c>
      <c r="K48" s="38">
        <v>164600</v>
      </c>
      <c r="L48" s="38">
        <v>144939</v>
      </c>
      <c r="M48" s="38">
        <v>40536</v>
      </c>
      <c r="O48" s="1">
        <v>818222</v>
      </c>
    </row>
    <row r="49" spans="1:15" x14ac:dyDescent="0.45">
      <c r="A49" s="36" t="s">
        <v>55</v>
      </c>
      <c r="B49" s="32">
        <f t="shared" si="4"/>
        <v>2888768</v>
      </c>
      <c r="C49" s="37">
        <f>SUM(一般接種!D48+一般接種!G48+一般接種!J48+医療従事者等!C46)</f>
        <v>1090420</v>
      </c>
      <c r="D49" s="33">
        <f t="shared" si="1"/>
        <v>0.81622051322741029</v>
      </c>
      <c r="E49" s="37">
        <f>SUM(一般接種!E48+一般接種!H48+一般接種!K48+医療従事者等!D46)</f>
        <v>1069346</v>
      </c>
      <c r="F49" s="34">
        <f t="shared" si="2"/>
        <v>0.80044582907290607</v>
      </c>
      <c r="G49" s="32">
        <f t="shared" si="5"/>
        <v>729002</v>
      </c>
      <c r="H49" s="34">
        <f t="shared" si="3"/>
        <v>0.54568550336916832</v>
      </c>
      <c r="I49" s="38">
        <v>14672</v>
      </c>
      <c r="J49" s="38">
        <v>65069</v>
      </c>
      <c r="K49" s="38">
        <v>272587</v>
      </c>
      <c r="L49" s="38">
        <v>299228</v>
      </c>
      <c r="M49" s="38">
        <v>77446</v>
      </c>
      <c r="O49" s="1">
        <v>1335938</v>
      </c>
    </row>
    <row r="50" spans="1:15" x14ac:dyDescent="0.45">
      <c r="A50" s="36" t="s">
        <v>56</v>
      </c>
      <c r="B50" s="32">
        <f t="shared" si="4"/>
        <v>3847991</v>
      </c>
      <c r="C50" s="37">
        <f>SUM(一般接種!D49+一般接種!G49+一般接種!J49+医療従事者等!C47)</f>
        <v>1449549</v>
      </c>
      <c r="D50" s="33">
        <f t="shared" si="1"/>
        <v>0.82424195900821373</v>
      </c>
      <c r="E50" s="37">
        <f>SUM(一般接種!E49+一般接種!H49+一般接種!K49+医療従事者等!D47)</f>
        <v>1424546</v>
      </c>
      <c r="F50" s="34">
        <f t="shared" si="2"/>
        <v>0.81002476338317286</v>
      </c>
      <c r="G50" s="32">
        <f t="shared" si="5"/>
        <v>973896</v>
      </c>
      <c r="H50" s="34">
        <f t="shared" si="3"/>
        <v>0.55377634485640936</v>
      </c>
      <c r="I50" s="38">
        <v>20926</v>
      </c>
      <c r="J50" s="38">
        <v>77275</v>
      </c>
      <c r="K50" s="38">
        <v>341993</v>
      </c>
      <c r="L50" s="38">
        <v>424881</v>
      </c>
      <c r="M50" s="38">
        <v>108821</v>
      </c>
      <c r="O50" s="1">
        <v>1758645</v>
      </c>
    </row>
    <row r="51" spans="1:15" x14ac:dyDescent="0.45">
      <c r="A51" s="36" t="s">
        <v>57</v>
      </c>
      <c r="B51" s="32">
        <f t="shared" si="4"/>
        <v>2392999</v>
      </c>
      <c r="C51" s="37">
        <f>SUM(一般接種!D50+一般接種!G50+一般接種!J50+医療従事者等!C48)</f>
        <v>919984</v>
      </c>
      <c r="D51" s="33">
        <f t="shared" si="1"/>
        <v>0.80577293799556993</v>
      </c>
      <c r="E51" s="37">
        <f>SUM(一般接種!E50+一般接種!H50+一般接種!K50+医療従事者等!D48)</f>
        <v>900784</v>
      </c>
      <c r="F51" s="34">
        <f t="shared" si="2"/>
        <v>0.78895651465612604</v>
      </c>
      <c r="G51" s="32">
        <f t="shared" si="5"/>
        <v>572231</v>
      </c>
      <c r="H51" s="34">
        <f t="shared" si="3"/>
        <v>0.50119160124756845</v>
      </c>
      <c r="I51" s="38">
        <v>19273</v>
      </c>
      <c r="J51" s="38">
        <v>50541</v>
      </c>
      <c r="K51" s="38">
        <v>215425</v>
      </c>
      <c r="L51" s="38">
        <v>217289</v>
      </c>
      <c r="M51" s="38">
        <v>69703</v>
      </c>
      <c r="O51" s="1">
        <v>1141741</v>
      </c>
    </row>
    <row r="52" spans="1:15" x14ac:dyDescent="0.45">
      <c r="A52" s="36" t="s">
        <v>58</v>
      </c>
      <c r="B52" s="32">
        <f t="shared" si="4"/>
        <v>2246650</v>
      </c>
      <c r="C52" s="37">
        <f>SUM(一般接種!D51+一般接種!G51+一般接種!J51+医療従事者等!C49)</f>
        <v>863536</v>
      </c>
      <c r="D52" s="33">
        <f t="shared" si="1"/>
        <v>0.79424525013313518</v>
      </c>
      <c r="E52" s="37">
        <f>SUM(一般接種!E51+一般接種!H51+一般接種!K51+医療従事者等!D49)</f>
        <v>848287</v>
      </c>
      <c r="F52" s="34">
        <f t="shared" si="2"/>
        <v>0.78021984086324925</v>
      </c>
      <c r="G52" s="32">
        <f t="shared" si="5"/>
        <v>534827</v>
      </c>
      <c r="H52" s="34">
        <f t="shared" si="3"/>
        <v>0.49191209676603437</v>
      </c>
      <c r="I52" s="38">
        <v>10796</v>
      </c>
      <c r="J52" s="38">
        <v>46102</v>
      </c>
      <c r="K52" s="38">
        <v>185635</v>
      </c>
      <c r="L52" s="38">
        <v>213202</v>
      </c>
      <c r="M52" s="38">
        <v>79092</v>
      </c>
      <c r="O52" s="1">
        <v>1087241</v>
      </c>
    </row>
    <row r="53" spans="1:15" x14ac:dyDescent="0.45">
      <c r="A53" s="36" t="s">
        <v>59</v>
      </c>
      <c r="B53" s="32">
        <f t="shared" si="4"/>
        <v>3413181</v>
      </c>
      <c r="C53" s="37">
        <f>SUM(一般接種!D52+一般接種!G52+一般接種!J52+医療従事者等!C50)</f>
        <v>1309786</v>
      </c>
      <c r="D53" s="33">
        <f t="shared" si="1"/>
        <v>0.80975099488907998</v>
      </c>
      <c r="E53" s="37">
        <f>SUM(一般接種!E52+一般接種!H52+一般接種!K52+医療従事者等!D50)</f>
        <v>1281190</v>
      </c>
      <c r="F53" s="34">
        <f t="shared" si="2"/>
        <v>0.79207204622888039</v>
      </c>
      <c r="G53" s="32">
        <f t="shared" si="5"/>
        <v>822205</v>
      </c>
      <c r="H53" s="34">
        <f t="shared" si="3"/>
        <v>0.5083130501874169</v>
      </c>
      <c r="I53" s="38">
        <v>17028</v>
      </c>
      <c r="J53" s="38">
        <v>70185</v>
      </c>
      <c r="K53" s="38">
        <v>340428</v>
      </c>
      <c r="L53" s="38">
        <v>300156</v>
      </c>
      <c r="M53" s="38">
        <v>94408</v>
      </c>
      <c r="O53" s="1">
        <v>1617517</v>
      </c>
    </row>
    <row r="54" spans="1:15" x14ac:dyDescent="0.45">
      <c r="A54" s="36" t="s">
        <v>60</v>
      </c>
      <c r="B54" s="32">
        <f t="shared" si="4"/>
        <v>2628447</v>
      </c>
      <c r="C54" s="37">
        <f>SUM(一般接種!D53+一般接種!G53+一般接種!J53+医療従事者等!C51)</f>
        <v>1052786</v>
      </c>
      <c r="D54" s="40">
        <f t="shared" si="1"/>
        <v>0.70889047200289812</v>
      </c>
      <c r="E54" s="37">
        <f>SUM(一般接種!E53+一般接種!H53+一般接種!K53+医療従事者等!D51)</f>
        <v>1028774</v>
      </c>
      <c r="F54" s="34">
        <f t="shared" si="2"/>
        <v>0.69272205979592194</v>
      </c>
      <c r="G54" s="32">
        <f t="shared" si="5"/>
        <v>546887</v>
      </c>
      <c r="H54" s="34">
        <f t="shared" si="3"/>
        <v>0.36824481287008842</v>
      </c>
      <c r="I54" s="38">
        <v>17026</v>
      </c>
      <c r="J54" s="38">
        <v>57596</v>
      </c>
      <c r="K54" s="38">
        <v>208437</v>
      </c>
      <c r="L54" s="38">
        <v>189419</v>
      </c>
      <c r="M54" s="38">
        <v>74409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S3" sqref="S3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（4月21日公表時点）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191817109</v>
      </c>
      <c r="C6" s="43">
        <f t="shared" ref="C6" si="0">SUM(C7:C53)</f>
        <v>159443727</v>
      </c>
      <c r="D6" s="43">
        <f>SUM(D7:D53)</f>
        <v>80178325</v>
      </c>
      <c r="E6" s="44">
        <f>SUM(E7:E53)</f>
        <v>79265402</v>
      </c>
      <c r="F6" s="44">
        <f t="shared" ref="F6:Q6" si="1">SUM(F7:F53)</f>
        <v>32256440</v>
      </c>
      <c r="G6" s="44">
        <f>SUM(G7:G53)</f>
        <v>16183332</v>
      </c>
      <c r="H6" s="44">
        <f t="shared" ref="H6:K6" si="2">SUM(H7:H53)</f>
        <v>16073108</v>
      </c>
      <c r="I6" s="44">
        <f>SUM(I7:I53)</f>
        <v>116942</v>
      </c>
      <c r="J6" s="44">
        <f t="shared" si="2"/>
        <v>58497</v>
      </c>
      <c r="K6" s="44">
        <f t="shared" si="2"/>
        <v>58445</v>
      </c>
      <c r="L6" s="45"/>
      <c r="M6" s="44">
        <f>SUM(M7:M53)</f>
        <v>171951920</v>
      </c>
      <c r="N6" s="46">
        <f>C6/M6</f>
        <v>0.92725761363990589</v>
      </c>
      <c r="O6" s="44">
        <f t="shared" si="1"/>
        <v>34257250</v>
      </c>
      <c r="P6" s="47">
        <f>F6/O6</f>
        <v>0.94159455297783679</v>
      </c>
      <c r="Q6" s="44">
        <f t="shared" si="1"/>
        <v>198640</v>
      </c>
      <c r="R6" s="47">
        <f>I6/Q6</f>
        <v>0.58871325010068465</v>
      </c>
    </row>
    <row r="7" spans="1:18" x14ac:dyDescent="0.45">
      <c r="A7" s="48" t="s">
        <v>14</v>
      </c>
      <c r="B7" s="43">
        <v>7867773</v>
      </c>
      <c r="C7" s="43">
        <v>6372327</v>
      </c>
      <c r="D7" s="43">
        <v>3205599</v>
      </c>
      <c r="E7" s="44">
        <v>3166728</v>
      </c>
      <c r="F7" s="49">
        <v>1494589</v>
      </c>
      <c r="G7" s="44">
        <v>749363</v>
      </c>
      <c r="H7" s="44">
        <v>745226</v>
      </c>
      <c r="I7" s="44">
        <v>857</v>
      </c>
      <c r="J7" s="44">
        <v>421</v>
      </c>
      <c r="K7" s="44">
        <v>436</v>
      </c>
      <c r="L7" s="45"/>
      <c r="M7" s="44">
        <v>7209660</v>
      </c>
      <c r="N7" s="46">
        <v>0.88385957174124719</v>
      </c>
      <c r="O7" s="50">
        <v>1518200</v>
      </c>
      <c r="P7" s="46">
        <v>0.98444803056250818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2011682</v>
      </c>
      <c r="C8" s="43">
        <v>1821848</v>
      </c>
      <c r="D8" s="43">
        <v>916094</v>
      </c>
      <c r="E8" s="44">
        <v>905754</v>
      </c>
      <c r="F8" s="49">
        <v>187433</v>
      </c>
      <c r="G8" s="44">
        <v>94274</v>
      </c>
      <c r="H8" s="44">
        <v>93159</v>
      </c>
      <c r="I8" s="44">
        <v>2401</v>
      </c>
      <c r="J8" s="44">
        <v>1209</v>
      </c>
      <c r="K8" s="44">
        <v>1192</v>
      </c>
      <c r="L8" s="45"/>
      <c r="M8" s="44">
        <v>1872055</v>
      </c>
      <c r="N8" s="46">
        <v>0.97318080932451234</v>
      </c>
      <c r="O8" s="50">
        <v>186500</v>
      </c>
      <c r="P8" s="46">
        <v>1.0050026809651476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1933912</v>
      </c>
      <c r="C9" s="43">
        <v>1689905</v>
      </c>
      <c r="D9" s="43">
        <v>851006</v>
      </c>
      <c r="E9" s="44">
        <v>838899</v>
      </c>
      <c r="F9" s="49">
        <v>243913</v>
      </c>
      <c r="G9" s="44">
        <v>122542</v>
      </c>
      <c r="H9" s="44">
        <v>121371</v>
      </c>
      <c r="I9" s="44">
        <v>94</v>
      </c>
      <c r="J9" s="44">
        <v>48</v>
      </c>
      <c r="K9" s="44">
        <v>46</v>
      </c>
      <c r="L9" s="45"/>
      <c r="M9" s="44">
        <v>1806185</v>
      </c>
      <c r="N9" s="46">
        <v>0.93562121266647658</v>
      </c>
      <c r="O9" s="50">
        <v>227500</v>
      </c>
      <c r="P9" s="46">
        <v>1.0721450549450549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3502842</v>
      </c>
      <c r="C10" s="43">
        <v>2762165</v>
      </c>
      <c r="D10" s="43">
        <v>1389938</v>
      </c>
      <c r="E10" s="44">
        <v>1372227</v>
      </c>
      <c r="F10" s="49">
        <v>740630</v>
      </c>
      <c r="G10" s="44">
        <v>371273</v>
      </c>
      <c r="H10" s="44">
        <v>369357</v>
      </c>
      <c r="I10" s="44">
        <v>47</v>
      </c>
      <c r="J10" s="44">
        <v>21</v>
      </c>
      <c r="K10" s="44">
        <v>26</v>
      </c>
      <c r="L10" s="45"/>
      <c r="M10" s="44">
        <v>3008165</v>
      </c>
      <c r="N10" s="46">
        <v>0.91822257090285941</v>
      </c>
      <c r="O10" s="50">
        <v>854400</v>
      </c>
      <c r="P10" s="46">
        <v>0.8668422284644195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1558555</v>
      </c>
      <c r="C11" s="43">
        <v>1462904</v>
      </c>
      <c r="D11" s="43">
        <v>735848</v>
      </c>
      <c r="E11" s="44">
        <v>727056</v>
      </c>
      <c r="F11" s="49">
        <v>95595</v>
      </c>
      <c r="G11" s="44">
        <v>48121</v>
      </c>
      <c r="H11" s="44">
        <v>47474</v>
      </c>
      <c r="I11" s="44">
        <v>56</v>
      </c>
      <c r="J11" s="44">
        <v>28</v>
      </c>
      <c r="K11" s="44">
        <v>28</v>
      </c>
      <c r="L11" s="45"/>
      <c r="M11" s="44">
        <v>1491255</v>
      </c>
      <c r="N11" s="46">
        <v>0.98098849626656737</v>
      </c>
      <c r="O11" s="50">
        <v>87900</v>
      </c>
      <c r="P11" s="46">
        <v>1.0875426621160409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1708337</v>
      </c>
      <c r="C12" s="43">
        <v>1631006</v>
      </c>
      <c r="D12" s="43">
        <v>820298</v>
      </c>
      <c r="E12" s="44">
        <v>810708</v>
      </c>
      <c r="F12" s="49">
        <v>77170</v>
      </c>
      <c r="G12" s="44">
        <v>38658</v>
      </c>
      <c r="H12" s="44">
        <v>38512</v>
      </c>
      <c r="I12" s="44">
        <v>161</v>
      </c>
      <c r="J12" s="44">
        <v>80</v>
      </c>
      <c r="K12" s="44">
        <v>81</v>
      </c>
      <c r="L12" s="45"/>
      <c r="M12" s="44">
        <v>1673995</v>
      </c>
      <c r="N12" s="46">
        <v>0.97431951708338438</v>
      </c>
      <c r="O12" s="50">
        <v>61700</v>
      </c>
      <c r="P12" s="46">
        <v>1.2507293354943274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2917469</v>
      </c>
      <c r="C13" s="43">
        <v>2709964</v>
      </c>
      <c r="D13" s="43">
        <v>1364345</v>
      </c>
      <c r="E13" s="44">
        <v>1345619</v>
      </c>
      <c r="F13" s="49">
        <v>207253</v>
      </c>
      <c r="G13" s="44">
        <v>104175</v>
      </c>
      <c r="H13" s="44">
        <v>103078</v>
      </c>
      <c r="I13" s="44">
        <v>252</v>
      </c>
      <c r="J13" s="44">
        <v>127</v>
      </c>
      <c r="K13" s="44">
        <v>125</v>
      </c>
      <c r="L13" s="45"/>
      <c r="M13" s="44">
        <v>2839740</v>
      </c>
      <c r="N13" s="46">
        <v>0.95430004155309989</v>
      </c>
      <c r="O13" s="50">
        <v>178600</v>
      </c>
      <c r="P13" s="46">
        <v>1.1604311310190369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4579031</v>
      </c>
      <c r="C14" s="43">
        <v>3709210</v>
      </c>
      <c r="D14" s="43">
        <v>1866601</v>
      </c>
      <c r="E14" s="44">
        <v>1842609</v>
      </c>
      <c r="F14" s="49">
        <v>869454</v>
      </c>
      <c r="G14" s="44">
        <v>436319</v>
      </c>
      <c r="H14" s="44">
        <v>433135</v>
      </c>
      <c r="I14" s="44">
        <v>367</v>
      </c>
      <c r="J14" s="44">
        <v>177</v>
      </c>
      <c r="K14" s="44">
        <v>190</v>
      </c>
      <c r="L14" s="45"/>
      <c r="M14" s="44">
        <v>3965305</v>
      </c>
      <c r="N14" s="46">
        <v>0.93541606509461439</v>
      </c>
      <c r="O14" s="50">
        <v>892500</v>
      </c>
      <c r="P14" s="46">
        <v>0.97417815126050422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3037840</v>
      </c>
      <c r="C15" s="43">
        <v>2655351</v>
      </c>
      <c r="D15" s="43">
        <v>1335068</v>
      </c>
      <c r="E15" s="44">
        <v>1320283</v>
      </c>
      <c r="F15" s="49">
        <v>381662</v>
      </c>
      <c r="G15" s="44">
        <v>191912</v>
      </c>
      <c r="H15" s="44">
        <v>189750</v>
      </c>
      <c r="I15" s="44">
        <v>827</v>
      </c>
      <c r="J15" s="44">
        <v>417</v>
      </c>
      <c r="K15" s="44">
        <v>410</v>
      </c>
      <c r="L15" s="45"/>
      <c r="M15" s="44">
        <v>2766950</v>
      </c>
      <c r="N15" s="46">
        <v>0.95966714252154894</v>
      </c>
      <c r="O15" s="50">
        <v>375900</v>
      </c>
      <c r="P15" s="46">
        <v>1.0153285448257516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2979891</v>
      </c>
      <c r="C16" s="43">
        <v>2130284</v>
      </c>
      <c r="D16" s="43">
        <v>1072069</v>
      </c>
      <c r="E16" s="44">
        <v>1058215</v>
      </c>
      <c r="F16" s="49">
        <v>849391</v>
      </c>
      <c r="G16" s="44">
        <v>426094</v>
      </c>
      <c r="H16" s="44">
        <v>423297</v>
      </c>
      <c r="I16" s="44">
        <v>216</v>
      </c>
      <c r="J16" s="44">
        <v>95</v>
      </c>
      <c r="K16" s="44">
        <v>121</v>
      </c>
      <c r="L16" s="45"/>
      <c r="M16" s="44">
        <v>2383595</v>
      </c>
      <c r="N16" s="46">
        <v>0.89372733203417531</v>
      </c>
      <c r="O16" s="50">
        <v>887500</v>
      </c>
      <c r="P16" s="46">
        <v>0.95706028169014079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11449296</v>
      </c>
      <c r="C17" s="43">
        <v>9756525</v>
      </c>
      <c r="D17" s="43">
        <v>4912312</v>
      </c>
      <c r="E17" s="44">
        <v>4844213</v>
      </c>
      <c r="F17" s="49">
        <v>1674720</v>
      </c>
      <c r="G17" s="44">
        <v>838957</v>
      </c>
      <c r="H17" s="44">
        <v>835763</v>
      </c>
      <c r="I17" s="44">
        <v>18051</v>
      </c>
      <c r="J17" s="44">
        <v>9060</v>
      </c>
      <c r="K17" s="44">
        <v>8991</v>
      </c>
      <c r="L17" s="45"/>
      <c r="M17" s="44">
        <v>10395810</v>
      </c>
      <c r="N17" s="46">
        <v>0.93850551327890752</v>
      </c>
      <c r="O17" s="50">
        <v>659400</v>
      </c>
      <c r="P17" s="46">
        <v>2.5397634212920837</v>
      </c>
      <c r="Q17" s="44">
        <v>37520</v>
      </c>
      <c r="R17" s="47">
        <v>0.48110341151385927</v>
      </c>
    </row>
    <row r="18" spans="1:18" x14ac:dyDescent="0.45">
      <c r="A18" s="48" t="s">
        <v>25</v>
      </c>
      <c r="B18" s="43">
        <v>9774921</v>
      </c>
      <c r="C18" s="43">
        <v>8074459</v>
      </c>
      <c r="D18" s="43">
        <v>4064778</v>
      </c>
      <c r="E18" s="44">
        <v>4009681</v>
      </c>
      <c r="F18" s="49">
        <v>1699662</v>
      </c>
      <c r="G18" s="44">
        <v>851678</v>
      </c>
      <c r="H18" s="44">
        <v>847984</v>
      </c>
      <c r="I18" s="44">
        <v>800</v>
      </c>
      <c r="J18" s="44">
        <v>367</v>
      </c>
      <c r="K18" s="44">
        <v>433</v>
      </c>
      <c r="L18" s="45"/>
      <c r="M18" s="44">
        <v>8539445</v>
      </c>
      <c r="N18" s="46">
        <v>0.94554845191929926</v>
      </c>
      <c r="O18" s="50">
        <v>643300</v>
      </c>
      <c r="P18" s="46">
        <v>2.6420985543292397</v>
      </c>
      <c r="Q18" s="44">
        <v>4360</v>
      </c>
      <c r="R18" s="47">
        <v>0.1834862385321101</v>
      </c>
    </row>
    <row r="19" spans="1:18" x14ac:dyDescent="0.45">
      <c r="A19" s="48" t="s">
        <v>26</v>
      </c>
      <c r="B19" s="43">
        <v>21108238</v>
      </c>
      <c r="C19" s="43">
        <v>15744102</v>
      </c>
      <c r="D19" s="43">
        <v>7921009</v>
      </c>
      <c r="E19" s="44">
        <v>7823093</v>
      </c>
      <c r="F19" s="49">
        <v>5350714</v>
      </c>
      <c r="G19" s="44">
        <v>2684707</v>
      </c>
      <c r="H19" s="44">
        <v>2666007</v>
      </c>
      <c r="I19" s="44">
        <v>13422</v>
      </c>
      <c r="J19" s="44">
        <v>6591</v>
      </c>
      <c r="K19" s="44">
        <v>6831</v>
      </c>
      <c r="L19" s="45"/>
      <c r="M19" s="44">
        <v>17319190</v>
      </c>
      <c r="N19" s="46">
        <v>0.9090553311095958</v>
      </c>
      <c r="O19" s="50">
        <v>10132950</v>
      </c>
      <c r="P19" s="46">
        <v>0.52805096245417182</v>
      </c>
      <c r="Q19" s="44">
        <v>43540</v>
      </c>
      <c r="R19" s="47">
        <v>0.30826825907211758</v>
      </c>
    </row>
    <row r="20" spans="1:18" x14ac:dyDescent="0.45">
      <c r="A20" s="48" t="s">
        <v>27</v>
      </c>
      <c r="B20" s="43">
        <v>14254260</v>
      </c>
      <c r="C20" s="43">
        <v>10918104</v>
      </c>
      <c r="D20" s="43">
        <v>5489420</v>
      </c>
      <c r="E20" s="44">
        <v>5428684</v>
      </c>
      <c r="F20" s="49">
        <v>3330079</v>
      </c>
      <c r="G20" s="44">
        <v>1668094</v>
      </c>
      <c r="H20" s="44">
        <v>1661985</v>
      </c>
      <c r="I20" s="44">
        <v>6077</v>
      </c>
      <c r="J20" s="44">
        <v>3060</v>
      </c>
      <c r="K20" s="44">
        <v>3017</v>
      </c>
      <c r="L20" s="45"/>
      <c r="M20" s="44">
        <v>11575635</v>
      </c>
      <c r="N20" s="46">
        <v>0.94319698228218152</v>
      </c>
      <c r="O20" s="50">
        <v>1939600</v>
      </c>
      <c r="P20" s="46">
        <v>1.7168895648587337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3500032</v>
      </c>
      <c r="C21" s="43">
        <v>2929208</v>
      </c>
      <c r="D21" s="43">
        <v>1472328</v>
      </c>
      <c r="E21" s="44">
        <v>1456880</v>
      </c>
      <c r="F21" s="49">
        <v>570746</v>
      </c>
      <c r="G21" s="44">
        <v>286508</v>
      </c>
      <c r="H21" s="44">
        <v>284238</v>
      </c>
      <c r="I21" s="44">
        <v>78</v>
      </c>
      <c r="J21" s="44">
        <v>35</v>
      </c>
      <c r="K21" s="44">
        <v>43</v>
      </c>
      <c r="L21" s="45"/>
      <c r="M21" s="44">
        <v>3152905</v>
      </c>
      <c r="N21" s="46">
        <v>0.92905051056089538</v>
      </c>
      <c r="O21" s="50">
        <v>584800</v>
      </c>
      <c r="P21" s="46">
        <v>0.97596785225718197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1662776</v>
      </c>
      <c r="C22" s="43">
        <v>1476795</v>
      </c>
      <c r="D22" s="43">
        <v>741596</v>
      </c>
      <c r="E22" s="44">
        <v>735199</v>
      </c>
      <c r="F22" s="49">
        <v>185767</v>
      </c>
      <c r="G22" s="44">
        <v>93117</v>
      </c>
      <c r="H22" s="44">
        <v>92650</v>
      </c>
      <c r="I22" s="44">
        <v>214</v>
      </c>
      <c r="J22" s="44">
        <v>109</v>
      </c>
      <c r="K22" s="44">
        <v>105</v>
      </c>
      <c r="L22" s="45"/>
      <c r="M22" s="44">
        <v>1546120</v>
      </c>
      <c r="N22" s="46">
        <v>0.95516195379401336</v>
      </c>
      <c r="O22" s="50">
        <v>176600</v>
      </c>
      <c r="P22" s="46">
        <v>1.0519082672706681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1716683</v>
      </c>
      <c r="C23" s="43">
        <v>1510530</v>
      </c>
      <c r="D23" s="43">
        <v>759190</v>
      </c>
      <c r="E23" s="44">
        <v>751340</v>
      </c>
      <c r="F23" s="49">
        <v>205145</v>
      </c>
      <c r="G23" s="44">
        <v>102979</v>
      </c>
      <c r="H23" s="44">
        <v>102166</v>
      </c>
      <c r="I23" s="44">
        <v>1008</v>
      </c>
      <c r="J23" s="44">
        <v>503</v>
      </c>
      <c r="K23" s="44">
        <v>505</v>
      </c>
      <c r="L23" s="45"/>
      <c r="M23" s="44">
        <v>1566230</v>
      </c>
      <c r="N23" s="46">
        <v>0.96443689624129281</v>
      </c>
      <c r="O23" s="50">
        <v>220900</v>
      </c>
      <c r="P23" s="46">
        <v>0.92867813490267093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1183946</v>
      </c>
      <c r="C24" s="43">
        <v>1041838</v>
      </c>
      <c r="D24" s="43">
        <v>524205</v>
      </c>
      <c r="E24" s="44">
        <v>517633</v>
      </c>
      <c r="F24" s="49">
        <v>142045</v>
      </c>
      <c r="G24" s="44">
        <v>71397</v>
      </c>
      <c r="H24" s="44">
        <v>70648</v>
      </c>
      <c r="I24" s="44">
        <v>63</v>
      </c>
      <c r="J24" s="44">
        <v>21</v>
      </c>
      <c r="K24" s="44">
        <v>42</v>
      </c>
      <c r="L24" s="45"/>
      <c r="M24" s="44">
        <v>1096070</v>
      </c>
      <c r="N24" s="46">
        <v>0.95052140830421417</v>
      </c>
      <c r="O24" s="50">
        <v>145200</v>
      </c>
      <c r="P24" s="46">
        <v>0.97827134986225894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1263552</v>
      </c>
      <c r="C25" s="43">
        <v>1114131</v>
      </c>
      <c r="D25" s="43">
        <v>559532</v>
      </c>
      <c r="E25" s="44">
        <v>554599</v>
      </c>
      <c r="F25" s="49">
        <v>149394</v>
      </c>
      <c r="G25" s="44">
        <v>74988</v>
      </c>
      <c r="H25" s="44">
        <v>74406</v>
      </c>
      <c r="I25" s="44">
        <v>27</v>
      </c>
      <c r="J25" s="44">
        <v>10</v>
      </c>
      <c r="K25" s="44">
        <v>17</v>
      </c>
      <c r="L25" s="45"/>
      <c r="M25" s="44">
        <v>1223990</v>
      </c>
      <c r="N25" s="46">
        <v>0.9102451817416809</v>
      </c>
      <c r="O25" s="50">
        <v>139400</v>
      </c>
      <c r="P25" s="46">
        <v>1.0716929698708753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3198718</v>
      </c>
      <c r="C26" s="43">
        <v>2909512</v>
      </c>
      <c r="D26" s="43">
        <v>1463124</v>
      </c>
      <c r="E26" s="44">
        <v>1446388</v>
      </c>
      <c r="F26" s="49">
        <v>289085</v>
      </c>
      <c r="G26" s="44">
        <v>145198</v>
      </c>
      <c r="H26" s="44">
        <v>143887</v>
      </c>
      <c r="I26" s="44">
        <v>121</v>
      </c>
      <c r="J26" s="44">
        <v>55</v>
      </c>
      <c r="K26" s="44">
        <v>66</v>
      </c>
      <c r="L26" s="45"/>
      <c r="M26" s="44">
        <v>3074670</v>
      </c>
      <c r="N26" s="46">
        <v>0.94628431669089685</v>
      </c>
      <c r="O26" s="50">
        <v>268100</v>
      </c>
      <c r="P26" s="46">
        <v>1.078273032450578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3096401</v>
      </c>
      <c r="C27" s="43">
        <v>2755820</v>
      </c>
      <c r="D27" s="43">
        <v>1383279</v>
      </c>
      <c r="E27" s="44">
        <v>1372541</v>
      </c>
      <c r="F27" s="49">
        <v>338454</v>
      </c>
      <c r="G27" s="44">
        <v>170424</v>
      </c>
      <c r="H27" s="44">
        <v>168030</v>
      </c>
      <c r="I27" s="44">
        <v>2127</v>
      </c>
      <c r="J27" s="44">
        <v>1065</v>
      </c>
      <c r="K27" s="44">
        <v>1062</v>
      </c>
      <c r="L27" s="45"/>
      <c r="M27" s="44">
        <v>2896325</v>
      </c>
      <c r="N27" s="46">
        <v>0.95148852425055885</v>
      </c>
      <c r="O27" s="50">
        <v>279600</v>
      </c>
      <c r="P27" s="46">
        <v>1.2104935622317596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5869425</v>
      </c>
      <c r="C28" s="43">
        <v>5089773</v>
      </c>
      <c r="D28" s="43">
        <v>2558577</v>
      </c>
      <c r="E28" s="44">
        <v>2531196</v>
      </c>
      <c r="F28" s="49">
        <v>779471</v>
      </c>
      <c r="G28" s="44">
        <v>390862</v>
      </c>
      <c r="H28" s="44">
        <v>388609</v>
      </c>
      <c r="I28" s="44">
        <v>181</v>
      </c>
      <c r="J28" s="44">
        <v>89</v>
      </c>
      <c r="K28" s="44">
        <v>92</v>
      </c>
      <c r="L28" s="45"/>
      <c r="M28" s="44">
        <v>5257620</v>
      </c>
      <c r="N28" s="46">
        <v>0.9680754790190238</v>
      </c>
      <c r="O28" s="50">
        <v>752600</v>
      </c>
      <c r="P28" s="46">
        <v>1.0357042253521127</v>
      </c>
      <c r="Q28" s="44">
        <v>1060</v>
      </c>
      <c r="R28" s="47">
        <v>0.17075471698113207</v>
      </c>
    </row>
    <row r="29" spans="1:18" x14ac:dyDescent="0.45">
      <c r="A29" s="48" t="s">
        <v>36</v>
      </c>
      <c r="B29" s="43">
        <v>11147695</v>
      </c>
      <c r="C29" s="43">
        <v>8716839</v>
      </c>
      <c r="D29" s="43">
        <v>4379854</v>
      </c>
      <c r="E29" s="44">
        <v>4336985</v>
      </c>
      <c r="F29" s="49">
        <v>2430131</v>
      </c>
      <c r="G29" s="44">
        <v>1219220</v>
      </c>
      <c r="H29" s="44">
        <v>1210911</v>
      </c>
      <c r="I29" s="44">
        <v>725</v>
      </c>
      <c r="J29" s="44">
        <v>337</v>
      </c>
      <c r="K29" s="44">
        <v>388</v>
      </c>
      <c r="L29" s="45"/>
      <c r="M29" s="44">
        <v>9779810</v>
      </c>
      <c r="N29" s="46">
        <v>0.89130964711993377</v>
      </c>
      <c r="O29" s="50">
        <v>2709600</v>
      </c>
      <c r="P29" s="46">
        <v>0.89685968408621197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2748631</v>
      </c>
      <c r="C30" s="43">
        <v>2477324</v>
      </c>
      <c r="D30" s="43">
        <v>1244458</v>
      </c>
      <c r="E30" s="44">
        <v>1232866</v>
      </c>
      <c r="F30" s="49">
        <v>270825</v>
      </c>
      <c r="G30" s="44">
        <v>136110</v>
      </c>
      <c r="H30" s="44">
        <v>134715</v>
      </c>
      <c r="I30" s="44">
        <v>482</v>
      </c>
      <c r="J30" s="44">
        <v>242</v>
      </c>
      <c r="K30" s="44">
        <v>240</v>
      </c>
      <c r="L30" s="45"/>
      <c r="M30" s="44">
        <v>2617015</v>
      </c>
      <c r="N30" s="46">
        <v>0.94662201019100001</v>
      </c>
      <c r="O30" s="50">
        <v>239400</v>
      </c>
      <c r="P30" s="46">
        <v>1.1312656641604011</v>
      </c>
      <c r="Q30" s="44">
        <v>780</v>
      </c>
      <c r="R30" s="47">
        <v>0.61794871794871797</v>
      </c>
    </row>
    <row r="31" spans="1:18" x14ac:dyDescent="0.45">
      <c r="A31" s="48" t="s">
        <v>38</v>
      </c>
      <c r="B31" s="43">
        <v>2164961</v>
      </c>
      <c r="C31" s="43">
        <v>1796365</v>
      </c>
      <c r="D31" s="43">
        <v>903449</v>
      </c>
      <c r="E31" s="44">
        <v>892916</v>
      </c>
      <c r="F31" s="49">
        <v>368502</v>
      </c>
      <c r="G31" s="44">
        <v>184636</v>
      </c>
      <c r="H31" s="44">
        <v>183866</v>
      </c>
      <c r="I31" s="44">
        <v>94</v>
      </c>
      <c r="J31" s="44">
        <v>47</v>
      </c>
      <c r="K31" s="44">
        <v>47</v>
      </c>
      <c r="L31" s="45"/>
      <c r="M31" s="44">
        <v>1886390</v>
      </c>
      <c r="N31" s="46">
        <v>0.95227657059250737</v>
      </c>
      <c r="O31" s="50">
        <v>348300</v>
      </c>
      <c r="P31" s="46">
        <v>1.0580017226528855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3737224</v>
      </c>
      <c r="C32" s="43">
        <v>3085846</v>
      </c>
      <c r="D32" s="43">
        <v>1549663</v>
      </c>
      <c r="E32" s="44">
        <v>1536183</v>
      </c>
      <c r="F32" s="49">
        <v>650881</v>
      </c>
      <c r="G32" s="44">
        <v>326719</v>
      </c>
      <c r="H32" s="44">
        <v>324162</v>
      </c>
      <c r="I32" s="44">
        <v>497</v>
      </c>
      <c r="J32" s="44">
        <v>254</v>
      </c>
      <c r="K32" s="44">
        <v>243</v>
      </c>
      <c r="L32" s="45"/>
      <c r="M32" s="44">
        <v>3306895</v>
      </c>
      <c r="N32" s="46">
        <v>0.93315511983295507</v>
      </c>
      <c r="O32" s="50">
        <v>704200</v>
      </c>
      <c r="P32" s="46">
        <v>0.92428429423459246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12856112</v>
      </c>
      <c r="C33" s="43">
        <v>9921889</v>
      </c>
      <c r="D33" s="43">
        <v>4983337</v>
      </c>
      <c r="E33" s="44">
        <v>4938552</v>
      </c>
      <c r="F33" s="49">
        <v>2870359</v>
      </c>
      <c r="G33" s="44">
        <v>1439273</v>
      </c>
      <c r="H33" s="44">
        <v>1431086</v>
      </c>
      <c r="I33" s="44">
        <v>63864</v>
      </c>
      <c r="J33" s="44">
        <v>32161</v>
      </c>
      <c r="K33" s="44">
        <v>31703</v>
      </c>
      <c r="L33" s="45"/>
      <c r="M33" s="44">
        <v>11304065</v>
      </c>
      <c r="N33" s="46">
        <v>0.87772752545212718</v>
      </c>
      <c r="O33" s="50">
        <v>3481300</v>
      </c>
      <c r="P33" s="46">
        <v>0.82450779881078906</v>
      </c>
      <c r="Q33" s="44">
        <v>72620</v>
      </c>
      <c r="R33" s="47">
        <v>0.87942715505370417</v>
      </c>
    </row>
    <row r="34" spans="1:18" x14ac:dyDescent="0.45">
      <c r="A34" s="48" t="s">
        <v>41</v>
      </c>
      <c r="B34" s="43">
        <v>8262604</v>
      </c>
      <c r="C34" s="43">
        <v>6876676</v>
      </c>
      <c r="D34" s="43">
        <v>3452521</v>
      </c>
      <c r="E34" s="44">
        <v>3424155</v>
      </c>
      <c r="F34" s="49">
        <v>1384813</v>
      </c>
      <c r="G34" s="44">
        <v>695648</v>
      </c>
      <c r="H34" s="44">
        <v>689165</v>
      </c>
      <c r="I34" s="44">
        <v>1115</v>
      </c>
      <c r="J34" s="44">
        <v>546</v>
      </c>
      <c r="K34" s="44">
        <v>569</v>
      </c>
      <c r="L34" s="45"/>
      <c r="M34" s="44">
        <v>7453035</v>
      </c>
      <c r="N34" s="46">
        <v>0.92266787959535945</v>
      </c>
      <c r="O34" s="50">
        <v>1135400</v>
      </c>
      <c r="P34" s="46">
        <v>1.2196697199224942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2027993</v>
      </c>
      <c r="C35" s="43">
        <v>1806071</v>
      </c>
      <c r="D35" s="43">
        <v>906731</v>
      </c>
      <c r="E35" s="44">
        <v>899340</v>
      </c>
      <c r="F35" s="49">
        <v>221728</v>
      </c>
      <c r="G35" s="44">
        <v>111136</v>
      </c>
      <c r="H35" s="44">
        <v>110592</v>
      </c>
      <c r="I35" s="44">
        <v>194</v>
      </c>
      <c r="J35" s="44">
        <v>93</v>
      </c>
      <c r="K35" s="44">
        <v>101</v>
      </c>
      <c r="L35" s="45"/>
      <c r="M35" s="44">
        <v>1953000</v>
      </c>
      <c r="N35" s="46">
        <v>0.9247675371223758</v>
      </c>
      <c r="O35" s="50">
        <v>127300</v>
      </c>
      <c r="P35" s="46">
        <v>1.7417753338570305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1381583</v>
      </c>
      <c r="C36" s="43">
        <v>1319404</v>
      </c>
      <c r="D36" s="43">
        <v>662235</v>
      </c>
      <c r="E36" s="44">
        <v>657169</v>
      </c>
      <c r="F36" s="49">
        <v>62104</v>
      </c>
      <c r="G36" s="44">
        <v>31133</v>
      </c>
      <c r="H36" s="44">
        <v>30971</v>
      </c>
      <c r="I36" s="44">
        <v>75</v>
      </c>
      <c r="J36" s="44">
        <v>39</v>
      </c>
      <c r="K36" s="44">
        <v>36</v>
      </c>
      <c r="L36" s="45"/>
      <c r="M36" s="44">
        <v>1396245</v>
      </c>
      <c r="N36" s="46">
        <v>0.94496596227739404</v>
      </c>
      <c r="O36" s="50">
        <v>48100</v>
      </c>
      <c r="P36" s="46">
        <v>1.2911434511434512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808361</v>
      </c>
      <c r="C37" s="43">
        <v>708548</v>
      </c>
      <c r="D37" s="43">
        <v>356440</v>
      </c>
      <c r="E37" s="44">
        <v>352108</v>
      </c>
      <c r="F37" s="49">
        <v>99750</v>
      </c>
      <c r="G37" s="44">
        <v>50082</v>
      </c>
      <c r="H37" s="44">
        <v>49668</v>
      </c>
      <c r="I37" s="44">
        <v>63</v>
      </c>
      <c r="J37" s="44">
        <v>30</v>
      </c>
      <c r="K37" s="44">
        <v>33</v>
      </c>
      <c r="L37" s="45"/>
      <c r="M37" s="44">
        <v>791960</v>
      </c>
      <c r="N37" s="46">
        <v>0.89467649881307132</v>
      </c>
      <c r="O37" s="50">
        <v>110800</v>
      </c>
      <c r="P37" s="46">
        <v>0.90027075812274371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1028711</v>
      </c>
      <c r="C38" s="43">
        <v>973290</v>
      </c>
      <c r="D38" s="43">
        <v>488960</v>
      </c>
      <c r="E38" s="44">
        <v>484330</v>
      </c>
      <c r="F38" s="49">
        <v>55311</v>
      </c>
      <c r="G38" s="44">
        <v>27735</v>
      </c>
      <c r="H38" s="44">
        <v>27576</v>
      </c>
      <c r="I38" s="44">
        <v>110</v>
      </c>
      <c r="J38" s="44">
        <v>52</v>
      </c>
      <c r="K38" s="44">
        <v>58</v>
      </c>
      <c r="L38" s="45"/>
      <c r="M38" s="44">
        <v>1034800</v>
      </c>
      <c r="N38" s="46">
        <v>0.9405585620409741</v>
      </c>
      <c r="O38" s="50">
        <v>47400</v>
      </c>
      <c r="P38" s="46">
        <v>1.1668987341772152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2729487</v>
      </c>
      <c r="C39" s="43">
        <v>2396631</v>
      </c>
      <c r="D39" s="43">
        <v>1205031</v>
      </c>
      <c r="E39" s="44">
        <v>1191600</v>
      </c>
      <c r="F39" s="49">
        <v>332546</v>
      </c>
      <c r="G39" s="44">
        <v>166944</v>
      </c>
      <c r="H39" s="44">
        <v>165602</v>
      </c>
      <c r="I39" s="44">
        <v>310</v>
      </c>
      <c r="J39" s="44">
        <v>154</v>
      </c>
      <c r="K39" s="44">
        <v>156</v>
      </c>
      <c r="L39" s="45"/>
      <c r="M39" s="44">
        <v>2707830</v>
      </c>
      <c r="N39" s="46">
        <v>0.8850743953645539</v>
      </c>
      <c r="O39" s="50">
        <v>385900</v>
      </c>
      <c r="P39" s="46">
        <v>0.86174138377818088</v>
      </c>
      <c r="Q39" s="44">
        <v>720</v>
      </c>
      <c r="R39" s="47">
        <v>0.43055555555555558</v>
      </c>
    </row>
    <row r="40" spans="1:18" x14ac:dyDescent="0.45">
      <c r="A40" s="48" t="s">
        <v>47</v>
      </c>
      <c r="B40" s="43">
        <v>4107070</v>
      </c>
      <c r="C40" s="43">
        <v>3514115</v>
      </c>
      <c r="D40" s="43">
        <v>1765281</v>
      </c>
      <c r="E40" s="44">
        <v>1748834</v>
      </c>
      <c r="F40" s="49">
        <v>592835</v>
      </c>
      <c r="G40" s="44">
        <v>297541</v>
      </c>
      <c r="H40" s="44">
        <v>295294</v>
      </c>
      <c r="I40" s="44">
        <v>120</v>
      </c>
      <c r="J40" s="44">
        <v>58</v>
      </c>
      <c r="K40" s="44">
        <v>62</v>
      </c>
      <c r="L40" s="45"/>
      <c r="M40" s="44">
        <v>3827430</v>
      </c>
      <c r="N40" s="46">
        <v>0.91813958713810573</v>
      </c>
      <c r="O40" s="50">
        <v>616200</v>
      </c>
      <c r="P40" s="46">
        <v>0.96208211619604023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2016402</v>
      </c>
      <c r="C41" s="43">
        <v>1803932</v>
      </c>
      <c r="D41" s="43">
        <v>906216</v>
      </c>
      <c r="E41" s="44">
        <v>897716</v>
      </c>
      <c r="F41" s="49">
        <v>212416</v>
      </c>
      <c r="G41" s="44">
        <v>106672</v>
      </c>
      <c r="H41" s="44">
        <v>105744</v>
      </c>
      <c r="I41" s="44">
        <v>54</v>
      </c>
      <c r="J41" s="44">
        <v>29</v>
      </c>
      <c r="K41" s="44">
        <v>25</v>
      </c>
      <c r="L41" s="45"/>
      <c r="M41" s="44">
        <v>1955875</v>
      </c>
      <c r="N41" s="46">
        <v>0.92231456509234999</v>
      </c>
      <c r="O41" s="50">
        <v>210200</v>
      </c>
      <c r="P41" s="46">
        <v>1.0105423406279734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1086128</v>
      </c>
      <c r="C42" s="43">
        <v>934210</v>
      </c>
      <c r="D42" s="43">
        <v>469291</v>
      </c>
      <c r="E42" s="44">
        <v>464919</v>
      </c>
      <c r="F42" s="49">
        <v>151755</v>
      </c>
      <c r="G42" s="44">
        <v>76102</v>
      </c>
      <c r="H42" s="44">
        <v>75653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0.94173920494352348</v>
      </c>
      <c r="O42" s="50">
        <v>152900</v>
      </c>
      <c r="P42" s="46">
        <v>0.99251144538914327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1432414</v>
      </c>
      <c r="C43" s="43">
        <v>1320270</v>
      </c>
      <c r="D43" s="43">
        <v>663898</v>
      </c>
      <c r="E43" s="44">
        <v>656372</v>
      </c>
      <c r="F43" s="49">
        <v>111971</v>
      </c>
      <c r="G43" s="44">
        <v>56090</v>
      </c>
      <c r="H43" s="44">
        <v>55881</v>
      </c>
      <c r="I43" s="44">
        <v>173</v>
      </c>
      <c r="J43" s="44">
        <v>85</v>
      </c>
      <c r="K43" s="44">
        <v>88</v>
      </c>
      <c r="L43" s="45"/>
      <c r="M43" s="44">
        <v>1402310</v>
      </c>
      <c r="N43" s="46">
        <v>0.94149653072430495</v>
      </c>
      <c r="O43" s="50">
        <v>102300</v>
      </c>
      <c r="P43" s="46">
        <v>1.094535679374389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2036235</v>
      </c>
      <c r="C44" s="43">
        <v>1903804</v>
      </c>
      <c r="D44" s="43">
        <v>957411</v>
      </c>
      <c r="E44" s="44">
        <v>946393</v>
      </c>
      <c r="F44" s="49">
        <v>132375</v>
      </c>
      <c r="G44" s="44">
        <v>66460</v>
      </c>
      <c r="H44" s="44">
        <v>65915</v>
      </c>
      <c r="I44" s="44">
        <v>56</v>
      </c>
      <c r="J44" s="44">
        <v>26</v>
      </c>
      <c r="K44" s="44">
        <v>30</v>
      </c>
      <c r="L44" s="45"/>
      <c r="M44" s="44">
        <v>2019650</v>
      </c>
      <c r="N44" s="46">
        <v>0.94264055653207235</v>
      </c>
      <c r="O44" s="50">
        <v>128400</v>
      </c>
      <c r="P44" s="46">
        <v>1.0309579439252337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1028857</v>
      </c>
      <c r="C45" s="43">
        <v>970232</v>
      </c>
      <c r="D45" s="43">
        <v>488629</v>
      </c>
      <c r="E45" s="44">
        <v>481603</v>
      </c>
      <c r="F45" s="49">
        <v>58552</v>
      </c>
      <c r="G45" s="44">
        <v>29478</v>
      </c>
      <c r="H45" s="44">
        <v>29074</v>
      </c>
      <c r="I45" s="44">
        <v>73</v>
      </c>
      <c r="J45" s="44">
        <v>32</v>
      </c>
      <c r="K45" s="44">
        <v>41</v>
      </c>
      <c r="L45" s="45"/>
      <c r="M45" s="44">
        <v>1026195</v>
      </c>
      <c r="N45" s="46">
        <v>0.94546553043037629</v>
      </c>
      <c r="O45" s="50">
        <v>55600</v>
      </c>
      <c r="P45" s="46">
        <v>1.0530935251798561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7601793</v>
      </c>
      <c r="C46" s="43">
        <v>6625291</v>
      </c>
      <c r="D46" s="43">
        <v>3335774</v>
      </c>
      <c r="E46" s="44">
        <v>3289517</v>
      </c>
      <c r="F46" s="49">
        <v>976309</v>
      </c>
      <c r="G46" s="44">
        <v>492361</v>
      </c>
      <c r="H46" s="44">
        <v>483948</v>
      </c>
      <c r="I46" s="44">
        <v>193</v>
      </c>
      <c r="J46" s="44">
        <v>97</v>
      </c>
      <c r="K46" s="44">
        <v>96</v>
      </c>
      <c r="L46" s="45"/>
      <c r="M46" s="44">
        <v>6883630</v>
      </c>
      <c r="N46" s="46">
        <v>0.96247052790460852</v>
      </c>
      <c r="O46" s="50">
        <v>1044200</v>
      </c>
      <c r="P46" s="46">
        <v>0.93498276192300322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1181107</v>
      </c>
      <c r="C47" s="43">
        <v>1097619</v>
      </c>
      <c r="D47" s="43">
        <v>551547</v>
      </c>
      <c r="E47" s="44">
        <v>546072</v>
      </c>
      <c r="F47" s="49">
        <v>83472</v>
      </c>
      <c r="G47" s="44">
        <v>42059</v>
      </c>
      <c r="H47" s="44">
        <v>41413</v>
      </c>
      <c r="I47" s="44">
        <v>16</v>
      </c>
      <c r="J47" s="44">
        <v>5</v>
      </c>
      <c r="K47" s="44">
        <v>11</v>
      </c>
      <c r="L47" s="45"/>
      <c r="M47" s="44">
        <v>1200105</v>
      </c>
      <c r="N47" s="46">
        <v>0.91460247228367519</v>
      </c>
      <c r="O47" s="50">
        <v>74400</v>
      </c>
      <c r="P47" s="46">
        <v>1.1219354838709676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2008587</v>
      </c>
      <c r="C48" s="43">
        <v>1724538</v>
      </c>
      <c r="D48" s="43">
        <v>868023</v>
      </c>
      <c r="E48" s="44">
        <v>856515</v>
      </c>
      <c r="F48" s="49">
        <v>284020</v>
      </c>
      <c r="G48" s="44">
        <v>142381</v>
      </c>
      <c r="H48" s="44">
        <v>141639</v>
      </c>
      <c r="I48" s="44">
        <v>29</v>
      </c>
      <c r="J48" s="44">
        <v>12</v>
      </c>
      <c r="K48" s="44">
        <v>17</v>
      </c>
      <c r="L48" s="45"/>
      <c r="M48" s="44">
        <v>1837650</v>
      </c>
      <c r="N48" s="46">
        <v>0.93844747367561832</v>
      </c>
      <c r="O48" s="50">
        <v>288800</v>
      </c>
      <c r="P48" s="46">
        <v>0.98344875346260385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2639898</v>
      </c>
      <c r="C49" s="43">
        <v>2271993</v>
      </c>
      <c r="D49" s="43">
        <v>1143975</v>
      </c>
      <c r="E49" s="44">
        <v>1128018</v>
      </c>
      <c r="F49" s="49">
        <v>367654</v>
      </c>
      <c r="G49" s="44">
        <v>184418</v>
      </c>
      <c r="H49" s="44">
        <v>183236</v>
      </c>
      <c r="I49" s="44">
        <v>251</v>
      </c>
      <c r="J49" s="44">
        <v>124</v>
      </c>
      <c r="K49" s="44">
        <v>127</v>
      </c>
      <c r="L49" s="45"/>
      <c r="M49" s="44">
        <v>2427555</v>
      </c>
      <c r="N49" s="46">
        <v>0.93591823872167679</v>
      </c>
      <c r="O49" s="50">
        <v>349700</v>
      </c>
      <c r="P49" s="46">
        <v>1.0513411495567628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1681643</v>
      </c>
      <c r="C50" s="43">
        <v>1546046</v>
      </c>
      <c r="D50" s="43">
        <v>778051</v>
      </c>
      <c r="E50" s="44">
        <v>767995</v>
      </c>
      <c r="F50" s="49">
        <v>135502</v>
      </c>
      <c r="G50" s="44">
        <v>67979</v>
      </c>
      <c r="H50" s="44">
        <v>67523</v>
      </c>
      <c r="I50" s="44">
        <v>95</v>
      </c>
      <c r="J50" s="44">
        <v>40</v>
      </c>
      <c r="K50" s="44">
        <v>55</v>
      </c>
      <c r="L50" s="45"/>
      <c r="M50" s="44">
        <v>1625925</v>
      </c>
      <c r="N50" s="46">
        <v>0.95087165767178683</v>
      </c>
      <c r="O50" s="50">
        <v>125500</v>
      </c>
      <c r="P50" s="46">
        <v>1.0796972111553784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1594021</v>
      </c>
      <c r="C51" s="43">
        <v>1531145</v>
      </c>
      <c r="D51" s="43">
        <v>770106</v>
      </c>
      <c r="E51" s="44">
        <v>761039</v>
      </c>
      <c r="F51" s="49">
        <v>62849</v>
      </c>
      <c r="G51" s="44">
        <v>31534</v>
      </c>
      <c r="H51" s="44">
        <v>31315</v>
      </c>
      <c r="I51" s="44">
        <v>27</v>
      </c>
      <c r="J51" s="44">
        <v>10</v>
      </c>
      <c r="K51" s="44">
        <v>17</v>
      </c>
      <c r="L51" s="45"/>
      <c r="M51" s="44">
        <v>1610495</v>
      </c>
      <c r="N51" s="46">
        <v>0.95072943411808175</v>
      </c>
      <c r="O51" s="50">
        <v>55600</v>
      </c>
      <c r="P51" s="46">
        <v>1.1303776978417266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2386105</v>
      </c>
      <c r="C52" s="43">
        <v>2187282</v>
      </c>
      <c r="D52" s="43">
        <v>1100759</v>
      </c>
      <c r="E52" s="44">
        <v>1086523</v>
      </c>
      <c r="F52" s="49">
        <v>198588</v>
      </c>
      <c r="G52" s="44">
        <v>99779</v>
      </c>
      <c r="H52" s="44">
        <v>98809</v>
      </c>
      <c r="I52" s="44">
        <v>235</v>
      </c>
      <c r="J52" s="44">
        <v>115</v>
      </c>
      <c r="K52" s="44">
        <v>120</v>
      </c>
      <c r="L52" s="45"/>
      <c r="M52" s="44">
        <v>2327210</v>
      </c>
      <c r="N52" s="46">
        <v>0.93987306689125605</v>
      </c>
      <c r="O52" s="50">
        <v>197100</v>
      </c>
      <c r="P52" s="46">
        <v>1.0075494672754948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1947907</v>
      </c>
      <c r="C53" s="43">
        <v>1668606</v>
      </c>
      <c r="D53" s="43">
        <v>840469</v>
      </c>
      <c r="E53" s="44">
        <v>828137</v>
      </c>
      <c r="F53" s="49">
        <v>278820</v>
      </c>
      <c r="G53" s="44">
        <v>140202</v>
      </c>
      <c r="H53" s="44">
        <v>138618</v>
      </c>
      <c r="I53" s="44">
        <v>481</v>
      </c>
      <c r="J53" s="44">
        <v>242</v>
      </c>
      <c r="K53" s="44">
        <v>239</v>
      </c>
      <c r="L53" s="45"/>
      <c r="M53" s="44">
        <v>1923925</v>
      </c>
      <c r="N53" s="46">
        <v>0.86729264394402072</v>
      </c>
      <c r="O53" s="50">
        <v>305500</v>
      </c>
      <c r="P53" s="46">
        <v>0.91266775777414078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DIGI-808455956-3584932</_dlc_DocId>
    <_dlc_DocIdUrl xmlns="89559dea-130d-4237-8e78-1ce7f44b9a24">
      <Url>https://digitalgojp.sharepoint.com/sites/digi_portal/_layouts/15/DocIdRedir.aspx?ID=DIGI-808455956-3584932</Url>
      <Description>DIGI-808455956-3584932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2022-04-21T04:05:55Z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24333251-e2c0-4078-a63a-b5e3894568a9</vt:lpwstr>
  </property>
</Properties>
</file>