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588" yWindow="3228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<sst xmlns="http://schemas.openxmlformats.org/spreadsheetml/2006/main" count="334" uniqueCount="142">
  <si>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</si>
  <si>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（3月10日公表時点）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</si>
  <si>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</si>
  <si>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</si>
  <si>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</si>
  <si>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</si>
  <si>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</si>
  <si>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</si>
  <si>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</si>
  <si>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</si>
  <si>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</si>
  <si>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</si>
  <si>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</si>
  <si>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</si>
  <si>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</si>
  <si>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</si>
  <si>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</si>
  <si>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</si>
  <si>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</si>
  <si>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</si>
  <si>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</si>
  <si>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</si>
  <si>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</si>
  <si>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</si>
  <si>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</si>
  <si>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</si>
  <si>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</si>
  <si>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</si>
  <si>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</si>
  <si>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</si>
  <si>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</si>
  <si>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</si>
  <si>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</si>
  <si>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</si>
  <si>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</si>
  <si>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</si>
  <si>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</si>
  <si>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</si>
  <si>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</si>
  <si>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</si>
  <si>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</si>
  <si>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</si>
  <si>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</si>
  <si>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</si>
  <si>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</si>
  <si>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</si>
  <si>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</si>
  <si>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</si>
  <si>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</si>
  <si>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</si>
  <si>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</si>
  <si>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</si>
  <si>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</si>
  <si>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</si>
  <si>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</si>
  <si>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</si>
  <si>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</si>
  <si>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</si>
  <si>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</si>
  <si>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</si>
  <si>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</si>
  <si>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</si>
  <si>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</si>
  <si>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</si>
  <si>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</si>
  <si>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</si>
  <si>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</si>
  <si>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</si>
  <si>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</si>
  <si>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</si>
  <si>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</si>
  <si>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</si>
  <si>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</si>
  <si>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</si>
  <si>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</si>
  <si>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</si>
  <si>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</si>
  <si>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</si>
  <si>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</si>
  <si>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</si>
  <si>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</si>
  <si>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</si>
  <si>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</si>
  <si>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</si>
  <si>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</si>
  <si>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</si>
  <si>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</si>
  <si>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</si>
  <si>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</si>
  <si>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</si>
  <si>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</si>
  <si>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</si>
  <si>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</si>
  <si>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</si>
  <si>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</si>
  <si>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</si>
  <si>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</si>
  <si>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</si>
  <si>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</si>
  <si>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</si>
  <si>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</si>
  <si>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</si>
  <si>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</si>
  <si>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</si>
  <si>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</si>
  <si>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</si>
  <si>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</si>
  <si>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</si>
  <si>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</si>
  <si>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</si>
  <si>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</si>
  <si>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</si>
  <si>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（3月9日まで）</t>
  </si>
  <si>
    <t>ワクチン供給量
（3月9日まで）※4</t>
  </si>
  <si>
    <t>ファイザー社※6</t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</si>
  <si>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</si>
  <si>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</si>
  <si>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ファイザー社※5※6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</si>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</sst>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3" sqref="B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44629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34801600</v>
      </c>
      <c r="D10" s="11">
        <f>C10/$B10</f>
        <v>0.27479642409956484</v>
      </c>
      <c r="E10" s="21">
        <f>SUM(E11:E57)</f>
        <v>6784729</v>
      </c>
      <c r="F10" s="11">
        <f>E10/$B10</f>
        <v>5.3572803195388041E-2</v>
      </c>
      <c r="G10" s="21">
        <f>SUM(G11:G57)</f>
        <v>974571</v>
      </c>
      <c r="H10" s="11">
        <f>G10/$B10</f>
        <v>7.6952963608321748E-3</v>
      </c>
    </row>
    <row r="11" spans="1:8" x14ac:dyDescent="0.45">
      <c r="A11" s="12" t="s">
        <v>14</v>
      </c>
      <c r="B11" s="20">
        <v>5226603</v>
      </c>
      <c r="C11" s="21">
        <v>1339325</v>
      </c>
      <c r="D11" s="11">
        <f t="shared" ref="D11:D57" si="0">C11/$B11</f>
        <v>0.25625152704347354</v>
      </c>
      <c r="E11" s="21">
        <v>274241</v>
      </c>
      <c r="F11" s="11">
        <f t="shared" ref="F11:F57" si="1">E11/$B11</f>
        <v>5.247021822778581E-2</v>
      </c>
      <c r="G11" s="21">
        <v>41678</v>
      </c>
      <c r="H11" s="11">
        <f t="shared" ref="H11:H57" si="2">G11/$B11</f>
        <v>7.974204277615882E-3</v>
      </c>
    </row>
    <row r="12" spans="1:8" x14ac:dyDescent="0.45">
      <c r="A12" s="12" t="s">
        <v>15</v>
      </c>
      <c r="B12" s="20">
        <v>1259615</v>
      </c>
      <c r="C12" s="21">
        <v>326226</v>
      </c>
      <c r="D12" s="11">
        <f t="shared" si="0"/>
        <v>0.25898865923317838</v>
      </c>
      <c r="E12" s="21">
        <v>69783</v>
      </c>
      <c r="F12" s="11">
        <f t="shared" si="1"/>
        <v>5.5400261190919446E-2</v>
      </c>
      <c r="G12" s="21">
        <v>8563</v>
      </c>
      <c r="H12" s="11">
        <f t="shared" si="2"/>
        <v>6.7981089459874643E-3</v>
      </c>
    </row>
    <row r="13" spans="1:8" x14ac:dyDescent="0.45">
      <c r="A13" s="12" t="s">
        <v>16</v>
      </c>
      <c r="B13" s="20">
        <v>1220823</v>
      </c>
      <c r="C13" s="21">
        <v>330461</v>
      </c>
      <c r="D13" s="11">
        <f t="shared" si="0"/>
        <v>0.27068706929669573</v>
      </c>
      <c r="E13" s="21">
        <v>70196</v>
      </c>
      <c r="F13" s="11">
        <f t="shared" si="1"/>
        <v>5.7498916714380378E-2</v>
      </c>
      <c r="G13" s="21">
        <v>9370</v>
      </c>
      <c r="H13" s="11">
        <f t="shared" si="2"/>
        <v>7.6751502879614814E-3</v>
      </c>
    </row>
    <row r="14" spans="1:8" x14ac:dyDescent="0.45">
      <c r="A14" s="12" t="s">
        <v>17</v>
      </c>
      <c r="B14" s="20">
        <v>2281989</v>
      </c>
      <c r="C14" s="21">
        <v>661585</v>
      </c>
      <c r="D14" s="11">
        <f t="shared" si="0"/>
        <v>0.28991594613295679</v>
      </c>
      <c r="E14" s="21">
        <v>107511</v>
      </c>
      <c r="F14" s="11">
        <f t="shared" si="1"/>
        <v>4.7112847607942016E-2</v>
      </c>
      <c r="G14" s="21">
        <v>29689</v>
      </c>
      <c r="H14" s="11">
        <f t="shared" si="2"/>
        <v>1.3010141591392421E-2</v>
      </c>
    </row>
    <row r="15" spans="1:8" x14ac:dyDescent="0.45">
      <c r="A15" s="12" t="s">
        <v>18</v>
      </c>
      <c r="B15" s="20">
        <v>971288</v>
      </c>
      <c r="C15" s="21">
        <v>218798</v>
      </c>
      <c r="D15" s="11">
        <f t="shared" si="0"/>
        <v>0.22526583258518584</v>
      </c>
      <c r="E15" s="21">
        <v>58046</v>
      </c>
      <c r="F15" s="11">
        <f t="shared" si="1"/>
        <v>5.9761883190155754E-2</v>
      </c>
      <c r="G15" s="21">
        <v>6587</v>
      </c>
      <c r="H15" s="11">
        <f t="shared" si="2"/>
        <v>6.7817166484091225E-3</v>
      </c>
    </row>
    <row r="16" spans="1:8" x14ac:dyDescent="0.45">
      <c r="A16" s="12" t="s">
        <v>19</v>
      </c>
      <c r="B16" s="20">
        <v>1069562</v>
      </c>
      <c r="C16" s="21">
        <v>308959</v>
      </c>
      <c r="D16" s="11">
        <f t="shared" si="0"/>
        <v>0.28886497463447652</v>
      </c>
      <c r="E16" s="21">
        <v>74310</v>
      </c>
      <c r="F16" s="11">
        <f t="shared" si="1"/>
        <v>6.9477038264261451E-2</v>
      </c>
      <c r="G16" s="21">
        <v>12183</v>
      </c>
      <c r="H16" s="11">
        <f t="shared" si="2"/>
        <v>1.1390644020636486E-2</v>
      </c>
    </row>
    <row r="17" spans="1:8" x14ac:dyDescent="0.45">
      <c r="A17" s="12" t="s">
        <v>20</v>
      </c>
      <c r="B17" s="20">
        <v>1862059.0000000002</v>
      </c>
      <c r="C17" s="21">
        <v>535742</v>
      </c>
      <c r="D17" s="11">
        <f t="shared" si="0"/>
        <v>0.28771483610347465</v>
      </c>
      <c r="E17" s="21">
        <v>104677</v>
      </c>
      <c r="F17" s="11">
        <f t="shared" si="1"/>
        <v>5.6215726784167412E-2</v>
      </c>
      <c r="G17" s="21">
        <v>15710</v>
      </c>
      <c r="H17" s="11">
        <f t="shared" si="2"/>
        <v>8.4368970048747105E-3</v>
      </c>
    </row>
    <row r="18" spans="1:8" x14ac:dyDescent="0.45">
      <c r="A18" s="12" t="s">
        <v>21</v>
      </c>
      <c r="B18" s="20">
        <v>2907675</v>
      </c>
      <c r="C18" s="21">
        <v>878510</v>
      </c>
      <c r="D18" s="11">
        <f t="shared" si="0"/>
        <v>0.30213486720489741</v>
      </c>
      <c r="E18" s="21">
        <v>159027</v>
      </c>
      <c r="F18" s="11">
        <f t="shared" si="1"/>
        <v>5.4692150945342931E-2</v>
      </c>
      <c r="G18" s="21">
        <v>20170</v>
      </c>
      <c r="H18" s="11">
        <f t="shared" si="2"/>
        <v>6.9368137773306851E-3</v>
      </c>
    </row>
    <row r="19" spans="1:8" x14ac:dyDescent="0.45">
      <c r="A19" s="12" t="s">
        <v>22</v>
      </c>
      <c r="B19" s="20">
        <v>1955401</v>
      </c>
      <c r="C19" s="21">
        <v>536112</v>
      </c>
      <c r="D19" s="11">
        <f t="shared" si="0"/>
        <v>0.27416985058307736</v>
      </c>
      <c r="E19" s="21">
        <v>90816</v>
      </c>
      <c r="F19" s="11">
        <f t="shared" si="1"/>
        <v>4.6443670633286985E-2</v>
      </c>
      <c r="G19" s="21">
        <v>14220</v>
      </c>
      <c r="H19" s="11">
        <f t="shared" si="2"/>
        <v>7.2721656580926365E-3</v>
      </c>
    </row>
    <row r="20" spans="1:8" x14ac:dyDescent="0.45">
      <c r="A20" s="12" t="s">
        <v>23</v>
      </c>
      <c r="B20" s="20">
        <v>1958101</v>
      </c>
      <c r="C20" s="21">
        <v>623462</v>
      </c>
      <c r="D20" s="11">
        <f t="shared" si="0"/>
        <v>0.3184013490621781</v>
      </c>
      <c r="E20" s="21">
        <v>117610</v>
      </c>
      <c r="F20" s="11">
        <f t="shared" si="1"/>
        <v>6.0063296019970368E-2</v>
      </c>
      <c r="G20" s="21">
        <v>15311</v>
      </c>
      <c r="H20" s="11">
        <f t="shared" si="2"/>
        <v>7.8193106484292698E-3</v>
      </c>
    </row>
    <row r="21" spans="1:8" x14ac:dyDescent="0.45">
      <c r="A21" s="12" t="s">
        <v>24</v>
      </c>
      <c r="B21" s="20">
        <v>7393799</v>
      </c>
      <c r="C21" s="21">
        <v>1916010</v>
      </c>
      <c r="D21" s="11">
        <f t="shared" si="0"/>
        <v>0.25913742042487226</v>
      </c>
      <c r="E21" s="21">
        <v>347359</v>
      </c>
      <c r="F21" s="11">
        <f t="shared" si="1"/>
        <v>4.6979773185611348E-2</v>
      </c>
      <c r="G21" s="21">
        <v>45965</v>
      </c>
      <c r="H21" s="11">
        <f t="shared" si="2"/>
        <v>6.2166959096399566E-3</v>
      </c>
    </row>
    <row r="22" spans="1:8" x14ac:dyDescent="0.45">
      <c r="A22" s="12" t="s">
        <v>25</v>
      </c>
      <c r="B22" s="20">
        <v>6322892.0000000009</v>
      </c>
      <c r="C22" s="21">
        <v>1659061</v>
      </c>
      <c r="D22" s="11">
        <f t="shared" si="0"/>
        <v>0.26238958375376326</v>
      </c>
      <c r="E22" s="21">
        <v>341816</v>
      </c>
      <c r="F22" s="11">
        <f t="shared" si="1"/>
        <v>5.4060072511123068E-2</v>
      </c>
      <c r="G22" s="21">
        <v>52694</v>
      </c>
      <c r="H22" s="11">
        <f t="shared" si="2"/>
        <v>8.3338447027088217E-3</v>
      </c>
    </row>
    <row r="23" spans="1:8" x14ac:dyDescent="0.45">
      <c r="A23" s="12" t="s">
        <v>26</v>
      </c>
      <c r="B23" s="20">
        <v>13843329.000000002</v>
      </c>
      <c r="C23" s="21">
        <v>3901913</v>
      </c>
      <c r="D23" s="11">
        <f t="shared" si="0"/>
        <v>0.2818623323912911</v>
      </c>
      <c r="E23" s="21">
        <v>758185</v>
      </c>
      <c r="F23" s="11">
        <f t="shared" si="1"/>
        <v>5.4768979340157266E-2</v>
      </c>
      <c r="G23" s="21">
        <v>108784</v>
      </c>
      <c r="H23" s="11">
        <f t="shared" si="2"/>
        <v>7.858225431180605E-3</v>
      </c>
    </row>
    <row r="24" spans="1:8" x14ac:dyDescent="0.45">
      <c r="A24" s="12" t="s">
        <v>27</v>
      </c>
      <c r="B24" s="20">
        <v>9220206</v>
      </c>
      <c r="C24" s="21">
        <v>2232669</v>
      </c>
      <c r="D24" s="11">
        <f t="shared" si="0"/>
        <v>0.24214957887058056</v>
      </c>
      <c r="E24" s="21">
        <v>516623</v>
      </c>
      <c r="F24" s="11">
        <f t="shared" si="1"/>
        <v>5.6031611441219424E-2</v>
      </c>
      <c r="G24" s="21">
        <v>69575</v>
      </c>
      <c r="H24" s="11">
        <f t="shared" si="2"/>
        <v>7.5459268480552386E-3</v>
      </c>
    </row>
    <row r="25" spans="1:8" x14ac:dyDescent="0.45">
      <c r="A25" s="12" t="s">
        <v>28</v>
      </c>
      <c r="B25" s="20">
        <v>2213174</v>
      </c>
      <c r="C25" s="21">
        <v>546758</v>
      </c>
      <c r="D25" s="11">
        <f t="shared" si="0"/>
        <v>0.2470470012750918</v>
      </c>
      <c r="E25" s="21">
        <v>131191</v>
      </c>
      <c r="F25" s="11">
        <f t="shared" si="1"/>
        <v>5.9277309420768545E-2</v>
      </c>
      <c r="G25" s="21">
        <v>19047</v>
      </c>
      <c r="H25" s="11">
        <f t="shared" si="2"/>
        <v>8.6061918312794212E-3</v>
      </c>
    </row>
    <row r="26" spans="1:8" x14ac:dyDescent="0.45">
      <c r="A26" s="12" t="s">
        <v>29</v>
      </c>
      <c r="B26" s="20">
        <v>1047674</v>
      </c>
      <c r="C26" s="21">
        <v>312491</v>
      </c>
      <c r="D26" s="11">
        <f t="shared" si="0"/>
        <v>0.29827121795520362</v>
      </c>
      <c r="E26" s="21">
        <v>60367</v>
      </c>
      <c r="F26" s="11">
        <f t="shared" si="1"/>
        <v>5.7620023022428732E-2</v>
      </c>
      <c r="G26" s="21">
        <v>6769</v>
      </c>
      <c r="H26" s="11">
        <f t="shared" si="2"/>
        <v>6.4609792740871683E-3</v>
      </c>
    </row>
    <row r="27" spans="1:8" x14ac:dyDescent="0.45">
      <c r="A27" s="12" t="s">
        <v>30</v>
      </c>
      <c r="B27" s="20">
        <v>1132656</v>
      </c>
      <c r="C27" s="21">
        <v>320536</v>
      </c>
      <c r="D27" s="11">
        <f t="shared" si="0"/>
        <v>0.28299501349041545</v>
      </c>
      <c r="E27" s="21">
        <v>55561</v>
      </c>
      <c r="F27" s="11">
        <f t="shared" si="1"/>
        <v>4.9053728581316833E-2</v>
      </c>
      <c r="G27" s="21">
        <v>6740</v>
      </c>
      <c r="H27" s="11">
        <f t="shared" si="2"/>
        <v>5.9506151911966213E-3</v>
      </c>
    </row>
    <row r="28" spans="1:8" x14ac:dyDescent="0.45">
      <c r="A28" s="12" t="s">
        <v>31</v>
      </c>
      <c r="B28" s="20">
        <v>774582.99999999988</v>
      </c>
      <c r="C28" s="21">
        <v>222154</v>
      </c>
      <c r="D28" s="11">
        <f t="shared" si="0"/>
        <v>0.28680464198155659</v>
      </c>
      <c r="E28" s="21">
        <v>48595</v>
      </c>
      <c r="F28" s="11">
        <f t="shared" si="1"/>
        <v>6.2736982350503442E-2</v>
      </c>
      <c r="G28" s="21">
        <v>7945</v>
      </c>
      <c r="H28" s="11">
        <f t="shared" si="2"/>
        <v>1.0257131901939496E-2</v>
      </c>
    </row>
    <row r="29" spans="1:8" x14ac:dyDescent="0.45">
      <c r="A29" s="12" t="s">
        <v>32</v>
      </c>
      <c r="B29" s="20">
        <v>820997</v>
      </c>
      <c r="C29" s="21">
        <v>246398</v>
      </c>
      <c r="D29" s="11">
        <f t="shared" si="0"/>
        <v>0.30012046329036524</v>
      </c>
      <c r="E29" s="21">
        <v>42596</v>
      </c>
      <c r="F29" s="11">
        <f t="shared" si="1"/>
        <v>5.1883259013126723E-2</v>
      </c>
      <c r="G29" s="21">
        <v>5531</v>
      </c>
      <c r="H29" s="11">
        <f t="shared" si="2"/>
        <v>6.7369308292234932E-3</v>
      </c>
    </row>
    <row r="30" spans="1:8" x14ac:dyDescent="0.45">
      <c r="A30" s="12" t="s">
        <v>33</v>
      </c>
      <c r="B30" s="20">
        <v>2071737</v>
      </c>
      <c r="C30" s="21">
        <v>645031</v>
      </c>
      <c r="D30" s="11">
        <f t="shared" si="0"/>
        <v>0.31134791723080679</v>
      </c>
      <c r="E30" s="21">
        <v>142634</v>
      </c>
      <c r="F30" s="11">
        <f t="shared" si="1"/>
        <v>6.8847541941858451E-2</v>
      </c>
      <c r="G30" s="21">
        <v>22609</v>
      </c>
      <c r="H30" s="11">
        <f t="shared" si="2"/>
        <v>1.0913064737464263E-2</v>
      </c>
    </row>
    <row r="31" spans="1:8" x14ac:dyDescent="0.45">
      <c r="A31" s="12" t="s">
        <v>34</v>
      </c>
      <c r="B31" s="20">
        <v>2016791</v>
      </c>
      <c r="C31" s="21">
        <v>686041</v>
      </c>
      <c r="D31" s="11">
        <f t="shared" si="0"/>
        <v>0.34016464770023269</v>
      </c>
      <c r="E31" s="21">
        <v>111692</v>
      </c>
      <c r="F31" s="11">
        <f t="shared" si="1"/>
        <v>5.5381048408089883E-2</v>
      </c>
      <c r="G31" s="21">
        <v>12354</v>
      </c>
      <c r="H31" s="11">
        <f t="shared" si="2"/>
        <v>6.1255727539442613E-3</v>
      </c>
    </row>
    <row r="32" spans="1:8" x14ac:dyDescent="0.45">
      <c r="A32" s="12" t="s">
        <v>35</v>
      </c>
      <c r="B32" s="20">
        <v>3686259.9999999995</v>
      </c>
      <c r="C32" s="21">
        <v>958688</v>
      </c>
      <c r="D32" s="11">
        <f t="shared" si="0"/>
        <v>0.26007064070358576</v>
      </c>
      <c r="E32" s="21">
        <v>191014</v>
      </c>
      <c r="F32" s="11">
        <f t="shared" si="1"/>
        <v>5.1817831623379801E-2</v>
      </c>
      <c r="G32" s="21">
        <v>29944</v>
      </c>
      <c r="H32" s="11">
        <f t="shared" si="2"/>
        <v>8.1231383570339599E-3</v>
      </c>
    </row>
    <row r="33" spans="1:8" x14ac:dyDescent="0.45">
      <c r="A33" s="12" t="s">
        <v>36</v>
      </c>
      <c r="B33" s="20">
        <v>7558801.9999999991</v>
      </c>
      <c r="C33" s="21">
        <v>2100447</v>
      </c>
      <c r="D33" s="11">
        <f t="shared" si="0"/>
        <v>0.27788093933403735</v>
      </c>
      <c r="E33" s="21">
        <v>351089</v>
      </c>
      <c r="F33" s="11">
        <f t="shared" si="1"/>
        <v>4.6447704279064334E-2</v>
      </c>
      <c r="G33" s="21">
        <v>44493</v>
      </c>
      <c r="H33" s="11">
        <f t="shared" si="2"/>
        <v>5.8862502285415078E-3</v>
      </c>
    </row>
    <row r="34" spans="1:8" x14ac:dyDescent="0.45">
      <c r="A34" s="12" t="s">
        <v>37</v>
      </c>
      <c r="B34" s="20">
        <v>1800557</v>
      </c>
      <c r="C34" s="21">
        <v>482558</v>
      </c>
      <c r="D34" s="11">
        <f t="shared" si="0"/>
        <v>0.26800484516735656</v>
      </c>
      <c r="E34" s="21">
        <v>98856</v>
      </c>
      <c r="F34" s="11">
        <f t="shared" si="1"/>
        <v>5.4903010568396332E-2</v>
      </c>
      <c r="G34" s="21">
        <v>19026</v>
      </c>
      <c r="H34" s="11">
        <f t="shared" si="2"/>
        <v>1.0566730184048603E-2</v>
      </c>
    </row>
    <row r="35" spans="1:8" x14ac:dyDescent="0.45">
      <c r="A35" s="12" t="s">
        <v>38</v>
      </c>
      <c r="B35" s="20">
        <v>1418843</v>
      </c>
      <c r="C35" s="21">
        <v>375450</v>
      </c>
      <c r="D35" s="11">
        <f t="shared" si="0"/>
        <v>0.26461701541326277</v>
      </c>
      <c r="E35" s="21">
        <v>86601</v>
      </c>
      <c r="F35" s="11">
        <f t="shared" si="1"/>
        <v>6.1036351449737569E-2</v>
      </c>
      <c r="G35" s="21">
        <v>13708</v>
      </c>
      <c r="H35" s="11">
        <f t="shared" si="2"/>
        <v>9.6613931210147979E-3</v>
      </c>
    </row>
    <row r="36" spans="1:8" x14ac:dyDescent="0.45">
      <c r="A36" s="12" t="s">
        <v>39</v>
      </c>
      <c r="B36" s="20">
        <v>2530542</v>
      </c>
      <c r="C36" s="21">
        <v>645331</v>
      </c>
      <c r="D36" s="11">
        <f t="shared" si="0"/>
        <v>0.2550169094209857</v>
      </c>
      <c r="E36" s="21">
        <v>140060</v>
      </c>
      <c r="F36" s="11">
        <f t="shared" si="1"/>
        <v>5.5347826671124208E-2</v>
      </c>
      <c r="G36" s="21">
        <v>18111</v>
      </c>
      <c r="H36" s="11">
        <f t="shared" si="2"/>
        <v>7.156964792522709E-3</v>
      </c>
    </row>
    <row r="37" spans="1:8" x14ac:dyDescent="0.45">
      <c r="A37" s="12" t="s">
        <v>40</v>
      </c>
      <c r="B37" s="20">
        <v>8839511</v>
      </c>
      <c r="C37" s="21">
        <v>2146493</v>
      </c>
      <c r="D37" s="11">
        <f t="shared" si="0"/>
        <v>0.24282938275658009</v>
      </c>
      <c r="E37" s="21">
        <v>450764</v>
      </c>
      <c r="F37" s="11">
        <f t="shared" si="1"/>
        <v>5.0994223549243843E-2</v>
      </c>
      <c r="G37" s="21">
        <v>61731</v>
      </c>
      <c r="H37" s="11">
        <f t="shared" si="2"/>
        <v>6.9835311025689094E-3</v>
      </c>
    </row>
    <row r="38" spans="1:8" x14ac:dyDescent="0.45">
      <c r="A38" s="12" t="s">
        <v>41</v>
      </c>
      <c r="B38" s="20">
        <v>5523625</v>
      </c>
      <c r="C38" s="21">
        <v>1510882</v>
      </c>
      <c r="D38" s="11">
        <f t="shared" si="0"/>
        <v>0.27353087872547466</v>
      </c>
      <c r="E38" s="21">
        <v>310197</v>
      </c>
      <c r="F38" s="11">
        <f t="shared" si="1"/>
        <v>5.6158229423612212E-2</v>
      </c>
      <c r="G38" s="21">
        <v>51925</v>
      </c>
      <c r="H38" s="11">
        <f t="shared" si="2"/>
        <v>9.4005295435515626E-3</v>
      </c>
    </row>
    <row r="39" spans="1:8" x14ac:dyDescent="0.45">
      <c r="A39" s="12" t="s">
        <v>42</v>
      </c>
      <c r="B39" s="20">
        <v>1344738.9999999998</v>
      </c>
      <c r="C39" s="21">
        <v>405739</v>
      </c>
      <c r="D39" s="11">
        <f t="shared" si="0"/>
        <v>0.30172323402533879</v>
      </c>
      <c r="E39" s="21">
        <v>70789</v>
      </c>
      <c r="F39" s="11">
        <f t="shared" si="1"/>
        <v>5.2641441945239939E-2</v>
      </c>
      <c r="G39" s="21">
        <v>8910</v>
      </c>
      <c r="H39" s="11">
        <f t="shared" si="2"/>
        <v>6.6258210701110043E-3</v>
      </c>
    </row>
    <row r="40" spans="1:8" x14ac:dyDescent="0.45">
      <c r="A40" s="12" t="s">
        <v>43</v>
      </c>
      <c r="B40" s="20">
        <v>944432</v>
      </c>
      <c r="C40" s="21">
        <v>312576</v>
      </c>
      <c r="D40" s="11">
        <f t="shared" si="0"/>
        <v>0.3309671845087841</v>
      </c>
      <c r="E40" s="21">
        <v>58439</v>
      </c>
      <c r="F40" s="11">
        <f t="shared" si="1"/>
        <v>6.187740356108222E-2</v>
      </c>
      <c r="G40" s="21">
        <v>10675</v>
      </c>
      <c r="H40" s="11">
        <f t="shared" si="2"/>
        <v>1.1303090111304996E-2</v>
      </c>
    </row>
    <row r="41" spans="1:8" x14ac:dyDescent="0.45">
      <c r="A41" s="12" t="s">
        <v>44</v>
      </c>
      <c r="B41" s="20">
        <v>556788</v>
      </c>
      <c r="C41" s="21">
        <v>169038</v>
      </c>
      <c r="D41" s="11">
        <f t="shared" si="0"/>
        <v>0.30359490506260911</v>
      </c>
      <c r="E41" s="21">
        <v>29946</v>
      </c>
      <c r="F41" s="11">
        <f t="shared" si="1"/>
        <v>5.3783486713075715E-2</v>
      </c>
      <c r="G41" s="21">
        <v>3068</v>
      </c>
      <c r="H41" s="11">
        <f t="shared" si="2"/>
        <v>5.5101762250623215E-3</v>
      </c>
    </row>
    <row r="42" spans="1:8" x14ac:dyDescent="0.45">
      <c r="A42" s="12" t="s">
        <v>45</v>
      </c>
      <c r="B42" s="20">
        <v>672814.99999999988</v>
      </c>
      <c r="C42" s="21">
        <v>183389</v>
      </c>
      <c r="D42" s="11">
        <f t="shared" si="0"/>
        <v>0.27256972570468857</v>
      </c>
      <c r="E42" s="21">
        <v>34868</v>
      </c>
      <c r="F42" s="11">
        <f t="shared" si="1"/>
        <v>5.1824052674212091E-2</v>
      </c>
      <c r="G42" s="21">
        <v>4901</v>
      </c>
      <c r="H42" s="11">
        <f t="shared" si="2"/>
        <v>7.2843203555212066E-3</v>
      </c>
    </row>
    <row r="43" spans="1:8" x14ac:dyDescent="0.45">
      <c r="A43" s="12" t="s">
        <v>46</v>
      </c>
      <c r="B43" s="20">
        <v>1893791</v>
      </c>
      <c r="C43" s="21">
        <v>592152</v>
      </c>
      <c r="D43" s="11">
        <f t="shared" si="0"/>
        <v>0.31268075516252847</v>
      </c>
      <c r="E43" s="21">
        <v>91827</v>
      </c>
      <c r="F43" s="11">
        <f t="shared" si="1"/>
        <v>4.8488455167439277E-2</v>
      </c>
      <c r="G43" s="21">
        <v>13415</v>
      </c>
      <c r="H43" s="11">
        <f t="shared" si="2"/>
        <v>7.0836750201051756E-3</v>
      </c>
    </row>
    <row r="44" spans="1:8" x14ac:dyDescent="0.45">
      <c r="A44" s="12" t="s">
        <v>47</v>
      </c>
      <c r="B44" s="20">
        <v>2812432.9999999995</v>
      </c>
      <c r="C44" s="21">
        <v>835949</v>
      </c>
      <c r="D44" s="11">
        <f t="shared" si="0"/>
        <v>0.29723339187102416</v>
      </c>
      <c r="E44" s="21">
        <v>142188</v>
      </c>
      <c r="F44" s="11">
        <f t="shared" si="1"/>
        <v>5.0556937711938393E-2</v>
      </c>
      <c r="G44" s="21">
        <v>19305</v>
      </c>
      <c r="H44" s="11">
        <f t="shared" si="2"/>
        <v>6.8641635196287354E-3</v>
      </c>
    </row>
    <row r="45" spans="1:8" x14ac:dyDescent="0.45">
      <c r="A45" s="12" t="s">
        <v>48</v>
      </c>
      <c r="B45" s="20">
        <v>1356110</v>
      </c>
      <c r="C45" s="21">
        <v>468249</v>
      </c>
      <c r="D45" s="11">
        <f t="shared" si="0"/>
        <v>0.34528836156359</v>
      </c>
      <c r="E45" s="21">
        <v>82449</v>
      </c>
      <c r="F45" s="11">
        <f t="shared" si="1"/>
        <v>6.0798165340569719E-2</v>
      </c>
      <c r="G45" s="21">
        <v>13109</v>
      </c>
      <c r="H45" s="11">
        <f t="shared" si="2"/>
        <v>9.6666199644571613E-3</v>
      </c>
    </row>
    <row r="46" spans="1:8" x14ac:dyDescent="0.45">
      <c r="A46" s="12" t="s">
        <v>49</v>
      </c>
      <c r="B46" s="20">
        <v>734949</v>
      </c>
      <c r="C46" s="21">
        <v>228423</v>
      </c>
      <c r="D46" s="11">
        <f t="shared" si="0"/>
        <v>0.31080115763134586</v>
      </c>
      <c r="E46" s="21">
        <v>43361</v>
      </c>
      <c r="F46" s="11">
        <f t="shared" si="1"/>
        <v>5.899865160711832E-2</v>
      </c>
      <c r="G46" s="21">
        <v>6531</v>
      </c>
      <c r="H46" s="11">
        <f t="shared" si="2"/>
        <v>8.8863308882657158E-3</v>
      </c>
    </row>
    <row r="47" spans="1:8" x14ac:dyDescent="0.45">
      <c r="A47" s="12" t="s">
        <v>50</v>
      </c>
      <c r="B47" s="20">
        <v>973896</v>
      </c>
      <c r="C47" s="21">
        <v>240557</v>
      </c>
      <c r="D47" s="11">
        <f t="shared" si="0"/>
        <v>0.24700481365566754</v>
      </c>
      <c r="E47" s="21">
        <v>45167</v>
      </c>
      <c r="F47" s="11">
        <f t="shared" si="1"/>
        <v>4.6377641965877257E-2</v>
      </c>
      <c r="G47" s="21">
        <v>4318</v>
      </c>
      <c r="H47" s="11">
        <f t="shared" si="2"/>
        <v>4.4337383047060464E-3</v>
      </c>
    </row>
    <row r="48" spans="1:8" x14ac:dyDescent="0.45">
      <c r="A48" s="12" t="s">
        <v>51</v>
      </c>
      <c r="B48" s="20">
        <v>1356219</v>
      </c>
      <c r="C48" s="21">
        <v>402360</v>
      </c>
      <c r="D48" s="11">
        <f t="shared" si="0"/>
        <v>0.29667774894762572</v>
      </c>
      <c r="E48" s="21">
        <v>70229</v>
      </c>
      <c r="F48" s="11">
        <f t="shared" si="1"/>
        <v>5.1782934762011151E-2</v>
      </c>
      <c r="G48" s="21">
        <v>7874</v>
      </c>
      <c r="H48" s="11">
        <f t="shared" si="2"/>
        <v>5.805846990788361E-3</v>
      </c>
    </row>
    <row r="49" spans="1:8" x14ac:dyDescent="0.45">
      <c r="A49" s="12" t="s">
        <v>52</v>
      </c>
      <c r="B49" s="20">
        <v>701167</v>
      </c>
      <c r="C49" s="21">
        <v>215724</v>
      </c>
      <c r="D49" s="11">
        <f t="shared" si="0"/>
        <v>0.30766422264596022</v>
      </c>
      <c r="E49" s="21">
        <v>35493</v>
      </c>
      <c r="F49" s="11">
        <f t="shared" si="1"/>
        <v>5.0619895117710902E-2</v>
      </c>
      <c r="G49" s="21">
        <v>4240</v>
      </c>
      <c r="H49" s="11">
        <f t="shared" si="2"/>
        <v>6.0470615416869308E-3</v>
      </c>
    </row>
    <row r="50" spans="1:8" x14ac:dyDescent="0.45">
      <c r="A50" s="12" t="s">
        <v>53</v>
      </c>
      <c r="B50" s="20">
        <v>5124170</v>
      </c>
      <c r="C50" s="21">
        <v>1417393</v>
      </c>
      <c r="D50" s="11">
        <f t="shared" si="0"/>
        <v>0.27660928501591475</v>
      </c>
      <c r="E50" s="21">
        <v>273710</v>
      </c>
      <c r="F50" s="11">
        <f t="shared" si="1"/>
        <v>5.3415479970414723E-2</v>
      </c>
      <c r="G50" s="21">
        <v>39318</v>
      </c>
      <c r="H50" s="11">
        <f t="shared" si="2"/>
        <v>7.6730475374548459E-3</v>
      </c>
    </row>
    <row r="51" spans="1:8" x14ac:dyDescent="0.45">
      <c r="A51" s="12" t="s">
        <v>54</v>
      </c>
      <c r="B51" s="20">
        <v>818222</v>
      </c>
      <c r="C51" s="21">
        <v>277143</v>
      </c>
      <c r="D51" s="11">
        <f t="shared" si="0"/>
        <v>0.33871369872724028</v>
      </c>
      <c r="E51" s="21">
        <v>43549</v>
      </c>
      <c r="F51" s="11">
        <f t="shared" si="1"/>
        <v>5.3223941668642492E-2</v>
      </c>
      <c r="G51" s="21">
        <v>5272</v>
      </c>
      <c r="H51" s="11">
        <f t="shared" si="2"/>
        <v>6.4432391209231724E-3</v>
      </c>
    </row>
    <row r="52" spans="1:8" x14ac:dyDescent="0.45">
      <c r="A52" s="12" t="s">
        <v>55</v>
      </c>
      <c r="B52" s="20">
        <v>1335937.9999999998</v>
      </c>
      <c r="C52" s="21">
        <v>413300</v>
      </c>
      <c r="D52" s="11">
        <f t="shared" si="0"/>
        <v>0.30937064444607465</v>
      </c>
      <c r="E52" s="21">
        <v>92017</v>
      </c>
      <c r="F52" s="11">
        <f t="shared" si="1"/>
        <v>6.8878196443248121E-2</v>
      </c>
      <c r="G52" s="21">
        <v>13187</v>
      </c>
      <c r="H52" s="11">
        <f t="shared" si="2"/>
        <v>9.8709670658368893E-3</v>
      </c>
    </row>
    <row r="53" spans="1:8" x14ac:dyDescent="0.45">
      <c r="A53" s="12" t="s">
        <v>56</v>
      </c>
      <c r="B53" s="20">
        <v>1758645</v>
      </c>
      <c r="C53" s="21">
        <v>530458</v>
      </c>
      <c r="D53" s="11">
        <f t="shared" si="0"/>
        <v>0.3016288108174191</v>
      </c>
      <c r="E53" s="21">
        <v>112341</v>
      </c>
      <c r="F53" s="11">
        <f t="shared" si="1"/>
        <v>6.3879293433296652E-2</v>
      </c>
      <c r="G53" s="21">
        <v>16637</v>
      </c>
      <c r="H53" s="11">
        <f t="shared" si="2"/>
        <v>9.4601241296566399E-3</v>
      </c>
    </row>
    <row r="54" spans="1:8" x14ac:dyDescent="0.45">
      <c r="A54" s="12" t="s">
        <v>57</v>
      </c>
      <c r="B54" s="20">
        <v>1141741</v>
      </c>
      <c r="C54" s="21">
        <v>328411</v>
      </c>
      <c r="D54" s="11">
        <f t="shared" si="0"/>
        <v>0.28764054194427635</v>
      </c>
      <c r="E54" s="21">
        <v>65764</v>
      </c>
      <c r="F54" s="11">
        <f t="shared" si="1"/>
        <v>5.7599753359124352E-2</v>
      </c>
      <c r="G54" s="21">
        <v>10375</v>
      </c>
      <c r="H54" s="11">
        <f t="shared" si="2"/>
        <v>9.086999590975536E-3</v>
      </c>
    </row>
    <row r="55" spans="1:8" x14ac:dyDescent="0.45">
      <c r="A55" s="12" t="s">
        <v>58</v>
      </c>
      <c r="B55" s="20">
        <v>1087241</v>
      </c>
      <c r="C55" s="21">
        <v>304948</v>
      </c>
      <c r="D55" s="11">
        <f t="shared" si="0"/>
        <v>0.2804787531007385</v>
      </c>
      <c r="E55" s="21">
        <v>53823</v>
      </c>
      <c r="F55" s="11">
        <f t="shared" si="1"/>
        <v>4.950420375979199E-2</v>
      </c>
      <c r="G55" s="21">
        <v>7474</v>
      </c>
      <c r="H55" s="11">
        <f t="shared" si="2"/>
        <v>6.8742808632124798E-3</v>
      </c>
    </row>
    <row r="56" spans="1:8" x14ac:dyDescent="0.45">
      <c r="A56" s="12" t="s">
        <v>59</v>
      </c>
      <c r="B56" s="20">
        <v>1617517</v>
      </c>
      <c r="C56" s="21">
        <v>481895</v>
      </c>
      <c r="D56" s="11">
        <f t="shared" si="0"/>
        <v>0.29792268025621987</v>
      </c>
      <c r="E56" s="21">
        <v>80957</v>
      </c>
      <c r="F56" s="11">
        <f t="shared" si="1"/>
        <v>5.0050169488172307E-2</v>
      </c>
      <c r="G56" s="21">
        <v>10914</v>
      </c>
      <c r="H56" s="11">
        <f t="shared" si="2"/>
        <v>6.7473788528961366E-3</v>
      </c>
    </row>
    <row r="57" spans="1:8" x14ac:dyDescent="0.45">
      <c r="A57" s="12" t="s">
        <v>60</v>
      </c>
      <c r="B57" s="20">
        <v>1485118</v>
      </c>
      <c r="C57" s="21">
        <v>325805</v>
      </c>
      <c r="D57" s="11">
        <f t="shared" si="0"/>
        <v>0.21937987419181507</v>
      </c>
      <c r="E57" s="21">
        <v>46395</v>
      </c>
      <c r="F57" s="11">
        <f t="shared" si="1"/>
        <v>3.1239941876672426E-2</v>
      </c>
      <c r="G57" s="21">
        <v>4616</v>
      </c>
      <c r="H57" s="11">
        <f t="shared" si="2"/>
        <v>3.1081705292104736E-3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L16" sqref="L16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（3月10日公表時点）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44629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6797591</v>
      </c>
      <c r="D10" s="11">
        <f>C10/$B10</f>
        <v>0.24674518509398083</v>
      </c>
      <c r="E10" s="21">
        <f>SUM(E11:E30)</f>
        <v>1391692</v>
      </c>
      <c r="F10" s="11">
        <f>E10/$B10</f>
        <v>5.0516911084207972E-2</v>
      </c>
      <c r="G10" s="21">
        <f>SUM(G11:G30)</f>
        <v>205361</v>
      </c>
      <c r="H10" s="11">
        <f>G10/$B10</f>
        <v>7.4543817002354212E-3</v>
      </c>
    </row>
    <row r="11" spans="1:8" x14ac:dyDescent="0.45">
      <c r="A11" s="12" t="s">
        <v>70</v>
      </c>
      <c r="B11" s="20">
        <v>1961575</v>
      </c>
      <c r="C11" s="21">
        <v>396965</v>
      </c>
      <c r="D11" s="11">
        <f t="shared" ref="D11:D30" si="0">C11/$B11</f>
        <v>0.20237054407810051</v>
      </c>
      <c r="E11" s="21">
        <v>89509</v>
      </c>
      <c r="F11" s="11">
        <f t="shared" ref="F11:F30" si="1">E11/$B11</f>
        <v>4.5631189222945845E-2</v>
      </c>
      <c r="G11" s="21">
        <v>17791</v>
      </c>
      <c r="H11" s="11">
        <f t="shared" ref="H11:H30" si="2">G11/$B11</f>
        <v>9.069752622255076E-3</v>
      </c>
    </row>
    <row r="12" spans="1:8" x14ac:dyDescent="0.45">
      <c r="A12" s="12" t="s">
        <v>71</v>
      </c>
      <c r="B12" s="20">
        <v>1065932</v>
      </c>
      <c r="C12" s="21">
        <v>328311</v>
      </c>
      <c r="D12" s="11">
        <f t="shared" si="0"/>
        <v>0.30800370004840832</v>
      </c>
      <c r="E12" s="21">
        <v>38799</v>
      </c>
      <c r="F12" s="11">
        <f t="shared" si="1"/>
        <v>3.6399132402442184E-2</v>
      </c>
      <c r="G12" s="21">
        <v>13707</v>
      </c>
      <c r="H12" s="11">
        <f t="shared" si="2"/>
        <v>1.2859169252822883E-2</v>
      </c>
    </row>
    <row r="13" spans="1:8" x14ac:dyDescent="0.45">
      <c r="A13" s="12" t="s">
        <v>72</v>
      </c>
      <c r="B13" s="20">
        <v>1324589</v>
      </c>
      <c r="C13" s="21">
        <v>339746</v>
      </c>
      <c r="D13" s="11">
        <f t="shared" si="0"/>
        <v>0.25649163627359128</v>
      </c>
      <c r="E13" s="21">
        <v>60014</v>
      </c>
      <c r="F13" s="11">
        <f t="shared" si="1"/>
        <v>4.5307638822306394E-2</v>
      </c>
      <c r="G13" s="21">
        <v>7455</v>
      </c>
      <c r="H13" s="11">
        <f t="shared" si="2"/>
        <v>5.6281608861314721E-3</v>
      </c>
    </row>
    <row r="14" spans="1:8" x14ac:dyDescent="0.45">
      <c r="A14" s="12" t="s">
        <v>73</v>
      </c>
      <c r="B14" s="20">
        <v>974726</v>
      </c>
      <c r="C14" s="21">
        <v>294586</v>
      </c>
      <c r="D14" s="11">
        <f t="shared" si="0"/>
        <v>0.3022244199908487</v>
      </c>
      <c r="E14" s="21">
        <v>46933</v>
      </c>
      <c r="F14" s="11">
        <f t="shared" si="1"/>
        <v>4.8149941624620662E-2</v>
      </c>
      <c r="G14" s="21">
        <v>4694</v>
      </c>
      <c r="H14" s="11">
        <f t="shared" si="2"/>
        <v>4.81571231299873E-3</v>
      </c>
    </row>
    <row r="15" spans="1:8" x14ac:dyDescent="0.45">
      <c r="A15" s="12" t="s">
        <v>74</v>
      </c>
      <c r="B15" s="20">
        <v>3759920</v>
      </c>
      <c r="C15" s="21">
        <v>727965</v>
      </c>
      <c r="D15" s="11">
        <f t="shared" si="0"/>
        <v>0.19361183216664185</v>
      </c>
      <c r="E15" s="21">
        <v>227183</v>
      </c>
      <c r="F15" s="11">
        <f t="shared" si="1"/>
        <v>6.0422296219068493E-2</v>
      </c>
      <c r="G15" s="21">
        <v>33451</v>
      </c>
      <c r="H15" s="11">
        <f t="shared" si="2"/>
        <v>8.8967318453584115E-3</v>
      </c>
    </row>
    <row r="16" spans="1:8" x14ac:dyDescent="0.45">
      <c r="A16" s="12" t="s">
        <v>75</v>
      </c>
      <c r="B16" s="20">
        <v>1521562.0000000002</v>
      </c>
      <c r="C16" s="21">
        <v>367429</v>
      </c>
      <c r="D16" s="11">
        <f t="shared" si="0"/>
        <v>0.24148145129807391</v>
      </c>
      <c r="E16" s="21">
        <v>74898</v>
      </c>
      <c r="F16" s="11">
        <f t="shared" si="1"/>
        <v>4.9224415436242487E-2</v>
      </c>
      <c r="G16" s="21">
        <v>11411</v>
      </c>
      <c r="H16" s="11">
        <f t="shared" si="2"/>
        <v>7.4995300881594033E-3</v>
      </c>
    </row>
    <row r="17" spans="1:8" x14ac:dyDescent="0.45">
      <c r="A17" s="12" t="s">
        <v>76</v>
      </c>
      <c r="B17" s="20">
        <v>718601</v>
      </c>
      <c r="C17" s="21">
        <v>221036</v>
      </c>
      <c r="D17" s="11">
        <f t="shared" si="0"/>
        <v>0.30759211300847061</v>
      </c>
      <c r="E17" s="21">
        <v>48061</v>
      </c>
      <c r="F17" s="11">
        <f t="shared" si="1"/>
        <v>6.6881343054073117E-2</v>
      </c>
      <c r="G17" s="21">
        <v>5492</v>
      </c>
      <c r="H17" s="11">
        <f t="shared" si="2"/>
        <v>7.6426278282384803E-3</v>
      </c>
    </row>
    <row r="18" spans="1:8" x14ac:dyDescent="0.45">
      <c r="A18" s="12" t="s">
        <v>77</v>
      </c>
      <c r="B18" s="20">
        <v>784774</v>
      </c>
      <c r="C18" s="21">
        <v>209720</v>
      </c>
      <c r="D18" s="11">
        <f t="shared" si="0"/>
        <v>0.26723617245219644</v>
      </c>
      <c r="E18" s="21">
        <v>42072</v>
      </c>
      <c r="F18" s="11">
        <f t="shared" si="1"/>
        <v>5.3610338772691245E-2</v>
      </c>
      <c r="G18" s="21">
        <v>5706</v>
      </c>
      <c r="H18" s="11">
        <f t="shared" si="2"/>
        <v>7.2708830822631743E-3</v>
      </c>
    </row>
    <row r="19" spans="1:8" x14ac:dyDescent="0.45">
      <c r="A19" s="12" t="s">
        <v>78</v>
      </c>
      <c r="B19" s="20">
        <v>694295.99999999988</v>
      </c>
      <c r="C19" s="21">
        <v>139931</v>
      </c>
      <c r="D19" s="11">
        <f t="shared" si="0"/>
        <v>0.20154372198601175</v>
      </c>
      <c r="E19" s="21">
        <v>34762</v>
      </c>
      <c r="F19" s="11">
        <f t="shared" si="1"/>
        <v>5.006798253194604E-2</v>
      </c>
      <c r="G19" s="21">
        <v>3668</v>
      </c>
      <c r="H19" s="11">
        <f t="shared" si="2"/>
        <v>5.2830493046193564E-3</v>
      </c>
    </row>
    <row r="20" spans="1:8" x14ac:dyDescent="0.45">
      <c r="A20" s="12" t="s">
        <v>79</v>
      </c>
      <c r="B20" s="20">
        <v>799966</v>
      </c>
      <c r="C20" s="21">
        <v>241445</v>
      </c>
      <c r="D20" s="11">
        <f t="shared" si="0"/>
        <v>0.30181907731078572</v>
      </c>
      <c r="E20" s="21">
        <v>36936</v>
      </c>
      <c r="F20" s="11">
        <f t="shared" si="1"/>
        <v>4.617196230839811E-2</v>
      </c>
      <c r="G20" s="21">
        <v>4793</v>
      </c>
      <c r="H20" s="11">
        <f t="shared" si="2"/>
        <v>5.9915046389471555E-3</v>
      </c>
    </row>
    <row r="21" spans="1:8" x14ac:dyDescent="0.45">
      <c r="A21" s="12" t="s">
        <v>80</v>
      </c>
      <c r="B21" s="20">
        <v>2300944</v>
      </c>
      <c r="C21" s="21">
        <v>568954</v>
      </c>
      <c r="D21" s="11">
        <f t="shared" si="0"/>
        <v>0.24726981621456237</v>
      </c>
      <c r="E21" s="21">
        <v>100684</v>
      </c>
      <c r="F21" s="11">
        <f t="shared" si="1"/>
        <v>4.3757692494906436E-2</v>
      </c>
      <c r="G21" s="21">
        <v>12837</v>
      </c>
      <c r="H21" s="11">
        <f t="shared" si="2"/>
        <v>5.5790145262118503E-3</v>
      </c>
    </row>
    <row r="22" spans="1:8" x14ac:dyDescent="0.45">
      <c r="A22" s="12" t="s">
        <v>81</v>
      </c>
      <c r="B22" s="20">
        <v>1400720</v>
      </c>
      <c r="C22" s="21">
        <v>366206</v>
      </c>
      <c r="D22" s="11">
        <f t="shared" si="0"/>
        <v>0.26144125878119823</v>
      </c>
      <c r="E22" s="21">
        <v>78614</v>
      </c>
      <c r="F22" s="11">
        <f t="shared" si="1"/>
        <v>5.6123993374835798E-2</v>
      </c>
      <c r="G22" s="21">
        <v>9613</v>
      </c>
      <c r="H22" s="11">
        <f t="shared" si="2"/>
        <v>6.8628990804728996E-3</v>
      </c>
    </row>
    <row r="23" spans="1:8" x14ac:dyDescent="0.45">
      <c r="A23" s="12" t="s">
        <v>82</v>
      </c>
      <c r="B23" s="20">
        <v>2739963</v>
      </c>
      <c r="C23" s="21">
        <v>532823</v>
      </c>
      <c r="D23" s="11">
        <f t="shared" si="0"/>
        <v>0.19446357487309135</v>
      </c>
      <c r="E23" s="21">
        <v>138239</v>
      </c>
      <c r="F23" s="11">
        <f t="shared" si="1"/>
        <v>5.045287107891603E-2</v>
      </c>
      <c r="G23" s="21">
        <v>20663</v>
      </c>
      <c r="H23" s="11">
        <f t="shared" si="2"/>
        <v>7.5413427115621637E-3</v>
      </c>
    </row>
    <row r="24" spans="1:8" x14ac:dyDescent="0.45">
      <c r="A24" s="12" t="s">
        <v>83</v>
      </c>
      <c r="B24" s="20">
        <v>831479.00000000012</v>
      </c>
      <c r="C24" s="21">
        <v>232772</v>
      </c>
      <c r="D24" s="11">
        <f t="shared" si="0"/>
        <v>0.27994934327866366</v>
      </c>
      <c r="E24" s="21">
        <v>44504</v>
      </c>
      <c r="F24" s="11">
        <f t="shared" si="1"/>
        <v>5.3523901385362699E-2</v>
      </c>
      <c r="G24" s="21">
        <v>9373</v>
      </c>
      <c r="H24" s="11">
        <f t="shared" si="2"/>
        <v>1.1272683976384248E-2</v>
      </c>
    </row>
    <row r="25" spans="1:8" x14ac:dyDescent="0.45">
      <c r="A25" s="12" t="s">
        <v>84</v>
      </c>
      <c r="B25" s="20">
        <v>1526835</v>
      </c>
      <c r="C25" s="21">
        <v>425863</v>
      </c>
      <c r="D25" s="11">
        <f t="shared" si="0"/>
        <v>0.27891880917060458</v>
      </c>
      <c r="E25" s="21">
        <v>78753</v>
      </c>
      <c r="F25" s="11">
        <f t="shared" si="1"/>
        <v>5.1579247266404032E-2</v>
      </c>
      <c r="G25" s="21">
        <v>8240</v>
      </c>
      <c r="H25" s="11">
        <f t="shared" si="2"/>
        <v>5.3967848523252347E-3</v>
      </c>
    </row>
    <row r="26" spans="1:8" x14ac:dyDescent="0.45">
      <c r="A26" s="12" t="s">
        <v>85</v>
      </c>
      <c r="B26" s="20">
        <v>708155</v>
      </c>
      <c r="C26" s="21">
        <v>231407</v>
      </c>
      <c r="D26" s="11">
        <f t="shared" si="0"/>
        <v>0.32677450558140519</v>
      </c>
      <c r="E26" s="21">
        <v>29900</v>
      </c>
      <c r="F26" s="11">
        <f t="shared" si="1"/>
        <v>4.2222394814694524E-2</v>
      </c>
      <c r="G26" s="21">
        <v>4245</v>
      </c>
      <c r="H26" s="11">
        <f t="shared" si="2"/>
        <v>5.9944503675042893E-3</v>
      </c>
    </row>
    <row r="27" spans="1:8" x14ac:dyDescent="0.45">
      <c r="A27" s="12" t="s">
        <v>86</v>
      </c>
      <c r="B27" s="20">
        <v>1194817</v>
      </c>
      <c r="C27" s="21">
        <v>316964</v>
      </c>
      <c r="D27" s="11">
        <f t="shared" si="0"/>
        <v>0.26528246585041892</v>
      </c>
      <c r="E27" s="21">
        <v>49939</v>
      </c>
      <c r="F27" s="11">
        <f t="shared" si="1"/>
        <v>4.1796358772933431E-2</v>
      </c>
      <c r="G27" s="21">
        <v>5993</v>
      </c>
      <c r="H27" s="11">
        <f t="shared" si="2"/>
        <v>5.0158308761927561E-3</v>
      </c>
    </row>
    <row r="28" spans="1:8" x14ac:dyDescent="0.45">
      <c r="A28" s="12" t="s">
        <v>87</v>
      </c>
      <c r="B28" s="20">
        <v>944709</v>
      </c>
      <c r="C28" s="21">
        <v>242144</v>
      </c>
      <c r="D28" s="11">
        <f t="shared" si="0"/>
        <v>0.25631596608056023</v>
      </c>
      <c r="E28" s="21">
        <v>55650</v>
      </c>
      <c r="F28" s="11">
        <f t="shared" si="1"/>
        <v>5.8907028513542264E-2</v>
      </c>
      <c r="G28" s="21">
        <v>7920</v>
      </c>
      <c r="H28" s="11">
        <f t="shared" si="2"/>
        <v>8.3835339771294645E-3</v>
      </c>
    </row>
    <row r="29" spans="1:8" x14ac:dyDescent="0.45">
      <c r="A29" s="12" t="s">
        <v>88</v>
      </c>
      <c r="B29" s="20">
        <v>1562767</v>
      </c>
      <c r="C29" s="21">
        <v>416297</v>
      </c>
      <c r="D29" s="11">
        <f t="shared" si="0"/>
        <v>0.26638456020635193</v>
      </c>
      <c r="E29" s="21">
        <v>70912</v>
      </c>
      <c r="F29" s="11">
        <f t="shared" si="1"/>
        <v>4.5375926161737482E-2</v>
      </c>
      <c r="G29" s="21">
        <v>10634</v>
      </c>
      <c r="H29" s="11">
        <f t="shared" si="2"/>
        <v>6.8045972304252647E-3</v>
      </c>
    </row>
    <row r="30" spans="1:8" x14ac:dyDescent="0.45">
      <c r="A30" s="12" t="s">
        <v>89</v>
      </c>
      <c r="B30" s="20">
        <v>732702</v>
      </c>
      <c r="C30" s="21">
        <v>197027</v>
      </c>
      <c r="D30" s="11">
        <f t="shared" si="0"/>
        <v>0.26890468430548847</v>
      </c>
      <c r="E30" s="21">
        <v>45330</v>
      </c>
      <c r="F30" s="11">
        <f t="shared" si="1"/>
        <v>6.1866898138670294E-2</v>
      </c>
      <c r="G30" s="21">
        <v>7675</v>
      </c>
      <c r="H30" s="11">
        <f t="shared" si="2"/>
        <v>1.0474927050833763E-2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44629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2647805</v>
      </c>
      <c r="D39" s="11">
        <f>C39/$B39</f>
        <v>0.27659778059897649</v>
      </c>
      <c r="E39" s="21">
        <v>523490</v>
      </c>
      <c r="F39" s="11">
        <f>E39/$B39</f>
        <v>5.4685360955870316E-2</v>
      </c>
      <c r="G39" s="21">
        <v>71286</v>
      </c>
      <c r="H39" s="11">
        <f>G39/$B39</f>
        <v>7.4467528340563744E-3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K16" sqref="K1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（3月10日公表時点）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236892272</v>
      </c>
      <c r="C7" s="32">
        <f t="shared" ref="C7:J7" si="0">SUM(C8:C54)</f>
        <v>101803551</v>
      </c>
      <c r="D7" s="33">
        <f t="shared" ref="D7:D54" si="1">C7/N7</f>
        <v>0.8038495866695119</v>
      </c>
      <c r="E7" s="32">
        <f t="shared" si="0"/>
        <v>100287121</v>
      </c>
      <c r="F7" s="34">
        <f t="shared" ref="F7:F54" si="2">E7/N7</f>
        <v>0.79187572508276582</v>
      </c>
      <c r="G7" s="35">
        <f t="shared" si="0"/>
        <v>34801600</v>
      </c>
      <c r="H7" s="34">
        <f t="shared" ref="H7:H54" si="3">G7/N7</f>
        <v>0.2747964240995649</v>
      </c>
      <c r="I7" s="35">
        <f t="shared" si="0"/>
        <v>965842</v>
      </c>
      <c r="J7" s="35">
        <f t="shared" si="0"/>
        <v>4891724</v>
      </c>
      <c r="K7" s="35">
        <f>SUM(K8:K54)</f>
        <v>22123238</v>
      </c>
      <c r="L7" s="35">
        <f>SUM(L8:L54)</f>
        <v>6820796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9745990</v>
      </c>
      <c r="C8" s="37">
        <f>SUM(一般接種!D7+一般接種!G7+一般接種!J7+医療従事者等!C5)</f>
        <v>4236769</v>
      </c>
      <c r="D8" s="33">
        <f t="shared" si="1"/>
        <v>0.81061618799055524</v>
      </c>
      <c r="E8" s="37">
        <f>SUM(一般接種!E7+一般接種!H7+一般接種!K7+医療従事者等!D5)</f>
        <v>4169896</v>
      </c>
      <c r="F8" s="34">
        <f t="shared" si="2"/>
        <v>0.79782145305468966</v>
      </c>
      <c r="G8" s="32">
        <f>SUM(I8:L8)</f>
        <v>1339325</v>
      </c>
      <c r="H8" s="34">
        <f t="shared" si="3"/>
        <v>0.25625152704347354</v>
      </c>
      <c r="I8" s="38">
        <v>40694</v>
      </c>
      <c r="J8" s="38">
        <v>213812</v>
      </c>
      <c r="K8" s="38">
        <v>874330</v>
      </c>
      <c r="L8" s="38">
        <v>210489</v>
      </c>
      <c r="N8" s="1">
        <v>5226603</v>
      </c>
    </row>
    <row r="9" spans="1:14" x14ac:dyDescent="0.45">
      <c r="A9" s="36" t="s">
        <v>15</v>
      </c>
      <c r="B9" s="32">
        <f t="shared" si="4"/>
        <v>2437567</v>
      </c>
      <c r="C9" s="37">
        <f>SUM(一般接種!D8+一般接種!G8+一般接種!J8+医療従事者等!C6)</f>
        <v>1063031</v>
      </c>
      <c r="D9" s="33">
        <f t="shared" si="1"/>
        <v>0.8439332653231344</v>
      </c>
      <c r="E9" s="37">
        <f>SUM(一般接種!E8+一般接種!H8+一般接種!K8+医療従事者等!D6)</f>
        <v>1048310</v>
      </c>
      <c r="F9" s="34">
        <f t="shared" si="2"/>
        <v>0.83224636099125526</v>
      </c>
      <c r="G9" s="32">
        <f t="shared" ref="G9:G54" si="5">SUM(I9:L9)</f>
        <v>326226</v>
      </c>
      <c r="H9" s="34">
        <f t="shared" si="3"/>
        <v>0.25898865923317838</v>
      </c>
      <c r="I9" s="38">
        <v>10518</v>
      </c>
      <c r="J9" s="38">
        <v>41282</v>
      </c>
      <c r="K9" s="38">
        <v>216691</v>
      </c>
      <c r="L9" s="38">
        <v>57735</v>
      </c>
      <c r="N9" s="1">
        <v>1259615</v>
      </c>
    </row>
    <row r="10" spans="1:14" x14ac:dyDescent="0.45">
      <c r="A10" s="36" t="s">
        <v>16</v>
      </c>
      <c r="B10" s="32">
        <f t="shared" si="4"/>
        <v>2373382</v>
      </c>
      <c r="C10" s="37">
        <f>SUM(一般接種!D9+一般接種!G9+一般接種!J9+医療従事者等!C7)</f>
        <v>1029121</v>
      </c>
      <c r="D10" s="33">
        <f t="shared" si="1"/>
        <v>0.84297314188870953</v>
      </c>
      <c r="E10" s="37">
        <f>SUM(一般接種!E9+一般接種!H9+一般接種!K9+医療従事者等!D7)</f>
        <v>1013800</v>
      </c>
      <c r="F10" s="34">
        <f t="shared" si="2"/>
        <v>0.83042341109235329</v>
      </c>
      <c r="G10" s="32">
        <f t="shared" si="5"/>
        <v>330461</v>
      </c>
      <c r="H10" s="34">
        <f t="shared" si="3"/>
        <v>0.27068706929669573</v>
      </c>
      <c r="I10" s="38">
        <v>9490</v>
      </c>
      <c r="J10" s="38">
        <v>45272</v>
      </c>
      <c r="K10" s="38">
        <v>209067</v>
      </c>
      <c r="L10" s="38">
        <v>66632</v>
      </c>
      <c r="N10" s="1">
        <v>1220823</v>
      </c>
    </row>
    <row r="11" spans="1:14" x14ac:dyDescent="0.45">
      <c r="A11" s="36" t="s">
        <v>17</v>
      </c>
      <c r="B11" s="32">
        <f t="shared" si="4"/>
        <v>4403024</v>
      </c>
      <c r="C11" s="37">
        <f>SUM(一般接種!D10+一般接種!G10+一般接種!J10+医療従事者等!C8)</f>
        <v>1888237</v>
      </c>
      <c r="D11" s="33">
        <f t="shared" si="1"/>
        <v>0.82745227956839407</v>
      </c>
      <c r="E11" s="37">
        <f>SUM(一般接種!E10+一般接種!H10+一般接種!K10+医療従事者等!D8)</f>
        <v>1853202</v>
      </c>
      <c r="F11" s="34">
        <f t="shared" si="2"/>
        <v>0.81209944482642116</v>
      </c>
      <c r="G11" s="32">
        <f t="shared" si="5"/>
        <v>661585</v>
      </c>
      <c r="H11" s="34">
        <f t="shared" si="3"/>
        <v>0.28991594613295679</v>
      </c>
      <c r="I11" s="38">
        <v>17501</v>
      </c>
      <c r="J11" s="38">
        <v>113195</v>
      </c>
      <c r="K11" s="38">
        <v>440583</v>
      </c>
      <c r="L11" s="38">
        <v>90306</v>
      </c>
      <c r="N11" s="1">
        <v>2281989</v>
      </c>
    </row>
    <row r="12" spans="1:14" x14ac:dyDescent="0.45">
      <c r="A12" s="36" t="s">
        <v>18</v>
      </c>
      <c r="B12" s="32">
        <f t="shared" si="4"/>
        <v>1865367</v>
      </c>
      <c r="C12" s="37">
        <f>SUM(一般接種!D11+一般接種!G11+一般接種!J11+医療従事者等!C9)</f>
        <v>829266</v>
      </c>
      <c r="D12" s="33">
        <f t="shared" si="1"/>
        <v>0.8537797234188006</v>
      </c>
      <c r="E12" s="37">
        <f>SUM(一般接種!E11+一般接種!H11+一般接種!K11+医療従事者等!D9)</f>
        <v>817303</v>
      </c>
      <c r="F12" s="34">
        <f t="shared" si="2"/>
        <v>0.84146308818805549</v>
      </c>
      <c r="G12" s="32">
        <f t="shared" si="5"/>
        <v>218798</v>
      </c>
      <c r="H12" s="34">
        <f t="shared" si="3"/>
        <v>0.22526583258518584</v>
      </c>
      <c r="I12" s="38">
        <v>4854</v>
      </c>
      <c r="J12" s="38">
        <v>28993</v>
      </c>
      <c r="K12" s="38">
        <v>122692</v>
      </c>
      <c r="L12" s="38">
        <v>62259</v>
      </c>
      <c r="N12" s="1">
        <v>971288</v>
      </c>
    </row>
    <row r="13" spans="1:14" x14ac:dyDescent="0.45">
      <c r="A13" s="36" t="s">
        <v>19</v>
      </c>
      <c r="B13" s="32">
        <f t="shared" si="4"/>
        <v>2100981</v>
      </c>
      <c r="C13" s="37">
        <f>SUM(一般接種!D12+一般接種!G12+一般接種!J12+医療従事者等!C10)</f>
        <v>901145</v>
      </c>
      <c r="D13" s="33">
        <f t="shared" si="1"/>
        <v>0.8425364775487536</v>
      </c>
      <c r="E13" s="37">
        <f>SUM(一般接種!E12+一般接種!H12+一般接種!K12+医療従事者等!D10)</f>
        <v>890877</v>
      </c>
      <c r="F13" s="34">
        <f t="shared" si="2"/>
        <v>0.83293628606850278</v>
      </c>
      <c r="G13" s="32">
        <f t="shared" si="5"/>
        <v>308959</v>
      </c>
      <c r="H13" s="34">
        <f t="shared" si="3"/>
        <v>0.28886497463447652</v>
      </c>
      <c r="I13" s="38">
        <v>9176</v>
      </c>
      <c r="J13" s="38">
        <v>33654</v>
      </c>
      <c r="K13" s="38">
        <v>186635</v>
      </c>
      <c r="L13" s="38">
        <v>79494</v>
      </c>
      <c r="N13" s="1">
        <v>1069562</v>
      </c>
    </row>
    <row r="14" spans="1:14" x14ac:dyDescent="0.45">
      <c r="A14" s="36" t="s">
        <v>20</v>
      </c>
      <c r="B14" s="32">
        <f t="shared" si="4"/>
        <v>3614138</v>
      </c>
      <c r="C14" s="37">
        <f>SUM(一般接種!D13+一般接種!G13+一般接種!J13+医療従事者等!C11)</f>
        <v>1549095</v>
      </c>
      <c r="D14" s="33">
        <f t="shared" si="1"/>
        <v>0.83192584123274294</v>
      </c>
      <c r="E14" s="37">
        <f>SUM(一般接種!E13+一般接種!H13+一般接種!K13+医療従事者等!D11)</f>
        <v>1529301</v>
      </c>
      <c r="F14" s="34">
        <f t="shared" si="2"/>
        <v>0.82129567323054753</v>
      </c>
      <c r="G14" s="32">
        <f t="shared" si="5"/>
        <v>535742</v>
      </c>
      <c r="H14" s="34">
        <f t="shared" si="3"/>
        <v>0.2877148361034747</v>
      </c>
      <c r="I14" s="38">
        <v>18588</v>
      </c>
      <c r="J14" s="38">
        <v>70977</v>
      </c>
      <c r="K14" s="38">
        <v>333698</v>
      </c>
      <c r="L14" s="38">
        <v>112479</v>
      </c>
      <c r="N14" s="1">
        <v>1862059</v>
      </c>
    </row>
    <row r="15" spans="1:14" x14ac:dyDescent="0.45">
      <c r="A15" s="36" t="s">
        <v>21</v>
      </c>
      <c r="B15" s="32">
        <f t="shared" si="4"/>
        <v>5674042</v>
      </c>
      <c r="C15" s="37">
        <f>SUM(一般接種!D14+一般接種!G14+一般接種!J14+医療従事者等!C12)</f>
        <v>2415254</v>
      </c>
      <c r="D15" s="33">
        <f t="shared" si="1"/>
        <v>0.83064785438537658</v>
      </c>
      <c r="E15" s="37">
        <f>SUM(一般接種!E14+一般接種!H14+一般接種!K14+医療従事者等!D12)</f>
        <v>2380278</v>
      </c>
      <c r="F15" s="34">
        <f t="shared" si="2"/>
        <v>0.81861899971626817</v>
      </c>
      <c r="G15" s="32">
        <f t="shared" si="5"/>
        <v>878510</v>
      </c>
      <c r="H15" s="34">
        <f t="shared" si="3"/>
        <v>0.30213486720489741</v>
      </c>
      <c r="I15" s="38">
        <v>20426</v>
      </c>
      <c r="J15" s="38">
        <v>133684</v>
      </c>
      <c r="K15" s="38">
        <v>542815</v>
      </c>
      <c r="L15" s="38">
        <v>181585</v>
      </c>
      <c r="N15" s="1">
        <v>2907675</v>
      </c>
    </row>
    <row r="16" spans="1:14" x14ac:dyDescent="0.45">
      <c r="A16" s="39" t="s">
        <v>22</v>
      </c>
      <c r="B16" s="32">
        <f t="shared" si="4"/>
        <v>3699287</v>
      </c>
      <c r="C16" s="37">
        <f>SUM(一般接種!D15+一般接種!G15+一般接種!J15+医療従事者等!C13)</f>
        <v>1592250</v>
      </c>
      <c r="D16" s="33">
        <f t="shared" si="1"/>
        <v>0.81428310612503518</v>
      </c>
      <c r="E16" s="37">
        <f>SUM(一般接種!E15+一般接種!H15+一般接種!K15+医療従事者等!D13)</f>
        <v>1570925</v>
      </c>
      <c r="F16" s="34">
        <f t="shared" si="2"/>
        <v>0.80337741465816981</v>
      </c>
      <c r="G16" s="32">
        <f t="shared" si="5"/>
        <v>536112</v>
      </c>
      <c r="H16" s="34">
        <f t="shared" si="3"/>
        <v>0.27416985058307736</v>
      </c>
      <c r="I16" s="38">
        <v>14550</v>
      </c>
      <c r="J16" s="38">
        <v>67983</v>
      </c>
      <c r="K16" s="38">
        <v>354429</v>
      </c>
      <c r="L16" s="38">
        <v>99150</v>
      </c>
      <c r="N16" s="1">
        <v>1955401</v>
      </c>
    </row>
    <row r="17" spans="1:14" x14ac:dyDescent="0.45">
      <c r="A17" s="36" t="s">
        <v>23</v>
      </c>
      <c r="B17" s="32">
        <f t="shared" si="4"/>
        <v>3767370</v>
      </c>
      <c r="C17" s="37">
        <f>SUM(一般接種!D16+一般接種!G16+一般接種!J16+医療従事者等!C14)</f>
        <v>1585073</v>
      </c>
      <c r="D17" s="33">
        <f t="shared" si="1"/>
        <v>0.80949501583421901</v>
      </c>
      <c r="E17" s="37">
        <f>SUM(一般接種!E16+一般接種!H16+一般接種!K16+医療従事者等!D14)</f>
        <v>1558835</v>
      </c>
      <c r="F17" s="34">
        <f t="shared" si="2"/>
        <v>0.79609529845498261</v>
      </c>
      <c r="G17" s="32">
        <f t="shared" si="5"/>
        <v>623462</v>
      </c>
      <c r="H17" s="34">
        <f t="shared" si="3"/>
        <v>0.3184013490621781</v>
      </c>
      <c r="I17" s="38">
        <v>15771</v>
      </c>
      <c r="J17" s="38">
        <v>68759</v>
      </c>
      <c r="K17" s="38">
        <v>396986</v>
      </c>
      <c r="L17" s="38">
        <v>141946</v>
      </c>
      <c r="N17" s="1">
        <v>1958101</v>
      </c>
    </row>
    <row r="18" spans="1:14" x14ac:dyDescent="0.45">
      <c r="A18" s="36" t="s">
        <v>24</v>
      </c>
      <c r="B18" s="32">
        <f t="shared" si="4"/>
        <v>13835537</v>
      </c>
      <c r="C18" s="37">
        <f>SUM(一般接種!D17+一般接種!G17+一般接種!J17+医療従事者等!C15)</f>
        <v>6005461</v>
      </c>
      <c r="D18" s="33">
        <f t="shared" si="1"/>
        <v>0.81222941007728233</v>
      </c>
      <c r="E18" s="37">
        <f>SUM(一般接種!E17+一般接種!H17+一般接種!K17+医療従事者等!D15)</f>
        <v>5914066</v>
      </c>
      <c r="F18" s="34">
        <f t="shared" si="2"/>
        <v>0.79986837618929052</v>
      </c>
      <c r="G18" s="32">
        <f t="shared" si="5"/>
        <v>1916010</v>
      </c>
      <c r="H18" s="34">
        <f t="shared" si="3"/>
        <v>0.25913742042487226</v>
      </c>
      <c r="I18" s="38">
        <v>46450</v>
      </c>
      <c r="J18" s="38">
        <v>250456</v>
      </c>
      <c r="K18" s="38">
        <v>1255537</v>
      </c>
      <c r="L18" s="38">
        <v>363567</v>
      </c>
      <c r="N18" s="1">
        <v>7393799</v>
      </c>
    </row>
    <row r="19" spans="1:14" x14ac:dyDescent="0.45">
      <c r="A19" s="36" t="s">
        <v>25</v>
      </c>
      <c r="B19" s="32">
        <f t="shared" si="4"/>
        <v>11812842</v>
      </c>
      <c r="C19" s="37">
        <f>SUM(一般接種!D18+一般接種!G18+一般接種!J18+医療従事者等!C16)</f>
        <v>5111883</v>
      </c>
      <c r="D19" s="33">
        <f t="shared" si="1"/>
        <v>0.80847229400723597</v>
      </c>
      <c r="E19" s="37">
        <f>SUM(一般接種!E18+一般接種!H18+一般接種!K18+医療従事者等!D16)</f>
        <v>5041898</v>
      </c>
      <c r="F19" s="34">
        <f t="shared" si="2"/>
        <v>0.79740378295248437</v>
      </c>
      <c r="G19" s="32">
        <f t="shared" si="5"/>
        <v>1659061</v>
      </c>
      <c r="H19" s="34">
        <f t="shared" si="3"/>
        <v>0.26238958375376331</v>
      </c>
      <c r="I19" s="38">
        <v>40803</v>
      </c>
      <c r="J19" s="38">
        <v>199083</v>
      </c>
      <c r="K19" s="38">
        <v>1048848</v>
      </c>
      <c r="L19" s="38">
        <v>370327</v>
      </c>
      <c r="N19" s="1">
        <v>6322892</v>
      </c>
    </row>
    <row r="20" spans="1:14" x14ac:dyDescent="0.45">
      <c r="A20" s="36" t="s">
        <v>26</v>
      </c>
      <c r="B20" s="32">
        <f t="shared" si="4"/>
        <v>25942962</v>
      </c>
      <c r="C20" s="37">
        <f>SUM(一般接種!D19+一般接種!G19+一般接種!J19+医療従事者等!C17)</f>
        <v>11097855</v>
      </c>
      <c r="D20" s="33">
        <f t="shared" si="1"/>
        <v>0.80167530512350027</v>
      </c>
      <c r="E20" s="37">
        <f>SUM(一般接種!E19+一般接種!H19+一般接種!K19+医療従事者等!D17)</f>
        <v>10943194</v>
      </c>
      <c r="F20" s="34">
        <f t="shared" si="2"/>
        <v>0.79050306468913656</v>
      </c>
      <c r="G20" s="32">
        <f t="shared" si="5"/>
        <v>3901913</v>
      </c>
      <c r="H20" s="34">
        <f t="shared" si="3"/>
        <v>0.28186233239129116</v>
      </c>
      <c r="I20" s="38">
        <v>89099</v>
      </c>
      <c r="J20" s="38">
        <v>547238</v>
      </c>
      <c r="K20" s="38">
        <v>2441688</v>
      </c>
      <c r="L20" s="38">
        <v>823888</v>
      </c>
      <c r="N20" s="1">
        <v>13843329</v>
      </c>
    </row>
    <row r="21" spans="1:14" x14ac:dyDescent="0.45">
      <c r="A21" s="36" t="s">
        <v>27</v>
      </c>
      <c r="B21" s="32">
        <f t="shared" si="4"/>
        <v>17089800</v>
      </c>
      <c r="C21" s="37">
        <f>SUM(一般接種!D20+一般接種!G20+一般接種!J20+医療従事者等!C18)</f>
        <v>7475651</v>
      </c>
      <c r="D21" s="33">
        <f t="shared" si="1"/>
        <v>0.81079001922516702</v>
      </c>
      <c r="E21" s="37">
        <f>SUM(一般接種!E20+一般接種!H20+一般接種!K20+医療従事者等!D18)</f>
        <v>7381480</v>
      </c>
      <c r="F21" s="34">
        <f t="shared" si="2"/>
        <v>0.80057647302023405</v>
      </c>
      <c r="G21" s="32">
        <f t="shared" si="5"/>
        <v>2232669</v>
      </c>
      <c r="H21" s="34">
        <f t="shared" si="3"/>
        <v>0.24214957887058056</v>
      </c>
      <c r="I21" s="38">
        <v>46163</v>
      </c>
      <c r="J21" s="38">
        <v>266219</v>
      </c>
      <c r="K21" s="38">
        <v>1350706</v>
      </c>
      <c r="L21" s="38">
        <v>569581</v>
      </c>
      <c r="N21" s="1">
        <v>9220206</v>
      </c>
    </row>
    <row r="22" spans="1:14" x14ac:dyDescent="0.45">
      <c r="A22" s="36" t="s">
        <v>28</v>
      </c>
      <c r="B22" s="32">
        <f t="shared" si="4"/>
        <v>4228629</v>
      </c>
      <c r="C22" s="37">
        <f>SUM(一般接種!D21+一般接種!G21+一般接種!J21+医療従事者等!C19)</f>
        <v>1857279</v>
      </c>
      <c r="D22" s="33">
        <f t="shared" si="1"/>
        <v>0.83919249006178454</v>
      </c>
      <c r="E22" s="37">
        <f>SUM(一般接種!E21+一般接種!H21+一般接種!K21+医療従事者等!D19)</f>
        <v>1824592</v>
      </c>
      <c r="F22" s="34">
        <f t="shared" si="2"/>
        <v>0.82442320395956215</v>
      </c>
      <c r="G22" s="32">
        <f t="shared" si="5"/>
        <v>546758</v>
      </c>
      <c r="H22" s="34">
        <f t="shared" si="3"/>
        <v>0.2470470012750918</v>
      </c>
      <c r="I22" s="38">
        <v>15998</v>
      </c>
      <c r="J22" s="38">
        <v>62090</v>
      </c>
      <c r="K22" s="38">
        <v>330787</v>
      </c>
      <c r="L22" s="38">
        <v>137883</v>
      </c>
      <c r="N22" s="1">
        <v>2213174</v>
      </c>
    </row>
    <row r="23" spans="1:14" x14ac:dyDescent="0.45">
      <c r="A23" s="36" t="s">
        <v>29</v>
      </c>
      <c r="B23" s="32">
        <f t="shared" si="4"/>
        <v>2063932</v>
      </c>
      <c r="C23" s="37">
        <f>SUM(一般接種!D22+一般接種!G22+一般接種!J22+医療従事者等!C20)</f>
        <v>880019</v>
      </c>
      <c r="D23" s="33">
        <f t="shared" si="1"/>
        <v>0.83997407590529116</v>
      </c>
      <c r="E23" s="37">
        <f>SUM(一般接種!E22+一般接種!H22+一般接種!K22+医療従事者等!D20)</f>
        <v>871422</v>
      </c>
      <c r="F23" s="34">
        <f t="shared" si="2"/>
        <v>0.83176827906390727</v>
      </c>
      <c r="G23" s="32">
        <f t="shared" si="5"/>
        <v>312491</v>
      </c>
      <c r="H23" s="34">
        <f t="shared" si="3"/>
        <v>0.29827121795520362</v>
      </c>
      <c r="I23" s="38">
        <v>9889</v>
      </c>
      <c r="J23" s="38">
        <v>36942</v>
      </c>
      <c r="K23" s="38">
        <v>204030</v>
      </c>
      <c r="L23" s="38">
        <v>61630</v>
      </c>
      <c r="N23" s="1">
        <v>1047674</v>
      </c>
    </row>
    <row r="24" spans="1:14" x14ac:dyDescent="0.45">
      <c r="A24" s="36" t="s">
        <v>30</v>
      </c>
      <c r="B24" s="32">
        <f t="shared" si="4"/>
        <v>2145400</v>
      </c>
      <c r="C24" s="37">
        <f>SUM(一般接種!D23+一般接種!G23+一般接種!J23+医療従事者等!C21)</f>
        <v>918652</v>
      </c>
      <c r="D24" s="33">
        <f t="shared" si="1"/>
        <v>0.8110600217541778</v>
      </c>
      <c r="E24" s="37">
        <f>SUM(一般接種!E23+一般接種!H23+一般接種!K23+医療従事者等!D21)</f>
        <v>906212</v>
      </c>
      <c r="F24" s="34">
        <f t="shared" si="2"/>
        <v>0.80007698718763687</v>
      </c>
      <c r="G24" s="32">
        <f t="shared" si="5"/>
        <v>320536</v>
      </c>
      <c r="H24" s="34">
        <f t="shared" si="3"/>
        <v>0.28299501349041545</v>
      </c>
      <c r="I24" s="38">
        <v>7949</v>
      </c>
      <c r="J24" s="38">
        <v>53195</v>
      </c>
      <c r="K24" s="38">
        <v>199324</v>
      </c>
      <c r="L24" s="38">
        <v>60068</v>
      </c>
      <c r="N24" s="1">
        <v>1132656</v>
      </c>
    </row>
    <row r="25" spans="1:14" x14ac:dyDescent="0.45">
      <c r="A25" s="36" t="s">
        <v>31</v>
      </c>
      <c r="B25" s="32">
        <f t="shared" si="4"/>
        <v>1483616</v>
      </c>
      <c r="C25" s="37">
        <f>SUM(一般接種!D24+一般接種!G24+一般接種!J24+医療従事者等!C22)</f>
        <v>634609</v>
      </c>
      <c r="D25" s="33">
        <f t="shared" si="1"/>
        <v>0.81929115407903352</v>
      </c>
      <c r="E25" s="37">
        <f>SUM(一般接種!E24+一般接種!H24+一般接種!K24+医療従事者等!D22)</f>
        <v>626853</v>
      </c>
      <c r="F25" s="34">
        <f t="shared" si="2"/>
        <v>0.80927802443379215</v>
      </c>
      <c r="G25" s="32">
        <f t="shared" si="5"/>
        <v>222154</v>
      </c>
      <c r="H25" s="34">
        <f t="shared" si="3"/>
        <v>0.28680464198155653</v>
      </c>
      <c r="I25" s="38">
        <v>7480</v>
      </c>
      <c r="J25" s="38">
        <v>31389</v>
      </c>
      <c r="K25" s="38">
        <v>141849</v>
      </c>
      <c r="L25" s="38">
        <v>41436</v>
      </c>
      <c r="N25" s="1">
        <v>774583</v>
      </c>
    </row>
    <row r="26" spans="1:14" x14ac:dyDescent="0.45">
      <c r="A26" s="36" t="s">
        <v>32</v>
      </c>
      <c r="B26" s="32">
        <f t="shared" si="4"/>
        <v>1577091</v>
      </c>
      <c r="C26" s="37">
        <f>SUM(一般接種!D25+一般接種!G25+一般接種!J25+医療従事者等!C23)</f>
        <v>670181</v>
      </c>
      <c r="D26" s="33">
        <f t="shared" si="1"/>
        <v>0.81630139939610014</v>
      </c>
      <c r="E26" s="37">
        <f>SUM(一般接種!E25+一般接種!H25+一般接種!K25+医療従事者等!D23)</f>
        <v>660512</v>
      </c>
      <c r="F26" s="34">
        <f t="shared" si="2"/>
        <v>0.80452425526524463</v>
      </c>
      <c r="G26" s="32">
        <f t="shared" si="5"/>
        <v>246398</v>
      </c>
      <c r="H26" s="34">
        <f t="shared" si="3"/>
        <v>0.30012046329036524</v>
      </c>
      <c r="I26" s="38">
        <v>6169</v>
      </c>
      <c r="J26" s="38">
        <v>36282</v>
      </c>
      <c r="K26" s="38">
        <v>164021</v>
      </c>
      <c r="L26" s="38">
        <v>39926</v>
      </c>
      <c r="N26" s="1">
        <v>820997</v>
      </c>
    </row>
    <row r="27" spans="1:14" x14ac:dyDescent="0.45">
      <c r="A27" s="36" t="s">
        <v>33</v>
      </c>
      <c r="B27" s="32">
        <f t="shared" si="4"/>
        <v>4007435</v>
      </c>
      <c r="C27" s="37">
        <f>SUM(一般接種!D26+一般接種!G26+一般接種!J26+医療従事者等!C24)</f>
        <v>1693748</v>
      </c>
      <c r="D27" s="33">
        <f t="shared" si="1"/>
        <v>0.81754971794199749</v>
      </c>
      <c r="E27" s="37">
        <f>SUM(一般接種!E26+一般接種!H26+一般接種!K26+医療従事者等!D24)</f>
        <v>1668656</v>
      </c>
      <c r="F27" s="34">
        <f t="shared" si="2"/>
        <v>0.8054381420035458</v>
      </c>
      <c r="G27" s="32">
        <f t="shared" si="5"/>
        <v>645031</v>
      </c>
      <c r="H27" s="34">
        <f t="shared" si="3"/>
        <v>0.31134791723080679</v>
      </c>
      <c r="I27" s="38">
        <v>13877</v>
      </c>
      <c r="J27" s="38">
        <v>66040</v>
      </c>
      <c r="K27" s="38">
        <v>441708</v>
      </c>
      <c r="L27" s="38">
        <v>123406</v>
      </c>
      <c r="N27" s="1">
        <v>2071737</v>
      </c>
    </row>
    <row r="28" spans="1:14" x14ac:dyDescent="0.45">
      <c r="A28" s="36" t="s">
        <v>34</v>
      </c>
      <c r="B28" s="32">
        <f t="shared" si="4"/>
        <v>3948808</v>
      </c>
      <c r="C28" s="37">
        <f>SUM(一般接種!D27+一般接種!G27+一般接種!J27+医療従事者等!C25)</f>
        <v>1639676</v>
      </c>
      <c r="D28" s="33">
        <f t="shared" si="1"/>
        <v>0.81301235477548239</v>
      </c>
      <c r="E28" s="37">
        <f>SUM(一般接種!E27+一般接種!H27+一般接種!K27+医療従事者等!D25)</f>
        <v>1623091</v>
      </c>
      <c r="F28" s="34">
        <f t="shared" si="2"/>
        <v>0.80478889483342597</v>
      </c>
      <c r="G28" s="32">
        <f t="shared" si="5"/>
        <v>686041</v>
      </c>
      <c r="H28" s="34">
        <f t="shared" si="3"/>
        <v>0.34016464770023269</v>
      </c>
      <c r="I28" s="38">
        <v>15305</v>
      </c>
      <c r="J28" s="38">
        <v>83834</v>
      </c>
      <c r="K28" s="38">
        <v>460857</v>
      </c>
      <c r="L28" s="38">
        <v>126045</v>
      </c>
      <c r="N28" s="1">
        <v>2016791</v>
      </c>
    </row>
    <row r="29" spans="1:14" x14ac:dyDescent="0.45">
      <c r="A29" s="36" t="s">
        <v>35</v>
      </c>
      <c r="B29" s="32">
        <f t="shared" si="4"/>
        <v>7072468</v>
      </c>
      <c r="C29" s="37">
        <f>SUM(一般接種!D28+一般接種!G28+一般接種!J28+医療従事者等!C26)</f>
        <v>3075255</v>
      </c>
      <c r="D29" s="33">
        <f t="shared" si="1"/>
        <v>0.83424799118890147</v>
      </c>
      <c r="E29" s="37">
        <f>SUM(一般接種!E28+一般接種!H28+一般接種!K28+医療従事者等!D26)</f>
        <v>3038525</v>
      </c>
      <c r="F29" s="34">
        <f t="shared" si="2"/>
        <v>0.82428396260708681</v>
      </c>
      <c r="G29" s="32">
        <f t="shared" si="5"/>
        <v>958688</v>
      </c>
      <c r="H29" s="34">
        <f t="shared" si="3"/>
        <v>0.26007064070358576</v>
      </c>
      <c r="I29" s="38">
        <v>21465</v>
      </c>
      <c r="J29" s="38">
        <v>107467</v>
      </c>
      <c r="K29" s="38">
        <v>627098</v>
      </c>
      <c r="L29" s="38">
        <v>202658</v>
      </c>
      <c r="N29" s="1">
        <v>3686260</v>
      </c>
    </row>
    <row r="30" spans="1:14" x14ac:dyDescent="0.45">
      <c r="A30" s="36" t="s">
        <v>36</v>
      </c>
      <c r="B30" s="32">
        <f t="shared" si="4"/>
        <v>13822527</v>
      </c>
      <c r="C30" s="37">
        <f>SUM(一般接種!D29+一般接種!G29+一般接種!J29+医療従事者等!C27)</f>
        <v>5917237</v>
      </c>
      <c r="D30" s="33">
        <f t="shared" si="1"/>
        <v>0.78282735809193049</v>
      </c>
      <c r="E30" s="37">
        <f>SUM(一般接種!E29+一般接種!H29+一般接種!K29+医療従事者等!D27)</f>
        <v>5804843</v>
      </c>
      <c r="F30" s="34">
        <f t="shared" si="2"/>
        <v>0.76795807060431009</v>
      </c>
      <c r="G30" s="32">
        <f t="shared" si="5"/>
        <v>2100447</v>
      </c>
      <c r="H30" s="34">
        <f t="shared" si="3"/>
        <v>0.27788093933403735</v>
      </c>
      <c r="I30" s="38">
        <v>42248</v>
      </c>
      <c r="J30" s="38">
        <v>357423</v>
      </c>
      <c r="K30" s="38">
        <v>1312392</v>
      </c>
      <c r="L30" s="38">
        <v>388384</v>
      </c>
      <c r="N30" s="1">
        <v>7558802</v>
      </c>
    </row>
    <row r="31" spans="1:14" x14ac:dyDescent="0.45">
      <c r="A31" s="36" t="s">
        <v>37</v>
      </c>
      <c r="B31" s="32">
        <f t="shared" si="4"/>
        <v>3374376</v>
      </c>
      <c r="C31" s="37">
        <f>SUM(一般接種!D30+一般接種!G30+一般接種!J30+医療従事者等!C28)</f>
        <v>1454748</v>
      </c>
      <c r="D31" s="33">
        <f t="shared" si="1"/>
        <v>0.80794331976160705</v>
      </c>
      <c r="E31" s="37">
        <f>SUM(一般接種!E30+一般接種!H30+一般接種!K30+医療従事者等!D28)</f>
        <v>1437070</v>
      </c>
      <c r="F31" s="34">
        <f t="shared" si="2"/>
        <v>0.79812524679862951</v>
      </c>
      <c r="G31" s="32">
        <f t="shared" si="5"/>
        <v>482558</v>
      </c>
      <c r="H31" s="34">
        <f t="shared" si="3"/>
        <v>0.26800484516735656</v>
      </c>
      <c r="I31" s="38">
        <v>15355</v>
      </c>
      <c r="J31" s="38">
        <v>63356</v>
      </c>
      <c r="K31" s="38">
        <v>335294</v>
      </c>
      <c r="L31" s="38">
        <v>68553</v>
      </c>
      <c r="N31" s="1">
        <v>1800557</v>
      </c>
    </row>
    <row r="32" spans="1:14" x14ac:dyDescent="0.45">
      <c r="A32" s="36" t="s">
        <v>38</v>
      </c>
      <c r="B32" s="32">
        <f t="shared" si="4"/>
        <v>2641398</v>
      </c>
      <c r="C32" s="37">
        <f>SUM(一般接種!D31+一般接種!G31+一般接種!J31+医療従事者等!C29)</f>
        <v>1139478</v>
      </c>
      <c r="D32" s="33">
        <f t="shared" si="1"/>
        <v>0.80310365558416263</v>
      </c>
      <c r="E32" s="37">
        <f>SUM(一般接種!E31+一般接種!H31+一般接種!K31+医療従事者等!D29)</f>
        <v>1126470</v>
      </c>
      <c r="F32" s="34">
        <f t="shared" si="2"/>
        <v>0.79393562219357605</v>
      </c>
      <c r="G32" s="32">
        <f t="shared" si="5"/>
        <v>375450</v>
      </c>
      <c r="H32" s="34">
        <f t="shared" si="3"/>
        <v>0.26461701541326277</v>
      </c>
      <c r="I32" s="38">
        <v>8530</v>
      </c>
      <c r="J32" s="38">
        <v>50710</v>
      </c>
      <c r="K32" s="38">
        <v>231223</v>
      </c>
      <c r="L32" s="38">
        <v>84987</v>
      </c>
      <c r="N32" s="1">
        <v>1418843</v>
      </c>
    </row>
    <row r="33" spans="1:14" x14ac:dyDescent="0.45">
      <c r="A33" s="36" t="s">
        <v>39</v>
      </c>
      <c r="B33" s="32">
        <f t="shared" si="4"/>
        <v>4617628</v>
      </c>
      <c r="C33" s="37">
        <f>SUM(一般接種!D32+一般接種!G32+一般接種!J32+医療従事者等!C30)</f>
        <v>2003177</v>
      </c>
      <c r="D33" s="33">
        <f t="shared" si="1"/>
        <v>0.79159998134786935</v>
      </c>
      <c r="E33" s="37">
        <f>SUM(一般接種!E32+一般接種!H32+一般接種!K32+医療従事者等!D30)</f>
        <v>1969120</v>
      </c>
      <c r="F33" s="34">
        <f t="shared" si="2"/>
        <v>0.77814159970472729</v>
      </c>
      <c r="G33" s="32">
        <f t="shared" si="5"/>
        <v>645331</v>
      </c>
      <c r="H33" s="34">
        <f t="shared" si="3"/>
        <v>0.2550169094209857</v>
      </c>
      <c r="I33" s="38">
        <v>23862</v>
      </c>
      <c r="J33" s="38">
        <v>81651</v>
      </c>
      <c r="K33" s="38">
        <v>409477</v>
      </c>
      <c r="L33" s="38">
        <v>130341</v>
      </c>
      <c r="N33" s="1">
        <v>2530542</v>
      </c>
    </row>
    <row r="34" spans="1:14" x14ac:dyDescent="0.45">
      <c r="A34" s="36" t="s">
        <v>40</v>
      </c>
      <c r="B34" s="32">
        <f t="shared" si="4"/>
        <v>15701188</v>
      </c>
      <c r="C34" s="37">
        <f>SUM(一般接種!D33+一般接種!G33+一般接種!J33+医療従事者等!C31)</f>
        <v>6826650</v>
      </c>
      <c r="D34" s="33">
        <f t="shared" si="1"/>
        <v>0.77228819558004957</v>
      </c>
      <c r="E34" s="37">
        <f>SUM(一般接種!E33+一般接種!H33+一般接種!K33+医療従事者等!D31)</f>
        <v>6728045</v>
      </c>
      <c r="F34" s="34">
        <f t="shared" si="2"/>
        <v>0.76113316675549136</v>
      </c>
      <c r="G34" s="32">
        <f t="shared" si="5"/>
        <v>2146493</v>
      </c>
      <c r="H34" s="34">
        <f t="shared" si="3"/>
        <v>0.24282938275658009</v>
      </c>
      <c r="I34" s="38">
        <v>55944</v>
      </c>
      <c r="J34" s="38">
        <v>330555</v>
      </c>
      <c r="K34" s="38">
        <v>1378378</v>
      </c>
      <c r="L34" s="38">
        <v>381616</v>
      </c>
      <c r="N34" s="1">
        <v>8839511</v>
      </c>
    </row>
    <row r="35" spans="1:14" x14ac:dyDescent="0.45">
      <c r="A35" s="36" t="s">
        <v>41</v>
      </c>
      <c r="B35" s="32">
        <f t="shared" si="4"/>
        <v>10210995</v>
      </c>
      <c r="C35" s="37">
        <f>SUM(一般接種!D34+一般接種!G34+一般接種!J34+医療従事者等!C32)</f>
        <v>4379738</v>
      </c>
      <c r="D35" s="33">
        <f t="shared" si="1"/>
        <v>0.79291009074656593</v>
      </c>
      <c r="E35" s="37">
        <f>SUM(一般接種!E34+一般接種!H34+一般接種!K34+医療従事者等!D32)</f>
        <v>4320375</v>
      </c>
      <c r="F35" s="34">
        <f t="shared" si="2"/>
        <v>0.78216298173753651</v>
      </c>
      <c r="G35" s="32">
        <f t="shared" si="5"/>
        <v>1510882</v>
      </c>
      <c r="H35" s="34">
        <f t="shared" si="3"/>
        <v>0.27353087872547466</v>
      </c>
      <c r="I35" s="38">
        <v>41658</v>
      </c>
      <c r="J35" s="38">
        <v>222476</v>
      </c>
      <c r="K35" s="38">
        <v>959190</v>
      </c>
      <c r="L35" s="38">
        <v>287558</v>
      </c>
      <c r="N35" s="1">
        <v>5523625</v>
      </c>
    </row>
    <row r="36" spans="1:14" x14ac:dyDescent="0.45">
      <c r="A36" s="36" t="s">
        <v>42</v>
      </c>
      <c r="B36" s="32">
        <f t="shared" si="4"/>
        <v>2556867</v>
      </c>
      <c r="C36" s="37">
        <f>SUM(一般接種!D35+一般接種!G35+一般接種!J35+医療従事者等!C33)</f>
        <v>1081787</v>
      </c>
      <c r="D36" s="33">
        <f t="shared" si="1"/>
        <v>0.80445870908778583</v>
      </c>
      <c r="E36" s="37">
        <f>SUM(一般接種!E35+一般接種!H35+一般接種!K35+医療従事者等!D33)</f>
        <v>1069341</v>
      </c>
      <c r="F36" s="34">
        <f t="shared" si="2"/>
        <v>0.79520338147402581</v>
      </c>
      <c r="G36" s="32">
        <f t="shared" si="5"/>
        <v>405739</v>
      </c>
      <c r="H36" s="34">
        <f t="shared" si="3"/>
        <v>0.30172323402533874</v>
      </c>
      <c r="I36" s="38">
        <v>6469</v>
      </c>
      <c r="J36" s="38">
        <v>48867</v>
      </c>
      <c r="K36" s="38">
        <v>291437</v>
      </c>
      <c r="L36" s="38">
        <v>58966</v>
      </c>
      <c r="N36" s="1">
        <v>1344739</v>
      </c>
    </row>
    <row r="37" spans="1:14" x14ac:dyDescent="0.45">
      <c r="A37" s="36" t="s">
        <v>43</v>
      </c>
      <c r="B37" s="32">
        <f t="shared" si="4"/>
        <v>1783306</v>
      </c>
      <c r="C37" s="37">
        <f>SUM(一般接種!D36+一般接種!G36+一般接種!J36+医療従事者等!C34)</f>
        <v>740861</v>
      </c>
      <c r="D37" s="33">
        <f t="shared" si="1"/>
        <v>0.78445139512426521</v>
      </c>
      <c r="E37" s="37">
        <f>SUM(一般接種!E36+一般接種!H36+一般接種!K36+医療従事者等!D34)</f>
        <v>729869</v>
      </c>
      <c r="F37" s="34">
        <f t="shared" si="2"/>
        <v>0.7728126535314348</v>
      </c>
      <c r="G37" s="32">
        <f t="shared" si="5"/>
        <v>312576</v>
      </c>
      <c r="H37" s="34">
        <f t="shared" si="3"/>
        <v>0.3309671845087841</v>
      </c>
      <c r="I37" s="38">
        <v>7493</v>
      </c>
      <c r="J37" s="38">
        <v>42817</v>
      </c>
      <c r="K37" s="38">
        <v>206943</v>
      </c>
      <c r="L37" s="38">
        <v>55323</v>
      </c>
      <c r="N37" s="1">
        <v>944432</v>
      </c>
    </row>
    <row r="38" spans="1:14" x14ac:dyDescent="0.45">
      <c r="A38" s="36" t="s">
        <v>44</v>
      </c>
      <c r="B38" s="32">
        <f t="shared" si="4"/>
        <v>1031945</v>
      </c>
      <c r="C38" s="37">
        <f>SUM(一般接種!D37+一般接種!G37+一般接種!J37+医療従事者等!C35)</f>
        <v>434320</v>
      </c>
      <c r="D38" s="33">
        <f t="shared" si="1"/>
        <v>0.78004554695862693</v>
      </c>
      <c r="E38" s="37">
        <f>SUM(一般接種!E37+一般接種!H37+一般接種!K37+医療従事者等!D35)</f>
        <v>428587</v>
      </c>
      <c r="F38" s="34">
        <f t="shared" si="2"/>
        <v>0.76974898884315035</v>
      </c>
      <c r="G38" s="32">
        <f t="shared" si="5"/>
        <v>169038</v>
      </c>
      <c r="H38" s="34">
        <f t="shared" si="3"/>
        <v>0.30359490506260911</v>
      </c>
      <c r="I38" s="38">
        <v>4854</v>
      </c>
      <c r="J38" s="38">
        <v>22586</v>
      </c>
      <c r="K38" s="38">
        <v>107303</v>
      </c>
      <c r="L38" s="38">
        <v>34295</v>
      </c>
      <c r="N38" s="1">
        <v>556788</v>
      </c>
    </row>
    <row r="39" spans="1:14" x14ac:dyDescent="0.45">
      <c r="A39" s="36" t="s">
        <v>45</v>
      </c>
      <c r="B39" s="32">
        <f t="shared" si="4"/>
        <v>1274835</v>
      </c>
      <c r="C39" s="37">
        <f>SUM(一般接種!D38+一般接種!G38+一般接種!J38+医療従事者等!C36)</f>
        <v>550791</v>
      </c>
      <c r="D39" s="33">
        <f t="shared" si="1"/>
        <v>0.81863662373758017</v>
      </c>
      <c r="E39" s="37">
        <f>SUM(一般接種!E38+一般接種!H38+一般接種!K38+医療従事者等!D36)</f>
        <v>540655</v>
      </c>
      <c r="F39" s="34">
        <f t="shared" si="2"/>
        <v>0.80357156127613083</v>
      </c>
      <c r="G39" s="32">
        <f t="shared" si="5"/>
        <v>183389</v>
      </c>
      <c r="H39" s="34">
        <f t="shared" si="3"/>
        <v>0.27256972570468851</v>
      </c>
      <c r="I39" s="38">
        <v>4807</v>
      </c>
      <c r="J39" s="38">
        <v>29650</v>
      </c>
      <c r="K39" s="38">
        <v>108863</v>
      </c>
      <c r="L39" s="38">
        <v>40069</v>
      </c>
      <c r="N39" s="1">
        <v>672815</v>
      </c>
    </row>
    <row r="40" spans="1:14" x14ac:dyDescent="0.45">
      <c r="A40" s="36" t="s">
        <v>46</v>
      </c>
      <c r="B40" s="32">
        <f t="shared" si="4"/>
        <v>3536559</v>
      </c>
      <c r="C40" s="37">
        <f>SUM(一般接種!D39+一般接種!G39+一般接種!J39+医療従事者等!C37)</f>
        <v>1487582</v>
      </c>
      <c r="D40" s="33">
        <f t="shared" si="1"/>
        <v>0.78550484187537062</v>
      </c>
      <c r="E40" s="37">
        <f>SUM(一般接種!E39+一般接種!H39+一般接種!K39+医療従事者等!D37)</f>
        <v>1456825</v>
      </c>
      <c r="F40" s="34">
        <f t="shared" si="2"/>
        <v>0.76926387336300572</v>
      </c>
      <c r="G40" s="32">
        <f t="shared" si="5"/>
        <v>592152</v>
      </c>
      <c r="H40" s="34">
        <f t="shared" si="3"/>
        <v>0.31268075516252847</v>
      </c>
      <c r="I40" s="38">
        <v>21783</v>
      </c>
      <c r="J40" s="38">
        <v>134346</v>
      </c>
      <c r="K40" s="38">
        <v>352471</v>
      </c>
      <c r="L40" s="38">
        <v>83552</v>
      </c>
      <c r="N40" s="1">
        <v>1893791</v>
      </c>
    </row>
    <row r="41" spans="1:14" x14ac:dyDescent="0.45">
      <c r="A41" s="36" t="s">
        <v>47</v>
      </c>
      <c r="B41" s="32">
        <f t="shared" si="4"/>
        <v>5218151</v>
      </c>
      <c r="C41" s="37">
        <f>SUM(一般接種!D40+一般接種!G40+一般接種!J40+医療従事者等!C38)</f>
        <v>2206396</v>
      </c>
      <c r="D41" s="33">
        <f t="shared" si="1"/>
        <v>0.78451504444728104</v>
      </c>
      <c r="E41" s="37">
        <f>SUM(一般接種!E40+一般接種!H40+一般接種!K40+医療従事者等!D38)</f>
        <v>2175806</v>
      </c>
      <c r="F41" s="34">
        <f t="shared" si="2"/>
        <v>0.77363834089558758</v>
      </c>
      <c r="G41" s="32">
        <f t="shared" si="5"/>
        <v>835949</v>
      </c>
      <c r="H41" s="34">
        <f t="shared" si="3"/>
        <v>0.29723339187102416</v>
      </c>
      <c r="I41" s="38">
        <v>22226</v>
      </c>
      <c r="J41" s="38">
        <v>117839</v>
      </c>
      <c r="K41" s="38">
        <v>535795</v>
      </c>
      <c r="L41" s="38">
        <v>160089</v>
      </c>
      <c r="N41" s="1">
        <v>2812433</v>
      </c>
    </row>
    <row r="42" spans="1:14" x14ac:dyDescent="0.45">
      <c r="A42" s="36" t="s">
        <v>48</v>
      </c>
      <c r="B42" s="32">
        <f t="shared" si="4"/>
        <v>2646920</v>
      </c>
      <c r="C42" s="37">
        <f>SUM(一般接種!D41+一般接種!G41+一般接種!J41+医療従事者等!C39)</f>
        <v>1101977</v>
      </c>
      <c r="D42" s="33">
        <f t="shared" si="1"/>
        <v>0.81260148513026231</v>
      </c>
      <c r="E42" s="37">
        <f>SUM(一般接種!E41+一般接種!H41+一般接種!K41+医療従事者等!D39)</f>
        <v>1076694</v>
      </c>
      <c r="F42" s="34">
        <f t="shared" si="2"/>
        <v>0.79395771729431974</v>
      </c>
      <c r="G42" s="32">
        <f t="shared" si="5"/>
        <v>468249</v>
      </c>
      <c r="H42" s="34">
        <f t="shared" si="3"/>
        <v>0.34528836156359</v>
      </c>
      <c r="I42" s="38">
        <v>44321</v>
      </c>
      <c r="J42" s="38">
        <v>45189</v>
      </c>
      <c r="K42" s="38">
        <v>281449</v>
      </c>
      <c r="L42" s="38">
        <v>97290</v>
      </c>
      <c r="N42" s="1">
        <v>1356110</v>
      </c>
    </row>
    <row r="43" spans="1:14" x14ac:dyDescent="0.45">
      <c r="A43" s="36" t="s">
        <v>49</v>
      </c>
      <c r="B43" s="32">
        <f t="shared" si="4"/>
        <v>1399215</v>
      </c>
      <c r="C43" s="37">
        <f>SUM(一般接種!D42+一般接種!G42+一般接種!J42+医療従事者等!C40)</f>
        <v>589523</v>
      </c>
      <c r="D43" s="33">
        <f t="shared" si="1"/>
        <v>0.802127766688573</v>
      </c>
      <c r="E43" s="37">
        <f>SUM(一般接種!E42+一般接種!H42+一般接種!K42+医療従事者等!D40)</f>
        <v>581269</v>
      </c>
      <c r="F43" s="34">
        <f t="shared" si="2"/>
        <v>0.79089705544194222</v>
      </c>
      <c r="G43" s="32">
        <f t="shared" si="5"/>
        <v>228423</v>
      </c>
      <c r="H43" s="34">
        <f t="shared" si="3"/>
        <v>0.31080115763134586</v>
      </c>
      <c r="I43" s="38">
        <v>7679</v>
      </c>
      <c r="J43" s="38">
        <v>37614</v>
      </c>
      <c r="K43" s="38">
        <v>144586</v>
      </c>
      <c r="L43" s="38">
        <v>38544</v>
      </c>
      <c r="N43" s="1">
        <v>734949</v>
      </c>
    </row>
    <row r="44" spans="1:14" x14ac:dyDescent="0.45">
      <c r="A44" s="36" t="s">
        <v>50</v>
      </c>
      <c r="B44" s="32">
        <f t="shared" si="4"/>
        <v>1762010</v>
      </c>
      <c r="C44" s="37">
        <f>SUM(一般接種!D43+一般接種!G43+一般接種!J43+医療従事者等!C41)</f>
        <v>765511</v>
      </c>
      <c r="D44" s="33">
        <f t="shared" si="1"/>
        <v>0.78602951444507418</v>
      </c>
      <c r="E44" s="37">
        <f>SUM(一般接種!E43+一般接種!H43+一般接種!K43+医療従事者等!D41)</f>
        <v>755942</v>
      </c>
      <c r="F44" s="34">
        <f t="shared" si="2"/>
        <v>0.77620402999909643</v>
      </c>
      <c r="G44" s="32">
        <f t="shared" si="5"/>
        <v>240557</v>
      </c>
      <c r="H44" s="34">
        <f t="shared" si="3"/>
        <v>0.24700481365566754</v>
      </c>
      <c r="I44" s="38">
        <v>9206</v>
      </c>
      <c r="J44" s="38">
        <v>43617</v>
      </c>
      <c r="K44" s="38">
        <v>162078</v>
      </c>
      <c r="L44" s="38">
        <v>25656</v>
      </c>
      <c r="N44" s="1">
        <v>973896</v>
      </c>
    </row>
    <row r="45" spans="1:14" x14ac:dyDescent="0.45">
      <c r="A45" s="36" t="s">
        <v>51</v>
      </c>
      <c r="B45" s="32">
        <f t="shared" si="4"/>
        <v>2573387</v>
      </c>
      <c r="C45" s="37">
        <f>SUM(一般接種!D44+一般接種!G44+一般接種!J44+医療従事者等!C42)</f>
        <v>1091944</v>
      </c>
      <c r="D45" s="33">
        <f t="shared" si="1"/>
        <v>0.80513840316350083</v>
      </c>
      <c r="E45" s="37">
        <f>SUM(一般接種!E44+一般接種!H44+一般接種!K44+医療従事者等!D42)</f>
        <v>1079083</v>
      </c>
      <c r="F45" s="34">
        <f t="shared" si="2"/>
        <v>0.7956554214326742</v>
      </c>
      <c r="G45" s="32">
        <f t="shared" si="5"/>
        <v>402360</v>
      </c>
      <c r="H45" s="34">
        <f t="shared" si="3"/>
        <v>0.29667774894762572</v>
      </c>
      <c r="I45" s="38">
        <v>11814</v>
      </c>
      <c r="J45" s="38">
        <v>53012</v>
      </c>
      <c r="K45" s="38">
        <v>263844</v>
      </c>
      <c r="L45" s="38">
        <v>73690</v>
      </c>
      <c r="N45" s="1">
        <v>1356219</v>
      </c>
    </row>
    <row r="46" spans="1:14" x14ac:dyDescent="0.45">
      <c r="A46" s="36" t="s">
        <v>52</v>
      </c>
      <c r="B46" s="32">
        <f t="shared" si="4"/>
        <v>1320652</v>
      </c>
      <c r="C46" s="37">
        <f>SUM(一般接種!D45+一般接種!G45+一般接種!J45+医療従事者等!C43)</f>
        <v>556150</v>
      </c>
      <c r="D46" s="33">
        <f t="shared" si="1"/>
        <v>0.79317765953046848</v>
      </c>
      <c r="E46" s="37">
        <f>SUM(一般接種!E45+一般接種!H45+一般接種!K45+医療従事者等!D43)</f>
        <v>548778</v>
      </c>
      <c r="F46" s="34">
        <f t="shared" si="2"/>
        <v>0.78266375913298825</v>
      </c>
      <c r="G46" s="32">
        <f t="shared" si="5"/>
        <v>215724</v>
      </c>
      <c r="H46" s="34">
        <f t="shared" si="3"/>
        <v>0.30766422264596022</v>
      </c>
      <c r="I46" s="38">
        <v>10357</v>
      </c>
      <c r="J46" s="38">
        <v>32899</v>
      </c>
      <c r="K46" s="38">
        <v>138379</v>
      </c>
      <c r="L46" s="38">
        <v>34089</v>
      </c>
      <c r="N46" s="1">
        <v>701167</v>
      </c>
    </row>
    <row r="47" spans="1:14" x14ac:dyDescent="0.45">
      <c r="A47" s="36" t="s">
        <v>53</v>
      </c>
      <c r="B47" s="32">
        <f t="shared" si="4"/>
        <v>9471633</v>
      </c>
      <c r="C47" s="37">
        <f>SUM(一般接種!D46+一般接種!G46+一般接種!J46+医療従事者等!C44)</f>
        <v>4069820</v>
      </c>
      <c r="D47" s="33">
        <f t="shared" si="1"/>
        <v>0.79423984762410305</v>
      </c>
      <c r="E47" s="37">
        <f>SUM(一般接種!E46+一般接種!H46+一般接種!K46+医療従事者等!D44)</f>
        <v>3984420</v>
      </c>
      <c r="F47" s="34">
        <f t="shared" si="2"/>
        <v>0.77757373389251327</v>
      </c>
      <c r="G47" s="32">
        <f t="shared" si="5"/>
        <v>1417393</v>
      </c>
      <c r="H47" s="34">
        <f t="shared" si="3"/>
        <v>0.27660928501591475</v>
      </c>
      <c r="I47" s="38">
        <v>39664</v>
      </c>
      <c r="J47" s="38">
        <v>210141</v>
      </c>
      <c r="K47" s="38">
        <v>879149</v>
      </c>
      <c r="L47" s="38">
        <v>288439</v>
      </c>
      <c r="N47" s="1">
        <v>5124170</v>
      </c>
    </row>
    <row r="48" spans="1:14" x14ac:dyDescent="0.45">
      <c r="A48" s="36" t="s">
        <v>54</v>
      </c>
      <c r="B48" s="32">
        <f t="shared" si="4"/>
        <v>1561290</v>
      </c>
      <c r="C48" s="37">
        <f>SUM(一般接種!D47+一般接種!G47+一般接種!J47+医療従事者等!C45)</f>
        <v>646747</v>
      </c>
      <c r="D48" s="33">
        <f t="shared" si="1"/>
        <v>0.79042973667293226</v>
      </c>
      <c r="E48" s="37">
        <f>SUM(一般接種!E47+一般接種!H47+一般接種!K47+医療従事者等!D45)</f>
        <v>637400</v>
      </c>
      <c r="F48" s="34">
        <f t="shared" si="2"/>
        <v>0.77900618658505882</v>
      </c>
      <c r="G48" s="32">
        <f t="shared" si="5"/>
        <v>277143</v>
      </c>
      <c r="H48" s="34">
        <f t="shared" si="3"/>
        <v>0.33871369872724028</v>
      </c>
      <c r="I48" s="38">
        <v>8315</v>
      </c>
      <c r="J48" s="38">
        <v>55415</v>
      </c>
      <c r="K48" s="38">
        <v>163285</v>
      </c>
      <c r="L48" s="38">
        <v>50128</v>
      </c>
      <c r="N48" s="1">
        <v>818222</v>
      </c>
    </row>
    <row r="49" spans="1:14" x14ac:dyDescent="0.45">
      <c r="A49" s="36" t="s">
        <v>55</v>
      </c>
      <c r="B49" s="32">
        <f t="shared" si="4"/>
        <v>2555306</v>
      </c>
      <c r="C49" s="37">
        <f>SUM(一般接種!D48+一般接種!G48+一般接種!J48+医療従事者等!C46)</f>
        <v>1079243</v>
      </c>
      <c r="D49" s="33">
        <f t="shared" si="1"/>
        <v>0.80785410700197169</v>
      </c>
      <c r="E49" s="37">
        <f>SUM(一般接種!E48+一般接種!H48+一般接種!K48+医療従事者等!D46)</f>
        <v>1062763</v>
      </c>
      <c r="F49" s="34">
        <f t="shared" si="2"/>
        <v>0.79551820518616878</v>
      </c>
      <c r="G49" s="32">
        <f t="shared" si="5"/>
        <v>413300</v>
      </c>
      <c r="H49" s="34">
        <f t="shared" si="3"/>
        <v>0.30937064444607459</v>
      </c>
      <c r="I49" s="38">
        <v>14004</v>
      </c>
      <c r="J49" s="38">
        <v>60565</v>
      </c>
      <c r="K49" s="38">
        <v>260810</v>
      </c>
      <c r="L49" s="38">
        <v>77921</v>
      </c>
      <c r="N49" s="1">
        <v>1335938</v>
      </c>
    </row>
    <row r="50" spans="1:14" x14ac:dyDescent="0.45">
      <c r="A50" s="36" t="s">
        <v>56</v>
      </c>
      <c r="B50" s="32">
        <f t="shared" si="4"/>
        <v>3378168</v>
      </c>
      <c r="C50" s="37">
        <f>SUM(一般接種!D49+一般接種!G49+一般接種!J49+医療従事者等!C47)</f>
        <v>1432373</v>
      </c>
      <c r="D50" s="33">
        <f t="shared" si="1"/>
        <v>0.81447534891919626</v>
      </c>
      <c r="E50" s="37">
        <f>SUM(一般接種!E49+一般接種!H49+一般接種!K49+医療従事者等!D47)</f>
        <v>1415337</v>
      </c>
      <c r="F50" s="34">
        <f t="shared" si="2"/>
        <v>0.80478834557287005</v>
      </c>
      <c r="G50" s="32">
        <f t="shared" si="5"/>
        <v>530458</v>
      </c>
      <c r="H50" s="34">
        <f t="shared" si="3"/>
        <v>0.3016288108174191</v>
      </c>
      <c r="I50" s="38">
        <v>20755</v>
      </c>
      <c r="J50" s="38">
        <v>75581</v>
      </c>
      <c r="K50" s="38">
        <v>331712</v>
      </c>
      <c r="L50" s="38">
        <v>102410</v>
      </c>
      <c r="N50" s="1">
        <v>1758645</v>
      </c>
    </row>
    <row r="51" spans="1:14" x14ac:dyDescent="0.45">
      <c r="A51" s="36" t="s">
        <v>57</v>
      </c>
      <c r="B51" s="32">
        <f t="shared" si="4"/>
        <v>2129694</v>
      </c>
      <c r="C51" s="37">
        <f>SUM(一般接種!D50+一般接種!G50+一般接種!J50+医療従事者等!C48)</f>
        <v>908547</v>
      </c>
      <c r="D51" s="33">
        <f t="shared" si="1"/>
        <v>0.79575577998863145</v>
      </c>
      <c r="E51" s="37">
        <f>SUM(一般接種!E50+一般接種!H50+一般接種!K50+医療従事者等!D48)</f>
        <v>892736</v>
      </c>
      <c r="F51" s="34">
        <f t="shared" si="2"/>
        <v>0.78190763053967582</v>
      </c>
      <c r="G51" s="32">
        <f t="shared" si="5"/>
        <v>328411</v>
      </c>
      <c r="H51" s="34">
        <f t="shared" si="3"/>
        <v>0.28764054194427635</v>
      </c>
      <c r="I51" s="38">
        <v>17985</v>
      </c>
      <c r="J51" s="38">
        <v>48973</v>
      </c>
      <c r="K51" s="38">
        <v>206927</v>
      </c>
      <c r="L51" s="38">
        <v>54526</v>
      </c>
      <c r="N51" s="1">
        <v>1141741</v>
      </c>
    </row>
    <row r="52" spans="1:14" x14ac:dyDescent="0.45">
      <c r="A52" s="36" t="s">
        <v>58</v>
      </c>
      <c r="B52" s="32">
        <f t="shared" si="4"/>
        <v>1998048</v>
      </c>
      <c r="C52" s="37">
        <f>SUM(一般接種!D51+一般接種!G51+一般接種!J51+医療従事者等!C49)</f>
        <v>852843</v>
      </c>
      <c r="D52" s="33">
        <f t="shared" si="1"/>
        <v>0.78441026414566783</v>
      </c>
      <c r="E52" s="37">
        <f>SUM(一般接種!E51+一般接種!H51+一般接種!K51+医療従事者等!D49)</f>
        <v>840257</v>
      </c>
      <c r="F52" s="34">
        <f t="shared" si="2"/>
        <v>0.77283417384002262</v>
      </c>
      <c r="G52" s="32">
        <f t="shared" si="5"/>
        <v>304948</v>
      </c>
      <c r="H52" s="34">
        <f t="shared" si="3"/>
        <v>0.2804787531007385</v>
      </c>
      <c r="I52" s="38">
        <v>10748</v>
      </c>
      <c r="J52" s="38">
        <v>44675</v>
      </c>
      <c r="K52" s="38">
        <v>184574</v>
      </c>
      <c r="L52" s="38">
        <v>64951</v>
      </c>
      <c r="N52" s="1">
        <v>1087241</v>
      </c>
    </row>
    <row r="53" spans="1:14" x14ac:dyDescent="0.45">
      <c r="A53" s="36" t="s">
        <v>59</v>
      </c>
      <c r="B53" s="32">
        <f t="shared" si="4"/>
        <v>3044305</v>
      </c>
      <c r="C53" s="37">
        <f>SUM(一般接種!D52+一般接種!G52+一般接種!J52+医療従事者等!C50)</f>
        <v>1292980</v>
      </c>
      <c r="D53" s="33">
        <f t="shared" si="1"/>
        <v>0.79936099589679732</v>
      </c>
      <c r="E53" s="37">
        <f>SUM(一般接種!E52+一般接種!H52+一般接種!K52+医療従事者等!D50)</f>
        <v>1269430</v>
      </c>
      <c r="F53" s="34">
        <f t="shared" si="2"/>
        <v>0.78480164350668336</v>
      </c>
      <c r="G53" s="32">
        <f t="shared" si="5"/>
        <v>481895</v>
      </c>
      <c r="H53" s="34">
        <f t="shared" si="3"/>
        <v>0.29792268025621987</v>
      </c>
      <c r="I53" s="38">
        <v>16852</v>
      </c>
      <c r="J53" s="38">
        <v>68326</v>
      </c>
      <c r="K53" s="38">
        <v>330062</v>
      </c>
      <c r="L53" s="38">
        <v>66655</v>
      </c>
      <c r="N53" s="1">
        <v>1617517</v>
      </c>
    </row>
    <row r="54" spans="1:14" x14ac:dyDescent="0.45">
      <c r="A54" s="36" t="s">
        <v>60</v>
      </c>
      <c r="B54" s="32">
        <f t="shared" si="4"/>
        <v>2392201</v>
      </c>
      <c r="C54" s="37">
        <f>SUM(一般接種!D53+一般接種!G53+一般接種!J53+医療従事者等!C51)</f>
        <v>1043618</v>
      </c>
      <c r="D54" s="40">
        <f t="shared" si="1"/>
        <v>0.70271722516325297</v>
      </c>
      <c r="E54" s="37">
        <f>SUM(一般接種!E53+一般接種!H53+一般接種!K53+医療従事者等!D51)</f>
        <v>1022778</v>
      </c>
      <c r="F54" s="34">
        <f t="shared" si="2"/>
        <v>0.68868467017435653</v>
      </c>
      <c r="G54" s="32">
        <f t="shared" si="5"/>
        <v>325805</v>
      </c>
      <c r="H54" s="34">
        <f t="shared" si="3"/>
        <v>0.21937987419181507</v>
      </c>
      <c r="I54" s="38">
        <v>16698</v>
      </c>
      <c r="J54" s="38">
        <v>55595</v>
      </c>
      <c r="K54" s="38">
        <v>203238</v>
      </c>
      <c r="L54" s="38">
        <v>50274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A62" sqref="A62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（3月10日公表時点）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189796557</v>
      </c>
      <c r="C6" s="43">
        <f t="shared" ref="C6" si="0">SUM(C7:C53)</f>
        <v>157537854</v>
      </c>
      <c r="D6" s="43">
        <f>SUM(D7:D53)</f>
        <v>79081130</v>
      </c>
      <c r="E6" s="44">
        <f>SUM(E7:E53)</f>
        <v>78456724</v>
      </c>
      <c r="F6" s="44">
        <f t="shared" ref="F6:Q6" si="1">SUM(F7:F53)</f>
        <v>32142133</v>
      </c>
      <c r="G6" s="44">
        <f>SUM(G7:G53)</f>
        <v>16131852</v>
      </c>
      <c r="H6" s="44">
        <f t="shared" ref="H6:K6" si="2">SUM(H7:H53)</f>
        <v>16010281</v>
      </c>
      <c r="I6" s="44">
        <f>SUM(I7:I53)</f>
        <v>116570</v>
      </c>
      <c r="J6" s="44">
        <f t="shared" si="2"/>
        <v>58405</v>
      </c>
      <c r="K6" s="44">
        <f t="shared" si="2"/>
        <v>58165</v>
      </c>
      <c r="L6" s="45"/>
      <c r="M6" s="44">
        <f>SUM(M7:M53)</f>
        <v>165875610</v>
      </c>
      <c r="N6" s="46">
        <f>C6/M6</f>
        <v>0.9497348886915925</v>
      </c>
      <c r="O6" s="44">
        <f t="shared" si="1"/>
        <v>34255250</v>
      </c>
      <c r="P6" s="47">
        <f>F6/O6</f>
        <v>0.93831260901613622</v>
      </c>
      <c r="Q6" s="44">
        <f t="shared" si="1"/>
        <v>197460</v>
      </c>
      <c r="R6" s="47">
        <f>I6/Q6</f>
        <v>0.59034741213410313</v>
      </c>
    </row>
    <row r="7" spans="1:18" x14ac:dyDescent="0.45">
      <c r="A7" s="48" t="s">
        <v>14</v>
      </c>
      <c r="B7" s="43">
        <v>7784655</v>
      </c>
      <c r="C7" s="43">
        <v>6293638</v>
      </c>
      <c r="D7" s="43">
        <v>3160226</v>
      </c>
      <c r="E7" s="44">
        <v>3133412</v>
      </c>
      <c r="F7" s="49">
        <v>1490188</v>
      </c>
      <c r="G7" s="44">
        <v>747009</v>
      </c>
      <c r="H7" s="44">
        <v>743179</v>
      </c>
      <c r="I7" s="44">
        <v>829</v>
      </c>
      <c r="J7" s="44">
        <v>413</v>
      </c>
      <c r="K7" s="44">
        <v>416</v>
      </c>
      <c r="L7" s="45"/>
      <c r="M7" s="44">
        <v>6974360</v>
      </c>
      <c r="N7" s="46">
        <v>0.90239649229463348</v>
      </c>
      <c r="O7" s="50">
        <v>1518200</v>
      </c>
      <c r="P7" s="46">
        <v>0.98154920300355686</v>
      </c>
      <c r="Q7" s="44">
        <v>900</v>
      </c>
      <c r="R7" s="47">
        <v>0.9211111111111111</v>
      </c>
    </row>
    <row r="8" spans="1:18" x14ac:dyDescent="0.45">
      <c r="A8" s="48" t="s">
        <v>15</v>
      </c>
      <c r="B8" s="43">
        <v>1983706</v>
      </c>
      <c r="C8" s="43">
        <v>1795526</v>
      </c>
      <c r="D8" s="43">
        <v>900727</v>
      </c>
      <c r="E8" s="44">
        <v>894799</v>
      </c>
      <c r="F8" s="49">
        <v>185785</v>
      </c>
      <c r="G8" s="44">
        <v>93424</v>
      </c>
      <c r="H8" s="44">
        <v>92361</v>
      </c>
      <c r="I8" s="44">
        <v>2395</v>
      </c>
      <c r="J8" s="44">
        <v>1208</v>
      </c>
      <c r="K8" s="44">
        <v>1187</v>
      </c>
      <c r="L8" s="45"/>
      <c r="M8" s="44">
        <v>1815355</v>
      </c>
      <c r="N8" s="46">
        <v>0.98907706757080571</v>
      </c>
      <c r="O8" s="50">
        <v>186500</v>
      </c>
      <c r="P8" s="46">
        <v>0.99616621983914211</v>
      </c>
      <c r="Q8" s="44">
        <v>3700</v>
      </c>
      <c r="R8" s="47">
        <v>0.64729729729729735</v>
      </c>
    </row>
    <row r="9" spans="1:18" x14ac:dyDescent="0.45">
      <c r="A9" s="48" t="s">
        <v>16</v>
      </c>
      <c r="B9" s="43">
        <v>1906581</v>
      </c>
      <c r="C9" s="43">
        <v>1663746</v>
      </c>
      <c r="D9" s="43">
        <v>834657</v>
      </c>
      <c r="E9" s="44">
        <v>829089</v>
      </c>
      <c r="F9" s="49">
        <v>242743</v>
      </c>
      <c r="G9" s="44">
        <v>121978</v>
      </c>
      <c r="H9" s="44">
        <v>120765</v>
      </c>
      <c r="I9" s="44">
        <v>92</v>
      </c>
      <c r="J9" s="44">
        <v>48</v>
      </c>
      <c r="K9" s="44">
        <v>44</v>
      </c>
      <c r="L9" s="45"/>
      <c r="M9" s="44">
        <v>1747785</v>
      </c>
      <c r="N9" s="46">
        <v>0.95191685476188437</v>
      </c>
      <c r="O9" s="50">
        <v>227500</v>
      </c>
      <c r="P9" s="46">
        <v>1.0670021978021977</v>
      </c>
      <c r="Q9" s="44">
        <v>160</v>
      </c>
      <c r="R9" s="47">
        <v>0.57499999999999996</v>
      </c>
    </row>
    <row r="10" spans="1:18" x14ac:dyDescent="0.45">
      <c r="A10" s="48" t="s">
        <v>17</v>
      </c>
      <c r="B10" s="43">
        <v>3462181</v>
      </c>
      <c r="C10" s="43">
        <v>2723548</v>
      </c>
      <c r="D10" s="43">
        <v>1366762</v>
      </c>
      <c r="E10" s="44">
        <v>1356786</v>
      </c>
      <c r="F10" s="49">
        <v>738585</v>
      </c>
      <c r="G10" s="44">
        <v>370442</v>
      </c>
      <c r="H10" s="44">
        <v>368143</v>
      </c>
      <c r="I10" s="44">
        <v>48</v>
      </c>
      <c r="J10" s="44">
        <v>21</v>
      </c>
      <c r="K10" s="44">
        <v>27</v>
      </c>
      <c r="L10" s="45"/>
      <c r="M10" s="44">
        <v>2911365</v>
      </c>
      <c r="N10" s="46">
        <v>0.93548833622716487</v>
      </c>
      <c r="O10" s="50">
        <v>854400</v>
      </c>
      <c r="P10" s="46">
        <v>0.86444873595505622</v>
      </c>
      <c r="Q10" s="44">
        <v>140</v>
      </c>
      <c r="R10" s="47">
        <v>0.34285714285714286</v>
      </c>
    </row>
    <row r="11" spans="1:18" x14ac:dyDescent="0.45">
      <c r="A11" s="48" t="s">
        <v>18</v>
      </c>
      <c r="B11" s="43">
        <v>1536601</v>
      </c>
      <c r="C11" s="43">
        <v>1442641</v>
      </c>
      <c r="D11" s="43">
        <v>723633</v>
      </c>
      <c r="E11" s="44">
        <v>719008</v>
      </c>
      <c r="F11" s="49">
        <v>93904</v>
      </c>
      <c r="G11" s="44">
        <v>47822</v>
      </c>
      <c r="H11" s="44">
        <v>46082</v>
      </c>
      <c r="I11" s="44">
        <v>56</v>
      </c>
      <c r="J11" s="44">
        <v>28</v>
      </c>
      <c r="K11" s="44">
        <v>28</v>
      </c>
      <c r="L11" s="45"/>
      <c r="M11" s="44">
        <v>1450455</v>
      </c>
      <c r="N11" s="46">
        <v>0.99461272497250863</v>
      </c>
      <c r="O11" s="50">
        <v>87900</v>
      </c>
      <c r="P11" s="46">
        <v>1.0683048919226394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1677464</v>
      </c>
      <c r="C12" s="43">
        <v>1601028</v>
      </c>
      <c r="D12" s="43">
        <v>803182</v>
      </c>
      <c r="E12" s="44">
        <v>797846</v>
      </c>
      <c r="F12" s="49">
        <v>76275</v>
      </c>
      <c r="G12" s="44">
        <v>38372</v>
      </c>
      <c r="H12" s="44">
        <v>37903</v>
      </c>
      <c r="I12" s="44">
        <v>161</v>
      </c>
      <c r="J12" s="44">
        <v>80</v>
      </c>
      <c r="K12" s="44">
        <v>81</v>
      </c>
      <c r="L12" s="45"/>
      <c r="M12" s="44">
        <v>1621995</v>
      </c>
      <c r="N12" s="46">
        <v>0.98707332636660405</v>
      </c>
      <c r="O12" s="50">
        <v>61700</v>
      </c>
      <c r="P12" s="46">
        <v>1.236223662884927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2876273</v>
      </c>
      <c r="C13" s="43">
        <v>2670248</v>
      </c>
      <c r="D13" s="43">
        <v>1340197</v>
      </c>
      <c r="E13" s="44">
        <v>1330051</v>
      </c>
      <c r="F13" s="49">
        <v>205775</v>
      </c>
      <c r="G13" s="44">
        <v>103558</v>
      </c>
      <c r="H13" s="44">
        <v>102217</v>
      </c>
      <c r="I13" s="44">
        <v>250</v>
      </c>
      <c r="J13" s="44">
        <v>126</v>
      </c>
      <c r="K13" s="44">
        <v>124</v>
      </c>
      <c r="L13" s="45"/>
      <c r="M13" s="44">
        <v>2748840</v>
      </c>
      <c r="N13" s="46">
        <v>0.97140903071841211</v>
      </c>
      <c r="O13" s="50">
        <v>178600</v>
      </c>
      <c r="P13" s="46">
        <v>1.1521556550951848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4523159</v>
      </c>
      <c r="C14" s="43">
        <v>3655539</v>
      </c>
      <c r="D14" s="43">
        <v>1834465</v>
      </c>
      <c r="E14" s="44">
        <v>1821074</v>
      </c>
      <c r="F14" s="49">
        <v>867255</v>
      </c>
      <c r="G14" s="44">
        <v>435420</v>
      </c>
      <c r="H14" s="44">
        <v>431835</v>
      </c>
      <c r="I14" s="44">
        <v>365</v>
      </c>
      <c r="J14" s="44">
        <v>179</v>
      </c>
      <c r="K14" s="44">
        <v>186</v>
      </c>
      <c r="L14" s="45"/>
      <c r="M14" s="44">
        <v>3817805</v>
      </c>
      <c r="N14" s="46">
        <v>0.95749756731944136</v>
      </c>
      <c r="O14" s="50">
        <v>892500</v>
      </c>
      <c r="P14" s="46">
        <v>0.97171428571428575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3002439</v>
      </c>
      <c r="C15" s="43">
        <v>2621021</v>
      </c>
      <c r="D15" s="43">
        <v>1315145</v>
      </c>
      <c r="E15" s="44">
        <v>1305876</v>
      </c>
      <c r="F15" s="49">
        <v>380593</v>
      </c>
      <c r="G15" s="44">
        <v>191518</v>
      </c>
      <c r="H15" s="44">
        <v>189075</v>
      </c>
      <c r="I15" s="44">
        <v>825</v>
      </c>
      <c r="J15" s="44">
        <v>417</v>
      </c>
      <c r="K15" s="44">
        <v>408</v>
      </c>
      <c r="L15" s="45"/>
      <c r="M15" s="44">
        <v>2665850</v>
      </c>
      <c r="N15" s="46">
        <v>0.98318397509237199</v>
      </c>
      <c r="O15" s="50">
        <v>375900</v>
      </c>
      <c r="P15" s="46">
        <v>1.0124847033785582</v>
      </c>
      <c r="Q15" s="44">
        <v>1100</v>
      </c>
      <c r="R15" s="47">
        <v>0.75</v>
      </c>
    </row>
    <row r="16" spans="1:18" x14ac:dyDescent="0.45">
      <c r="A16" s="48" t="s">
        <v>23</v>
      </c>
      <c r="B16" s="43">
        <v>2950305</v>
      </c>
      <c r="C16" s="43">
        <v>2102881</v>
      </c>
      <c r="D16" s="43">
        <v>1055681</v>
      </c>
      <c r="E16" s="44">
        <v>1047200</v>
      </c>
      <c r="F16" s="49">
        <v>847210</v>
      </c>
      <c r="G16" s="44">
        <v>425193</v>
      </c>
      <c r="H16" s="44">
        <v>422017</v>
      </c>
      <c r="I16" s="44">
        <v>214</v>
      </c>
      <c r="J16" s="44">
        <v>94</v>
      </c>
      <c r="K16" s="44">
        <v>120</v>
      </c>
      <c r="L16" s="45"/>
      <c r="M16" s="44">
        <v>2297295</v>
      </c>
      <c r="N16" s="46">
        <v>0.91537264478440949</v>
      </c>
      <c r="O16" s="50">
        <v>887500</v>
      </c>
      <c r="P16" s="46">
        <v>0.95460281690140847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11325342</v>
      </c>
      <c r="C17" s="43">
        <v>9637795</v>
      </c>
      <c r="D17" s="43">
        <v>4843284</v>
      </c>
      <c r="E17" s="44">
        <v>4794511</v>
      </c>
      <c r="F17" s="49">
        <v>1669538</v>
      </c>
      <c r="G17" s="44">
        <v>836510</v>
      </c>
      <c r="H17" s="44">
        <v>833028</v>
      </c>
      <c r="I17" s="44">
        <v>18009</v>
      </c>
      <c r="J17" s="44">
        <v>9038</v>
      </c>
      <c r="K17" s="44">
        <v>8971</v>
      </c>
      <c r="L17" s="45"/>
      <c r="M17" s="44">
        <v>10014010</v>
      </c>
      <c r="N17" s="46">
        <v>0.96243113398129221</v>
      </c>
      <c r="O17" s="50">
        <v>659400</v>
      </c>
      <c r="P17" s="46">
        <v>2.5319047619047619</v>
      </c>
      <c r="Q17" s="44">
        <v>37360</v>
      </c>
      <c r="R17" s="47">
        <v>0.48203961456102784</v>
      </c>
    </row>
    <row r="18" spans="1:18" x14ac:dyDescent="0.45">
      <c r="A18" s="48" t="s">
        <v>25</v>
      </c>
      <c r="B18" s="43">
        <v>9643401</v>
      </c>
      <c r="C18" s="43">
        <v>7955725</v>
      </c>
      <c r="D18" s="43">
        <v>3995253</v>
      </c>
      <c r="E18" s="44">
        <v>3960472</v>
      </c>
      <c r="F18" s="49">
        <v>1686906</v>
      </c>
      <c r="G18" s="44">
        <v>845511</v>
      </c>
      <c r="H18" s="44">
        <v>841395</v>
      </c>
      <c r="I18" s="44">
        <v>770</v>
      </c>
      <c r="J18" s="44">
        <v>358</v>
      </c>
      <c r="K18" s="44">
        <v>412</v>
      </c>
      <c r="L18" s="45"/>
      <c r="M18" s="44">
        <v>8239245</v>
      </c>
      <c r="N18" s="46">
        <v>0.96558908006740907</v>
      </c>
      <c r="O18" s="50">
        <v>643300</v>
      </c>
      <c r="P18" s="46">
        <v>2.6222695476449558</v>
      </c>
      <c r="Q18" s="44">
        <v>4340</v>
      </c>
      <c r="R18" s="47">
        <v>0.17741935483870969</v>
      </c>
    </row>
    <row r="19" spans="1:18" x14ac:dyDescent="0.45">
      <c r="A19" s="48" t="s">
        <v>26</v>
      </c>
      <c r="B19" s="43">
        <v>20884620</v>
      </c>
      <c r="C19" s="43">
        <v>15537237</v>
      </c>
      <c r="D19" s="43">
        <v>7803743</v>
      </c>
      <c r="E19" s="44">
        <v>7733494</v>
      </c>
      <c r="F19" s="49">
        <v>5334048</v>
      </c>
      <c r="G19" s="44">
        <v>2677089</v>
      </c>
      <c r="H19" s="44">
        <v>2656959</v>
      </c>
      <c r="I19" s="44">
        <v>13335</v>
      </c>
      <c r="J19" s="44">
        <v>6539</v>
      </c>
      <c r="K19" s="44">
        <v>6796</v>
      </c>
      <c r="L19" s="45"/>
      <c r="M19" s="44">
        <v>16651290</v>
      </c>
      <c r="N19" s="46">
        <v>0.93309509353329378</v>
      </c>
      <c r="O19" s="50">
        <v>10132950</v>
      </c>
      <c r="P19" s="46">
        <v>0.52640622918301183</v>
      </c>
      <c r="Q19" s="44">
        <v>43080</v>
      </c>
      <c r="R19" s="47">
        <v>0.30954038997214484</v>
      </c>
    </row>
    <row r="20" spans="1:18" x14ac:dyDescent="0.45">
      <c r="A20" s="48" t="s">
        <v>27</v>
      </c>
      <c r="B20" s="43">
        <v>14112670</v>
      </c>
      <c r="C20" s="43">
        <v>10783945</v>
      </c>
      <c r="D20" s="43">
        <v>5411884</v>
      </c>
      <c r="E20" s="44">
        <v>5372061</v>
      </c>
      <c r="F20" s="49">
        <v>3322649</v>
      </c>
      <c r="G20" s="44">
        <v>1664297</v>
      </c>
      <c r="H20" s="44">
        <v>1658352</v>
      </c>
      <c r="I20" s="44">
        <v>6076</v>
      </c>
      <c r="J20" s="44">
        <v>3064</v>
      </c>
      <c r="K20" s="44">
        <v>3012</v>
      </c>
      <c r="L20" s="45"/>
      <c r="M20" s="44">
        <v>11232435</v>
      </c>
      <c r="N20" s="46">
        <v>0.96007188111927644</v>
      </c>
      <c r="O20" s="50">
        <v>1939600</v>
      </c>
      <c r="P20" s="46">
        <v>1.7130588781191998</v>
      </c>
      <c r="Q20" s="44">
        <v>11520</v>
      </c>
      <c r="R20" s="47">
        <v>0.52743055555555551</v>
      </c>
    </row>
    <row r="21" spans="1:18" x14ac:dyDescent="0.45">
      <c r="A21" s="48" t="s">
        <v>28</v>
      </c>
      <c r="B21" s="43">
        <v>3462494</v>
      </c>
      <c r="C21" s="43">
        <v>2894094</v>
      </c>
      <c r="D21" s="43">
        <v>1451258</v>
      </c>
      <c r="E21" s="44">
        <v>1442836</v>
      </c>
      <c r="F21" s="49">
        <v>568322</v>
      </c>
      <c r="G21" s="44">
        <v>285321</v>
      </c>
      <c r="H21" s="44">
        <v>283001</v>
      </c>
      <c r="I21" s="44">
        <v>78</v>
      </c>
      <c r="J21" s="44">
        <v>35</v>
      </c>
      <c r="K21" s="44">
        <v>43</v>
      </c>
      <c r="L21" s="45"/>
      <c r="M21" s="44">
        <v>3044605</v>
      </c>
      <c r="N21" s="46">
        <v>0.95056468737323885</v>
      </c>
      <c r="O21" s="50">
        <v>584800</v>
      </c>
      <c r="P21" s="46">
        <v>0.97182284541723662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1643074</v>
      </c>
      <c r="C22" s="43">
        <v>1457547</v>
      </c>
      <c r="D22" s="43">
        <v>730935</v>
      </c>
      <c r="E22" s="44">
        <v>726612</v>
      </c>
      <c r="F22" s="49">
        <v>185315</v>
      </c>
      <c r="G22" s="44">
        <v>92921</v>
      </c>
      <c r="H22" s="44">
        <v>92394</v>
      </c>
      <c r="I22" s="44">
        <v>212</v>
      </c>
      <c r="J22" s="44">
        <v>110</v>
      </c>
      <c r="K22" s="44">
        <v>102</v>
      </c>
      <c r="L22" s="45"/>
      <c r="M22" s="44">
        <v>1495920</v>
      </c>
      <c r="N22" s="46">
        <v>0.97434822717792391</v>
      </c>
      <c r="O22" s="50">
        <v>176600</v>
      </c>
      <c r="P22" s="46">
        <v>1.0493488108720272</v>
      </c>
      <c r="Q22" s="44">
        <v>400</v>
      </c>
      <c r="R22" s="47">
        <v>0.53</v>
      </c>
    </row>
    <row r="23" spans="1:18" x14ac:dyDescent="0.45">
      <c r="A23" s="48" t="s">
        <v>30</v>
      </c>
      <c r="B23" s="43">
        <v>1697021</v>
      </c>
      <c r="C23" s="43">
        <v>1491623</v>
      </c>
      <c r="D23" s="43">
        <v>748535</v>
      </c>
      <c r="E23" s="44">
        <v>743088</v>
      </c>
      <c r="F23" s="49">
        <v>204399</v>
      </c>
      <c r="G23" s="44">
        <v>102616</v>
      </c>
      <c r="H23" s="44">
        <v>101783</v>
      </c>
      <c r="I23" s="44">
        <v>999</v>
      </c>
      <c r="J23" s="44">
        <v>505</v>
      </c>
      <c r="K23" s="44">
        <v>494</v>
      </c>
      <c r="L23" s="45"/>
      <c r="M23" s="44">
        <v>1528130</v>
      </c>
      <c r="N23" s="46">
        <v>0.97611001681794085</v>
      </c>
      <c r="O23" s="50">
        <v>220900</v>
      </c>
      <c r="P23" s="46">
        <v>0.92530104119511092</v>
      </c>
      <c r="Q23" s="44">
        <v>1080</v>
      </c>
      <c r="R23" s="47">
        <v>0.92500000000000004</v>
      </c>
    </row>
    <row r="24" spans="1:18" x14ac:dyDescent="0.45">
      <c r="A24" s="48" t="s">
        <v>31</v>
      </c>
      <c r="B24" s="43">
        <v>1167066</v>
      </c>
      <c r="C24" s="43">
        <v>1026340</v>
      </c>
      <c r="D24" s="43">
        <v>515163</v>
      </c>
      <c r="E24" s="44">
        <v>511177</v>
      </c>
      <c r="F24" s="49">
        <v>140651</v>
      </c>
      <c r="G24" s="44">
        <v>70848</v>
      </c>
      <c r="H24" s="44">
        <v>69803</v>
      </c>
      <c r="I24" s="44">
        <v>75</v>
      </c>
      <c r="J24" s="44">
        <v>33</v>
      </c>
      <c r="K24" s="44">
        <v>42</v>
      </c>
      <c r="L24" s="45"/>
      <c r="M24" s="44">
        <v>1055970</v>
      </c>
      <c r="N24" s="46">
        <v>0.97194049073363831</v>
      </c>
      <c r="O24" s="50">
        <v>145200</v>
      </c>
      <c r="P24" s="46">
        <v>0.96867079889807162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1250023</v>
      </c>
      <c r="C25" s="43">
        <v>1102242</v>
      </c>
      <c r="D25" s="43">
        <v>553151</v>
      </c>
      <c r="E25" s="44">
        <v>549091</v>
      </c>
      <c r="F25" s="49">
        <v>147754</v>
      </c>
      <c r="G25" s="44">
        <v>74431</v>
      </c>
      <c r="H25" s="44">
        <v>73323</v>
      </c>
      <c r="I25" s="44">
        <v>27</v>
      </c>
      <c r="J25" s="44">
        <v>10</v>
      </c>
      <c r="K25" s="44">
        <v>17</v>
      </c>
      <c r="L25" s="45"/>
      <c r="M25" s="44">
        <v>1183790</v>
      </c>
      <c r="N25" s="46">
        <v>0.93111278182785795</v>
      </c>
      <c r="O25" s="50">
        <v>139400</v>
      </c>
      <c r="P25" s="46">
        <v>1.0599282639885221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3165995</v>
      </c>
      <c r="C26" s="43">
        <v>2878831</v>
      </c>
      <c r="D26" s="43">
        <v>1444377</v>
      </c>
      <c r="E26" s="44">
        <v>1434454</v>
      </c>
      <c r="F26" s="49">
        <v>287051</v>
      </c>
      <c r="G26" s="44">
        <v>144513</v>
      </c>
      <c r="H26" s="44">
        <v>142538</v>
      </c>
      <c r="I26" s="44">
        <v>113</v>
      </c>
      <c r="J26" s="44">
        <v>55</v>
      </c>
      <c r="K26" s="44">
        <v>58</v>
      </c>
      <c r="L26" s="45"/>
      <c r="M26" s="44">
        <v>2966670</v>
      </c>
      <c r="N26" s="46">
        <v>0.97039138158271732</v>
      </c>
      <c r="O26" s="50">
        <v>268100</v>
      </c>
      <c r="P26" s="46">
        <v>1.0706863110779561</v>
      </c>
      <c r="Q26" s="44">
        <v>140</v>
      </c>
      <c r="R26" s="47">
        <v>0.80714285714285716</v>
      </c>
    </row>
    <row r="27" spans="1:18" x14ac:dyDescent="0.45">
      <c r="A27" s="48" t="s">
        <v>34</v>
      </c>
      <c r="B27" s="43">
        <v>3060640</v>
      </c>
      <c r="C27" s="43">
        <v>2720841</v>
      </c>
      <c r="D27" s="43">
        <v>1364446</v>
      </c>
      <c r="E27" s="44">
        <v>1356395</v>
      </c>
      <c r="F27" s="49">
        <v>337672</v>
      </c>
      <c r="G27" s="44">
        <v>170088</v>
      </c>
      <c r="H27" s="44">
        <v>167584</v>
      </c>
      <c r="I27" s="44">
        <v>2127</v>
      </c>
      <c r="J27" s="44">
        <v>1066</v>
      </c>
      <c r="K27" s="44">
        <v>1061</v>
      </c>
      <c r="L27" s="45"/>
      <c r="M27" s="44">
        <v>2792925</v>
      </c>
      <c r="N27" s="46">
        <v>0.97419049920781975</v>
      </c>
      <c r="O27" s="50">
        <v>279600</v>
      </c>
      <c r="P27" s="46">
        <v>1.2076967095851217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5802752</v>
      </c>
      <c r="C28" s="43">
        <v>5026338</v>
      </c>
      <c r="D28" s="43">
        <v>2522145</v>
      </c>
      <c r="E28" s="44">
        <v>2504193</v>
      </c>
      <c r="F28" s="49">
        <v>776242</v>
      </c>
      <c r="G28" s="44">
        <v>389338</v>
      </c>
      <c r="H28" s="44">
        <v>386904</v>
      </c>
      <c r="I28" s="44">
        <v>172</v>
      </c>
      <c r="J28" s="44">
        <v>88</v>
      </c>
      <c r="K28" s="44">
        <v>84</v>
      </c>
      <c r="L28" s="45"/>
      <c r="M28" s="44">
        <v>5069320</v>
      </c>
      <c r="N28" s="46">
        <v>0.99152115076578318</v>
      </c>
      <c r="O28" s="50">
        <v>752600</v>
      </c>
      <c r="P28" s="46">
        <v>1.0314137656125433</v>
      </c>
      <c r="Q28" s="44">
        <v>1040</v>
      </c>
      <c r="R28" s="47">
        <v>0.16538461538461538</v>
      </c>
    </row>
    <row r="29" spans="1:18" x14ac:dyDescent="0.45">
      <c r="A29" s="48" t="s">
        <v>36</v>
      </c>
      <c r="B29" s="43">
        <v>11038478</v>
      </c>
      <c r="C29" s="43">
        <v>8613216</v>
      </c>
      <c r="D29" s="43">
        <v>4322567</v>
      </c>
      <c r="E29" s="44">
        <v>4290649</v>
      </c>
      <c r="F29" s="49">
        <v>2424549</v>
      </c>
      <c r="G29" s="44">
        <v>1216594</v>
      </c>
      <c r="H29" s="44">
        <v>1207955</v>
      </c>
      <c r="I29" s="44">
        <v>713</v>
      </c>
      <c r="J29" s="44">
        <v>341</v>
      </c>
      <c r="K29" s="44">
        <v>372</v>
      </c>
      <c r="L29" s="45"/>
      <c r="M29" s="44">
        <v>9367210</v>
      </c>
      <c r="N29" s="46">
        <v>0.91950708909056167</v>
      </c>
      <c r="O29" s="50">
        <v>2709600</v>
      </c>
      <c r="P29" s="46">
        <v>0.8947996014171834</v>
      </c>
      <c r="Q29" s="44">
        <v>1300</v>
      </c>
      <c r="R29" s="47">
        <v>0.54846153846153844</v>
      </c>
    </row>
    <row r="30" spans="1:18" x14ac:dyDescent="0.45">
      <c r="A30" s="48" t="s">
        <v>37</v>
      </c>
      <c r="B30" s="43">
        <v>2721090</v>
      </c>
      <c r="C30" s="43">
        <v>2451230</v>
      </c>
      <c r="D30" s="43">
        <v>1229595</v>
      </c>
      <c r="E30" s="44">
        <v>1221635</v>
      </c>
      <c r="F30" s="49">
        <v>269387</v>
      </c>
      <c r="G30" s="44">
        <v>135530</v>
      </c>
      <c r="H30" s="44">
        <v>133857</v>
      </c>
      <c r="I30" s="44">
        <v>473</v>
      </c>
      <c r="J30" s="44">
        <v>240</v>
      </c>
      <c r="K30" s="44">
        <v>233</v>
      </c>
      <c r="L30" s="45"/>
      <c r="M30" s="44">
        <v>2526315</v>
      </c>
      <c r="N30" s="46">
        <v>0.97027884487880567</v>
      </c>
      <c r="O30" s="50">
        <v>239400</v>
      </c>
      <c r="P30" s="46">
        <v>1.1252589807852966</v>
      </c>
      <c r="Q30" s="44">
        <v>780</v>
      </c>
      <c r="R30" s="47">
        <v>0.60641025641025637</v>
      </c>
    </row>
    <row r="31" spans="1:18" x14ac:dyDescent="0.45">
      <c r="A31" s="48" t="s">
        <v>38</v>
      </c>
      <c r="B31" s="43">
        <v>2144794</v>
      </c>
      <c r="C31" s="43">
        <v>1776523</v>
      </c>
      <c r="D31" s="43">
        <v>891821</v>
      </c>
      <c r="E31" s="44">
        <v>884702</v>
      </c>
      <c r="F31" s="49">
        <v>368179</v>
      </c>
      <c r="G31" s="44">
        <v>184483</v>
      </c>
      <c r="H31" s="44">
        <v>183696</v>
      </c>
      <c r="I31" s="44">
        <v>92</v>
      </c>
      <c r="J31" s="44">
        <v>48</v>
      </c>
      <c r="K31" s="44">
        <v>44</v>
      </c>
      <c r="L31" s="45"/>
      <c r="M31" s="44">
        <v>1812680</v>
      </c>
      <c r="N31" s="46">
        <v>0.98005329125935081</v>
      </c>
      <c r="O31" s="50">
        <v>348300</v>
      </c>
      <c r="P31" s="46">
        <v>1.0570743611828883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3709483</v>
      </c>
      <c r="C32" s="43">
        <v>3059633</v>
      </c>
      <c r="D32" s="43">
        <v>1535124</v>
      </c>
      <c r="E32" s="44">
        <v>1524509</v>
      </c>
      <c r="F32" s="49">
        <v>649357</v>
      </c>
      <c r="G32" s="44">
        <v>326136</v>
      </c>
      <c r="H32" s="44">
        <v>323221</v>
      </c>
      <c r="I32" s="44">
        <v>493</v>
      </c>
      <c r="J32" s="44">
        <v>254</v>
      </c>
      <c r="K32" s="44">
        <v>239</v>
      </c>
      <c r="L32" s="45"/>
      <c r="M32" s="44">
        <v>3221295</v>
      </c>
      <c r="N32" s="46">
        <v>0.94981459319931894</v>
      </c>
      <c r="O32" s="50">
        <v>704200</v>
      </c>
      <c r="P32" s="46">
        <v>0.92212013632490775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12765846</v>
      </c>
      <c r="C33" s="43">
        <v>9838201</v>
      </c>
      <c r="D33" s="43">
        <v>4938363</v>
      </c>
      <c r="E33" s="44">
        <v>4899838</v>
      </c>
      <c r="F33" s="49">
        <v>2863856</v>
      </c>
      <c r="G33" s="44">
        <v>1436171</v>
      </c>
      <c r="H33" s="44">
        <v>1427685</v>
      </c>
      <c r="I33" s="44">
        <v>63789</v>
      </c>
      <c r="J33" s="44">
        <v>32138</v>
      </c>
      <c r="K33" s="44">
        <v>31651</v>
      </c>
      <c r="L33" s="45"/>
      <c r="M33" s="44">
        <v>10874665</v>
      </c>
      <c r="N33" s="46">
        <v>0.90469002953194422</v>
      </c>
      <c r="O33" s="50">
        <v>3481300</v>
      </c>
      <c r="P33" s="46">
        <v>0.82263981845862177</v>
      </c>
      <c r="Q33" s="44">
        <v>72560</v>
      </c>
      <c r="R33" s="47">
        <v>0.87912072767364935</v>
      </c>
    </row>
    <row r="34" spans="1:18" x14ac:dyDescent="0.45">
      <c r="A34" s="48" t="s">
        <v>41</v>
      </c>
      <c r="B34" s="43">
        <v>8196288</v>
      </c>
      <c r="C34" s="43">
        <v>6815684</v>
      </c>
      <c r="D34" s="43">
        <v>3419865</v>
      </c>
      <c r="E34" s="44">
        <v>3395819</v>
      </c>
      <c r="F34" s="49">
        <v>1379497</v>
      </c>
      <c r="G34" s="44">
        <v>693614</v>
      </c>
      <c r="H34" s="44">
        <v>685883</v>
      </c>
      <c r="I34" s="44">
        <v>1107</v>
      </c>
      <c r="J34" s="44">
        <v>546</v>
      </c>
      <c r="K34" s="44">
        <v>561</v>
      </c>
      <c r="L34" s="45"/>
      <c r="M34" s="44">
        <v>7201135</v>
      </c>
      <c r="N34" s="46">
        <v>0.94647357673477861</v>
      </c>
      <c r="O34" s="50">
        <v>1135400</v>
      </c>
      <c r="P34" s="46">
        <v>1.2149876695437731</v>
      </c>
      <c r="Q34" s="44">
        <v>2420</v>
      </c>
      <c r="R34" s="47">
        <v>0.45743801652892563</v>
      </c>
    </row>
    <row r="35" spans="1:18" x14ac:dyDescent="0.45">
      <c r="A35" s="48" t="s">
        <v>42</v>
      </c>
      <c r="B35" s="43">
        <v>2013001</v>
      </c>
      <c r="C35" s="43">
        <v>1791413</v>
      </c>
      <c r="D35" s="43">
        <v>898778</v>
      </c>
      <c r="E35" s="44">
        <v>892635</v>
      </c>
      <c r="F35" s="49">
        <v>221405</v>
      </c>
      <c r="G35" s="44">
        <v>110981</v>
      </c>
      <c r="H35" s="44">
        <v>110424</v>
      </c>
      <c r="I35" s="44">
        <v>183</v>
      </c>
      <c r="J35" s="44">
        <v>89</v>
      </c>
      <c r="K35" s="44">
        <v>94</v>
      </c>
      <c r="L35" s="45"/>
      <c r="M35" s="44">
        <v>1912600</v>
      </c>
      <c r="N35" s="46">
        <v>0.93663756143469623</v>
      </c>
      <c r="O35" s="50">
        <v>127300</v>
      </c>
      <c r="P35" s="46">
        <v>1.7392380204241948</v>
      </c>
      <c r="Q35" s="44">
        <v>680</v>
      </c>
      <c r="R35" s="47">
        <v>0.26911764705882352</v>
      </c>
    </row>
    <row r="36" spans="1:18" x14ac:dyDescent="0.45">
      <c r="A36" s="48" t="s">
        <v>43</v>
      </c>
      <c r="B36" s="43">
        <v>1368741</v>
      </c>
      <c r="C36" s="43">
        <v>1306915</v>
      </c>
      <c r="D36" s="43">
        <v>656053</v>
      </c>
      <c r="E36" s="44">
        <v>650862</v>
      </c>
      <c r="F36" s="49">
        <v>61751</v>
      </c>
      <c r="G36" s="44">
        <v>31005</v>
      </c>
      <c r="H36" s="44">
        <v>30746</v>
      </c>
      <c r="I36" s="44">
        <v>75</v>
      </c>
      <c r="J36" s="44">
        <v>39</v>
      </c>
      <c r="K36" s="44">
        <v>36</v>
      </c>
      <c r="L36" s="45"/>
      <c r="M36" s="44">
        <v>1350145</v>
      </c>
      <c r="N36" s="46">
        <v>0.96798121683226612</v>
      </c>
      <c r="O36" s="50">
        <v>46100</v>
      </c>
      <c r="P36" s="46">
        <v>1.3395010845986985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798100</v>
      </c>
      <c r="C37" s="43">
        <v>698525</v>
      </c>
      <c r="D37" s="43">
        <v>350592</v>
      </c>
      <c r="E37" s="44">
        <v>347933</v>
      </c>
      <c r="F37" s="49">
        <v>99513</v>
      </c>
      <c r="G37" s="44">
        <v>49964</v>
      </c>
      <c r="H37" s="44">
        <v>49549</v>
      </c>
      <c r="I37" s="44">
        <v>62</v>
      </c>
      <c r="J37" s="44">
        <v>30</v>
      </c>
      <c r="K37" s="44">
        <v>32</v>
      </c>
      <c r="L37" s="45"/>
      <c r="M37" s="44">
        <v>762360</v>
      </c>
      <c r="N37" s="46">
        <v>0.9162665932105567</v>
      </c>
      <c r="O37" s="50">
        <v>110800</v>
      </c>
      <c r="P37" s="46">
        <v>0.89813176895306857</v>
      </c>
      <c r="Q37" s="44">
        <v>340</v>
      </c>
      <c r="R37" s="47">
        <v>0.18235294117647058</v>
      </c>
    </row>
    <row r="38" spans="1:18" x14ac:dyDescent="0.45">
      <c r="A38" s="48" t="s">
        <v>45</v>
      </c>
      <c r="B38" s="43">
        <v>1015479</v>
      </c>
      <c r="C38" s="43">
        <v>960289</v>
      </c>
      <c r="D38" s="43">
        <v>482189</v>
      </c>
      <c r="E38" s="44">
        <v>478100</v>
      </c>
      <c r="F38" s="49">
        <v>55082</v>
      </c>
      <c r="G38" s="44">
        <v>27636</v>
      </c>
      <c r="H38" s="44">
        <v>27446</v>
      </c>
      <c r="I38" s="44">
        <v>108</v>
      </c>
      <c r="J38" s="44">
        <v>50</v>
      </c>
      <c r="K38" s="44">
        <v>58</v>
      </c>
      <c r="L38" s="45"/>
      <c r="M38" s="44">
        <v>999500</v>
      </c>
      <c r="N38" s="46">
        <v>0.96076938469234618</v>
      </c>
      <c r="O38" s="50">
        <v>47400</v>
      </c>
      <c r="P38" s="46">
        <v>1.1620675105485232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2698948</v>
      </c>
      <c r="C39" s="43">
        <v>2366957</v>
      </c>
      <c r="D39" s="43">
        <v>1187985</v>
      </c>
      <c r="E39" s="44">
        <v>1178972</v>
      </c>
      <c r="F39" s="49">
        <v>331685</v>
      </c>
      <c r="G39" s="44">
        <v>166528</v>
      </c>
      <c r="H39" s="44">
        <v>165157</v>
      </c>
      <c r="I39" s="44">
        <v>306</v>
      </c>
      <c r="J39" s="44">
        <v>155</v>
      </c>
      <c r="K39" s="44">
        <v>151</v>
      </c>
      <c r="L39" s="45"/>
      <c r="M39" s="44">
        <v>2602930</v>
      </c>
      <c r="N39" s="46">
        <v>0.90934331695435533</v>
      </c>
      <c r="O39" s="50">
        <v>385900</v>
      </c>
      <c r="P39" s="46">
        <v>0.85951023581238661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4065087</v>
      </c>
      <c r="C40" s="43">
        <v>3475767</v>
      </c>
      <c r="D40" s="43">
        <v>1744070</v>
      </c>
      <c r="E40" s="44">
        <v>1731697</v>
      </c>
      <c r="F40" s="49">
        <v>589205</v>
      </c>
      <c r="G40" s="44">
        <v>296048</v>
      </c>
      <c r="H40" s="44">
        <v>293157</v>
      </c>
      <c r="I40" s="44">
        <v>115</v>
      </c>
      <c r="J40" s="44">
        <v>59</v>
      </c>
      <c r="K40" s="44">
        <v>56</v>
      </c>
      <c r="L40" s="45"/>
      <c r="M40" s="44">
        <v>3674330</v>
      </c>
      <c r="N40" s="46">
        <v>0.94595939940070706</v>
      </c>
      <c r="O40" s="50">
        <v>616200</v>
      </c>
      <c r="P40" s="46">
        <v>0.95619117169750079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1993040</v>
      </c>
      <c r="C41" s="43">
        <v>1781279</v>
      </c>
      <c r="D41" s="43">
        <v>893863</v>
      </c>
      <c r="E41" s="44">
        <v>887416</v>
      </c>
      <c r="F41" s="49">
        <v>211708</v>
      </c>
      <c r="G41" s="44">
        <v>106399</v>
      </c>
      <c r="H41" s="44">
        <v>105309</v>
      </c>
      <c r="I41" s="44">
        <v>53</v>
      </c>
      <c r="J41" s="44">
        <v>30</v>
      </c>
      <c r="K41" s="44">
        <v>23</v>
      </c>
      <c r="L41" s="45"/>
      <c r="M41" s="44">
        <v>1896275</v>
      </c>
      <c r="N41" s="46">
        <v>0.93935689707452774</v>
      </c>
      <c r="O41" s="50">
        <v>210200</v>
      </c>
      <c r="P41" s="46">
        <v>1.0071741198858231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1072549</v>
      </c>
      <c r="C42" s="43">
        <v>921173</v>
      </c>
      <c r="D42" s="43">
        <v>462345</v>
      </c>
      <c r="E42" s="44">
        <v>458828</v>
      </c>
      <c r="F42" s="49">
        <v>151213</v>
      </c>
      <c r="G42" s="44">
        <v>75782</v>
      </c>
      <c r="H42" s="44">
        <v>75431</v>
      </c>
      <c r="I42" s="44">
        <v>163</v>
      </c>
      <c r="J42" s="44">
        <v>79</v>
      </c>
      <c r="K42" s="44">
        <v>84</v>
      </c>
      <c r="L42" s="45"/>
      <c r="M42" s="44">
        <v>956405</v>
      </c>
      <c r="N42" s="46">
        <v>0.96316204955013829</v>
      </c>
      <c r="O42" s="50">
        <v>152900</v>
      </c>
      <c r="P42" s="46">
        <v>0.98896664486592545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1416616</v>
      </c>
      <c r="C43" s="43">
        <v>1304823</v>
      </c>
      <c r="D43" s="43">
        <v>654820</v>
      </c>
      <c r="E43" s="44">
        <v>650003</v>
      </c>
      <c r="F43" s="49">
        <v>111620</v>
      </c>
      <c r="G43" s="44">
        <v>55911</v>
      </c>
      <c r="H43" s="44">
        <v>55709</v>
      </c>
      <c r="I43" s="44">
        <v>173</v>
      </c>
      <c r="J43" s="44">
        <v>85</v>
      </c>
      <c r="K43" s="44">
        <v>88</v>
      </c>
      <c r="L43" s="45"/>
      <c r="M43" s="44">
        <v>1356910</v>
      </c>
      <c r="N43" s="46">
        <v>0.96161351895114633</v>
      </c>
      <c r="O43" s="50">
        <v>102300</v>
      </c>
      <c r="P43" s="46">
        <v>1.0911045943304007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2012222</v>
      </c>
      <c r="C44" s="43">
        <v>1880619</v>
      </c>
      <c r="D44" s="43">
        <v>943745</v>
      </c>
      <c r="E44" s="44">
        <v>936874</v>
      </c>
      <c r="F44" s="49">
        <v>131548</v>
      </c>
      <c r="G44" s="44">
        <v>66292</v>
      </c>
      <c r="H44" s="44">
        <v>65256</v>
      </c>
      <c r="I44" s="44">
        <v>55</v>
      </c>
      <c r="J44" s="44">
        <v>27</v>
      </c>
      <c r="K44" s="44">
        <v>28</v>
      </c>
      <c r="L44" s="45"/>
      <c r="M44" s="44">
        <v>1950450</v>
      </c>
      <c r="N44" s="46">
        <v>0.964197492886257</v>
      </c>
      <c r="O44" s="50">
        <v>128400</v>
      </c>
      <c r="P44" s="46">
        <v>1.0245171339563863</v>
      </c>
      <c r="Q44" s="44">
        <v>100</v>
      </c>
      <c r="R44" s="47">
        <v>0.55000000000000004</v>
      </c>
    </row>
    <row r="45" spans="1:18" x14ac:dyDescent="0.45">
      <c r="A45" s="48" t="s">
        <v>52</v>
      </c>
      <c r="B45" s="43">
        <v>1018848</v>
      </c>
      <c r="C45" s="43">
        <v>960582</v>
      </c>
      <c r="D45" s="43">
        <v>482560</v>
      </c>
      <c r="E45" s="44">
        <v>478022</v>
      </c>
      <c r="F45" s="49">
        <v>58195</v>
      </c>
      <c r="G45" s="44">
        <v>29265</v>
      </c>
      <c r="H45" s="44">
        <v>28930</v>
      </c>
      <c r="I45" s="44">
        <v>71</v>
      </c>
      <c r="J45" s="44">
        <v>32</v>
      </c>
      <c r="K45" s="44">
        <v>39</v>
      </c>
      <c r="L45" s="45"/>
      <c r="M45" s="44">
        <v>1007095</v>
      </c>
      <c r="N45" s="46">
        <v>0.95381468481126408</v>
      </c>
      <c r="O45" s="50">
        <v>55600</v>
      </c>
      <c r="P45" s="46">
        <v>1.0466726618705036</v>
      </c>
      <c r="Q45" s="44">
        <v>140</v>
      </c>
      <c r="R45" s="47">
        <v>0.50714285714285712</v>
      </c>
    </row>
    <row r="46" spans="1:18" x14ac:dyDescent="0.45">
      <c r="A46" s="48" t="s">
        <v>53</v>
      </c>
      <c r="B46" s="43">
        <v>7529306</v>
      </c>
      <c r="C46" s="43">
        <v>6559566</v>
      </c>
      <c r="D46" s="43">
        <v>3296051</v>
      </c>
      <c r="E46" s="44">
        <v>3263515</v>
      </c>
      <c r="F46" s="49">
        <v>969553</v>
      </c>
      <c r="G46" s="44">
        <v>489313</v>
      </c>
      <c r="H46" s="44">
        <v>480240</v>
      </c>
      <c r="I46" s="44">
        <v>187</v>
      </c>
      <c r="J46" s="44">
        <v>100</v>
      </c>
      <c r="K46" s="44">
        <v>87</v>
      </c>
      <c r="L46" s="45"/>
      <c r="M46" s="44">
        <v>6600330</v>
      </c>
      <c r="N46" s="46">
        <v>0.99382394516637806</v>
      </c>
      <c r="O46" s="50">
        <v>1044200</v>
      </c>
      <c r="P46" s="46">
        <v>0.92851273702355874</v>
      </c>
      <c r="Q46" s="44">
        <v>700</v>
      </c>
      <c r="R46" s="47">
        <v>0.26714285714285713</v>
      </c>
    </row>
    <row r="47" spans="1:18" x14ac:dyDescent="0.45">
      <c r="A47" s="48" t="s">
        <v>54</v>
      </c>
      <c r="B47" s="43">
        <v>1168101</v>
      </c>
      <c r="C47" s="43">
        <v>1084850</v>
      </c>
      <c r="D47" s="43">
        <v>544720</v>
      </c>
      <c r="E47" s="44">
        <v>540130</v>
      </c>
      <c r="F47" s="49">
        <v>83235</v>
      </c>
      <c r="G47" s="44">
        <v>41937</v>
      </c>
      <c r="H47" s="44">
        <v>41298</v>
      </c>
      <c r="I47" s="44">
        <v>16</v>
      </c>
      <c r="J47" s="44">
        <v>5</v>
      </c>
      <c r="K47" s="44">
        <v>11</v>
      </c>
      <c r="L47" s="45"/>
      <c r="M47" s="44">
        <v>1153005</v>
      </c>
      <c r="N47" s="46">
        <v>0.94088924159045273</v>
      </c>
      <c r="O47" s="50">
        <v>74400</v>
      </c>
      <c r="P47" s="46">
        <v>1.1187499999999999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1990827</v>
      </c>
      <c r="C48" s="43">
        <v>1707591</v>
      </c>
      <c r="D48" s="43">
        <v>857314</v>
      </c>
      <c r="E48" s="44">
        <v>850277</v>
      </c>
      <c r="F48" s="49">
        <v>283207</v>
      </c>
      <c r="G48" s="44">
        <v>141913</v>
      </c>
      <c r="H48" s="44">
        <v>141294</v>
      </c>
      <c r="I48" s="44">
        <v>29</v>
      </c>
      <c r="J48" s="44">
        <v>12</v>
      </c>
      <c r="K48" s="44">
        <v>17</v>
      </c>
      <c r="L48" s="45"/>
      <c r="M48" s="44">
        <v>1765650</v>
      </c>
      <c r="N48" s="46">
        <v>0.96711749214170417</v>
      </c>
      <c r="O48" s="50">
        <v>288800</v>
      </c>
      <c r="P48" s="46">
        <v>0.98063365650969525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2613513</v>
      </c>
      <c r="C49" s="43">
        <v>2246124</v>
      </c>
      <c r="D49" s="43">
        <v>1127037</v>
      </c>
      <c r="E49" s="44">
        <v>1119087</v>
      </c>
      <c r="F49" s="49">
        <v>367140</v>
      </c>
      <c r="G49" s="44">
        <v>184179</v>
      </c>
      <c r="H49" s="44">
        <v>182961</v>
      </c>
      <c r="I49" s="44">
        <v>249</v>
      </c>
      <c r="J49" s="44">
        <v>125</v>
      </c>
      <c r="K49" s="44">
        <v>124</v>
      </c>
      <c r="L49" s="45"/>
      <c r="M49" s="44">
        <v>2331855</v>
      </c>
      <c r="N49" s="46">
        <v>0.96323484950822413</v>
      </c>
      <c r="O49" s="50">
        <v>349700</v>
      </c>
      <c r="P49" s="46">
        <v>1.0498713182728052</v>
      </c>
      <c r="Q49" s="44">
        <v>680</v>
      </c>
      <c r="R49" s="47">
        <v>0.36617647058823527</v>
      </c>
    </row>
    <row r="50" spans="1:18" x14ac:dyDescent="0.45">
      <c r="A50" s="48" t="s">
        <v>57</v>
      </c>
      <c r="B50" s="43">
        <v>1662158</v>
      </c>
      <c r="C50" s="43">
        <v>1526867</v>
      </c>
      <c r="D50" s="43">
        <v>766734</v>
      </c>
      <c r="E50" s="44">
        <v>760133</v>
      </c>
      <c r="F50" s="49">
        <v>135200</v>
      </c>
      <c r="G50" s="44">
        <v>67860</v>
      </c>
      <c r="H50" s="44">
        <v>67340</v>
      </c>
      <c r="I50" s="44">
        <v>91</v>
      </c>
      <c r="J50" s="44">
        <v>39</v>
      </c>
      <c r="K50" s="44">
        <v>52</v>
      </c>
      <c r="L50" s="45"/>
      <c r="M50" s="44">
        <v>1567325</v>
      </c>
      <c r="N50" s="46">
        <v>0.97418659180450773</v>
      </c>
      <c r="O50" s="50">
        <v>125500</v>
      </c>
      <c r="P50" s="46">
        <v>1.0772908366533864</v>
      </c>
      <c r="Q50" s="44">
        <v>340</v>
      </c>
      <c r="R50" s="47">
        <v>0.2676470588235294</v>
      </c>
    </row>
    <row r="51" spans="1:18" x14ac:dyDescent="0.45">
      <c r="A51" s="48" t="s">
        <v>58</v>
      </c>
      <c r="B51" s="43">
        <v>1575298</v>
      </c>
      <c r="C51" s="43">
        <v>1512765</v>
      </c>
      <c r="D51" s="43">
        <v>759553</v>
      </c>
      <c r="E51" s="44">
        <v>753212</v>
      </c>
      <c r="F51" s="49">
        <v>62506</v>
      </c>
      <c r="G51" s="44">
        <v>31394</v>
      </c>
      <c r="H51" s="44">
        <v>31112</v>
      </c>
      <c r="I51" s="44">
        <v>27</v>
      </c>
      <c r="J51" s="44">
        <v>10</v>
      </c>
      <c r="K51" s="44">
        <v>17</v>
      </c>
      <c r="L51" s="45"/>
      <c r="M51" s="44">
        <v>1576495</v>
      </c>
      <c r="N51" s="46">
        <v>0.95957487971734767</v>
      </c>
      <c r="O51" s="50">
        <v>55600</v>
      </c>
      <c r="P51" s="46">
        <v>1.1242086330935253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2357539</v>
      </c>
      <c r="C52" s="43">
        <v>2160455</v>
      </c>
      <c r="D52" s="43">
        <v>1084732</v>
      </c>
      <c r="E52" s="44">
        <v>1075723</v>
      </c>
      <c r="F52" s="49">
        <v>196850</v>
      </c>
      <c r="G52" s="44">
        <v>99000</v>
      </c>
      <c r="H52" s="44">
        <v>97850</v>
      </c>
      <c r="I52" s="44">
        <v>234</v>
      </c>
      <c r="J52" s="44">
        <v>115</v>
      </c>
      <c r="K52" s="44">
        <v>119</v>
      </c>
      <c r="L52" s="45"/>
      <c r="M52" s="44">
        <v>2233810</v>
      </c>
      <c r="N52" s="46">
        <v>0.96716148642901589</v>
      </c>
      <c r="O52" s="50">
        <v>197100</v>
      </c>
      <c r="P52" s="46">
        <v>0.99873160832064944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1932743</v>
      </c>
      <c r="C53" s="43">
        <v>1654433</v>
      </c>
      <c r="D53" s="43">
        <v>831805</v>
      </c>
      <c r="E53" s="44">
        <v>822628</v>
      </c>
      <c r="F53" s="49">
        <v>277832</v>
      </c>
      <c r="G53" s="44">
        <v>139698</v>
      </c>
      <c r="H53" s="44">
        <v>138134</v>
      </c>
      <c r="I53" s="44">
        <v>478</v>
      </c>
      <c r="J53" s="44">
        <v>242</v>
      </c>
      <c r="K53" s="44">
        <v>236</v>
      </c>
      <c r="L53" s="45"/>
      <c r="M53" s="44">
        <v>1849425</v>
      </c>
      <c r="N53" s="46">
        <v>0.89456614893818354</v>
      </c>
      <c r="O53" s="50">
        <v>305500</v>
      </c>
      <c r="P53" s="46">
        <v>0.90943371522094929</v>
      </c>
      <c r="Q53" s="44">
        <v>1140</v>
      </c>
      <c r="R53" s="47">
        <v>0.41929824561403511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7" sqref="G2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DIGI-808455956-3465464</_dlc_DocId>
    <_dlc_DocIdUrl xmlns="89559dea-130d-4237-8e78-1ce7f44b9a24">
      <Url>https://digitalgojp.sharepoint.com/sites/digi_portal/_layouts/15/DocIdRedir.aspx?ID=DIGI-808455956-3465464</Url>
      <Description>DIGI-808455956-3465464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2022-03-10T04:19:23Z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4f8f2a29-a0ea-4a27-bf80-eae5d5c52001</vt:lpwstr>
  </property>
</Properties>
</file>