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1" l="1"/>
  <c r="L7" i="11"/>
  <c r="G5" i="10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D30" i="11" s="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<sst xmlns="http://schemas.openxmlformats.org/spreadsheetml/2006/main" count="336" uniqueCount="144">
  <si>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</si>
  <si>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（5月11日公表時点）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</si>
  <si>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</si>
  <si>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</si>
  <si>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</si>
  <si>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</si>
  <si>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直近9日間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</si>
  <si>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</si>
  <si>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</si>
  <si>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</si>
  <si>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</si>
  <si>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</si>
  <si>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</si>
  <si>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</si>
  <si>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</si>
  <si>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</si>
  <si>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</si>
  <si>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</si>
  <si>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</si>
  <si>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</si>
  <si>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</si>
  <si>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</si>
  <si>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</si>
  <si>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</si>
  <si>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</si>
  <si>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</si>
  <si>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</si>
  <si>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</si>
  <si>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</si>
  <si>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</si>
  <si>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</si>
  <si>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</si>
  <si>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</si>
  <si>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</si>
  <si>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</si>
  <si>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</si>
  <si>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</si>
  <si>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</si>
  <si>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</si>
  <si>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</si>
  <si>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</si>
  <si>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</si>
  <si>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</si>
  <si>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</si>
  <si>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</si>
  <si>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</si>
  <si>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</si>
  <si>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</si>
  <si>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</si>
  <si>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</si>
  <si>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</si>
  <si>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</si>
  <si>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</si>
  <si>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</si>
  <si>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</si>
  <si>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</si>
  <si>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</si>
  <si>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</si>
  <si>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</si>
  <si>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</si>
  <si>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</si>
  <si>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</si>
  <si>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</si>
  <si>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</si>
  <si>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</si>
  <si>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</si>
  <si>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</si>
  <si>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</si>
  <si>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</si>
  <si>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</si>
  <si>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</si>
  <si>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</si>
  <si>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</si>
  <si>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</si>
  <si>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</si>
  <si>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</si>
  <si>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</si>
  <si>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</si>
  <si>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</si>
  <si>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</si>
  <si>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</si>
  <si>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</si>
  <si>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</si>
  <si>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</si>
  <si>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</si>
  <si>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</si>
  <si>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</si>
  <si>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</si>
  <si>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</si>
  <si>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</si>
  <si>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</si>
  <si>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</si>
  <si>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</si>
  <si>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</si>
  <si>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</si>
  <si>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接種回数（5月10日まで）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</si>
  <si>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</si>
  <si>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</si>
  <si>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</si>
  <si>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</si>
  <si>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</si>
  <si>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</si>
  <si>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</si>
  <si>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</si>
  <si>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</si>
  <si>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</si>
  <si>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</si>
  <si>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</si>
  <si>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</si>
  <si>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</si>
  <si>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</si>
  <si>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</si>
  <si>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</si>
  <si>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</si>
  <si>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（5月10日まで）</t>
  </si>
  <si>
    <t>ワクチン供給量
（5月10日まで）※4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</si>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</sst>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K15" sqref="K15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44691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69323386</v>
      </c>
      <c r="D10" s="11">
        <f>C10/$B10</f>
        <v>0.54738341281072811</v>
      </c>
      <c r="E10" s="21">
        <f>SUM(E11:E57)</f>
        <v>2151218</v>
      </c>
      <c r="F10" s="11">
        <f>E10/$B10</f>
        <v>1.6986202182043861E-2</v>
      </c>
      <c r="G10" s="21">
        <f>SUM(G11:G57)</f>
        <v>308394</v>
      </c>
      <c r="H10" s="11">
        <f>G10/$B10</f>
        <v>2.4351055242793781E-3</v>
      </c>
    </row>
    <row r="11" spans="1:8" x14ac:dyDescent="0.45">
      <c r="A11" s="12" t="s">
        <v>14</v>
      </c>
      <c r="B11" s="20">
        <v>5226603</v>
      </c>
      <c r="C11" s="21">
        <v>2936219</v>
      </c>
      <c r="D11" s="11">
        <f t="shared" ref="D11:D57" si="0">C11/$B11</f>
        <v>0.56178343754059756</v>
      </c>
      <c r="E11" s="21">
        <v>99744</v>
      </c>
      <c r="F11" s="11">
        <f t="shared" ref="F11:F57" si="1">E11/$B11</f>
        <v>1.9083905932782728E-2</v>
      </c>
      <c r="G11" s="21">
        <v>21656</v>
      </c>
      <c r="H11" s="11">
        <f t="shared" ref="H11:H57" si="2">G11/$B11</f>
        <v>4.1434178184185794E-3</v>
      </c>
    </row>
    <row r="12" spans="1:8" x14ac:dyDescent="0.45">
      <c r="A12" s="12" t="s">
        <v>15</v>
      </c>
      <c r="B12" s="20">
        <v>1259615</v>
      </c>
      <c r="C12" s="21">
        <v>732546</v>
      </c>
      <c r="D12" s="11">
        <f t="shared" si="0"/>
        <v>0.58156341421783642</v>
      </c>
      <c r="E12" s="21">
        <v>28800</v>
      </c>
      <c r="F12" s="11">
        <f t="shared" si="1"/>
        <v>2.2864129118818053E-2</v>
      </c>
      <c r="G12" s="21">
        <v>5878</v>
      </c>
      <c r="H12" s="11">
        <f t="shared" si="2"/>
        <v>4.6665052416809899E-3</v>
      </c>
    </row>
    <row r="13" spans="1:8" x14ac:dyDescent="0.45">
      <c r="A13" s="12" t="s">
        <v>16</v>
      </c>
      <c r="B13" s="20">
        <v>1220823</v>
      </c>
      <c r="C13" s="21">
        <v>706023</v>
      </c>
      <c r="D13" s="11">
        <f t="shared" si="0"/>
        <v>0.57831724992075018</v>
      </c>
      <c r="E13" s="21">
        <v>23792</v>
      </c>
      <c r="F13" s="11">
        <f t="shared" si="1"/>
        <v>1.9488492598845206E-2</v>
      </c>
      <c r="G13" s="21">
        <v>3385</v>
      </c>
      <c r="H13" s="11">
        <f t="shared" si="2"/>
        <v>2.7727197144876859E-3</v>
      </c>
    </row>
    <row r="14" spans="1:8" x14ac:dyDescent="0.45">
      <c r="A14" s="12" t="s">
        <v>17</v>
      </c>
      <c r="B14" s="20">
        <v>2281989</v>
      </c>
      <c r="C14" s="21">
        <v>1275764</v>
      </c>
      <c r="D14" s="11">
        <f t="shared" si="0"/>
        <v>0.55905790956923984</v>
      </c>
      <c r="E14" s="21">
        <v>55920</v>
      </c>
      <c r="F14" s="11">
        <f t="shared" si="1"/>
        <v>2.45049384550057E-2</v>
      </c>
      <c r="G14" s="21">
        <v>12815</v>
      </c>
      <c r="H14" s="11">
        <f t="shared" si="2"/>
        <v>5.6157150626054723E-3</v>
      </c>
    </row>
    <row r="15" spans="1:8" x14ac:dyDescent="0.45">
      <c r="A15" s="12" t="s">
        <v>18</v>
      </c>
      <c r="B15" s="20">
        <v>971288</v>
      </c>
      <c r="C15" s="21">
        <v>596117</v>
      </c>
      <c r="D15" s="11">
        <f t="shared" si="0"/>
        <v>0.61373866453616233</v>
      </c>
      <c r="E15" s="21">
        <v>28668</v>
      </c>
      <c r="F15" s="11">
        <f t="shared" si="1"/>
        <v>2.951544752946603E-2</v>
      </c>
      <c r="G15" s="21">
        <v>3208</v>
      </c>
      <c r="H15" s="11">
        <f t="shared" si="2"/>
        <v>3.3028308802332575E-3</v>
      </c>
    </row>
    <row r="16" spans="1:8" x14ac:dyDescent="0.45">
      <c r="A16" s="12" t="s">
        <v>19</v>
      </c>
      <c r="B16" s="20">
        <v>1069562</v>
      </c>
      <c r="C16" s="21">
        <v>656602</v>
      </c>
      <c r="D16" s="11">
        <f t="shared" si="0"/>
        <v>0.61389802554690609</v>
      </c>
      <c r="E16" s="21">
        <v>19026</v>
      </c>
      <c r="F16" s="11">
        <f t="shared" si="1"/>
        <v>1.7788590095758824E-2</v>
      </c>
      <c r="G16" s="21">
        <v>4288</v>
      </c>
      <c r="H16" s="11">
        <f t="shared" si="2"/>
        <v>4.0091177510046165E-3</v>
      </c>
    </row>
    <row r="17" spans="1:8" x14ac:dyDescent="0.45">
      <c r="A17" s="12" t="s">
        <v>20</v>
      </c>
      <c r="B17" s="20">
        <v>1862059.0000000002</v>
      </c>
      <c r="C17" s="21">
        <v>1113905</v>
      </c>
      <c r="D17" s="11">
        <f t="shared" si="0"/>
        <v>0.59821144227975587</v>
      </c>
      <c r="E17" s="21">
        <v>36821</v>
      </c>
      <c r="F17" s="11">
        <f t="shared" si="1"/>
        <v>1.9774346570114048E-2</v>
      </c>
      <c r="G17" s="21">
        <v>6389</v>
      </c>
      <c r="H17" s="11">
        <f t="shared" si="2"/>
        <v>3.4311479926253676E-3</v>
      </c>
    </row>
    <row r="18" spans="1:8" x14ac:dyDescent="0.45">
      <c r="A18" s="12" t="s">
        <v>21</v>
      </c>
      <c r="B18" s="20">
        <v>2907675</v>
      </c>
      <c r="C18" s="21">
        <v>1683857</v>
      </c>
      <c r="D18" s="11">
        <f t="shared" si="0"/>
        <v>0.57910770632893982</v>
      </c>
      <c r="E18" s="21">
        <v>47774</v>
      </c>
      <c r="F18" s="11">
        <f t="shared" si="1"/>
        <v>1.6430309439672591E-2</v>
      </c>
      <c r="G18" s="21">
        <v>6095</v>
      </c>
      <c r="H18" s="11">
        <f t="shared" si="2"/>
        <v>2.0961764984050832E-3</v>
      </c>
    </row>
    <row r="19" spans="1:8" x14ac:dyDescent="0.45">
      <c r="A19" s="12" t="s">
        <v>22</v>
      </c>
      <c r="B19" s="20">
        <v>1955401</v>
      </c>
      <c r="C19" s="21">
        <v>1070511</v>
      </c>
      <c r="D19" s="11">
        <f t="shared" si="0"/>
        <v>0.5474636660204224</v>
      </c>
      <c r="E19" s="21">
        <v>34930</v>
      </c>
      <c r="F19" s="11">
        <f t="shared" si="1"/>
        <v>1.7863343631306317E-2</v>
      </c>
      <c r="G19" s="21">
        <v>4594</v>
      </c>
      <c r="H19" s="11">
        <f t="shared" si="2"/>
        <v>2.3493902273753566E-3</v>
      </c>
    </row>
    <row r="20" spans="1:8" x14ac:dyDescent="0.45">
      <c r="A20" s="12" t="s">
        <v>23</v>
      </c>
      <c r="B20" s="20">
        <v>1958101</v>
      </c>
      <c r="C20" s="21">
        <v>1158386</v>
      </c>
      <c r="D20" s="11">
        <f t="shared" si="0"/>
        <v>0.59158644012744999</v>
      </c>
      <c r="E20" s="21">
        <v>21135</v>
      </c>
      <c r="F20" s="11">
        <f t="shared" si="1"/>
        <v>1.0793620962350767E-2</v>
      </c>
      <c r="G20" s="21">
        <v>2498</v>
      </c>
      <c r="H20" s="11">
        <f t="shared" si="2"/>
        <v>1.2757258180247086E-3</v>
      </c>
    </row>
    <row r="21" spans="1:8" x14ac:dyDescent="0.45">
      <c r="A21" s="12" t="s">
        <v>24</v>
      </c>
      <c r="B21" s="20">
        <v>7393799</v>
      </c>
      <c r="C21" s="21">
        <v>3964744</v>
      </c>
      <c r="D21" s="11">
        <f t="shared" si="0"/>
        <v>0.53622555874185918</v>
      </c>
      <c r="E21" s="21">
        <v>161325</v>
      </c>
      <c r="F21" s="11">
        <f t="shared" si="1"/>
        <v>2.1818959373929425E-2</v>
      </c>
      <c r="G21" s="21">
        <v>19559</v>
      </c>
      <c r="H21" s="11">
        <f t="shared" si="2"/>
        <v>2.6453248188110065E-3</v>
      </c>
    </row>
    <row r="22" spans="1:8" x14ac:dyDescent="0.45">
      <c r="A22" s="12" t="s">
        <v>25</v>
      </c>
      <c r="B22" s="20">
        <v>6322892.0000000009</v>
      </c>
      <c r="C22" s="21">
        <v>3472753</v>
      </c>
      <c r="D22" s="11">
        <f t="shared" si="0"/>
        <v>0.54923490706467859</v>
      </c>
      <c r="E22" s="21">
        <v>111710</v>
      </c>
      <c r="F22" s="11">
        <f t="shared" si="1"/>
        <v>1.76675483307322E-2</v>
      </c>
      <c r="G22" s="21">
        <v>14997</v>
      </c>
      <c r="H22" s="11">
        <f t="shared" si="2"/>
        <v>2.3718576879061034E-3</v>
      </c>
    </row>
    <row r="23" spans="1:8" x14ac:dyDescent="0.45">
      <c r="A23" s="12" t="s">
        <v>26</v>
      </c>
      <c r="B23" s="20">
        <v>13843329.000000002</v>
      </c>
      <c r="C23" s="21">
        <v>7562041</v>
      </c>
      <c r="D23" s="11">
        <f t="shared" si="0"/>
        <v>0.54625885146556863</v>
      </c>
      <c r="E23" s="21">
        <v>198939</v>
      </c>
      <c r="F23" s="11">
        <f t="shared" si="1"/>
        <v>1.4370748538881073E-2</v>
      </c>
      <c r="G23" s="21">
        <v>22537</v>
      </c>
      <c r="H23" s="11">
        <f t="shared" si="2"/>
        <v>1.6280043622455261E-3</v>
      </c>
    </row>
    <row r="24" spans="1:8" x14ac:dyDescent="0.45">
      <c r="A24" s="12" t="s">
        <v>27</v>
      </c>
      <c r="B24" s="20">
        <v>9220206</v>
      </c>
      <c r="C24" s="21">
        <v>5024014</v>
      </c>
      <c r="D24" s="11">
        <f t="shared" si="0"/>
        <v>0.54489173018477033</v>
      </c>
      <c r="E24" s="21">
        <v>158788</v>
      </c>
      <c r="F24" s="11">
        <f t="shared" si="1"/>
        <v>1.7221741032684087E-2</v>
      </c>
      <c r="G24" s="21">
        <v>18367</v>
      </c>
      <c r="H24" s="11">
        <f t="shared" si="2"/>
        <v>1.9920379219292932E-3</v>
      </c>
    </row>
    <row r="25" spans="1:8" x14ac:dyDescent="0.45">
      <c r="A25" s="12" t="s">
        <v>28</v>
      </c>
      <c r="B25" s="20">
        <v>2213174</v>
      </c>
      <c r="C25" s="21">
        <v>1376745</v>
      </c>
      <c r="D25" s="11">
        <f t="shared" si="0"/>
        <v>0.62206812478368168</v>
      </c>
      <c r="E25" s="21">
        <v>44438</v>
      </c>
      <c r="F25" s="11">
        <f t="shared" si="1"/>
        <v>2.0078855074205645E-2</v>
      </c>
      <c r="G25" s="21">
        <v>5405</v>
      </c>
      <c r="H25" s="11">
        <f t="shared" si="2"/>
        <v>2.4421938808245535E-3</v>
      </c>
    </row>
    <row r="26" spans="1:8" x14ac:dyDescent="0.45">
      <c r="A26" s="12" t="s">
        <v>29</v>
      </c>
      <c r="B26" s="20">
        <v>1047674</v>
      </c>
      <c r="C26" s="21">
        <v>620957</v>
      </c>
      <c r="D26" s="11">
        <f t="shared" si="0"/>
        <v>0.59270059197803893</v>
      </c>
      <c r="E26" s="21">
        <v>25210</v>
      </c>
      <c r="F26" s="11">
        <f t="shared" si="1"/>
        <v>2.4062828704348872E-2</v>
      </c>
      <c r="G26" s="21">
        <v>2359</v>
      </c>
      <c r="H26" s="11">
        <f t="shared" si="2"/>
        <v>2.2516546177532323E-3</v>
      </c>
    </row>
    <row r="27" spans="1:8" x14ac:dyDescent="0.45">
      <c r="A27" s="12" t="s">
        <v>30</v>
      </c>
      <c r="B27" s="20">
        <v>1132656</v>
      </c>
      <c r="C27" s="21">
        <v>628695</v>
      </c>
      <c r="D27" s="11">
        <f t="shared" si="0"/>
        <v>0.55506261389159639</v>
      </c>
      <c r="E27" s="21">
        <v>20996</v>
      </c>
      <c r="F27" s="11">
        <f t="shared" si="1"/>
        <v>1.8536960913110422E-2</v>
      </c>
      <c r="G27" s="21">
        <v>2407</v>
      </c>
      <c r="H27" s="11">
        <f t="shared" si="2"/>
        <v>2.1250935853427697E-3</v>
      </c>
    </row>
    <row r="28" spans="1:8" x14ac:dyDescent="0.45">
      <c r="A28" s="12" t="s">
        <v>31</v>
      </c>
      <c r="B28" s="20">
        <v>774582.99999999988</v>
      </c>
      <c r="C28" s="21">
        <v>451106</v>
      </c>
      <c r="D28" s="11">
        <f t="shared" si="0"/>
        <v>0.58238561910085818</v>
      </c>
      <c r="E28" s="21">
        <v>13226</v>
      </c>
      <c r="F28" s="11">
        <f t="shared" si="1"/>
        <v>1.7074993899943585E-2</v>
      </c>
      <c r="G28" s="21">
        <v>3813</v>
      </c>
      <c r="H28" s="11">
        <f t="shared" si="2"/>
        <v>4.9226487025922343E-3</v>
      </c>
    </row>
    <row r="29" spans="1:8" x14ac:dyDescent="0.45">
      <c r="A29" s="12" t="s">
        <v>32</v>
      </c>
      <c r="B29" s="20">
        <v>820997</v>
      </c>
      <c r="C29" s="21">
        <v>475232</v>
      </c>
      <c r="D29" s="11">
        <f t="shared" si="0"/>
        <v>0.57884742575186021</v>
      </c>
      <c r="E29" s="21">
        <v>9490</v>
      </c>
      <c r="F29" s="11">
        <f t="shared" si="1"/>
        <v>1.1559116537575655E-2</v>
      </c>
      <c r="G29" s="21">
        <v>1055</v>
      </c>
      <c r="H29" s="11">
        <f t="shared" si="2"/>
        <v>1.2850229659791693E-3</v>
      </c>
    </row>
    <row r="30" spans="1:8" x14ac:dyDescent="0.45">
      <c r="A30" s="12" t="s">
        <v>33</v>
      </c>
      <c r="B30" s="20">
        <v>2071737</v>
      </c>
      <c r="C30" s="21">
        <v>1220766</v>
      </c>
      <c r="D30" s="11">
        <f t="shared" si="0"/>
        <v>0.58924757341303458</v>
      </c>
      <c r="E30" s="21">
        <v>39955</v>
      </c>
      <c r="F30" s="11">
        <f t="shared" si="1"/>
        <v>1.9285749108115556E-2</v>
      </c>
      <c r="G30" s="21">
        <v>3957</v>
      </c>
      <c r="H30" s="11">
        <f t="shared" si="2"/>
        <v>1.9099914709251222E-3</v>
      </c>
    </row>
    <row r="31" spans="1:8" x14ac:dyDescent="0.45">
      <c r="A31" s="12" t="s">
        <v>34</v>
      </c>
      <c r="B31" s="20">
        <v>2016791</v>
      </c>
      <c r="C31" s="21">
        <v>1178937</v>
      </c>
      <c r="D31" s="11">
        <f t="shared" si="0"/>
        <v>0.58456081963872308</v>
      </c>
      <c r="E31" s="21">
        <v>28738</v>
      </c>
      <c r="F31" s="11">
        <f t="shared" si="1"/>
        <v>1.4249369419042429E-2</v>
      </c>
      <c r="G31" s="21">
        <v>4294</v>
      </c>
      <c r="H31" s="11">
        <f t="shared" si="2"/>
        <v>2.1291249316364464E-3</v>
      </c>
    </row>
    <row r="32" spans="1:8" x14ac:dyDescent="0.45">
      <c r="A32" s="12" t="s">
        <v>35</v>
      </c>
      <c r="B32" s="20">
        <v>3686259.9999999995</v>
      </c>
      <c r="C32" s="21">
        <v>2045983</v>
      </c>
      <c r="D32" s="11">
        <f t="shared" si="0"/>
        <v>0.55502948788202688</v>
      </c>
      <c r="E32" s="21">
        <v>83820</v>
      </c>
      <c r="F32" s="11">
        <f t="shared" si="1"/>
        <v>2.2738493757900966E-2</v>
      </c>
      <c r="G32" s="21">
        <v>14106</v>
      </c>
      <c r="H32" s="11">
        <f t="shared" si="2"/>
        <v>3.8266427218915655E-3</v>
      </c>
    </row>
    <row r="33" spans="1:8" x14ac:dyDescent="0.45">
      <c r="A33" s="12" t="s">
        <v>36</v>
      </c>
      <c r="B33" s="20">
        <v>7558801.9999999991</v>
      </c>
      <c r="C33" s="21">
        <v>3942723</v>
      </c>
      <c r="D33" s="11">
        <f t="shared" si="0"/>
        <v>0.52160686309814708</v>
      </c>
      <c r="E33" s="21">
        <v>116922</v>
      </c>
      <c r="F33" s="11">
        <f t="shared" si="1"/>
        <v>1.5468324213281419E-2</v>
      </c>
      <c r="G33" s="21">
        <v>13738</v>
      </c>
      <c r="H33" s="11">
        <f t="shared" si="2"/>
        <v>1.8174837758681867E-3</v>
      </c>
    </row>
    <row r="34" spans="1:8" x14ac:dyDescent="0.45">
      <c r="A34" s="12" t="s">
        <v>37</v>
      </c>
      <c r="B34" s="20">
        <v>1800557</v>
      </c>
      <c r="C34" s="21">
        <v>983117</v>
      </c>
      <c r="D34" s="11">
        <f t="shared" si="0"/>
        <v>0.5460071522312262</v>
      </c>
      <c r="E34" s="21">
        <v>34494</v>
      </c>
      <c r="F34" s="11">
        <f t="shared" si="1"/>
        <v>1.9157405180730187E-2</v>
      </c>
      <c r="G34" s="21">
        <v>7089</v>
      </c>
      <c r="H34" s="11">
        <f t="shared" si="2"/>
        <v>3.9371150149648138E-3</v>
      </c>
    </row>
    <row r="35" spans="1:8" x14ac:dyDescent="0.45">
      <c r="A35" s="12" t="s">
        <v>38</v>
      </c>
      <c r="B35" s="20">
        <v>1418843</v>
      </c>
      <c r="C35" s="21">
        <v>762149</v>
      </c>
      <c r="D35" s="11">
        <f t="shared" si="0"/>
        <v>0.53716232169450739</v>
      </c>
      <c r="E35" s="21">
        <v>29825</v>
      </c>
      <c r="F35" s="11">
        <f t="shared" si="1"/>
        <v>2.102064851431765E-2</v>
      </c>
      <c r="G35" s="21">
        <v>3750</v>
      </c>
      <c r="H35" s="11">
        <f t="shared" si="2"/>
        <v>2.6429985558655889E-3</v>
      </c>
    </row>
    <row r="36" spans="1:8" x14ac:dyDescent="0.45">
      <c r="A36" s="12" t="s">
        <v>39</v>
      </c>
      <c r="B36" s="20">
        <v>2530542</v>
      </c>
      <c r="C36" s="21">
        <v>1297403</v>
      </c>
      <c r="D36" s="11">
        <f t="shared" si="0"/>
        <v>0.51269767504352826</v>
      </c>
      <c r="E36" s="21">
        <v>38624</v>
      </c>
      <c r="F36" s="11">
        <f t="shared" si="1"/>
        <v>1.5263133352459671E-2</v>
      </c>
      <c r="G36" s="21">
        <v>5819</v>
      </c>
      <c r="H36" s="11">
        <f t="shared" si="2"/>
        <v>2.2995073782612579E-3</v>
      </c>
    </row>
    <row r="37" spans="1:8" x14ac:dyDescent="0.45">
      <c r="A37" s="12" t="s">
        <v>40</v>
      </c>
      <c r="B37" s="20">
        <v>8839511</v>
      </c>
      <c r="C37" s="21">
        <v>4262828</v>
      </c>
      <c r="D37" s="11">
        <f t="shared" si="0"/>
        <v>0.48224703832598886</v>
      </c>
      <c r="E37" s="21">
        <v>129942</v>
      </c>
      <c r="F37" s="11">
        <f t="shared" si="1"/>
        <v>1.4700134430513181E-2</v>
      </c>
      <c r="G37" s="21">
        <v>20850</v>
      </c>
      <c r="H37" s="11">
        <f t="shared" si="2"/>
        <v>2.3587277622031354E-3</v>
      </c>
    </row>
    <row r="38" spans="1:8" x14ac:dyDescent="0.45">
      <c r="A38" s="12" t="s">
        <v>41</v>
      </c>
      <c r="B38" s="20">
        <v>5523625</v>
      </c>
      <c r="C38" s="21">
        <v>2888963</v>
      </c>
      <c r="D38" s="11">
        <f t="shared" si="0"/>
        <v>0.52301939396682429</v>
      </c>
      <c r="E38" s="21">
        <v>80145</v>
      </c>
      <c r="F38" s="11">
        <f t="shared" si="1"/>
        <v>1.4509493312815407E-2</v>
      </c>
      <c r="G38" s="21">
        <v>9569</v>
      </c>
      <c r="H38" s="11">
        <f t="shared" si="2"/>
        <v>1.7323768358641291E-3</v>
      </c>
    </row>
    <row r="39" spans="1:8" x14ac:dyDescent="0.45">
      <c r="A39" s="12" t="s">
        <v>42</v>
      </c>
      <c r="B39" s="20">
        <v>1344738.9999999998</v>
      </c>
      <c r="C39" s="21">
        <v>755671</v>
      </c>
      <c r="D39" s="11">
        <f t="shared" si="0"/>
        <v>0.56194622153443907</v>
      </c>
      <c r="E39" s="21">
        <v>22936</v>
      </c>
      <c r="F39" s="11">
        <f t="shared" si="1"/>
        <v>1.7056097874754882E-2</v>
      </c>
      <c r="G39" s="21">
        <v>3035</v>
      </c>
      <c r="H39" s="11">
        <f t="shared" si="2"/>
        <v>2.2569435407168237E-3</v>
      </c>
    </row>
    <row r="40" spans="1:8" x14ac:dyDescent="0.45">
      <c r="A40" s="12" t="s">
        <v>43</v>
      </c>
      <c r="B40" s="20">
        <v>944432</v>
      </c>
      <c r="C40" s="21">
        <v>545372</v>
      </c>
      <c r="D40" s="11">
        <f t="shared" si="0"/>
        <v>0.57746031477120641</v>
      </c>
      <c r="E40" s="21">
        <v>12169</v>
      </c>
      <c r="F40" s="11">
        <f t="shared" si="1"/>
        <v>1.288499330814712E-2</v>
      </c>
      <c r="G40" s="21">
        <v>1325</v>
      </c>
      <c r="H40" s="11">
        <f t="shared" si="2"/>
        <v>1.402959662527318E-3</v>
      </c>
    </row>
    <row r="41" spans="1:8" x14ac:dyDescent="0.45">
      <c r="A41" s="12" t="s">
        <v>44</v>
      </c>
      <c r="B41" s="20">
        <v>556788</v>
      </c>
      <c r="C41" s="21">
        <v>310685</v>
      </c>
      <c r="D41" s="11">
        <f t="shared" si="0"/>
        <v>0.55799514357349655</v>
      </c>
      <c r="E41" s="21">
        <v>6698</v>
      </c>
      <c r="F41" s="11">
        <f t="shared" si="1"/>
        <v>1.2029713284050662E-2</v>
      </c>
      <c r="G41" s="21">
        <v>1336</v>
      </c>
      <c r="H41" s="11">
        <f t="shared" si="2"/>
        <v>2.3994770002227061E-3</v>
      </c>
    </row>
    <row r="42" spans="1:8" x14ac:dyDescent="0.45">
      <c r="A42" s="12" t="s">
        <v>45</v>
      </c>
      <c r="B42" s="20">
        <v>672814.99999999988</v>
      </c>
      <c r="C42" s="21">
        <v>379110</v>
      </c>
      <c r="D42" s="11">
        <f t="shared" si="0"/>
        <v>0.56346841256511826</v>
      </c>
      <c r="E42" s="21">
        <v>11616</v>
      </c>
      <c r="F42" s="11">
        <f t="shared" si="1"/>
        <v>1.726477560696477E-2</v>
      </c>
      <c r="G42" s="21">
        <v>1234</v>
      </c>
      <c r="H42" s="11">
        <f t="shared" si="2"/>
        <v>1.834085149706829E-3</v>
      </c>
    </row>
    <row r="43" spans="1:8" x14ac:dyDescent="0.45">
      <c r="A43" s="12" t="s">
        <v>46</v>
      </c>
      <c r="B43" s="20">
        <v>1893791</v>
      </c>
      <c r="C43" s="21">
        <v>1014071</v>
      </c>
      <c r="D43" s="11">
        <f t="shared" si="0"/>
        <v>0.53547144325852214</v>
      </c>
      <c r="E43" s="21">
        <v>29812</v>
      </c>
      <c r="F43" s="11">
        <f t="shared" si="1"/>
        <v>1.5741969414787588E-2</v>
      </c>
      <c r="G43" s="21">
        <v>6103</v>
      </c>
      <c r="H43" s="11">
        <f t="shared" si="2"/>
        <v>3.222636500015049E-3</v>
      </c>
    </row>
    <row r="44" spans="1:8" x14ac:dyDescent="0.45">
      <c r="A44" s="12" t="s">
        <v>47</v>
      </c>
      <c r="B44" s="20">
        <v>2812432.9999999995</v>
      </c>
      <c r="C44" s="21">
        <v>1531646</v>
      </c>
      <c r="D44" s="11">
        <f t="shared" si="0"/>
        <v>0.54459821798421515</v>
      </c>
      <c r="E44" s="21">
        <v>32684</v>
      </c>
      <c r="F44" s="11">
        <f t="shared" si="1"/>
        <v>1.1621254621887884E-2</v>
      </c>
      <c r="G44" s="21">
        <v>4428</v>
      </c>
      <c r="H44" s="11">
        <f t="shared" si="2"/>
        <v>1.5744375066001576E-3</v>
      </c>
    </row>
    <row r="45" spans="1:8" x14ac:dyDescent="0.45">
      <c r="A45" s="12" t="s">
        <v>48</v>
      </c>
      <c r="B45" s="20">
        <v>1356110</v>
      </c>
      <c r="C45" s="21">
        <v>828445</v>
      </c>
      <c r="D45" s="11">
        <f t="shared" si="0"/>
        <v>0.61089808348880248</v>
      </c>
      <c r="E45" s="21">
        <v>14764</v>
      </c>
      <c r="F45" s="11">
        <f t="shared" si="1"/>
        <v>1.0887022439182662E-2</v>
      </c>
      <c r="G45" s="21">
        <v>2012</v>
      </c>
      <c r="H45" s="11">
        <f t="shared" si="2"/>
        <v>1.4836554556783741E-3</v>
      </c>
    </row>
    <row r="46" spans="1:8" x14ac:dyDescent="0.45">
      <c r="A46" s="12" t="s">
        <v>49</v>
      </c>
      <c r="B46" s="20">
        <v>734949</v>
      </c>
      <c r="C46" s="21">
        <v>426062</v>
      </c>
      <c r="D46" s="11">
        <f t="shared" si="0"/>
        <v>0.57971641569687149</v>
      </c>
      <c r="E46" s="21">
        <v>11761</v>
      </c>
      <c r="F46" s="11">
        <f t="shared" si="1"/>
        <v>1.6002470919750895E-2</v>
      </c>
      <c r="G46" s="21">
        <v>1485</v>
      </c>
      <c r="H46" s="11">
        <f t="shared" si="2"/>
        <v>2.0205483645803993E-3</v>
      </c>
    </row>
    <row r="47" spans="1:8" x14ac:dyDescent="0.45">
      <c r="A47" s="12" t="s">
        <v>50</v>
      </c>
      <c r="B47" s="20">
        <v>973896</v>
      </c>
      <c r="C47" s="21">
        <v>525138</v>
      </c>
      <c r="D47" s="11">
        <f t="shared" si="0"/>
        <v>0.53921363266714306</v>
      </c>
      <c r="E47" s="21">
        <v>20185</v>
      </c>
      <c r="F47" s="11">
        <f t="shared" si="1"/>
        <v>2.072603234842324E-2</v>
      </c>
      <c r="G47" s="21">
        <v>2994</v>
      </c>
      <c r="H47" s="11">
        <f t="shared" si="2"/>
        <v>3.0742502279504178E-3</v>
      </c>
    </row>
    <row r="48" spans="1:8" x14ac:dyDescent="0.45">
      <c r="A48" s="12" t="s">
        <v>51</v>
      </c>
      <c r="B48" s="20">
        <v>1356219</v>
      </c>
      <c r="C48" s="21">
        <v>773027</v>
      </c>
      <c r="D48" s="11">
        <f t="shared" si="0"/>
        <v>0.56998685315572195</v>
      </c>
      <c r="E48" s="21">
        <v>25918</v>
      </c>
      <c r="F48" s="11">
        <f t="shared" si="1"/>
        <v>1.9110482893986886E-2</v>
      </c>
      <c r="G48" s="21">
        <v>4100</v>
      </c>
      <c r="H48" s="11">
        <f t="shared" si="2"/>
        <v>3.023110574324648E-3</v>
      </c>
    </row>
    <row r="49" spans="1:8" x14ac:dyDescent="0.45">
      <c r="A49" s="12" t="s">
        <v>52</v>
      </c>
      <c r="B49" s="20">
        <v>701167</v>
      </c>
      <c r="C49" s="21">
        <v>387797</v>
      </c>
      <c r="D49" s="11">
        <f t="shared" si="0"/>
        <v>0.5530736614815015</v>
      </c>
      <c r="E49" s="21">
        <v>14290</v>
      </c>
      <c r="F49" s="11">
        <f t="shared" si="1"/>
        <v>2.0380308827996754E-2</v>
      </c>
      <c r="G49" s="21">
        <v>2245</v>
      </c>
      <c r="H49" s="11">
        <f t="shared" si="2"/>
        <v>3.2018049908224431E-3</v>
      </c>
    </row>
    <row r="50" spans="1:8" x14ac:dyDescent="0.45">
      <c r="A50" s="12" t="s">
        <v>53</v>
      </c>
      <c r="B50" s="20">
        <v>5124170</v>
      </c>
      <c r="C50" s="21">
        <v>2734039</v>
      </c>
      <c r="D50" s="11">
        <f t="shared" si="0"/>
        <v>0.53355743466746808</v>
      </c>
      <c r="E50" s="21">
        <v>82499</v>
      </c>
      <c r="F50" s="11">
        <f t="shared" si="1"/>
        <v>1.6099973263962748E-2</v>
      </c>
      <c r="G50" s="21">
        <v>8583</v>
      </c>
      <c r="H50" s="11">
        <f t="shared" si="2"/>
        <v>1.6750029760917377E-3</v>
      </c>
    </row>
    <row r="51" spans="1:8" x14ac:dyDescent="0.45">
      <c r="A51" s="12" t="s">
        <v>54</v>
      </c>
      <c r="B51" s="20">
        <v>818222</v>
      </c>
      <c r="C51" s="21">
        <v>444524</v>
      </c>
      <c r="D51" s="11">
        <f t="shared" si="0"/>
        <v>0.5432804300055486</v>
      </c>
      <c r="E51" s="21">
        <v>10951</v>
      </c>
      <c r="F51" s="11">
        <f t="shared" si="1"/>
        <v>1.3383898257441134E-2</v>
      </c>
      <c r="G51" s="21">
        <v>864</v>
      </c>
      <c r="H51" s="11">
        <f t="shared" si="2"/>
        <v>1.0559481412135093E-3</v>
      </c>
    </row>
    <row r="52" spans="1:8" x14ac:dyDescent="0.45">
      <c r="A52" s="12" t="s">
        <v>55</v>
      </c>
      <c r="B52" s="20">
        <v>1335937.9999999998</v>
      </c>
      <c r="C52" s="21">
        <v>793127</v>
      </c>
      <c r="D52" s="11">
        <f t="shared" si="0"/>
        <v>0.59368548540426291</v>
      </c>
      <c r="E52" s="21">
        <v>18871</v>
      </c>
      <c r="F52" s="11">
        <f t="shared" si="1"/>
        <v>1.4125655531918399E-2</v>
      </c>
      <c r="G52" s="21">
        <v>3813</v>
      </c>
      <c r="H52" s="11">
        <f t="shared" si="2"/>
        <v>2.8541743703674877E-3</v>
      </c>
    </row>
    <row r="53" spans="1:8" x14ac:dyDescent="0.45">
      <c r="A53" s="12" t="s">
        <v>56</v>
      </c>
      <c r="B53" s="20">
        <v>1758645</v>
      </c>
      <c r="C53" s="21">
        <v>1051798</v>
      </c>
      <c r="D53" s="11">
        <f t="shared" si="0"/>
        <v>0.59807294820728463</v>
      </c>
      <c r="E53" s="21">
        <v>25217</v>
      </c>
      <c r="F53" s="11">
        <f t="shared" si="1"/>
        <v>1.4338880217440132E-2</v>
      </c>
      <c r="G53" s="21">
        <v>5267</v>
      </c>
      <c r="H53" s="11">
        <f t="shared" si="2"/>
        <v>2.9949193839575354E-3</v>
      </c>
    </row>
    <row r="54" spans="1:8" x14ac:dyDescent="0.45">
      <c r="A54" s="12" t="s">
        <v>57</v>
      </c>
      <c r="B54" s="20">
        <v>1141741</v>
      </c>
      <c r="C54" s="21">
        <v>629887</v>
      </c>
      <c r="D54" s="11">
        <f t="shared" si="0"/>
        <v>0.55168991916730681</v>
      </c>
      <c r="E54" s="21">
        <v>22338</v>
      </c>
      <c r="F54" s="11">
        <f t="shared" si="1"/>
        <v>1.9564857528984243E-2</v>
      </c>
      <c r="G54" s="21">
        <v>3988</v>
      </c>
      <c r="H54" s="11">
        <f t="shared" si="2"/>
        <v>3.4929112644636567E-3</v>
      </c>
    </row>
    <row r="55" spans="1:8" x14ac:dyDescent="0.45">
      <c r="A55" s="12" t="s">
        <v>58</v>
      </c>
      <c r="B55" s="20">
        <v>1087241</v>
      </c>
      <c r="C55" s="21">
        <v>591344</v>
      </c>
      <c r="D55" s="11">
        <f t="shared" si="0"/>
        <v>0.54389413202776571</v>
      </c>
      <c r="E55" s="21">
        <v>17174</v>
      </c>
      <c r="F55" s="11">
        <f t="shared" si="1"/>
        <v>1.5795945885042968E-2</v>
      </c>
      <c r="G55" s="21">
        <v>2922</v>
      </c>
      <c r="H55" s="11">
        <f t="shared" si="2"/>
        <v>2.6875366179163591E-3</v>
      </c>
    </row>
    <row r="56" spans="1:8" x14ac:dyDescent="0.45">
      <c r="A56" s="12" t="s">
        <v>59</v>
      </c>
      <c r="B56" s="20">
        <v>1617517</v>
      </c>
      <c r="C56" s="21">
        <v>910875</v>
      </c>
      <c r="D56" s="11">
        <f t="shared" si="0"/>
        <v>0.56313163942017297</v>
      </c>
      <c r="E56" s="21">
        <v>32526</v>
      </c>
      <c r="F56" s="11">
        <f t="shared" si="1"/>
        <v>2.01085985495052E-2</v>
      </c>
      <c r="G56" s="21">
        <v>5817</v>
      </c>
      <c r="H56" s="11">
        <f t="shared" si="2"/>
        <v>3.5962527750867533E-3</v>
      </c>
    </row>
    <row r="57" spans="1:8" x14ac:dyDescent="0.45">
      <c r="A57" s="12" t="s">
        <v>60</v>
      </c>
      <c r="B57" s="20">
        <v>1485118</v>
      </c>
      <c r="C57" s="21">
        <v>601682</v>
      </c>
      <c r="D57" s="11">
        <f t="shared" si="0"/>
        <v>0.40514087096109536</v>
      </c>
      <c r="E57" s="21">
        <v>15612</v>
      </c>
      <c r="F57" s="11">
        <f t="shared" si="1"/>
        <v>1.0512295992641663E-2</v>
      </c>
      <c r="G57" s="21">
        <v>2366</v>
      </c>
      <c r="H57" s="11">
        <f t="shared" si="2"/>
        <v>1.5931394003708796E-3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3" sqref="A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（5月11日公表時点）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直近9日間</v>
      </c>
      <c r="F5" s="84"/>
      <c r="G5" s="85">
        <f>'進捗状況 (都道府県別)'!G5:H5</f>
        <v>44691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14278899</v>
      </c>
      <c r="D10" s="11">
        <f>C10/$B10</f>
        <v>0.51830855617721894</v>
      </c>
      <c r="E10" s="21">
        <f>SUM(E11:E30)</f>
        <v>482315</v>
      </c>
      <c r="F10" s="11">
        <f>E10/$B10</f>
        <v>1.7507511697688691E-2</v>
      </c>
      <c r="G10" s="21">
        <f>SUM(G11:G30)</f>
        <v>71170</v>
      </c>
      <c r="H10" s="11">
        <f>G10/$B10</f>
        <v>2.583393855726038E-3</v>
      </c>
    </row>
    <row r="11" spans="1:8" x14ac:dyDescent="0.45">
      <c r="A11" s="12" t="s">
        <v>70</v>
      </c>
      <c r="B11" s="20">
        <v>1961575</v>
      </c>
      <c r="C11" s="21">
        <v>1009091</v>
      </c>
      <c r="D11" s="11">
        <f t="shared" ref="D11:D30" si="0">C11/$B11</f>
        <v>0.51442896651925107</v>
      </c>
      <c r="E11" s="21">
        <v>44383</v>
      </c>
      <c r="F11" s="11">
        <f t="shared" ref="F11:F30" si="1">E11/$B11</f>
        <v>2.2626205982437583E-2</v>
      </c>
      <c r="G11" s="21">
        <v>10295</v>
      </c>
      <c r="H11" s="11">
        <f t="shared" ref="H11:H30" si="2">G11/$B11</f>
        <v>5.2483336094719807E-3</v>
      </c>
    </row>
    <row r="12" spans="1:8" x14ac:dyDescent="0.45">
      <c r="A12" s="12" t="s">
        <v>71</v>
      </c>
      <c r="B12" s="20">
        <v>1065932</v>
      </c>
      <c r="C12" s="21">
        <v>546851</v>
      </c>
      <c r="D12" s="11">
        <f t="shared" si="0"/>
        <v>0.5130261592671953</v>
      </c>
      <c r="E12" s="21">
        <v>24923</v>
      </c>
      <c r="F12" s="11">
        <f t="shared" si="1"/>
        <v>2.3381416450580336E-2</v>
      </c>
      <c r="G12" s="21">
        <v>6450</v>
      </c>
      <c r="H12" s="11">
        <f t="shared" si="2"/>
        <v>6.0510426556290645E-3</v>
      </c>
    </row>
    <row r="13" spans="1:8" x14ac:dyDescent="0.45">
      <c r="A13" s="12" t="s">
        <v>72</v>
      </c>
      <c r="B13" s="20">
        <v>1324589</v>
      </c>
      <c r="C13" s="21">
        <v>678862</v>
      </c>
      <c r="D13" s="11">
        <f t="shared" si="0"/>
        <v>0.51250765331736858</v>
      </c>
      <c r="E13" s="21">
        <v>34678</v>
      </c>
      <c r="F13" s="11">
        <f t="shared" si="1"/>
        <v>2.618019627220217E-2</v>
      </c>
      <c r="G13" s="21">
        <v>3497</v>
      </c>
      <c r="H13" s="11">
        <f t="shared" si="2"/>
        <v>2.6400642010465133E-3</v>
      </c>
    </row>
    <row r="14" spans="1:8" x14ac:dyDescent="0.45">
      <c r="A14" s="12" t="s">
        <v>73</v>
      </c>
      <c r="B14" s="20">
        <v>974726</v>
      </c>
      <c r="C14" s="21">
        <v>543479</v>
      </c>
      <c r="D14" s="11">
        <f t="shared" si="0"/>
        <v>0.55757105073630953</v>
      </c>
      <c r="E14" s="21">
        <v>17188</v>
      </c>
      <c r="F14" s="11">
        <f t="shared" si="1"/>
        <v>1.7633673463106556E-2</v>
      </c>
      <c r="G14" s="21">
        <v>1796</v>
      </c>
      <c r="H14" s="11">
        <f t="shared" si="2"/>
        <v>1.8425690912112736E-3</v>
      </c>
    </row>
    <row r="15" spans="1:8" x14ac:dyDescent="0.45">
      <c r="A15" s="12" t="s">
        <v>74</v>
      </c>
      <c r="B15" s="20">
        <v>3759920</v>
      </c>
      <c r="C15" s="21">
        <v>2061068</v>
      </c>
      <c r="D15" s="11">
        <f t="shared" si="0"/>
        <v>0.54816804612864101</v>
      </c>
      <c r="E15" s="21">
        <v>65427</v>
      </c>
      <c r="F15" s="11">
        <f t="shared" si="1"/>
        <v>1.7401168109959786E-2</v>
      </c>
      <c r="G15" s="21">
        <v>7446</v>
      </c>
      <c r="H15" s="11">
        <f t="shared" si="2"/>
        <v>1.9803612842826442E-3</v>
      </c>
    </row>
    <row r="16" spans="1:8" x14ac:dyDescent="0.45">
      <c r="A16" s="12" t="s">
        <v>75</v>
      </c>
      <c r="B16" s="20">
        <v>1521562.0000000002</v>
      </c>
      <c r="C16" s="21">
        <v>796015</v>
      </c>
      <c r="D16" s="11">
        <f t="shared" si="0"/>
        <v>0.52315646684131167</v>
      </c>
      <c r="E16" s="21">
        <v>23304</v>
      </c>
      <c r="F16" s="11">
        <f t="shared" si="1"/>
        <v>1.5315839906622272E-2</v>
      </c>
      <c r="G16" s="21">
        <v>2981</v>
      </c>
      <c r="H16" s="11">
        <f t="shared" si="2"/>
        <v>1.9591709046361564E-3</v>
      </c>
    </row>
    <row r="17" spans="1:8" x14ac:dyDescent="0.45">
      <c r="A17" s="12" t="s">
        <v>76</v>
      </c>
      <c r="B17" s="20">
        <v>718601</v>
      </c>
      <c r="C17" s="21">
        <v>405464</v>
      </c>
      <c r="D17" s="11">
        <f t="shared" si="0"/>
        <v>0.56424079565711704</v>
      </c>
      <c r="E17" s="21">
        <v>9180</v>
      </c>
      <c r="F17" s="11">
        <f t="shared" si="1"/>
        <v>1.277482218922601E-2</v>
      </c>
      <c r="G17" s="21">
        <v>984</v>
      </c>
      <c r="H17" s="11">
        <f t="shared" si="2"/>
        <v>1.3693273457732456E-3</v>
      </c>
    </row>
    <row r="18" spans="1:8" x14ac:dyDescent="0.45">
      <c r="A18" s="12" t="s">
        <v>77</v>
      </c>
      <c r="B18" s="20">
        <v>784774</v>
      </c>
      <c r="C18" s="21">
        <v>449975</v>
      </c>
      <c r="D18" s="11">
        <f t="shared" si="0"/>
        <v>0.57338163598692105</v>
      </c>
      <c r="E18" s="21">
        <v>8827</v>
      </c>
      <c r="F18" s="11">
        <f t="shared" si="1"/>
        <v>1.1247824214359802E-2</v>
      </c>
      <c r="G18" s="21">
        <v>1760</v>
      </c>
      <c r="H18" s="11">
        <f t="shared" si="2"/>
        <v>2.242683880964456E-3</v>
      </c>
    </row>
    <row r="19" spans="1:8" x14ac:dyDescent="0.45">
      <c r="A19" s="12" t="s">
        <v>78</v>
      </c>
      <c r="B19" s="20">
        <v>694295.99999999988</v>
      </c>
      <c r="C19" s="21">
        <v>372066</v>
      </c>
      <c r="D19" s="11">
        <f t="shared" si="0"/>
        <v>0.53588959175913453</v>
      </c>
      <c r="E19" s="21">
        <v>20242</v>
      </c>
      <c r="F19" s="11">
        <f t="shared" si="1"/>
        <v>2.915471211126091E-2</v>
      </c>
      <c r="G19" s="21">
        <v>6427</v>
      </c>
      <c r="H19" s="11">
        <f t="shared" si="2"/>
        <v>9.2568587461255725E-3</v>
      </c>
    </row>
    <row r="20" spans="1:8" x14ac:dyDescent="0.45">
      <c r="A20" s="12" t="s">
        <v>79</v>
      </c>
      <c r="B20" s="20">
        <v>799966</v>
      </c>
      <c r="C20" s="21">
        <v>463647</v>
      </c>
      <c r="D20" s="11">
        <f t="shared" si="0"/>
        <v>0.57958338229374751</v>
      </c>
      <c r="E20" s="21">
        <v>16195</v>
      </c>
      <c r="F20" s="11">
        <f t="shared" si="1"/>
        <v>2.0244610395941828E-2</v>
      </c>
      <c r="G20" s="21">
        <v>1843</v>
      </c>
      <c r="H20" s="11">
        <f t="shared" si="2"/>
        <v>2.3038479135363255E-3</v>
      </c>
    </row>
    <row r="21" spans="1:8" x14ac:dyDescent="0.45">
      <c r="A21" s="12" t="s">
        <v>80</v>
      </c>
      <c r="B21" s="20">
        <v>2300944</v>
      </c>
      <c r="C21" s="21">
        <v>1162156</v>
      </c>
      <c r="D21" s="11">
        <f t="shared" si="0"/>
        <v>0.50507791584671335</v>
      </c>
      <c r="E21" s="21">
        <v>36476</v>
      </c>
      <c r="F21" s="11">
        <f t="shared" si="1"/>
        <v>1.5852623966511135E-2</v>
      </c>
      <c r="G21" s="21">
        <v>4124</v>
      </c>
      <c r="H21" s="11">
        <f t="shared" si="2"/>
        <v>1.7923078527769473E-3</v>
      </c>
    </row>
    <row r="22" spans="1:8" x14ac:dyDescent="0.45">
      <c r="A22" s="12" t="s">
        <v>81</v>
      </c>
      <c r="B22" s="20">
        <v>1400720</v>
      </c>
      <c r="C22" s="21">
        <v>700769</v>
      </c>
      <c r="D22" s="11">
        <f t="shared" si="0"/>
        <v>0.500291992689474</v>
      </c>
      <c r="E22" s="21">
        <v>21668</v>
      </c>
      <c r="F22" s="11">
        <f t="shared" si="1"/>
        <v>1.5469187275115655E-2</v>
      </c>
      <c r="G22" s="21">
        <v>2477</v>
      </c>
      <c r="H22" s="11">
        <f t="shared" si="2"/>
        <v>1.7683762636358444E-3</v>
      </c>
    </row>
    <row r="23" spans="1:8" x14ac:dyDescent="0.45">
      <c r="A23" s="12" t="s">
        <v>82</v>
      </c>
      <c r="B23" s="20">
        <v>2739963</v>
      </c>
      <c r="C23" s="21">
        <v>1201127</v>
      </c>
      <c r="D23" s="11">
        <f t="shared" si="0"/>
        <v>0.43837343788948974</v>
      </c>
      <c r="E23" s="21">
        <v>43140</v>
      </c>
      <c r="F23" s="11">
        <f t="shared" si="1"/>
        <v>1.5744738158872947E-2</v>
      </c>
      <c r="G23" s="21">
        <v>7946</v>
      </c>
      <c r="H23" s="11">
        <f t="shared" si="2"/>
        <v>2.9000391611127595E-3</v>
      </c>
    </row>
    <row r="24" spans="1:8" x14ac:dyDescent="0.45">
      <c r="A24" s="12" t="s">
        <v>83</v>
      </c>
      <c r="B24" s="20">
        <v>831479.00000000012</v>
      </c>
      <c r="C24" s="21">
        <v>423569</v>
      </c>
      <c r="D24" s="11">
        <f t="shared" si="0"/>
        <v>0.5094163532692948</v>
      </c>
      <c r="E24" s="21">
        <v>12298</v>
      </c>
      <c r="F24" s="11">
        <f t="shared" si="1"/>
        <v>1.4790511846961858E-2</v>
      </c>
      <c r="G24" s="21">
        <v>1350</v>
      </c>
      <c r="H24" s="11">
        <f t="shared" si="2"/>
        <v>1.6236128633435117E-3</v>
      </c>
    </row>
    <row r="25" spans="1:8" x14ac:dyDescent="0.45">
      <c r="A25" s="12" t="s">
        <v>84</v>
      </c>
      <c r="B25" s="20">
        <v>1526835</v>
      </c>
      <c r="C25" s="21">
        <v>760872</v>
      </c>
      <c r="D25" s="11">
        <f t="shared" si="0"/>
        <v>0.49833282574737936</v>
      </c>
      <c r="E25" s="21">
        <v>19573</v>
      </c>
      <c r="F25" s="11">
        <f t="shared" si="1"/>
        <v>1.2819328873126435E-2</v>
      </c>
      <c r="G25" s="21">
        <v>2513</v>
      </c>
      <c r="H25" s="11">
        <f t="shared" si="2"/>
        <v>1.6458883900355966E-3</v>
      </c>
    </row>
    <row r="26" spans="1:8" x14ac:dyDescent="0.45">
      <c r="A26" s="12" t="s">
        <v>85</v>
      </c>
      <c r="B26" s="20">
        <v>708155</v>
      </c>
      <c r="C26" s="21">
        <v>355059</v>
      </c>
      <c r="D26" s="11">
        <f t="shared" si="0"/>
        <v>0.50138599600369971</v>
      </c>
      <c r="E26" s="21">
        <v>10832</v>
      </c>
      <c r="F26" s="11">
        <f t="shared" si="1"/>
        <v>1.529608630878833E-2</v>
      </c>
      <c r="G26" s="21">
        <v>1284</v>
      </c>
      <c r="H26" s="11">
        <f t="shared" si="2"/>
        <v>1.813162372644407E-3</v>
      </c>
    </row>
    <row r="27" spans="1:8" x14ac:dyDescent="0.45">
      <c r="A27" s="12" t="s">
        <v>86</v>
      </c>
      <c r="B27" s="20">
        <v>1194817</v>
      </c>
      <c r="C27" s="21">
        <v>612182</v>
      </c>
      <c r="D27" s="11">
        <f t="shared" si="0"/>
        <v>0.51236465500574568</v>
      </c>
      <c r="E27" s="21">
        <v>13101</v>
      </c>
      <c r="F27" s="11">
        <f t="shared" si="1"/>
        <v>1.0964859053729566E-2</v>
      </c>
      <c r="G27" s="21">
        <v>2045</v>
      </c>
      <c r="H27" s="11">
        <f t="shared" si="2"/>
        <v>1.7115591760077065E-3</v>
      </c>
    </row>
    <row r="28" spans="1:8" x14ac:dyDescent="0.45">
      <c r="A28" s="12" t="s">
        <v>87</v>
      </c>
      <c r="B28" s="20">
        <v>944709</v>
      </c>
      <c r="C28" s="21">
        <v>512662</v>
      </c>
      <c r="D28" s="11">
        <f t="shared" si="0"/>
        <v>0.54266657775039717</v>
      </c>
      <c r="E28" s="21">
        <v>21685</v>
      </c>
      <c r="F28" s="11">
        <f t="shared" si="1"/>
        <v>2.2954158370461167E-2</v>
      </c>
      <c r="G28" s="21">
        <v>1150</v>
      </c>
      <c r="H28" s="11">
        <f t="shared" si="2"/>
        <v>1.2173060699114753E-3</v>
      </c>
    </row>
    <row r="29" spans="1:8" x14ac:dyDescent="0.45">
      <c r="A29" s="12" t="s">
        <v>88</v>
      </c>
      <c r="B29" s="20">
        <v>1562767</v>
      </c>
      <c r="C29" s="21">
        <v>808491</v>
      </c>
      <c r="D29" s="11">
        <f t="shared" si="0"/>
        <v>0.51734583594355399</v>
      </c>
      <c r="E29" s="21">
        <v>26891</v>
      </c>
      <c r="F29" s="11">
        <f t="shared" si="1"/>
        <v>1.7207299616641508E-2</v>
      </c>
      <c r="G29" s="21">
        <v>2093</v>
      </c>
      <c r="H29" s="11">
        <f t="shared" si="2"/>
        <v>1.3392911419296671E-3</v>
      </c>
    </row>
    <row r="30" spans="1:8" x14ac:dyDescent="0.45">
      <c r="A30" s="12" t="s">
        <v>89</v>
      </c>
      <c r="B30" s="20">
        <v>732702</v>
      </c>
      <c r="C30" s="21">
        <v>415494</v>
      </c>
      <c r="D30" s="11">
        <f t="shared" si="0"/>
        <v>0.56707092378620505</v>
      </c>
      <c r="E30" s="21">
        <v>12304</v>
      </c>
      <c r="F30" s="11">
        <f t="shared" si="1"/>
        <v>1.6792638753545096E-2</v>
      </c>
      <c r="G30" s="21">
        <v>2709</v>
      </c>
      <c r="H30" s="11">
        <f t="shared" si="2"/>
        <v>3.6972739258252334E-3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直近9日間</v>
      </c>
      <c r="F34" s="84"/>
      <c r="G34" s="83">
        <f>'進捗状況 (都道府県別)'!G5:H5</f>
        <v>44691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5160649</v>
      </c>
      <c r="D39" s="11">
        <f>C39/$B39</f>
        <v>0.53909712378756269</v>
      </c>
      <c r="E39" s="21">
        <v>136051</v>
      </c>
      <c r="F39" s="11">
        <f>E39/$B39</f>
        <v>1.421230213262357E-2</v>
      </c>
      <c r="G39" s="21">
        <v>15165</v>
      </c>
      <c r="H39" s="11">
        <f>G39/$B39</f>
        <v>1.5841821217134489E-3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（5月11日公表時点）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274217790</v>
      </c>
      <c r="C7" s="32">
        <f t="shared" ref="C7:J7" si="0">SUM(C8:C54)</f>
        <v>103280464</v>
      </c>
      <c r="D7" s="33">
        <f t="shared" ref="D7:D54" si="1">C7/P7</f>
        <v>0.81551141862856436</v>
      </c>
      <c r="E7" s="32">
        <f t="shared" si="0"/>
        <v>101613940</v>
      </c>
      <c r="F7" s="34">
        <f t="shared" ref="F7:F54" si="2">E7/P7</f>
        <v>0.80235240192024915</v>
      </c>
      <c r="G7" s="35">
        <f t="shared" si="0"/>
        <v>69323386</v>
      </c>
      <c r="H7" s="34">
        <f t="shared" ref="H7:H54" si="3">G7/P7</f>
        <v>0.54738341281072822</v>
      </c>
      <c r="I7" s="35">
        <f t="shared" si="0"/>
        <v>1016085</v>
      </c>
      <c r="J7" s="35">
        <f t="shared" si="0"/>
        <v>5189873</v>
      </c>
      <c r="K7" s="35">
        <f>SUM(K8:K54)</f>
        <v>23068148</v>
      </c>
      <c r="L7" s="35">
        <f>SUM(L8:L54)</f>
        <v>25261267</v>
      </c>
      <c r="M7" s="35">
        <f>SUM(M8:M54)</f>
        <v>13350045</v>
      </c>
      <c r="N7" s="35">
        <f>SUM(N8:N54)</f>
        <v>1437968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11456686</v>
      </c>
      <c r="C8" s="37">
        <f>SUM(一般接種!D7+一般接種!G7+一般接種!J7+医療従事者等!C5)</f>
        <v>4298226</v>
      </c>
      <c r="D8" s="33">
        <f t="shared" si="1"/>
        <v>0.82237468581409379</v>
      </c>
      <c r="E8" s="37">
        <f>SUM(一般接種!E7+一般接種!H7+一般接種!K7+医療従事者等!D5)</f>
        <v>4222241</v>
      </c>
      <c r="F8" s="34">
        <f t="shared" si="2"/>
        <v>0.80783656229485956</v>
      </c>
      <c r="G8" s="32">
        <f>SUM(I8:N8)</f>
        <v>2936219</v>
      </c>
      <c r="H8" s="34">
        <f t="shared" si="3"/>
        <v>0.56178343754059756</v>
      </c>
      <c r="I8" s="38">
        <v>41729</v>
      </c>
      <c r="J8" s="38">
        <v>227561</v>
      </c>
      <c r="K8" s="38">
        <v>916630</v>
      </c>
      <c r="L8" s="38">
        <v>1068414</v>
      </c>
      <c r="M8" s="38">
        <v>640487</v>
      </c>
      <c r="N8" s="38">
        <v>41398</v>
      </c>
      <c r="P8" s="1">
        <v>5226603</v>
      </c>
    </row>
    <row r="9" spans="1:16" x14ac:dyDescent="0.45">
      <c r="A9" s="36" t="s">
        <v>15</v>
      </c>
      <c r="B9" s="32">
        <f t="shared" si="4"/>
        <v>2883139</v>
      </c>
      <c r="C9" s="37">
        <f>SUM(一般接種!D8+一般接種!G8+一般接種!J8+医療従事者等!C6)</f>
        <v>1084586</v>
      </c>
      <c r="D9" s="33">
        <f t="shared" si="1"/>
        <v>0.86104563696049985</v>
      </c>
      <c r="E9" s="37">
        <f>SUM(一般接種!E8+一般接種!H8+一般接種!K8+医療従事者等!D6)</f>
        <v>1066007</v>
      </c>
      <c r="F9" s="34">
        <f t="shared" si="2"/>
        <v>0.84629589199874566</v>
      </c>
      <c r="G9" s="32">
        <f t="shared" ref="G9:G54" si="5">SUM(I9:N9)</f>
        <v>732546</v>
      </c>
      <c r="H9" s="34">
        <f t="shared" si="3"/>
        <v>0.58156341421783642</v>
      </c>
      <c r="I9" s="38">
        <v>10610</v>
      </c>
      <c r="J9" s="38">
        <v>43600</v>
      </c>
      <c r="K9" s="38">
        <v>226958</v>
      </c>
      <c r="L9" s="38">
        <v>262563</v>
      </c>
      <c r="M9" s="38">
        <v>176094</v>
      </c>
      <c r="N9" s="38">
        <v>12721</v>
      </c>
      <c r="P9" s="1">
        <v>1259615</v>
      </c>
    </row>
    <row r="10" spans="1:16" x14ac:dyDescent="0.45">
      <c r="A10" s="36" t="s">
        <v>16</v>
      </c>
      <c r="B10" s="32">
        <f t="shared" si="4"/>
        <v>2788964</v>
      </c>
      <c r="C10" s="37">
        <f>SUM(一般接種!D9+一般接種!G9+一般接種!J9+医療従事者等!C7)</f>
        <v>1051221</v>
      </c>
      <c r="D10" s="33">
        <f t="shared" si="1"/>
        <v>0.86107568419009139</v>
      </c>
      <c r="E10" s="37">
        <f>SUM(一般接種!E9+一般接種!H9+一般接種!K9+医療従事者等!D7)</f>
        <v>1031720</v>
      </c>
      <c r="F10" s="34">
        <f t="shared" si="2"/>
        <v>0.84510203362813441</v>
      </c>
      <c r="G10" s="32">
        <f t="shared" si="5"/>
        <v>706023</v>
      </c>
      <c r="H10" s="34">
        <f t="shared" si="3"/>
        <v>0.57831724992075018</v>
      </c>
      <c r="I10" s="38">
        <v>10306</v>
      </c>
      <c r="J10" s="38">
        <v>47470</v>
      </c>
      <c r="K10" s="38">
        <v>219315</v>
      </c>
      <c r="L10" s="38">
        <v>255462</v>
      </c>
      <c r="M10" s="38">
        <v>158139</v>
      </c>
      <c r="N10" s="38">
        <v>15331</v>
      </c>
      <c r="P10" s="1">
        <v>1220823</v>
      </c>
    </row>
    <row r="11" spans="1:16" x14ac:dyDescent="0.45">
      <c r="A11" s="36" t="s">
        <v>17</v>
      </c>
      <c r="B11" s="32">
        <f t="shared" si="4"/>
        <v>5076689</v>
      </c>
      <c r="C11" s="37">
        <f>SUM(一般接種!D10+一般接種!G10+一般接種!J10+医療従事者等!C8)</f>
        <v>1920671</v>
      </c>
      <c r="D11" s="33">
        <f t="shared" si="1"/>
        <v>0.84166531915798015</v>
      </c>
      <c r="E11" s="37">
        <f>SUM(一般接種!E10+一般接種!H10+一般接種!K10+医療従事者等!D8)</f>
        <v>1880254</v>
      </c>
      <c r="F11" s="34">
        <f t="shared" si="2"/>
        <v>0.82395401555397507</v>
      </c>
      <c r="G11" s="32">
        <f t="shared" si="5"/>
        <v>1275764</v>
      </c>
      <c r="H11" s="34">
        <f t="shared" si="3"/>
        <v>0.55905790956923984</v>
      </c>
      <c r="I11" s="38">
        <v>18560</v>
      </c>
      <c r="J11" s="38">
        <v>121355</v>
      </c>
      <c r="K11" s="38">
        <v>457294</v>
      </c>
      <c r="L11" s="38">
        <v>391217</v>
      </c>
      <c r="M11" s="38">
        <v>263640</v>
      </c>
      <c r="N11" s="38">
        <v>23698</v>
      </c>
      <c r="P11" s="1">
        <v>2281989</v>
      </c>
    </row>
    <row r="12" spans="1:16" x14ac:dyDescent="0.45">
      <c r="A12" s="36" t="s">
        <v>18</v>
      </c>
      <c r="B12" s="32">
        <f t="shared" si="4"/>
        <v>2276227</v>
      </c>
      <c r="C12" s="37">
        <f>SUM(一般接種!D11+一般接種!G11+一般接種!J11+医療従事者等!C9)</f>
        <v>846975</v>
      </c>
      <c r="D12" s="33">
        <f t="shared" si="1"/>
        <v>0.8720122147087167</v>
      </c>
      <c r="E12" s="37">
        <f>SUM(一般接種!E11+一般接種!H11+一般接種!K11+医療従事者等!D9)</f>
        <v>833135</v>
      </c>
      <c r="F12" s="34">
        <f t="shared" si="2"/>
        <v>0.85776309395359562</v>
      </c>
      <c r="G12" s="32">
        <f t="shared" si="5"/>
        <v>596117</v>
      </c>
      <c r="H12" s="34">
        <f t="shared" si="3"/>
        <v>0.61373866453616233</v>
      </c>
      <c r="I12" s="38">
        <v>4866</v>
      </c>
      <c r="J12" s="38">
        <v>29504</v>
      </c>
      <c r="K12" s="38">
        <v>127096</v>
      </c>
      <c r="L12" s="38">
        <v>228466</v>
      </c>
      <c r="M12" s="38">
        <v>188156</v>
      </c>
      <c r="N12" s="38">
        <v>18029</v>
      </c>
      <c r="P12" s="1">
        <v>971288</v>
      </c>
    </row>
    <row r="13" spans="1:16" x14ac:dyDescent="0.45">
      <c r="A13" s="36" t="s">
        <v>19</v>
      </c>
      <c r="B13" s="32">
        <f t="shared" si="4"/>
        <v>2494533</v>
      </c>
      <c r="C13" s="37">
        <f>SUM(一般接種!D12+一般接種!G12+一般接種!J12+医療従事者等!C10)</f>
        <v>927956</v>
      </c>
      <c r="D13" s="33">
        <f t="shared" si="1"/>
        <v>0.86760374807631535</v>
      </c>
      <c r="E13" s="37">
        <f>SUM(一般接種!E12+一般接種!H12+一般接種!K12+医療従事者等!D10)</f>
        <v>909975</v>
      </c>
      <c r="F13" s="34">
        <f t="shared" si="2"/>
        <v>0.85079219343993151</v>
      </c>
      <c r="G13" s="32">
        <f t="shared" si="5"/>
        <v>656602</v>
      </c>
      <c r="H13" s="34">
        <f t="shared" si="3"/>
        <v>0.61389802554690609</v>
      </c>
      <c r="I13" s="38">
        <v>9632</v>
      </c>
      <c r="J13" s="38">
        <v>34596</v>
      </c>
      <c r="K13" s="38">
        <v>192419</v>
      </c>
      <c r="L13" s="38">
        <v>269979</v>
      </c>
      <c r="M13" s="38">
        <v>140144</v>
      </c>
      <c r="N13" s="38">
        <v>9832</v>
      </c>
      <c r="P13" s="1">
        <v>1069562</v>
      </c>
    </row>
    <row r="14" spans="1:16" x14ac:dyDescent="0.45">
      <c r="A14" s="36" t="s">
        <v>20</v>
      </c>
      <c r="B14" s="32">
        <f t="shared" si="4"/>
        <v>4253794</v>
      </c>
      <c r="C14" s="37">
        <f>SUM(一般接種!D13+一般接種!G13+一般接種!J13+医療従事者等!C11)</f>
        <v>1583776</v>
      </c>
      <c r="D14" s="33">
        <f t="shared" si="1"/>
        <v>0.85055092239289942</v>
      </c>
      <c r="E14" s="37">
        <f>SUM(一般接種!E13+一般接種!H13+一般接種!K13+医療従事者等!D11)</f>
        <v>1556113</v>
      </c>
      <c r="F14" s="34">
        <f t="shared" si="2"/>
        <v>0.83569478732950997</v>
      </c>
      <c r="G14" s="32">
        <f t="shared" si="5"/>
        <v>1113905</v>
      </c>
      <c r="H14" s="34">
        <f t="shared" si="3"/>
        <v>0.59821144227975587</v>
      </c>
      <c r="I14" s="38">
        <v>18806</v>
      </c>
      <c r="J14" s="38">
        <v>73855</v>
      </c>
      <c r="K14" s="38">
        <v>344420</v>
      </c>
      <c r="L14" s="38">
        <v>416106</v>
      </c>
      <c r="M14" s="38">
        <v>232051</v>
      </c>
      <c r="N14" s="38">
        <v>28667</v>
      </c>
      <c r="P14" s="1">
        <v>1862059</v>
      </c>
    </row>
    <row r="15" spans="1:16" x14ac:dyDescent="0.45">
      <c r="A15" s="36" t="s">
        <v>21</v>
      </c>
      <c r="B15" s="32">
        <f t="shared" si="4"/>
        <v>6560030</v>
      </c>
      <c r="C15" s="37">
        <f>SUM(一般接種!D14+一般接種!G14+一般接種!J14+医療従事者等!C12)</f>
        <v>2459250</v>
      </c>
      <c r="D15" s="33">
        <f t="shared" si="1"/>
        <v>0.84577884392169</v>
      </c>
      <c r="E15" s="37">
        <f>SUM(一般接種!E14+一般接種!H14+一般接種!K14+医療従事者等!D12)</f>
        <v>2416923</v>
      </c>
      <c r="F15" s="34">
        <f t="shared" si="2"/>
        <v>0.83122185251102687</v>
      </c>
      <c r="G15" s="32">
        <f t="shared" si="5"/>
        <v>1683857</v>
      </c>
      <c r="H15" s="34">
        <f t="shared" si="3"/>
        <v>0.57910770632893982</v>
      </c>
      <c r="I15" s="38">
        <v>21064</v>
      </c>
      <c r="J15" s="38">
        <v>138775</v>
      </c>
      <c r="K15" s="38">
        <v>551718</v>
      </c>
      <c r="L15" s="38">
        <v>590260</v>
      </c>
      <c r="M15" s="38">
        <v>343224</v>
      </c>
      <c r="N15" s="38">
        <v>38816</v>
      </c>
      <c r="P15" s="1">
        <v>2907675</v>
      </c>
    </row>
    <row r="16" spans="1:16" x14ac:dyDescent="0.45">
      <c r="A16" s="39" t="s">
        <v>22</v>
      </c>
      <c r="B16" s="32">
        <f t="shared" si="4"/>
        <v>4284881</v>
      </c>
      <c r="C16" s="37">
        <f>SUM(一般接種!D15+一般接種!G15+一般接種!J15+医療従事者等!C13)</f>
        <v>1620182</v>
      </c>
      <c r="D16" s="33">
        <f t="shared" si="1"/>
        <v>0.8285676441814237</v>
      </c>
      <c r="E16" s="37">
        <f>SUM(一般接種!E15+一般接種!H15+一般接種!K15+医療従事者等!D13)</f>
        <v>1594188</v>
      </c>
      <c r="F16" s="34">
        <f t="shared" si="2"/>
        <v>0.81527420718307908</v>
      </c>
      <c r="G16" s="32">
        <f t="shared" si="5"/>
        <v>1070511</v>
      </c>
      <c r="H16" s="34">
        <f t="shared" si="3"/>
        <v>0.5474636660204224</v>
      </c>
      <c r="I16" s="38">
        <v>14710</v>
      </c>
      <c r="J16" s="38">
        <v>71751</v>
      </c>
      <c r="K16" s="38">
        <v>365159</v>
      </c>
      <c r="L16" s="38">
        <v>345256</v>
      </c>
      <c r="M16" s="38">
        <v>244981</v>
      </c>
      <c r="N16" s="38">
        <v>28654</v>
      </c>
      <c r="P16" s="1">
        <v>1955401</v>
      </c>
    </row>
    <row r="17" spans="1:16" x14ac:dyDescent="0.45">
      <c r="A17" s="36" t="s">
        <v>23</v>
      </c>
      <c r="B17" s="32">
        <f t="shared" si="4"/>
        <v>4343311</v>
      </c>
      <c r="C17" s="37">
        <f>SUM(一般接種!D16+一般接種!G16+一般接種!J16+医療従事者等!C14)</f>
        <v>1606686</v>
      </c>
      <c r="D17" s="33">
        <f t="shared" si="1"/>
        <v>0.82053275086423016</v>
      </c>
      <c r="E17" s="37">
        <f>SUM(一般接種!E16+一般接種!H16+一般接種!K16+医療従事者等!D14)</f>
        <v>1578239</v>
      </c>
      <c r="F17" s="34">
        <f t="shared" si="2"/>
        <v>0.80600489964511535</v>
      </c>
      <c r="G17" s="32">
        <f t="shared" si="5"/>
        <v>1158386</v>
      </c>
      <c r="H17" s="34">
        <f t="shared" si="3"/>
        <v>0.59158644012744999</v>
      </c>
      <c r="I17" s="38">
        <v>16162</v>
      </c>
      <c r="J17" s="38">
        <v>71499</v>
      </c>
      <c r="K17" s="38">
        <v>401580</v>
      </c>
      <c r="L17" s="38">
        <v>434467</v>
      </c>
      <c r="M17" s="38">
        <v>214762</v>
      </c>
      <c r="N17" s="38">
        <v>19916</v>
      </c>
      <c r="P17" s="1">
        <v>1958101</v>
      </c>
    </row>
    <row r="18" spans="1:16" x14ac:dyDescent="0.45">
      <c r="A18" s="36" t="s">
        <v>24</v>
      </c>
      <c r="B18" s="32">
        <f t="shared" si="4"/>
        <v>16060251</v>
      </c>
      <c r="C18" s="37">
        <f>SUM(一般接種!D17+一般接種!G17+一般接種!J17+医療従事者等!C15)</f>
        <v>6100047</v>
      </c>
      <c r="D18" s="33">
        <f t="shared" si="1"/>
        <v>0.82502202183207851</v>
      </c>
      <c r="E18" s="37">
        <f>SUM(一般接種!E17+一般接種!H17+一般接種!K17+医療従事者等!D15)</f>
        <v>5995460</v>
      </c>
      <c r="F18" s="34">
        <f t="shared" si="2"/>
        <v>0.81087679013183889</v>
      </c>
      <c r="G18" s="32">
        <f t="shared" si="5"/>
        <v>3964744</v>
      </c>
      <c r="H18" s="34">
        <f t="shared" si="3"/>
        <v>0.53622555874185918</v>
      </c>
      <c r="I18" s="38">
        <v>48794</v>
      </c>
      <c r="J18" s="38">
        <v>265396</v>
      </c>
      <c r="K18" s="38">
        <v>1304447</v>
      </c>
      <c r="L18" s="38">
        <v>1405240</v>
      </c>
      <c r="M18" s="38">
        <v>817628</v>
      </c>
      <c r="N18" s="38">
        <v>123239</v>
      </c>
      <c r="P18" s="1">
        <v>7393799</v>
      </c>
    </row>
    <row r="19" spans="1:16" x14ac:dyDescent="0.45">
      <c r="A19" s="36" t="s">
        <v>25</v>
      </c>
      <c r="B19" s="32">
        <f t="shared" si="4"/>
        <v>13805455</v>
      </c>
      <c r="C19" s="37">
        <f>SUM(一般接種!D18+一般接種!G18+一般接種!J18+医療従事者等!C16)</f>
        <v>5205810</v>
      </c>
      <c r="D19" s="33">
        <f t="shared" si="1"/>
        <v>0.82332736349126312</v>
      </c>
      <c r="E19" s="37">
        <f>SUM(一般接種!E18+一般接種!H18+一般接種!K18+医療従事者等!D16)</f>
        <v>5126892</v>
      </c>
      <c r="F19" s="34">
        <f t="shared" si="2"/>
        <v>0.81084604956086548</v>
      </c>
      <c r="G19" s="32">
        <f t="shared" si="5"/>
        <v>3472753</v>
      </c>
      <c r="H19" s="34">
        <f t="shared" si="3"/>
        <v>0.54923490706467859</v>
      </c>
      <c r="I19" s="38">
        <v>42645</v>
      </c>
      <c r="J19" s="38">
        <v>208975</v>
      </c>
      <c r="K19" s="38">
        <v>1078900</v>
      </c>
      <c r="L19" s="38">
        <v>1312829</v>
      </c>
      <c r="M19" s="38">
        <v>731712</v>
      </c>
      <c r="N19" s="38">
        <v>97692</v>
      </c>
      <c r="P19" s="1">
        <v>6322892</v>
      </c>
    </row>
    <row r="20" spans="1:16" x14ac:dyDescent="0.45">
      <c r="A20" s="36" t="s">
        <v>26</v>
      </c>
      <c r="B20" s="32">
        <f t="shared" si="4"/>
        <v>29904262</v>
      </c>
      <c r="C20" s="37">
        <f>SUM(一般接種!D19+一般接種!G19+一般接種!J19+医療従事者等!C17)</f>
        <v>11254780</v>
      </c>
      <c r="D20" s="33">
        <f t="shared" si="1"/>
        <v>0.81301109003477412</v>
      </c>
      <c r="E20" s="37">
        <f>SUM(一般接種!E19+一般接種!H19+一般接種!K19+医療従事者等!D17)</f>
        <v>11087441</v>
      </c>
      <c r="F20" s="34">
        <f t="shared" si="2"/>
        <v>0.80092302942449756</v>
      </c>
      <c r="G20" s="32">
        <f t="shared" si="5"/>
        <v>7562041</v>
      </c>
      <c r="H20" s="34">
        <f t="shared" si="3"/>
        <v>0.54625885146556874</v>
      </c>
      <c r="I20" s="38">
        <v>98720</v>
      </c>
      <c r="J20" s="38">
        <v>595184</v>
      </c>
      <c r="K20" s="38">
        <v>2603401</v>
      </c>
      <c r="L20" s="38">
        <v>2908317</v>
      </c>
      <c r="M20" s="38">
        <v>1210095</v>
      </c>
      <c r="N20" s="38">
        <v>146324</v>
      </c>
      <c r="P20" s="1">
        <v>13843329</v>
      </c>
    </row>
    <row r="21" spans="1:16" x14ac:dyDescent="0.45">
      <c r="A21" s="36" t="s">
        <v>27</v>
      </c>
      <c r="B21" s="32">
        <f t="shared" si="4"/>
        <v>20074134</v>
      </c>
      <c r="C21" s="37">
        <f>SUM(一般接種!D20+一般接種!G20+一般接種!J20+医療従事者等!C18)</f>
        <v>7577089</v>
      </c>
      <c r="D21" s="33">
        <f t="shared" si="1"/>
        <v>0.82179172569463199</v>
      </c>
      <c r="E21" s="37">
        <f>SUM(一般接種!E20+一般接種!H20+一般接種!K20+医療従事者等!D18)</f>
        <v>7473031</v>
      </c>
      <c r="F21" s="34">
        <f t="shared" si="2"/>
        <v>0.8105058607150426</v>
      </c>
      <c r="G21" s="32">
        <f t="shared" si="5"/>
        <v>5024014</v>
      </c>
      <c r="H21" s="34">
        <f t="shared" si="3"/>
        <v>0.54489173018477033</v>
      </c>
      <c r="I21" s="38">
        <v>49672</v>
      </c>
      <c r="J21" s="38">
        <v>294930</v>
      </c>
      <c r="K21" s="38">
        <v>1436182</v>
      </c>
      <c r="L21" s="38">
        <v>2028974</v>
      </c>
      <c r="M21" s="38">
        <v>1083025</v>
      </c>
      <c r="N21" s="38">
        <v>131231</v>
      </c>
      <c r="P21" s="1">
        <v>9220206</v>
      </c>
    </row>
    <row r="22" spans="1:16" x14ac:dyDescent="0.45">
      <c r="A22" s="36" t="s">
        <v>28</v>
      </c>
      <c r="B22" s="32">
        <f t="shared" si="4"/>
        <v>5114942</v>
      </c>
      <c r="C22" s="37">
        <f>SUM(一般接種!D21+一般接種!G21+一般接種!J21+医療従事者等!C19)</f>
        <v>1888707</v>
      </c>
      <c r="D22" s="33">
        <f t="shared" si="1"/>
        <v>0.8533929099112858</v>
      </c>
      <c r="E22" s="37">
        <f>SUM(一般接種!E21+一般接種!H21+一般接種!K21+医療従事者等!D19)</f>
        <v>1849490</v>
      </c>
      <c r="F22" s="34">
        <f t="shared" si="2"/>
        <v>0.83567311020281276</v>
      </c>
      <c r="G22" s="32">
        <f t="shared" si="5"/>
        <v>1376745</v>
      </c>
      <c r="H22" s="34">
        <f t="shared" si="3"/>
        <v>0.62206812478368168</v>
      </c>
      <c r="I22" s="38">
        <v>16789</v>
      </c>
      <c r="J22" s="38">
        <v>64376</v>
      </c>
      <c r="K22" s="38">
        <v>343232</v>
      </c>
      <c r="L22" s="38">
        <v>565048</v>
      </c>
      <c r="M22" s="38">
        <v>353696</v>
      </c>
      <c r="N22" s="38">
        <v>33604</v>
      </c>
      <c r="P22" s="1">
        <v>2213174</v>
      </c>
    </row>
    <row r="23" spans="1:16" x14ac:dyDescent="0.45">
      <c r="A23" s="36" t="s">
        <v>29</v>
      </c>
      <c r="B23" s="32">
        <f t="shared" si="4"/>
        <v>2398694</v>
      </c>
      <c r="C23" s="37">
        <f>SUM(一般接種!D22+一般接種!G22+一般接種!J22+医療従事者等!C20)</f>
        <v>893956</v>
      </c>
      <c r="D23" s="33">
        <f t="shared" si="1"/>
        <v>0.85327687811284814</v>
      </c>
      <c r="E23" s="37">
        <f>SUM(一般接種!E22+一般接種!H22+一般接種!K22+医療従事者等!D20)</f>
        <v>883781</v>
      </c>
      <c r="F23" s="34">
        <f t="shared" si="2"/>
        <v>0.84356488755089842</v>
      </c>
      <c r="G23" s="32">
        <f t="shared" si="5"/>
        <v>620957</v>
      </c>
      <c r="H23" s="34">
        <f t="shared" si="3"/>
        <v>0.59270059197803893</v>
      </c>
      <c r="I23" s="38">
        <v>10193</v>
      </c>
      <c r="J23" s="38">
        <v>38887</v>
      </c>
      <c r="K23" s="38">
        <v>212198</v>
      </c>
      <c r="L23" s="38">
        <v>218698</v>
      </c>
      <c r="M23" s="38">
        <v>124722</v>
      </c>
      <c r="N23" s="38">
        <v>16259</v>
      </c>
      <c r="P23" s="1">
        <v>1047674</v>
      </c>
    </row>
    <row r="24" spans="1:16" x14ac:dyDescent="0.45">
      <c r="A24" s="36" t="s">
        <v>30</v>
      </c>
      <c r="B24" s="32">
        <f t="shared" si="4"/>
        <v>2481512</v>
      </c>
      <c r="C24" s="37">
        <f>SUM(一般接種!D23+一般接種!G23+一般接種!J23+医療従事者等!C21)</f>
        <v>933428</v>
      </c>
      <c r="D24" s="33">
        <f t="shared" si="1"/>
        <v>0.82410546538401774</v>
      </c>
      <c r="E24" s="37">
        <f>SUM(一般接種!E23+一般接種!H23+一般接種!K23+医療従事者等!D21)</f>
        <v>919389</v>
      </c>
      <c r="F24" s="34">
        <f t="shared" si="2"/>
        <v>0.81171070475060392</v>
      </c>
      <c r="G24" s="32">
        <f t="shared" si="5"/>
        <v>628695</v>
      </c>
      <c r="H24" s="34">
        <f t="shared" si="3"/>
        <v>0.55506261389159639</v>
      </c>
      <c r="I24" s="38">
        <v>9268</v>
      </c>
      <c r="J24" s="38">
        <v>55116</v>
      </c>
      <c r="K24" s="38">
        <v>203069</v>
      </c>
      <c r="L24" s="38">
        <v>214829</v>
      </c>
      <c r="M24" s="38">
        <v>130177</v>
      </c>
      <c r="N24" s="38">
        <v>16236</v>
      </c>
      <c r="P24" s="1">
        <v>1132656</v>
      </c>
    </row>
    <row r="25" spans="1:16" x14ac:dyDescent="0.45">
      <c r="A25" s="36" t="s">
        <v>31</v>
      </c>
      <c r="B25" s="32">
        <f t="shared" si="4"/>
        <v>1734856</v>
      </c>
      <c r="C25" s="37">
        <f>SUM(一般接種!D24+一般接種!G24+一般接種!J24+医療従事者等!C22)</f>
        <v>645976</v>
      </c>
      <c r="D25" s="33">
        <f t="shared" si="1"/>
        <v>0.83396614694616333</v>
      </c>
      <c r="E25" s="37">
        <f>SUM(一般接種!E24+一般接種!H24+一般接種!K24+医療従事者等!D22)</f>
        <v>637774</v>
      </c>
      <c r="F25" s="34">
        <f t="shared" si="2"/>
        <v>0.82337722361580357</v>
      </c>
      <c r="G25" s="32">
        <f t="shared" si="5"/>
        <v>451106</v>
      </c>
      <c r="H25" s="34">
        <f t="shared" si="3"/>
        <v>0.58238561910085818</v>
      </c>
      <c r="I25" s="38">
        <v>7595</v>
      </c>
      <c r="J25" s="38">
        <v>32242</v>
      </c>
      <c r="K25" s="38">
        <v>143617</v>
      </c>
      <c r="L25" s="38">
        <v>171795</v>
      </c>
      <c r="M25" s="38">
        <v>89040</v>
      </c>
      <c r="N25" s="38">
        <v>6817</v>
      </c>
      <c r="P25" s="1">
        <v>774583</v>
      </c>
    </row>
    <row r="26" spans="1:16" x14ac:dyDescent="0.45">
      <c r="A26" s="36" t="s">
        <v>32</v>
      </c>
      <c r="B26" s="32">
        <f t="shared" si="4"/>
        <v>1824322</v>
      </c>
      <c r="C26" s="37">
        <f>SUM(一般接種!D25+一般接種!G25+一般接種!J25+医療従事者等!C23)</f>
        <v>679486</v>
      </c>
      <c r="D26" s="33">
        <f t="shared" si="1"/>
        <v>0.8276351801529116</v>
      </c>
      <c r="E26" s="37">
        <f>SUM(一般接種!E25+一般接種!H25+一般接種!K25+医療従事者等!D23)</f>
        <v>669604</v>
      </c>
      <c r="F26" s="34">
        <f t="shared" si="2"/>
        <v>0.81559859536636548</v>
      </c>
      <c r="G26" s="32">
        <f t="shared" si="5"/>
        <v>475232</v>
      </c>
      <c r="H26" s="34">
        <f t="shared" si="3"/>
        <v>0.57884742575186021</v>
      </c>
      <c r="I26" s="38">
        <v>6259</v>
      </c>
      <c r="J26" s="38">
        <v>37575</v>
      </c>
      <c r="K26" s="38">
        <v>168145</v>
      </c>
      <c r="L26" s="38">
        <v>164290</v>
      </c>
      <c r="M26" s="38">
        <v>93090</v>
      </c>
      <c r="N26" s="38">
        <v>5873</v>
      </c>
      <c r="P26" s="1">
        <v>820997</v>
      </c>
    </row>
    <row r="27" spans="1:16" x14ac:dyDescent="0.45">
      <c r="A27" s="36" t="s">
        <v>33</v>
      </c>
      <c r="B27" s="32">
        <f t="shared" si="4"/>
        <v>4632550</v>
      </c>
      <c r="C27" s="37">
        <f>SUM(一般接種!D26+一般接種!G26+一般接種!J26+医療従事者等!C24)</f>
        <v>1719309</v>
      </c>
      <c r="D27" s="33">
        <f t="shared" si="1"/>
        <v>0.82988767396633845</v>
      </c>
      <c r="E27" s="37">
        <f>SUM(一般接種!E26+一般接種!H26+一般接種!K26+医療従事者等!D24)</f>
        <v>1692475</v>
      </c>
      <c r="F27" s="34">
        <f t="shared" si="2"/>
        <v>0.81693525770886943</v>
      </c>
      <c r="G27" s="32">
        <f t="shared" si="5"/>
        <v>1220766</v>
      </c>
      <c r="H27" s="34">
        <f t="shared" si="3"/>
        <v>0.58924757341303458</v>
      </c>
      <c r="I27" s="38">
        <v>14292</v>
      </c>
      <c r="J27" s="38">
        <v>68991</v>
      </c>
      <c r="K27" s="38">
        <v>455403</v>
      </c>
      <c r="L27" s="38">
        <v>431259</v>
      </c>
      <c r="M27" s="38">
        <v>229225</v>
      </c>
      <c r="N27" s="38">
        <v>21596</v>
      </c>
      <c r="P27" s="1">
        <v>2071737</v>
      </c>
    </row>
    <row r="28" spans="1:16" x14ac:dyDescent="0.45">
      <c r="A28" s="36" t="s">
        <v>34</v>
      </c>
      <c r="B28" s="32">
        <f t="shared" si="4"/>
        <v>4489229</v>
      </c>
      <c r="C28" s="37">
        <f>SUM(一般接種!D27+一般接種!G27+一般接種!J27+医療従事者等!C25)</f>
        <v>1664184</v>
      </c>
      <c r="D28" s="33">
        <f t="shared" si="1"/>
        <v>0.82516433284361146</v>
      </c>
      <c r="E28" s="37">
        <f>SUM(一般接種!E27+一般接種!H27+一般接種!K27+医療従事者等!D25)</f>
        <v>1646108</v>
      </c>
      <c r="F28" s="34">
        <f t="shared" si="2"/>
        <v>0.81620157963814788</v>
      </c>
      <c r="G28" s="32">
        <f t="shared" si="5"/>
        <v>1178937</v>
      </c>
      <c r="H28" s="34">
        <f t="shared" si="3"/>
        <v>0.58456081963872308</v>
      </c>
      <c r="I28" s="38">
        <v>15415</v>
      </c>
      <c r="J28" s="38">
        <v>84750</v>
      </c>
      <c r="K28" s="38">
        <v>465375</v>
      </c>
      <c r="L28" s="38">
        <v>402173</v>
      </c>
      <c r="M28" s="38">
        <v>189640</v>
      </c>
      <c r="N28" s="38">
        <v>21584</v>
      </c>
      <c r="P28" s="1">
        <v>2016791</v>
      </c>
    </row>
    <row r="29" spans="1:16" x14ac:dyDescent="0.45">
      <c r="A29" s="36" t="s">
        <v>35</v>
      </c>
      <c r="B29" s="32">
        <f t="shared" si="4"/>
        <v>8251083</v>
      </c>
      <c r="C29" s="37">
        <f>SUM(一般接種!D28+一般接種!G28+一般接種!J28+医療従事者等!C26)</f>
        <v>3124151</v>
      </c>
      <c r="D29" s="33">
        <f t="shared" si="1"/>
        <v>0.84751238382534055</v>
      </c>
      <c r="E29" s="37">
        <f>SUM(一般接種!E28+一般接種!H28+一般接種!K28+医療従事者等!D26)</f>
        <v>3080949</v>
      </c>
      <c r="F29" s="34">
        <f t="shared" si="2"/>
        <v>0.83579264620509675</v>
      </c>
      <c r="G29" s="32">
        <f t="shared" si="5"/>
        <v>2045983</v>
      </c>
      <c r="H29" s="34">
        <f t="shared" si="3"/>
        <v>0.55502948788202677</v>
      </c>
      <c r="I29" s="38">
        <v>23286</v>
      </c>
      <c r="J29" s="38">
        <v>112677</v>
      </c>
      <c r="K29" s="38">
        <v>651310</v>
      </c>
      <c r="L29" s="38">
        <v>748648</v>
      </c>
      <c r="M29" s="38">
        <v>445453</v>
      </c>
      <c r="N29" s="38">
        <v>64609</v>
      </c>
      <c r="P29" s="1">
        <v>3686260</v>
      </c>
    </row>
    <row r="30" spans="1:16" x14ac:dyDescent="0.45">
      <c r="A30" s="36" t="s">
        <v>36</v>
      </c>
      <c r="B30" s="32">
        <f t="shared" si="4"/>
        <v>15811692</v>
      </c>
      <c r="C30" s="37">
        <f>SUM(一般接種!D29+一般接種!G29+一般接種!J29+医療従事者等!C27)</f>
        <v>5992836</v>
      </c>
      <c r="D30" s="33">
        <f t="shared" si="1"/>
        <v>0.79282881070307176</v>
      </c>
      <c r="E30" s="37">
        <f>SUM(一般接種!E29+一般接種!H29+一般接種!K29+医療従事者等!D27)</f>
        <v>5876133</v>
      </c>
      <c r="F30" s="34">
        <f t="shared" si="2"/>
        <v>0.77738945933495807</v>
      </c>
      <c r="G30" s="32">
        <f t="shared" si="5"/>
        <v>3942723</v>
      </c>
      <c r="H30" s="34">
        <f t="shared" si="3"/>
        <v>0.52160686309814708</v>
      </c>
      <c r="I30" s="38">
        <v>42874</v>
      </c>
      <c r="J30" s="38">
        <v>370059</v>
      </c>
      <c r="K30" s="38">
        <v>1344226</v>
      </c>
      <c r="L30" s="38">
        <v>1354046</v>
      </c>
      <c r="M30" s="38">
        <v>739716</v>
      </c>
      <c r="N30" s="38">
        <v>91802</v>
      </c>
      <c r="P30" s="1">
        <v>7558802</v>
      </c>
    </row>
    <row r="31" spans="1:16" x14ac:dyDescent="0.45">
      <c r="A31" s="36" t="s">
        <v>37</v>
      </c>
      <c r="B31" s="32">
        <f t="shared" si="4"/>
        <v>3913012</v>
      </c>
      <c r="C31" s="37">
        <f>SUM(一般接種!D30+一般接種!G30+一般接種!J30+医療従事者等!C28)</f>
        <v>1474353</v>
      </c>
      <c r="D31" s="33">
        <f t="shared" si="1"/>
        <v>0.8188316171051514</v>
      </c>
      <c r="E31" s="37">
        <f>SUM(一般接種!E30+一般接種!H30+一般接種!K30+医療従事者等!D28)</f>
        <v>1455542</v>
      </c>
      <c r="F31" s="34">
        <f t="shared" si="2"/>
        <v>0.80838429441556137</v>
      </c>
      <c r="G31" s="32">
        <f t="shared" si="5"/>
        <v>983117</v>
      </c>
      <c r="H31" s="34">
        <f t="shared" si="3"/>
        <v>0.5460071522312262</v>
      </c>
      <c r="I31" s="38">
        <v>16767</v>
      </c>
      <c r="J31" s="38">
        <v>67050</v>
      </c>
      <c r="K31" s="38">
        <v>345642</v>
      </c>
      <c r="L31" s="38">
        <v>352229</v>
      </c>
      <c r="M31" s="38">
        <v>187906</v>
      </c>
      <c r="N31" s="38">
        <v>13523</v>
      </c>
      <c r="P31" s="1">
        <v>1800557</v>
      </c>
    </row>
    <row r="32" spans="1:16" x14ac:dyDescent="0.45">
      <c r="A32" s="36" t="s">
        <v>38</v>
      </c>
      <c r="B32" s="32">
        <f t="shared" si="4"/>
        <v>3056309</v>
      </c>
      <c r="C32" s="37">
        <f>SUM(一般接種!D31+一般接種!G31+一般接種!J31+医療従事者等!C29)</f>
        <v>1154160</v>
      </c>
      <c r="D32" s="33">
        <f t="shared" si="1"/>
        <v>0.81345152353008754</v>
      </c>
      <c r="E32" s="37">
        <f>SUM(一般接種!E31+一般接種!H31+一般接種!K31+医療従事者等!D29)</f>
        <v>1140000</v>
      </c>
      <c r="F32" s="34">
        <f t="shared" si="2"/>
        <v>0.8034715609831391</v>
      </c>
      <c r="G32" s="32">
        <f t="shared" si="5"/>
        <v>762149</v>
      </c>
      <c r="H32" s="34">
        <f t="shared" si="3"/>
        <v>0.53716232169450739</v>
      </c>
      <c r="I32" s="38">
        <v>8675</v>
      </c>
      <c r="J32" s="38">
        <v>52434</v>
      </c>
      <c r="K32" s="38">
        <v>238204</v>
      </c>
      <c r="L32" s="38">
        <v>284715</v>
      </c>
      <c r="M32" s="38">
        <v>157121</v>
      </c>
      <c r="N32" s="38">
        <v>21000</v>
      </c>
      <c r="P32" s="1">
        <v>1418843</v>
      </c>
    </row>
    <row r="33" spans="1:16" x14ac:dyDescent="0.45">
      <c r="A33" s="36" t="s">
        <v>39</v>
      </c>
      <c r="B33" s="32">
        <f t="shared" si="4"/>
        <v>5308220</v>
      </c>
      <c r="C33" s="37">
        <f>SUM(一般接種!D32+一般接種!G32+一般接種!J32+医療従事者等!C30)</f>
        <v>2022950</v>
      </c>
      <c r="D33" s="33">
        <f t="shared" si="1"/>
        <v>0.79941372243574693</v>
      </c>
      <c r="E33" s="37">
        <f>SUM(一般接種!E32+一般接種!H32+一般接種!K32+医療従事者等!D30)</f>
        <v>1987867</v>
      </c>
      <c r="F33" s="34">
        <f t="shared" si="2"/>
        <v>0.78554989405431719</v>
      </c>
      <c r="G33" s="32">
        <f t="shared" si="5"/>
        <v>1297403</v>
      </c>
      <c r="H33" s="34">
        <f t="shared" si="3"/>
        <v>0.51269767504352826</v>
      </c>
      <c r="I33" s="38">
        <v>25710</v>
      </c>
      <c r="J33" s="38">
        <v>93428</v>
      </c>
      <c r="K33" s="38">
        <v>446137</v>
      </c>
      <c r="L33" s="38">
        <v>469022</v>
      </c>
      <c r="M33" s="38">
        <v>242490</v>
      </c>
      <c r="N33" s="38">
        <v>20616</v>
      </c>
      <c r="P33" s="1">
        <v>2530542</v>
      </c>
    </row>
    <row r="34" spans="1:16" x14ac:dyDescent="0.45">
      <c r="A34" s="36" t="s">
        <v>40</v>
      </c>
      <c r="B34" s="32">
        <f t="shared" si="4"/>
        <v>17936904</v>
      </c>
      <c r="C34" s="37">
        <f>SUM(一般接種!D33+一般接種!G33+一般接種!J33+医療従事者等!C31)</f>
        <v>6885564</v>
      </c>
      <c r="D34" s="33">
        <f t="shared" si="1"/>
        <v>0.77895304389575393</v>
      </c>
      <c r="E34" s="37">
        <f>SUM(一般接種!E33+一般接種!H33+一般接種!K33+医療従事者等!D31)</f>
        <v>6788512</v>
      </c>
      <c r="F34" s="34">
        <f t="shared" si="2"/>
        <v>0.76797370352274008</v>
      </c>
      <c r="G34" s="32">
        <f t="shared" si="5"/>
        <v>4262828</v>
      </c>
      <c r="H34" s="34">
        <f t="shared" si="3"/>
        <v>0.48224703832598886</v>
      </c>
      <c r="I34" s="38">
        <v>63491</v>
      </c>
      <c r="J34" s="38">
        <v>364074</v>
      </c>
      <c r="K34" s="38">
        <v>1500682</v>
      </c>
      <c r="L34" s="38">
        <v>1532353</v>
      </c>
      <c r="M34" s="38">
        <v>729809</v>
      </c>
      <c r="N34" s="38">
        <v>72419</v>
      </c>
      <c r="P34" s="1">
        <v>8839511</v>
      </c>
    </row>
    <row r="35" spans="1:16" x14ac:dyDescent="0.45">
      <c r="A35" s="36" t="s">
        <v>41</v>
      </c>
      <c r="B35" s="32">
        <f t="shared" si="4"/>
        <v>11676644</v>
      </c>
      <c r="C35" s="37">
        <f>SUM(一般接種!D34+一般接種!G34+一般接種!J34+医療従事者等!C32)</f>
        <v>4423143</v>
      </c>
      <c r="D35" s="33">
        <f t="shared" si="1"/>
        <v>0.80076815497069409</v>
      </c>
      <c r="E35" s="37">
        <f>SUM(一般接種!E34+一般接種!H34+一般接種!K34+医療従事者等!D32)</f>
        <v>4364538</v>
      </c>
      <c r="F35" s="34">
        <f t="shared" si="2"/>
        <v>0.79015827468374478</v>
      </c>
      <c r="G35" s="32">
        <f t="shared" si="5"/>
        <v>2888963</v>
      </c>
      <c r="H35" s="34">
        <f t="shared" si="3"/>
        <v>0.52301939396682429</v>
      </c>
      <c r="I35" s="38">
        <v>43935</v>
      </c>
      <c r="J35" s="38">
        <v>239455</v>
      </c>
      <c r="K35" s="38">
        <v>1001883</v>
      </c>
      <c r="L35" s="38">
        <v>1028100</v>
      </c>
      <c r="M35" s="38">
        <v>523334</v>
      </c>
      <c r="N35" s="38">
        <v>52256</v>
      </c>
      <c r="P35" s="1">
        <v>5523625</v>
      </c>
    </row>
    <row r="36" spans="1:16" x14ac:dyDescent="0.45">
      <c r="A36" s="36" t="s">
        <v>42</v>
      </c>
      <c r="B36" s="32">
        <f t="shared" si="4"/>
        <v>2926414</v>
      </c>
      <c r="C36" s="37">
        <f>SUM(一般接種!D35+一般接種!G35+一般接種!J35+医療従事者等!C33)</f>
        <v>1091648</v>
      </c>
      <c r="D36" s="33">
        <f t="shared" si="1"/>
        <v>0.81179173058861231</v>
      </c>
      <c r="E36" s="37">
        <f>SUM(一般接種!E35+一般接種!H35+一般接種!K35+医療従事者等!D33)</f>
        <v>1079095</v>
      </c>
      <c r="F36" s="34">
        <f t="shared" si="2"/>
        <v>0.8024568336309128</v>
      </c>
      <c r="G36" s="32">
        <f t="shared" si="5"/>
        <v>755671</v>
      </c>
      <c r="H36" s="34">
        <f t="shared" si="3"/>
        <v>0.56194622153443907</v>
      </c>
      <c r="I36" s="38">
        <v>7442</v>
      </c>
      <c r="J36" s="38">
        <v>53360</v>
      </c>
      <c r="K36" s="38">
        <v>305833</v>
      </c>
      <c r="L36" s="38">
        <v>251635</v>
      </c>
      <c r="M36" s="38">
        <v>127039</v>
      </c>
      <c r="N36" s="38">
        <v>10362</v>
      </c>
      <c r="P36" s="1">
        <v>1344739</v>
      </c>
    </row>
    <row r="37" spans="1:16" x14ac:dyDescent="0.45">
      <c r="A37" s="36" t="s">
        <v>43</v>
      </c>
      <c r="B37" s="32">
        <f t="shared" si="4"/>
        <v>2032331</v>
      </c>
      <c r="C37" s="37">
        <f>SUM(一般接種!D36+一般接種!G36+一般接種!J36+医療従事者等!C34)</f>
        <v>748442</v>
      </c>
      <c r="D37" s="33">
        <f t="shared" si="1"/>
        <v>0.79247844206888374</v>
      </c>
      <c r="E37" s="37">
        <f>SUM(一般接種!E36+一般接種!H36+一般接種!K36+医療従事者等!D34)</f>
        <v>738517</v>
      </c>
      <c r="F37" s="34">
        <f t="shared" si="2"/>
        <v>0.78196948006844325</v>
      </c>
      <c r="G37" s="32">
        <f t="shared" si="5"/>
        <v>545372</v>
      </c>
      <c r="H37" s="34">
        <f t="shared" si="3"/>
        <v>0.57746031477120641</v>
      </c>
      <c r="I37" s="38">
        <v>7665</v>
      </c>
      <c r="J37" s="38">
        <v>43833</v>
      </c>
      <c r="K37" s="38">
        <v>210716</v>
      </c>
      <c r="L37" s="38">
        <v>195711</v>
      </c>
      <c r="M37" s="38">
        <v>81374</v>
      </c>
      <c r="N37" s="38">
        <v>6073</v>
      </c>
      <c r="P37" s="1">
        <v>944432</v>
      </c>
    </row>
    <row r="38" spans="1:16" x14ac:dyDescent="0.45">
      <c r="A38" s="36" t="s">
        <v>44</v>
      </c>
      <c r="B38" s="32">
        <f t="shared" si="4"/>
        <v>1187907</v>
      </c>
      <c r="C38" s="37">
        <f>SUM(一般接種!D37+一般接種!G37+一般接種!J37+医療従事者等!C35)</f>
        <v>441800</v>
      </c>
      <c r="D38" s="33">
        <f t="shared" si="1"/>
        <v>0.79347974453472414</v>
      </c>
      <c r="E38" s="37">
        <f>SUM(一般接種!E37+一般接種!H37+一般接種!K37+医療従事者等!D35)</f>
        <v>435422</v>
      </c>
      <c r="F38" s="34">
        <f t="shared" si="2"/>
        <v>0.78202475628066692</v>
      </c>
      <c r="G38" s="32">
        <f t="shared" si="5"/>
        <v>310685</v>
      </c>
      <c r="H38" s="34">
        <f t="shared" si="3"/>
        <v>0.55799514357349655</v>
      </c>
      <c r="I38" s="38">
        <v>4891</v>
      </c>
      <c r="J38" s="38">
        <v>22999</v>
      </c>
      <c r="K38" s="38">
        <v>107768</v>
      </c>
      <c r="L38" s="38">
        <v>110261</v>
      </c>
      <c r="M38" s="38">
        <v>58632</v>
      </c>
      <c r="N38" s="38">
        <v>6134</v>
      </c>
      <c r="P38" s="1">
        <v>556788</v>
      </c>
    </row>
    <row r="39" spans="1:16" x14ac:dyDescent="0.45">
      <c r="A39" s="36" t="s">
        <v>45</v>
      </c>
      <c r="B39" s="32">
        <f t="shared" si="4"/>
        <v>1489446</v>
      </c>
      <c r="C39" s="37">
        <f>SUM(一般接種!D38+一般接種!G38+一般接種!J38+医療従事者等!C36)</f>
        <v>560800</v>
      </c>
      <c r="D39" s="33">
        <f t="shared" si="1"/>
        <v>0.83351292703046154</v>
      </c>
      <c r="E39" s="37">
        <f>SUM(一般接種!E38+一般接種!H38+一般接種!K38+医療従事者等!D36)</f>
        <v>549536</v>
      </c>
      <c r="F39" s="34">
        <f t="shared" si="2"/>
        <v>0.81677132644188966</v>
      </c>
      <c r="G39" s="32">
        <f t="shared" si="5"/>
        <v>379110</v>
      </c>
      <c r="H39" s="34">
        <f t="shared" si="3"/>
        <v>0.56346841256511815</v>
      </c>
      <c r="I39" s="38">
        <v>4861</v>
      </c>
      <c r="J39" s="38">
        <v>30222</v>
      </c>
      <c r="K39" s="38">
        <v>110892</v>
      </c>
      <c r="L39" s="38">
        <v>142096</v>
      </c>
      <c r="M39" s="38">
        <v>81244</v>
      </c>
      <c r="N39" s="38">
        <v>9795</v>
      </c>
      <c r="P39" s="1">
        <v>672815</v>
      </c>
    </row>
    <row r="40" spans="1:16" x14ac:dyDescent="0.45">
      <c r="A40" s="36" t="s">
        <v>46</v>
      </c>
      <c r="B40" s="32">
        <f t="shared" si="4"/>
        <v>4000222</v>
      </c>
      <c r="C40" s="37">
        <f>SUM(一般接種!D39+一般接種!G39+一般接種!J39+医療従事者等!C37)</f>
        <v>1509107</v>
      </c>
      <c r="D40" s="33">
        <f t="shared" si="1"/>
        <v>0.79687093243129781</v>
      </c>
      <c r="E40" s="37">
        <f>SUM(一般接種!E39+一般接種!H39+一般接種!K39+医療従事者等!D37)</f>
        <v>1477044</v>
      </c>
      <c r="F40" s="34">
        <f t="shared" si="2"/>
        <v>0.77994034188566741</v>
      </c>
      <c r="G40" s="32">
        <f t="shared" si="5"/>
        <v>1014071</v>
      </c>
      <c r="H40" s="34">
        <f t="shared" si="3"/>
        <v>0.53547144325852214</v>
      </c>
      <c r="I40" s="38">
        <v>21856</v>
      </c>
      <c r="J40" s="38">
        <v>137423</v>
      </c>
      <c r="K40" s="38">
        <v>361412</v>
      </c>
      <c r="L40" s="38">
        <v>316886</v>
      </c>
      <c r="M40" s="38">
        <v>159801</v>
      </c>
      <c r="N40" s="38">
        <v>16693</v>
      </c>
      <c r="P40" s="1">
        <v>1893791</v>
      </c>
    </row>
    <row r="41" spans="1:16" x14ac:dyDescent="0.45">
      <c r="A41" s="36" t="s">
        <v>47</v>
      </c>
      <c r="B41" s="32">
        <f t="shared" si="4"/>
        <v>5971947</v>
      </c>
      <c r="C41" s="37">
        <f>SUM(一般接種!D40+一般接種!G40+一般接種!J40+医療従事者等!C38)</f>
        <v>2236286</v>
      </c>
      <c r="D41" s="33">
        <f t="shared" si="1"/>
        <v>0.79514285318085798</v>
      </c>
      <c r="E41" s="37">
        <f>SUM(一般接種!E40+一般接種!H40+一般接種!K40+医療従事者等!D38)</f>
        <v>2204015</v>
      </c>
      <c r="F41" s="34">
        <f t="shared" si="2"/>
        <v>0.7836684465016589</v>
      </c>
      <c r="G41" s="32">
        <f t="shared" si="5"/>
        <v>1531646</v>
      </c>
      <c r="H41" s="34">
        <f t="shared" si="3"/>
        <v>0.54459821798421504</v>
      </c>
      <c r="I41" s="38">
        <v>22356</v>
      </c>
      <c r="J41" s="38">
        <v>120795</v>
      </c>
      <c r="K41" s="38">
        <v>543270</v>
      </c>
      <c r="L41" s="38">
        <v>528859</v>
      </c>
      <c r="M41" s="38">
        <v>288613</v>
      </c>
      <c r="N41" s="38">
        <v>27753</v>
      </c>
      <c r="P41" s="1">
        <v>2812433</v>
      </c>
    </row>
    <row r="42" spans="1:16" x14ac:dyDescent="0.45">
      <c r="A42" s="36" t="s">
        <v>48</v>
      </c>
      <c r="B42" s="32">
        <f t="shared" si="4"/>
        <v>3038736</v>
      </c>
      <c r="C42" s="37">
        <f>SUM(一般接種!D41+一般接種!G41+一般接種!J41+医療従事者等!C39)</f>
        <v>1117847</v>
      </c>
      <c r="D42" s="33">
        <f t="shared" si="1"/>
        <v>0.82430407562808328</v>
      </c>
      <c r="E42" s="37">
        <f>SUM(一般接種!E41+一般接種!H41+一般接種!K41+医療従事者等!D39)</f>
        <v>1092444</v>
      </c>
      <c r="F42" s="34">
        <f t="shared" si="2"/>
        <v>0.80557181939518185</v>
      </c>
      <c r="G42" s="32">
        <f t="shared" si="5"/>
        <v>828445</v>
      </c>
      <c r="H42" s="34">
        <f t="shared" si="3"/>
        <v>0.61089808348880248</v>
      </c>
      <c r="I42" s="38">
        <v>44663</v>
      </c>
      <c r="J42" s="38">
        <v>46282</v>
      </c>
      <c r="K42" s="38">
        <v>286495</v>
      </c>
      <c r="L42" s="38">
        <v>309069</v>
      </c>
      <c r="M42" s="38">
        <v>131960</v>
      </c>
      <c r="N42" s="38">
        <v>9976</v>
      </c>
      <c r="P42" s="1">
        <v>1356110</v>
      </c>
    </row>
    <row r="43" spans="1:16" x14ac:dyDescent="0.45">
      <c r="A43" s="36" t="s">
        <v>49</v>
      </c>
      <c r="B43" s="32">
        <f t="shared" si="4"/>
        <v>1613971</v>
      </c>
      <c r="C43" s="37">
        <f>SUM(一般接種!D42+一般接種!G42+一般接種!J42+医療従事者等!C40)</f>
        <v>598291</v>
      </c>
      <c r="D43" s="33">
        <f t="shared" si="1"/>
        <v>0.81405784619068811</v>
      </c>
      <c r="E43" s="37">
        <f>SUM(一般接種!E42+一般接種!H42+一般接種!K42+医療従事者等!D40)</f>
        <v>589618</v>
      </c>
      <c r="F43" s="34">
        <f t="shared" si="2"/>
        <v>0.80225702735836091</v>
      </c>
      <c r="G43" s="32">
        <f t="shared" si="5"/>
        <v>426062</v>
      </c>
      <c r="H43" s="34">
        <f t="shared" si="3"/>
        <v>0.57971641569687149</v>
      </c>
      <c r="I43" s="38">
        <v>7882</v>
      </c>
      <c r="J43" s="38">
        <v>39390</v>
      </c>
      <c r="K43" s="38">
        <v>150076</v>
      </c>
      <c r="L43" s="38">
        <v>158886</v>
      </c>
      <c r="M43" s="38">
        <v>65453</v>
      </c>
      <c r="N43" s="38">
        <v>4375</v>
      </c>
      <c r="P43" s="1">
        <v>734949</v>
      </c>
    </row>
    <row r="44" spans="1:16" x14ac:dyDescent="0.45">
      <c r="A44" s="36" t="s">
        <v>50</v>
      </c>
      <c r="B44" s="32">
        <f t="shared" si="4"/>
        <v>2068721</v>
      </c>
      <c r="C44" s="37">
        <f>SUM(一般接種!D43+一般接種!G43+一般接種!J43+医療従事者等!C41)</f>
        <v>777122</v>
      </c>
      <c r="D44" s="33">
        <f t="shared" si="1"/>
        <v>0.79795173201245306</v>
      </c>
      <c r="E44" s="37">
        <f>SUM(一般接種!E43+一般接種!H43+一般接種!K43+医療従事者等!D41)</f>
        <v>766461</v>
      </c>
      <c r="F44" s="34">
        <f t="shared" si="2"/>
        <v>0.78700497794425683</v>
      </c>
      <c r="G44" s="32">
        <f t="shared" si="5"/>
        <v>525138</v>
      </c>
      <c r="H44" s="34">
        <f t="shared" si="3"/>
        <v>0.53921363266714306</v>
      </c>
      <c r="I44" s="38">
        <v>9367</v>
      </c>
      <c r="J44" s="38">
        <v>47903</v>
      </c>
      <c r="K44" s="38">
        <v>169944</v>
      </c>
      <c r="L44" s="38">
        <v>186486</v>
      </c>
      <c r="M44" s="38">
        <v>105210</v>
      </c>
      <c r="N44" s="38">
        <v>6228</v>
      </c>
      <c r="P44" s="1">
        <v>973896</v>
      </c>
    </row>
    <row r="45" spans="1:16" x14ac:dyDescent="0.45">
      <c r="A45" s="36" t="s">
        <v>51</v>
      </c>
      <c r="B45" s="32">
        <f t="shared" si="4"/>
        <v>2979349</v>
      </c>
      <c r="C45" s="37">
        <f>SUM(一般接種!D44+一般接種!G44+一般接種!J44+医療従事者等!C42)</f>
        <v>1110200</v>
      </c>
      <c r="D45" s="33">
        <f t="shared" si="1"/>
        <v>0.81859935600371325</v>
      </c>
      <c r="E45" s="37">
        <f>SUM(一般接種!E44+一般接種!H44+一般接種!K44+医療従事者等!D42)</f>
        <v>1096122</v>
      </c>
      <c r="F45" s="34">
        <f t="shared" si="2"/>
        <v>0.80821902657314193</v>
      </c>
      <c r="G45" s="32">
        <f t="shared" si="5"/>
        <v>773027</v>
      </c>
      <c r="H45" s="34">
        <f t="shared" si="3"/>
        <v>0.56998685315572195</v>
      </c>
      <c r="I45" s="38">
        <v>12424</v>
      </c>
      <c r="J45" s="38">
        <v>57175</v>
      </c>
      <c r="K45" s="38">
        <v>277106</v>
      </c>
      <c r="L45" s="38">
        <v>269757</v>
      </c>
      <c r="M45" s="38">
        <v>139329</v>
      </c>
      <c r="N45" s="38">
        <v>17236</v>
      </c>
      <c r="P45" s="1">
        <v>1356219</v>
      </c>
    </row>
    <row r="46" spans="1:16" x14ac:dyDescent="0.45">
      <c r="A46" s="36" t="s">
        <v>52</v>
      </c>
      <c r="B46" s="32">
        <f t="shared" si="4"/>
        <v>1506950</v>
      </c>
      <c r="C46" s="37">
        <f>SUM(一般接種!D45+一般接種!G45+一般接種!J45+医療従事者等!C43)</f>
        <v>563848</v>
      </c>
      <c r="D46" s="33">
        <f t="shared" si="1"/>
        <v>0.80415649909365383</v>
      </c>
      <c r="E46" s="37">
        <f>SUM(一般接種!E45+一般接種!H45+一般接種!K45+医療従事者等!D43)</f>
        <v>555305</v>
      </c>
      <c r="F46" s="34">
        <f t="shared" si="2"/>
        <v>0.7919725258034106</v>
      </c>
      <c r="G46" s="32">
        <f t="shared" si="5"/>
        <v>387797</v>
      </c>
      <c r="H46" s="34">
        <f t="shared" si="3"/>
        <v>0.5530736614815015</v>
      </c>
      <c r="I46" s="38">
        <v>10591</v>
      </c>
      <c r="J46" s="38">
        <v>33406</v>
      </c>
      <c r="K46" s="38">
        <v>140482</v>
      </c>
      <c r="L46" s="38">
        <v>124792</v>
      </c>
      <c r="M46" s="38">
        <v>72007</v>
      </c>
      <c r="N46" s="38">
        <v>6519</v>
      </c>
      <c r="P46" s="1">
        <v>701167</v>
      </c>
    </row>
    <row r="47" spans="1:16" x14ac:dyDescent="0.45">
      <c r="A47" s="36" t="s">
        <v>53</v>
      </c>
      <c r="B47" s="32">
        <f t="shared" si="4"/>
        <v>10888104</v>
      </c>
      <c r="C47" s="37">
        <f>SUM(一般接種!D46+一般接種!G46+一般接種!J46+医療従事者等!C44)</f>
        <v>4122661</v>
      </c>
      <c r="D47" s="33">
        <f t="shared" si="1"/>
        <v>0.80455195670713497</v>
      </c>
      <c r="E47" s="37">
        <f>SUM(一般接種!E46+一般接種!H46+一般接種!K46+医療従事者等!D44)</f>
        <v>4031404</v>
      </c>
      <c r="F47" s="34">
        <f t="shared" si="2"/>
        <v>0.7867428285946797</v>
      </c>
      <c r="G47" s="32">
        <f t="shared" si="5"/>
        <v>2734039</v>
      </c>
      <c r="H47" s="34">
        <f t="shared" si="3"/>
        <v>0.53355743466746808</v>
      </c>
      <c r="I47" s="38">
        <v>42876</v>
      </c>
      <c r="J47" s="38">
        <v>226934</v>
      </c>
      <c r="K47" s="38">
        <v>923012</v>
      </c>
      <c r="L47" s="38">
        <v>1015544</v>
      </c>
      <c r="M47" s="38">
        <v>480584</v>
      </c>
      <c r="N47" s="38">
        <v>45089</v>
      </c>
      <c r="P47" s="1">
        <v>5124170</v>
      </c>
    </row>
    <row r="48" spans="1:16" x14ac:dyDescent="0.45">
      <c r="A48" s="36" t="s">
        <v>54</v>
      </c>
      <c r="B48" s="32">
        <f t="shared" si="4"/>
        <v>1746275</v>
      </c>
      <c r="C48" s="37">
        <f>SUM(一般接種!D47+一般接種!G47+一般接種!J47+医療従事者等!C45)</f>
        <v>655629</v>
      </c>
      <c r="D48" s="33">
        <f t="shared" si="1"/>
        <v>0.80128498133758319</v>
      </c>
      <c r="E48" s="37">
        <f>SUM(一般接種!E47+一般接種!H47+一般接種!K47+医療従事者等!D45)</f>
        <v>646122</v>
      </c>
      <c r="F48" s="34">
        <f t="shared" si="2"/>
        <v>0.78966588529763315</v>
      </c>
      <c r="G48" s="32">
        <f t="shared" si="5"/>
        <v>444524</v>
      </c>
      <c r="H48" s="34">
        <f t="shared" si="3"/>
        <v>0.5432804300055486</v>
      </c>
      <c r="I48" s="38">
        <v>8392</v>
      </c>
      <c r="J48" s="38">
        <v>56388</v>
      </c>
      <c r="K48" s="38">
        <v>164953</v>
      </c>
      <c r="L48" s="38">
        <v>145549</v>
      </c>
      <c r="M48" s="38">
        <v>62419</v>
      </c>
      <c r="N48" s="38">
        <v>6823</v>
      </c>
      <c r="P48" s="1">
        <v>818222</v>
      </c>
    </row>
    <row r="49" spans="1:16" x14ac:dyDescent="0.45">
      <c r="A49" s="36" t="s">
        <v>55</v>
      </c>
      <c r="B49" s="32">
        <f t="shared" si="4"/>
        <v>2962449</v>
      </c>
      <c r="C49" s="37">
        <f>SUM(一般接種!D48+一般接種!G48+一般接種!J48+医療従事者等!C46)</f>
        <v>1093865</v>
      </c>
      <c r="D49" s="33">
        <f t="shared" si="1"/>
        <v>0.81879922571257047</v>
      </c>
      <c r="E49" s="37">
        <f>SUM(一般接種!E48+一般接種!H48+一般接種!K48+医療従事者等!D46)</f>
        <v>1075457</v>
      </c>
      <c r="F49" s="34">
        <f t="shared" si="2"/>
        <v>0.80502014315035575</v>
      </c>
      <c r="G49" s="32">
        <f t="shared" si="5"/>
        <v>793127</v>
      </c>
      <c r="H49" s="34">
        <f t="shared" si="3"/>
        <v>0.5936854854042628</v>
      </c>
      <c r="I49" s="38">
        <v>14701</v>
      </c>
      <c r="J49" s="38">
        <v>65525</v>
      </c>
      <c r="K49" s="38">
        <v>274853</v>
      </c>
      <c r="L49" s="38">
        <v>300166</v>
      </c>
      <c r="M49" s="38">
        <v>129065</v>
      </c>
      <c r="N49" s="38">
        <v>8817</v>
      </c>
      <c r="P49" s="1">
        <v>1335938</v>
      </c>
    </row>
    <row r="50" spans="1:16" x14ac:dyDescent="0.45">
      <c r="A50" s="36" t="s">
        <v>56</v>
      </c>
      <c r="B50" s="32">
        <f t="shared" si="4"/>
        <v>3939695</v>
      </c>
      <c r="C50" s="37">
        <f>SUM(一般接種!D49+一般接種!G49+一般接種!J49+医療従事者等!C47)</f>
        <v>1453636</v>
      </c>
      <c r="D50" s="33">
        <f t="shared" si="1"/>
        <v>0.8265659072752034</v>
      </c>
      <c r="E50" s="37">
        <f>SUM(一般接種!E49+一般接種!H49+一般接種!K49+医療従事者等!D47)</f>
        <v>1434261</v>
      </c>
      <c r="F50" s="34">
        <f t="shared" si="2"/>
        <v>0.81554890270634495</v>
      </c>
      <c r="G50" s="32">
        <f t="shared" si="5"/>
        <v>1051798</v>
      </c>
      <c r="H50" s="34">
        <f t="shared" si="3"/>
        <v>0.59807294820728463</v>
      </c>
      <c r="I50" s="38">
        <v>20950</v>
      </c>
      <c r="J50" s="38">
        <v>77521</v>
      </c>
      <c r="K50" s="38">
        <v>343312</v>
      </c>
      <c r="L50" s="38">
        <v>428050</v>
      </c>
      <c r="M50" s="38">
        <v>170759</v>
      </c>
      <c r="N50" s="38">
        <v>11206</v>
      </c>
      <c r="P50" s="1">
        <v>1758645</v>
      </c>
    </row>
    <row r="51" spans="1:16" x14ac:dyDescent="0.45">
      <c r="A51" s="36" t="s">
        <v>57</v>
      </c>
      <c r="B51" s="32">
        <f t="shared" si="4"/>
        <v>2457749</v>
      </c>
      <c r="C51" s="37">
        <f>SUM(一般接種!D50+一般接種!G50+一般接種!J50+医療従事者等!C48)</f>
        <v>922626</v>
      </c>
      <c r="D51" s="33">
        <f t="shared" si="1"/>
        <v>0.80808694791550795</v>
      </c>
      <c r="E51" s="37">
        <f>SUM(一般接種!E50+一般接種!H50+一般接種!K50+医療従事者等!D48)</f>
        <v>905236</v>
      </c>
      <c r="F51" s="34">
        <f t="shared" si="2"/>
        <v>0.79285582281795963</v>
      </c>
      <c r="G51" s="32">
        <f t="shared" si="5"/>
        <v>629887</v>
      </c>
      <c r="H51" s="34">
        <f t="shared" si="3"/>
        <v>0.55168991916730681</v>
      </c>
      <c r="I51" s="38">
        <v>19293</v>
      </c>
      <c r="J51" s="38">
        <v>50683</v>
      </c>
      <c r="K51" s="38">
        <v>216158</v>
      </c>
      <c r="L51" s="38">
        <v>217805</v>
      </c>
      <c r="M51" s="38">
        <v>114212</v>
      </c>
      <c r="N51" s="38">
        <v>11736</v>
      </c>
      <c r="P51" s="1">
        <v>1141741</v>
      </c>
    </row>
    <row r="52" spans="1:16" x14ac:dyDescent="0.45">
      <c r="A52" s="36" t="s">
        <v>58</v>
      </c>
      <c r="B52" s="32">
        <f t="shared" si="4"/>
        <v>2311054</v>
      </c>
      <c r="C52" s="37">
        <f>SUM(一般接種!D51+一般接種!G51+一般接種!J51+医療従事者等!C49)</f>
        <v>866851</v>
      </c>
      <c r="D52" s="33">
        <f t="shared" si="1"/>
        <v>0.79729425214832772</v>
      </c>
      <c r="E52" s="37">
        <f>SUM(一般接種!E51+一般接種!H51+一般接種!K51+医療従事者等!D49)</f>
        <v>852859</v>
      </c>
      <c r="F52" s="34">
        <f t="shared" si="2"/>
        <v>0.78442498029415741</v>
      </c>
      <c r="G52" s="32">
        <f t="shared" si="5"/>
        <v>591344</v>
      </c>
      <c r="H52" s="34">
        <f t="shared" si="3"/>
        <v>0.54389413202776571</v>
      </c>
      <c r="I52" s="38">
        <v>10934</v>
      </c>
      <c r="J52" s="38">
        <v>46143</v>
      </c>
      <c r="K52" s="38">
        <v>186253</v>
      </c>
      <c r="L52" s="38">
        <v>214128</v>
      </c>
      <c r="M52" s="38">
        <v>120810</v>
      </c>
      <c r="N52" s="38">
        <v>13076</v>
      </c>
      <c r="P52" s="1">
        <v>1087241</v>
      </c>
    </row>
    <row r="53" spans="1:16" x14ac:dyDescent="0.45">
      <c r="A53" s="36" t="s">
        <v>59</v>
      </c>
      <c r="B53" s="32">
        <f t="shared" si="4"/>
        <v>3513916</v>
      </c>
      <c r="C53" s="37">
        <f>SUM(一般接種!D52+一般接種!G52+一般接種!J52+医療従事者等!C50)</f>
        <v>1314704</v>
      </c>
      <c r="D53" s="33">
        <f t="shared" si="1"/>
        <v>0.81279145752409399</v>
      </c>
      <c r="E53" s="37">
        <f>SUM(一般接種!E52+一般接種!H52+一般接種!K52+医療従事者等!D50)</f>
        <v>1288337</v>
      </c>
      <c r="F53" s="34">
        <f t="shared" si="2"/>
        <v>0.79649054693088228</v>
      </c>
      <c r="G53" s="32">
        <f t="shared" si="5"/>
        <v>910875</v>
      </c>
      <c r="H53" s="34">
        <f t="shared" si="3"/>
        <v>0.56313163942017297</v>
      </c>
      <c r="I53" s="38">
        <v>17070</v>
      </c>
      <c r="J53" s="38">
        <v>70505</v>
      </c>
      <c r="K53" s="38">
        <v>341448</v>
      </c>
      <c r="L53" s="38">
        <v>300992</v>
      </c>
      <c r="M53" s="38">
        <v>166945</v>
      </c>
      <c r="N53" s="38">
        <v>13915</v>
      </c>
      <c r="P53" s="1">
        <v>1617517</v>
      </c>
    </row>
    <row r="54" spans="1:16" x14ac:dyDescent="0.45">
      <c r="A54" s="36" t="s">
        <v>60</v>
      </c>
      <c r="B54" s="32">
        <f t="shared" si="4"/>
        <v>2690229</v>
      </c>
      <c r="C54" s="37">
        <f>SUM(一般接種!D53+一般接種!G53+一般接種!J53+医療従事者等!C51)</f>
        <v>1055643</v>
      </c>
      <c r="D54" s="40">
        <f t="shared" si="1"/>
        <v>0.71081422486294021</v>
      </c>
      <c r="E54" s="37">
        <f>SUM(一般接種!E53+一般接種!H53+一般接種!K53+医療従事者等!D51)</f>
        <v>1032904</v>
      </c>
      <c r="F54" s="34">
        <f t="shared" si="2"/>
        <v>0.69550298360130303</v>
      </c>
      <c r="G54" s="32">
        <f t="shared" si="5"/>
        <v>601682</v>
      </c>
      <c r="H54" s="34">
        <f t="shared" si="3"/>
        <v>0.40514087096109536</v>
      </c>
      <c r="I54" s="38">
        <v>17046</v>
      </c>
      <c r="J54" s="38">
        <v>57821</v>
      </c>
      <c r="K54" s="38">
        <v>209523</v>
      </c>
      <c r="L54" s="38">
        <v>189840</v>
      </c>
      <c r="M54" s="38">
        <v>115032</v>
      </c>
      <c r="N54" s="38">
        <v>12420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A3" sqref="A3:A5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（5月11日公表時点）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192600289</v>
      </c>
      <c r="C6" s="43">
        <f t="shared" ref="C6" si="0">SUM(C7:C53)</f>
        <v>160197277</v>
      </c>
      <c r="D6" s="43">
        <f>SUM(D7:D53)</f>
        <v>80493675</v>
      </c>
      <c r="E6" s="44">
        <f>SUM(E7:E53)</f>
        <v>79703602</v>
      </c>
      <c r="F6" s="44">
        <f t="shared" ref="F6:Q6" si="1">SUM(F7:F53)</f>
        <v>32285905</v>
      </c>
      <c r="G6" s="44">
        <f>SUM(G7:G53)</f>
        <v>16196075</v>
      </c>
      <c r="H6" s="44">
        <f t="shared" ref="H6:K6" si="2">SUM(H7:H53)</f>
        <v>16089830</v>
      </c>
      <c r="I6" s="44">
        <f>SUM(I7:I53)</f>
        <v>117107</v>
      </c>
      <c r="J6" s="44">
        <f t="shared" si="2"/>
        <v>58550</v>
      </c>
      <c r="K6" s="44">
        <f t="shared" si="2"/>
        <v>58557</v>
      </c>
      <c r="L6" s="45"/>
      <c r="M6" s="44">
        <f>SUM(M7:M53)</f>
        <v>175162920</v>
      </c>
      <c r="N6" s="46">
        <f>C6/M6</f>
        <v>0.91456158072724525</v>
      </c>
      <c r="O6" s="44">
        <f t="shared" si="1"/>
        <v>34257250</v>
      </c>
      <c r="P6" s="47">
        <f>F6/O6</f>
        <v>0.94245466288157986</v>
      </c>
      <c r="Q6" s="44">
        <f t="shared" si="1"/>
        <v>198640</v>
      </c>
      <c r="R6" s="47">
        <f>I6/Q6</f>
        <v>0.5895438985098671</v>
      </c>
    </row>
    <row r="7" spans="1:18" x14ac:dyDescent="0.45">
      <c r="A7" s="48" t="s">
        <v>14</v>
      </c>
      <c r="B7" s="43">
        <v>7898457</v>
      </c>
      <c r="C7" s="43">
        <v>6401917</v>
      </c>
      <c r="D7" s="43">
        <v>3218820</v>
      </c>
      <c r="E7" s="44">
        <v>3183097</v>
      </c>
      <c r="F7" s="49">
        <v>1495683</v>
      </c>
      <c r="G7" s="44">
        <v>749864</v>
      </c>
      <c r="H7" s="44">
        <v>745819</v>
      </c>
      <c r="I7" s="44">
        <v>857</v>
      </c>
      <c r="J7" s="44">
        <v>421</v>
      </c>
      <c r="K7" s="44">
        <v>436</v>
      </c>
      <c r="L7" s="45"/>
      <c r="M7" s="44">
        <v>7343260</v>
      </c>
      <c r="N7" s="46">
        <v>0.87180857003565171</v>
      </c>
      <c r="O7" s="50">
        <v>1518200</v>
      </c>
      <c r="P7" s="46">
        <v>0.98516862073508105</v>
      </c>
      <c r="Q7" s="44">
        <v>900</v>
      </c>
      <c r="R7" s="47">
        <v>0.95222222222222219</v>
      </c>
    </row>
    <row r="8" spans="1:18" x14ac:dyDescent="0.45">
      <c r="A8" s="48" t="s">
        <v>15</v>
      </c>
      <c r="B8" s="43">
        <v>2022958</v>
      </c>
      <c r="C8" s="43">
        <v>1832560</v>
      </c>
      <c r="D8" s="43">
        <v>921193</v>
      </c>
      <c r="E8" s="44">
        <v>911367</v>
      </c>
      <c r="F8" s="49">
        <v>187989</v>
      </c>
      <c r="G8" s="44">
        <v>94508</v>
      </c>
      <c r="H8" s="44">
        <v>93481</v>
      </c>
      <c r="I8" s="44">
        <v>2409</v>
      </c>
      <c r="J8" s="44">
        <v>1213</v>
      </c>
      <c r="K8" s="44">
        <v>1196</v>
      </c>
      <c r="L8" s="45"/>
      <c r="M8" s="44">
        <v>1910155</v>
      </c>
      <c r="N8" s="46">
        <v>0.95937764212851839</v>
      </c>
      <c r="O8" s="50">
        <v>186500</v>
      </c>
      <c r="P8" s="46">
        <v>1.0079839142091154</v>
      </c>
      <c r="Q8" s="44">
        <v>3700</v>
      </c>
      <c r="R8" s="47">
        <v>0.65108108108108109</v>
      </c>
    </row>
    <row r="9" spans="1:18" x14ac:dyDescent="0.45">
      <c r="A9" s="48" t="s">
        <v>16</v>
      </c>
      <c r="B9" s="43">
        <v>1946601</v>
      </c>
      <c r="C9" s="43">
        <v>1702333</v>
      </c>
      <c r="D9" s="43">
        <v>856137</v>
      </c>
      <c r="E9" s="44">
        <v>846196</v>
      </c>
      <c r="F9" s="49">
        <v>244174</v>
      </c>
      <c r="G9" s="44">
        <v>122598</v>
      </c>
      <c r="H9" s="44">
        <v>121576</v>
      </c>
      <c r="I9" s="44">
        <v>94</v>
      </c>
      <c r="J9" s="44">
        <v>48</v>
      </c>
      <c r="K9" s="44">
        <v>46</v>
      </c>
      <c r="L9" s="45"/>
      <c r="M9" s="44">
        <v>1846385</v>
      </c>
      <c r="N9" s="46">
        <v>0.92198160188693046</v>
      </c>
      <c r="O9" s="50">
        <v>227500</v>
      </c>
      <c r="P9" s="46">
        <v>1.0732923076923078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3521667</v>
      </c>
      <c r="C10" s="43">
        <v>2780496</v>
      </c>
      <c r="D10" s="43">
        <v>1398110</v>
      </c>
      <c r="E10" s="44">
        <v>1382386</v>
      </c>
      <c r="F10" s="49">
        <v>741121</v>
      </c>
      <c r="G10" s="44">
        <v>371528</v>
      </c>
      <c r="H10" s="44">
        <v>369593</v>
      </c>
      <c r="I10" s="44">
        <v>50</v>
      </c>
      <c r="J10" s="44">
        <v>21</v>
      </c>
      <c r="K10" s="44">
        <v>29</v>
      </c>
      <c r="L10" s="45"/>
      <c r="M10" s="44">
        <v>3108965</v>
      </c>
      <c r="N10" s="46">
        <v>0.89434779741811177</v>
      </c>
      <c r="O10" s="50">
        <v>854400</v>
      </c>
      <c r="P10" s="46">
        <v>0.86741690074906364</v>
      </c>
      <c r="Q10" s="44">
        <v>140</v>
      </c>
      <c r="R10" s="47">
        <v>0.35714285714285715</v>
      </c>
    </row>
    <row r="11" spans="1:18" x14ac:dyDescent="0.45">
      <c r="A11" s="48" t="s">
        <v>18</v>
      </c>
      <c r="B11" s="43">
        <v>1570142</v>
      </c>
      <c r="C11" s="43">
        <v>1474150</v>
      </c>
      <c r="D11" s="43">
        <v>740816</v>
      </c>
      <c r="E11" s="44">
        <v>733334</v>
      </c>
      <c r="F11" s="49">
        <v>95932</v>
      </c>
      <c r="G11" s="44">
        <v>48346</v>
      </c>
      <c r="H11" s="44">
        <v>47586</v>
      </c>
      <c r="I11" s="44">
        <v>60</v>
      </c>
      <c r="J11" s="44">
        <v>30</v>
      </c>
      <c r="K11" s="44">
        <v>30</v>
      </c>
      <c r="L11" s="45"/>
      <c r="M11" s="44">
        <v>1516255</v>
      </c>
      <c r="N11" s="46">
        <v>0.97223092421789215</v>
      </c>
      <c r="O11" s="50">
        <v>87900</v>
      </c>
      <c r="P11" s="46">
        <v>1.0913765642775881</v>
      </c>
      <c r="Q11" s="44">
        <v>140</v>
      </c>
      <c r="R11" s="47">
        <v>0.42857142857142855</v>
      </c>
    </row>
    <row r="12" spans="1:18" x14ac:dyDescent="0.45">
      <c r="A12" s="48" t="s">
        <v>19</v>
      </c>
      <c r="B12" s="43">
        <v>1723373</v>
      </c>
      <c r="C12" s="43">
        <v>1645555</v>
      </c>
      <c r="D12" s="43">
        <v>829438</v>
      </c>
      <c r="E12" s="44">
        <v>816117</v>
      </c>
      <c r="F12" s="49">
        <v>77657</v>
      </c>
      <c r="G12" s="44">
        <v>38927</v>
      </c>
      <c r="H12" s="44">
        <v>38730</v>
      </c>
      <c r="I12" s="44">
        <v>161</v>
      </c>
      <c r="J12" s="44">
        <v>80</v>
      </c>
      <c r="K12" s="44">
        <v>81</v>
      </c>
      <c r="L12" s="45"/>
      <c r="M12" s="44">
        <v>1709995</v>
      </c>
      <c r="N12" s="46">
        <v>0.9623156792856119</v>
      </c>
      <c r="O12" s="50">
        <v>61700</v>
      </c>
      <c r="P12" s="46">
        <v>1.2586223662884928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2937766</v>
      </c>
      <c r="C13" s="43">
        <v>2729937</v>
      </c>
      <c r="D13" s="43">
        <v>1374156</v>
      </c>
      <c r="E13" s="44">
        <v>1355781</v>
      </c>
      <c r="F13" s="49">
        <v>207576</v>
      </c>
      <c r="G13" s="44">
        <v>104279</v>
      </c>
      <c r="H13" s="44">
        <v>103297</v>
      </c>
      <c r="I13" s="44">
        <v>253</v>
      </c>
      <c r="J13" s="44">
        <v>127</v>
      </c>
      <c r="K13" s="44">
        <v>126</v>
      </c>
      <c r="L13" s="45"/>
      <c r="M13" s="44">
        <v>2891840</v>
      </c>
      <c r="N13" s="46">
        <v>0.94401384585592563</v>
      </c>
      <c r="O13" s="50">
        <v>178600</v>
      </c>
      <c r="P13" s="46">
        <v>1.1622396416573348</v>
      </c>
      <c r="Q13" s="44">
        <v>560</v>
      </c>
      <c r="R13" s="47">
        <v>0.45178571428571429</v>
      </c>
    </row>
    <row r="14" spans="1:18" x14ac:dyDescent="0.45">
      <c r="A14" s="48" t="s">
        <v>21</v>
      </c>
      <c r="B14" s="43">
        <v>4603800</v>
      </c>
      <c r="C14" s="43">
        <v>3733209</v>
      </c>
      <c r="D14" s="43">
        <v>1877210</v>
      </c>
      <c r="E14" s="44">
        <v>1855999</v>
      </c>
      <c r="F14" s="49">
        <v>870223</v>
      </c>
      <c r="G14" s="44">
        <v>436673</v>
      </c>
      <c r="H14" s="44">
        <v>433550</v>
      </c>
      <c r="I14" s="44">
        <v>368</v>
      </c>
      <c r="J14" s="44">
        <v>177</v>
      </c>
      <c r="K14" s="44">
        <v>191</v>
      </c>
      <c r="L14" s="45"/>
      <c r="M14" s="44">
        <v>4032105</v>
      </c>
      <c r="N14" s="46">
        <v>0.92587097806232721</v>
      </c>
      <c r="O14" s="50">
        <v>892500</v>
      </c>
      <c r="P14" s="46">
        <v>0.97503977591036417</v>
      </c>
      <c r="Q14" s="44">
        <v>860</v>
      </c>
      <c r="R14" s="47">
        <v>0.42790697674418604</v>
      </c>
    </row>
    <row r="15" spans="1:18" x14ac:dyDescent="0.45">
      <c r="A15" s="51" t="s">
        <v>22</v>
      </c>
      <c r="B15" s="43">
        <v>3053634</v>
      </c>
      <c r="C15" s="43">
        <v>2670862</v>
      </c>
      <c r="D15" s="43">
        <v>1342565</v>
      </c>
      <c r="E15" s="44">
        <v>1328297</v>
      </c>
      <c r="F15" s="49">
        <v>381945</v>
      </c>
      <c r="G15" s="44">
        <v>192030</v>
      </c>
      <c r="H15" s="44">
        <v>189915</v>
      </c>
      <c r="I15" s="44">
        <v>827</v>
      </c>
      <c r="J15" s="44">
        <v>417</v>
      </c>
      <c r="K15" s="44">
        <v>410</v>
      </c>
      <c r="L15" s="45"/>
      <c r="M15" s="44">
        <v>2804850</v>
      </c>
      <c r="N15" s="46">
        <v>0.95222988751626647</v>
      </c>
      <c r="O15" s="50">
        <v>375900</v>
      </c>
      <c r="P15" s="46">
        <v>1.0160814046288906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2991322</v>
      </c>
      <c r="C16" s="43">
        <v>2141062</v>
      </c>
      <c r="D16" s="43">
        <v>1076131</v>
      </c>
      <c r="E16" s="44">
        <v>1064931</v>
      </c>
      <c r="F16" s="49">
        <v>850044</v>
      </c>
      <c r="G16" s="44">
        <v>426355</v>
      </c>
      <c r="H16" s="44">
        <v>423689</v>
      </c>
      <c r="I16" s="44">
        <v>216</v>
      </c>
      <c r="J16" s="44">
        <v>95</v>
      </c>
      <c r="K16" s="44">
        <v>121</v>
      </c>
      <c r="L16" s="45"/>
      <c r="M16" s="44">
        <v>2439595</v>
      </c>
      <c r="N16" s="46">
        <v>0.87763009843847029</v>
      </c>
      <c r="O16" s="50">
        <v>887500</v>
      </c>
      <c r="P16" s="46">
        <v>0.95779605633802822</v>
      </c>
      <c r="Q16" s="44">
        <v>340</v>
      </c>
      <c r="R16" s="47">
        <v>0.63529411764705879</v>
      </c>
    </row>
    <row r="17" spans="1:18" x14ac:dyDescent="0.45">
      <c r="A17" s="48" t="s">
        <v>24</v>
      </c>
      <c r="B17" s="43">
        <v>11501322</v>
      </c>
      <c r="C17" s="43">
        <v>9806675</v>
      </c>
      <c r="D17" s="43">
        <v>4934635</v>
      </c>
      <c r="E17" s="44">
        <v>4872040</v>
      </c>
      <c r="F17" s="49">
        <v>1676582</v>
      </c>
      <c r="G17" s="44">
        <v>839720</v>
      </c>
      <c r="H17" s="44">
        <v>836862</v>
      </c>
      <c r="I17" s="44">
        <v>18065</v>
      </c>
      <c r="J17" s="44">
        <v>9063</v>
      </c>
      <c r="K17" s="44">
        <v>9002</v>
      </c>
      <c r="L17" s="45"/>
      <c r="M17" s="44">
        <v>10649510</v>
      </c>
      <c r="N17" s="46">
        <v>0.92085692205556879</v>
      </c>
      <c r="O17" s="50">
        <v>659400</v>
      </c>
      <c r="P17" s="46">
        <v>2.5425872004852899</v>
      </c>
      <c r="Q17" s="44">
        <v>37520</v>
      </c>
      <c r="R17" s="47">
        <v>0.4814765458422175</v>
      </c>
    </row>
    <row r="18" spans="1:18" x14ac:dyDescent="0.45">
      <c r="A18" s="48" t="s">
        <v>25</v>
      </c>
      <c r="B18" s="43">
        <v>9822322</v>
      </c>
      <c r="C18" s="43">
        <v>8119835</v>
      </c>
      <c r="D18" s="43">
        <v>4082004</v>
      </c>
      <c r="E18" s="44">
        <v>4037831</v>
      </c>
      <c r="F18" s="49">
        <v>1701678</v>
      </c>
      <c r="G18" s="44">
        <v>852675</v>
      </c>
      <c r="H18" s="44">
        <v>849003</v>
      </c>
      <c r="I18" s="44">
        <v>809</v>
      </c>
      <c r="J18" s="44">
        <v>370</v>
      </c>
      <c r="K18" s="44">
        <v>439</v>
      </c>
      <c r="L18" s="45"/>
      <c r="M18" s="44">
        <v>8681145</v>
      </c>
      <c r="N18" s="46">
        <v>0.93534147857223904</v>
      </c>
      <c r="O18" s="50">
        <v>643300</v>
      </c>
      <c r="P18" s="46">
        <v>2.6452323954609045</v>
      </c>
      <c r="Q18" s="44">
        <v>4360</v>
      </c>
      <c r="R18" s="47">
        <v>0.18555045871559633</v>
      </c>
    </row>
    <row r="19" spans="1:18" x14ac:dyDescent="0.45">
      <c r="A19" s="48" t="s">
        <v>26</v>
      </c>
      <c r="B19" s="43">
        <v>21185792</v>
      </c>
      <c r="C19" s="43">
        <v>15816432</v>
      </c>
      <c r="D19" s="43">
        <v>7950677</v>
      </c>
      <c r="E19" s="44">
        <v>7865755</v>
      </c>
      <c r="F19" s="49">
        <v>5355881</v>
      </c>
      <c r="G19" s="44">
        <v>2686992</v>
      </c>
      <c r="H19" s="44">
        <v>2668889</v>
      </c>
      <c r="I19" s="44">
        <v>13479</v>
      </c>
      <c r="J19" s="44">
        <v>6627</v>
      </c>
      <c r="K19" s="44">
        <v>6852</v>
      </c>
      <c r="L19" s="45"/>
      <c r="M19" s="44">
        <v>17601290</v>
      </c>
      <c r="N19" s="46">
        <v>0.89859504615854857</v>
      </c>
      <c r="O19" s="50">
        <v>10132950</v>
      </c>
      <c r="P19" s="46">
        <v>0.52856088305972104</v>
      </c>
      <c r="Q19" s="44">
        <v>43540</v>
      </c>
      <c r="R19" s="47">
        <v>0.30957740009186957</v>
      </c>
    </row>
    <row r="20" spans="1:18" x14ac:dyDescent="0.45">
      <c r="A20" s="48" t="s">
        <v>27</v>
      </c>
      <c r="B20" s="43">
        <v>14305659</v>
      </c>
      <c r="C20" s="43">
        <v>10968104</v>
      </c>
      <c r="D20" s="43">
        <v>5508911</v>
      </c>
      <c r="E20" s="44">
        <v>5459193</v>
      </c>
      <c r="F20" s="49">
        <v>3331478</v>
      </c>
      <c r="G20" s="44">
        <v>1668718</v>
      </c>
      <c r="H20" s="44">
        <v>1662760</v>
      </c>
      <c r="I20" s="44">
        <v>6077</v>
      </c>
      <c r="J20" s="44">
        <v>3054</v>
      </c>
      <c r="K20" s="44">
        <v>3023</v>
      </c>
      <c r="L20" s="45"/>
      <c r="M20" s="44">
        <v>11740835</v>
      </c>
      <c r="N20" s="46">
        <v>0.93418432334667845</v>
      </c>
      <c r="O20" s="50">
        <v>1939600</v>
      </c>
      <c r="P20" s="46">
        <v>1.7176108475974428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3518820</v>
      </c>
      <c r="C21" s="43">
        <v>2947739</v>
      </c>
      <c r="D21" s="43">
        <v>1481421</v>
      </c>
      <c r="E21" s="44">
        <v>1466318</v>
      </c>
      <c r="F21" s="49">
        <v>571003</v>
      </c>
      <c r="G21" s="44">
        <v>286586</v>
      </c>
      <c r="H21" s="44">
        <v>284417</v>
      </c>
      <c r="I21" s="44">
        <v>78</v>
      </c>
      <c r="J21" s="44">
        <v>35</v>
      </c>
      <c r="K21" s="44">
        <v>43</v>
      </c>
      <c r="L21" s="45"/>
      <c r="M21" s="44">
        <v>3227505</v>
      </c>
      <c r="N21" s="46">
        <v>0.91331818231110407</v>
      </c>
      <c r="O21" s="50">
        <v>584800</v>
      </c>
      <c r="P21" s="46">
        <v>0.97640731874145004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1669370</v>
      </c>
      <c r="C22" s="43">
        <v>1483251</v>
      </c>
      <c r="D22" s="43">
        <v>744617</v>
      </c>
      <c r="E22" s="44">
        <v>738634</v>
      </c>
      <c r="F22" s="49">
        <v>185905</v>
      </c>
      <c r="G22" s="44">
        <v>93177</v>
      </c>
      <c r="H22" s="44">
        <v>92728</v>
      </c>
      <c r="I22" s="44">
        <v>214</v>
      </c>
      <c r="J22" s="44">
        <v>109</v>
      </c>
      <c r="K22" s="44">
        <v>105</v>
      </c>
      <c r="L22" s="45"/>
      <c r="M22" s="44">
        <v>1580820</v>
      </c>
      <c r="N22" s="46">
        <v>0.93827950051239228</v>
      </c>
      <c r="O22" s="50">
        <v>176600</v>
      </c>
      <c r="P22" s="46">
        <v>1.0526896942242356</v>
      </c>
      <c r="Q22" s="44">
        <v>440</v>
      </c>
      <c r="R22" s="47">
        <v>0.48636363636363639</v>
      </c>
    </row>
    <row r="23" spans="1:18" x14ac:dyDescent="0.45">
      <c r="A23" s="48" t="s">
        <v>30</v>
      </c>
      <c r="B23" s="43">
        <v>1724974</v>
      </c>
      <c r="C23" s="43">
        <v>1518578</v>
      </c>
      <c r="D23" s="43">
        <v>762874</v>
      </c>
      <c r="E23" s="44">
        <v>755704</v>
      </c>
      <c r="F23" s="49">
        <v>205387</v>
      </c>
      <c r="G23" s="44">
        <v>103054</v>
      </c>
      <c r="H23" s="44">
        <v>102333</v>
      </c>
      <c r="I23" s="44">
        <v>1009</v>
      </c>
      <c r="J23" s="44">
        <v>504</v>
      </c>
      <c r="K23" s="44">
        <v>505</v>
      </c>
      <c r="L23" s="45"/>
      <c r="M23" s="44">
        <v>1612630</v>
      </c>
      <c r="N23" s="46">
        <v>0.94167788023291144</v>
      </c>
      <c r="O23" s="50">
        <v>220900</v>
      </c>
      <c r="P23" s="46">
        <v>0.92977365323675876</v>
      </c>
      <c r="Q23" s="44">
        <v>1080</v>
      </c>
      <c r="R23" s="47">
        <v>0.93425925925925923</v>
      </c>
    </row>
    <row r="24" spans="1:18" x14ac:dyDescent="0.45">
      <c r="A24" s="48" t="s">
        <v>31</v>
      </c>
      <c r="B24" s="43">
        <v>1189354</v>
      </c>
      <c r="C24" s="43">
        <v>1046872</v>
      </c>
      <c r="D24" s="43">
        <v>525888</v>
      </c>
      <c r="E24" s="44">
        <v>520984</v>
      </c>
      <c r="F24" s="49">
        <v>142419</v>
      </c>
      <c r="G24" s="44">
        <v>71502</v>
      </c>
      <c r="H24" s="44">
        <v>70917</v>
      </c>
      <c r="I24" s="44">
        <v>63</v>
      </c>
      <c r="J24" s="44">
        <v>21</v>
      </c>
      <c r="K24" s="44">
        <v>42</v>
      </c>
      <c r="L24" s="45"/>
      <c r="M24" s="44">
        <v>1118270</v>
      </c>
      <c r="N24" s="46">
        <v>0.93615316515689417</v>
      </c>
      <c r="O24" s="50">
        <v>145200</v>
      </c>
      <c r="P24" s="46">
        <v>0.98084710743801651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1268420</v>
      </c>
      <c r="C25" s="43">
        <v>1118751</v>
      </c>
      <c r="D25" s="43">
        <v>561779</v>
      </c>
      <c r="E25" s="44">
        <v>556972</v>
      </c>
      <c r="F25" s="49">
        <v>149637</v>
      </c>
      <c r="G25" s="44">
        <v>75106</v>
      </c>
      <c r="H25" s="44">
        <v>74531</v>
      </c>
      <c r="I25" s="44">
        <v>32</v>
      </c>
      <c r="J25" s="44">
        <v>12</v>
      </c>
      <c r="K25" s="44">
        <v>20</v>
      </c>
      <c r="L25" s="45"/>
      <c r="M25" s="44">
        <v>1251490</v>
      </c>
      <c r="N25" s="46">
        <v>0.89393522920678548</v>
      </c>
      <c r="O25" s="50">
        <v>139400</v>
      </c>
      <c r="P25" s="46">
        <v>1.0734361549497848</v>
      </c>
      <c r="Q25" s="44">
        <v>280</v>
      </c>
      <c r="R25" s="47">
        <v>0.11428571428571428</v>
      </c>
    </row>
    <row r="26" spans="1:18" x14ac:dyDescent="0.45">
      <c r="A26" s="48" t="s">
        <v>33</v>
      </c>
      <c r="B26" s="43">
        <v>3215375</v>
      </c>
      <c r="C26" s="43">
        <v>2925501</v>
      </c>
      <c r="D26" s="43">
        <v>1468951</v>
      </c>
      <c r="E26" s="44">
        <v>1456550</v>
      </c>
      <c r="F26" s="49">
        <v>289752</v>
      </c>
      <c r="G26" s="44">
        <v>145500</v>
      </c>
      <c r="H26" s="44">
        <v>144252</v>
      </c>
      <c r="I26" s="44">
        <v>122</v>
      </c>
      <c r="J26" s="44">
        <v>55</v>
      </c>
      <c r="K26" s="44">
        <v>67</v>
      </c>
      <c r="L26" s="45"/>
      <c r="M26" s="44">
        <v>3146270</v>
      </c>
      <c r="N26" s="46">
        <v>0.92983151477781623</v>
      </c>
      <c r="O26" s="50">
        <v>268100</v>
      </c>
      <c r="P26" s="46">
        <v>1.0807609101081685</v>
      </c>
      <c r="Q26" s="44">
        <v>140</v>
      </c>
      <c r="R26" s="47">
        <v>0.87142857142857144</v>
      </c>
    </row>
    <row r="27" spans="1:18" x14ac:dyDescent="0.45">
      <c r="A27" s="48" t="s">
        <v>34</v>
      </c>
      <c r="B27" s="43">
        <v>3108165</v>
      </c>
      <c r="C27" s="43">
        <v>2767400</v>
      </c>
      <c r="D27" s="43">
        <v>1388556</v>
      </c>
      <c r="E27" s="44">
        <v>1378844</v>
      </c>
      <c r="F27" s="49">
        <v>338633</v>
      </c>
      <c r="G27" s="44">
        <v>170487</v>
      </c>
      <c r="H27" s="44">
        <v>168146</v>
      </c>
      <c r="I27" s="44">
        <v>2132</v>
      </c>
      <c r="J27" s="44">
        <v>1065</v>
      </c>
      <c r="K27" s="44">
        <v>1067</v>
      </c>
      <c r="L27" s="45"/>
      <c r="M27" s="44">
        <v>2968425</v>
      </c>
      <c r="N27" s="46">
        <v>0.93227890211138909</v>
      </c>
      <c r="O27" s="50">
        <v>279600</v>
      </c>
      <c r="P27" s="46">
        <v>1.2111337625178826</v>
      </c>
      <c r="Q27" s="44">
        <v>2580</v>
      </c>
      <c r="R27" s="47">
        <v>0.82635658914728682</v>
      </c>
    </row>
    <row r="28" spans="1:18" x14ac:dyDescent="0.45">
      <c r="A28" s="48" t="s">
        <v>35</v>
      </c>
      <c r="B28" s="43">
        <v>5894072</v>
      </c>
      <c r="C28" s="43">
        <v>5113573</v>
      </c>
      <c r="D28" s="43">
        <v>2569197</v>
      </c>
      <c r="E28" s="44">
        <v>2544376</v>
      </c>
      <c r="F28" s="49">
        <v>780316</v>
      </c>
      <c r="G28" s="44">
        <v>391180</v>
      </c>
      <c r="H28" s="44">
        <v>389136</v>
      </c>
      <c r="I28" s="44">
        <v>183</v>
      </c>
      <c r="J28" s="44">
        <v>90</v>
      </c>
      <c r="K28" s="44">
        <v>93</v>
      </c>
      <c r="L28" s="45"/>
      <c r="M28" s="44">
        <v>5357620</v>
      </c>
      <c r="N28" s="46">
        <v>0.95444861710983608</v>
      </c>
      <c r="O28" s="50">
        <v>752600</v>
      </c>
      <c r="P28" s="46">
        <v>1.0368269997342545</v>
      </c>
      <c r="Q28" s="44">
        <v>1060</v>
      </c>
      <c r="R28" s="47">
        <v>0.17264150943396225</v>
      </c>
    </row>
    <row r="29" spans="1:18" x14ac:dyDescent="0.45">
      <c r="A29" s="48" t="s">
        <v>36</v>
      </c>
      <c r="B29" s="43">
        <v>11185367</v>
      </c>
      <c r="C29" s="43">
        <v>8753179</v>
      </c>
      <c r="D29" s="43">
        <v>4395015</v>
      </c>
      <c r="E29" s="44">
        <v>4358164</v>
      </c>
      <c r="F29" s="49">
        <v>2431463</v>
      </c>
      <c r="G29" s="44">
        <v>1219753</v>
      </c>
      <c r="H29" s="44">
        <v>1211710</v>
      </c>
      <c r="I29" s="44">
        <v>725</v>
      </c>
      <c r="J29" s="44">
        <v>333</v>
      </c>
      <c r="K29" s="44">
        <v>392</v>
      </c>
      <c r="L29" s="45"/>
      <c r="M29" s="44">
        <v>9966910</v>
      </c>
      <c r="N29" s="46">
        <v>0.87822394302747797</v>
      </c>
      <c r="O29" s="50">
        <v>2709600</v>
      </c>
      <c r="P29" s="46">
        <v>0.89735126956008271</v>
      </c>
      <c r="Q29" s="44">
        <v>1340</v>
      </c>
      <c r="R29" s="47">
        <v>0.54104477611940294</v>
      </c>
    </row>
    <row r="30" spans="1:18" x14ac:dyDescent="0.45">
      <c r="A30" s="48" t="s">
        <v>37</v>
      </c>
      <c r="B30" s="43">
        <v>2759167</v>
      </c>
      <c r="C30" s="43">
        <v>2487547</v>
      </c>
      <c r="D30" s="43">
        <v>1248484</v>
      </c>
      <c r="E30" s="44">
        <v>1239063</v>
      </c>
      <c r="F30" s="49">
        <v>271130</v>
      </c>
      <c r="G30" s="44">
        <v>136242</v>
      </c>
      <c r="H30" s="44">
        <v>134888</v>
      </c>
      <c r="I30" s="44">
        <v>490</v>
      </c>
      <c r="J30" s="44">
        <v>244</v>
      </c>
      <c r="K30" s="44">
        <v>246</v>
      </c>
      <c r="L30" s="45"/>
      <c r="M30" s="44">
        <v>2648215</v>
      </c>
      <c r="N30" s="46">
        <v>0.93932969943905609</v>
      </c>
      <c r="O30" s="50">
        <v>239400</v>
      </c>
      <c r="P30" s="46">
        <v>1.1325396825396825</v>
      </c>
      <c r="Q30" s="44">
        <v>780</v>
      </c>
      <c r="R30" s="47">
        <v>0.62820512820512819</v>
      </c>
    </row>
    <row r="31" spans="1:18" x14ac:dyDescent="0.45">
      <c r="A31" s="48" t="s">
        <v>38</v>
      </c>
      <c r="B31" s="43">
        <v>2173006</v>
      </c>
      <c r="C31" s="43">
        <v>1804314</v>
      </c>
      <c r="D31" s="43">
        <v>906306</v>
      </c>
      <c r="E31" s="44">
        <v>898008</v>
      </c>
      <c r="F31" s="49">
        <v>368598</v>
      </c>
      <c r="G31" s="44">
        <v>184681</v>
      </c>
      <c r="H31" s="44">
        <v>183917</v>
      </c>
      <c r="I31" s="44">
        <v>94</v>
      </c>
      <c r="J31" s="44">
        <v>47</v>
      </c>
      <c r="K31" s="44">
        <v>47</v>
      </c>
      <c r="L31" s="45"/>
      <c r="M31" s="44">
        <v>1896490</v>
      </c>
      <c r="N31" s="46">
        <v>0.95139652726879653</v>
      </c>
      <c r="O31" s="50">
        <v>348300</v>
      </c>
      <c r="P31" s="46">
        <v>1.0582773471145563</v>
      </c>
      <c r="Q31" s="44">
        <v>240</v>
      </c>
      <c r="R31" s="47">
        <v>0.39166666666666666</v>
      </c>
    </row>
    <row r="32" spans="1:18" x14ac:dyDescent="0.45">
      <c r="A32" s="48" t="s">
        <v>39</v>
      </c>
      <c r="B32" s="43">
        <v>3748003</v>
      </c>
      <c r="C32" s="43">
        <v>3096118</v>
      </c>
      <c r="D32" s="43">
        <v>1554099</v>
      </c>
      <c r="E32" s="44">
        <v>1542019</v>
      </c>
      <c r="F32" s="49">
        <v>651380</v>
      </c>
      <c r="G32" s="44">
        <v>326928</v>
      </c>
      <c r="H32" s="44">
        <v>324452</v>
      </c>
      <c r="I32" s="44">
        <v>505</v>
      </c>
      <c r="J32" s="44">
        <v>260</v>
      </c>
      <c r="K32" s="44">
        <v>245</v>
      </c>
      <c r="L32" s="45"/>
      <c r="M32" s="44">
        <v>3370895</v>
      </c>
      <c r="N32" s="46">
        <v>0.91848544674337229</v>
      </c>
      <c r="O32" s="50">
        <v>704200</v>
      </c>
      <c r="P32" s="46">
        <v>0.92499289974439081</v>
      </c>
      <c r="Q32" s="44">
        <v>1060</v>
      </c>
      <c r="R32" s="47">
        <v>0.47641509433962265</v>
      </c>
    </row>
    <row r="33" spans="1:18" x14ac:dyDescent="0.45">
      <c r="A33" s="48" t="s">
        <v>40</v>
      </c>
      <c r="B33" s="43">
        <v>12885227</v>
      </c>
      <c r="C33" s="43">
        <v>9949074</v>
      </c>
      <c r="D33" s="43">
        <v>4993365</v>
      </c>
      <c r="E33" s="44">
        <v>4955709</v>
      </c>
      <c r="F33" s="49">
        <v>2872268</v>
      </c>
      <c r="G33" s="44">
        <v>1440062</v>
      </c>
      <c r="H33" s="44">
        <v>1432206</v>
      </c>
      <c r="I33" s="44">
        <v>63885</v>
      </c>
      <c r="J33" s="44">
        <v>32159</v>
      </c>
      <c r="K33" s="44">
        <v>31726</v>
      </c>
      <c r="L33" s="45"/>
      <c r="M33" s="44">
        <v>11472965</v>
      </c>
      <c r="N33" s="46">
        <v>0.86717548602301153</v>
      </c>
      <c r="O33" s="50">
        <v>3481300</v>
      </c>
      <c r="P33" s="46">
        <v>0.82505615718266168</v>
      </c>
      <c r="Q33" s="44">
        <v>72620</v>
      </c>
      <c r="R33" s="47">
        <v>0.8797163315890939</v>
      </c>
    </row>
    <row r="34" spans="1:18" x14ac:dyDescent="0.45">
      <c r="A34" s="48" t="s">
        <v>41</v>
      </c>
      <c r="B34" s="43">
        <v>8283856</v>
      </c>
      <c r="C34" s="43">
        <v>6896522</v>
      </c>
      <c r="D34" s="43">
        <v>3460598</v>
      </c>
      <c r="E34" s="44">
        <v>3435924</v>
      </c>
      <c r="F34" s="49">
        <v>1386213</v>
      </c>
      <c r="G34" s="44">
        <v>696285</v>
      </c>
      <c r="H34" s="44">
        <v>689928</v>
      </c>
      <c r="I34" s="44">
        <v>1121</v>
      </c>
      <c r="J34" s="44">
        <v>547</v>
      </c>
      <c r="K34" s="44">
        <v>574</v>
      </c>
      <c r="L34" s="45"/>
      <c r="M34" s="44">
        <v>7567735</v>
      </c>
      <c r="N34" s="46">
        <v>0.91130595878423337</v>
      </c>
      <c r="O34" s="50">
        <v>1135400</v>
      </c>
      <c r="P34" s="46">
        <v>1.2209027655451823</v>
      </c>
      <c r="Q34" s="44">
        <v>2440</v>
      </c>
      <c r="R34" s="47">
        <v>0.45942622950819673</v>
      </c>
    </row>
    <row r="35" spans="1:18" x14ac:dyDescent="0.45">
      <c r="A35" s="48" t="s">
        <v>42</v>
      </c>
      <c r="B35" s="43">
        <v>2032616</v>
      </c>
      <c r="C35" s="43">
        <v>1810510</v>
      </c>
      <c r="D35" s="43">
        <v>908409</v>
      </c>
      <c r="E35" s="44">
        <v>902101</v>
      </c>
      <c r="F35" s="49">
        <v>221912</v>
      </c>
      <c r="G35" s="44">
        <v>111207</v>
      </c>
      <c r="H35" s="44">
        <v>110705</v>
      </c>
      <c r="I35" s="44">
        <v>194</v>
      </c>
      <c r="J35" s="44">
        <v>93</v>
      </c>
      <c r="K35" s="44">
        <v>101</v>
      </c>
      <c r="L35" s="45"/>
      <c r="M35" s="44">
        <v>1960600</v>
      </c>
      <c r="N35" s="46">
        <v>0.92344690400897689</v>
      </c>
      <c r="O35" s="50">
        <v>127300</v>
      </c>
      <c r="P35" s="46">
        <v>1.7432207384131972</v>
      </c>
      <c r="Q35" s="44">
        <v>700</v>
      </c>
      <c r="R35" s="47">
        <v>0.27714285714285714</v>
      </c>
    </row>
    <row r="36" spans="1:18" x14ac:dyDescent="0.45">
      <c r="A36" s="48" t="s">
        <v>43</v>
      </c>
      <c r="B36" s="43">
        <v>1384970</v>
      </c>
      <c r="C36" s="43">
        <v>1322683</v>
      </c>
      <c r="D36" s="43">
        <v>663470</v>
      </c>
      <c r="E36" s="44">
        <v>659213</v>
      </c>
      <c r="F36" s="49">
        <v>62212</v>
      </c>
      <c r="G36" s="44">
        <v>31169</v>
      </c>
      <c r="H36" s="44">
        <v>31043</v>
      </c>
      <c r="I36" s="44">
        <v>75</v>
      </c>
      <c r="J36" s="44">
        <v>39</v>
      </c>
      <c r="K36" s="44">
        <v>36</v>
      </c>
      <c r="L36" s="45"/>
      <c r="M36" s="44">
        <v>1397445</v>
      </c>
      <c r="N36" s="46">
        <v>0.94650093563610738</v>
      </c>
      <c r="O36" s="50">
        <v>48100</v>
      </c>
      <c r="P36" s="46">
        <v>1.2933887733887734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812415</v>
      </c>
      <c r="C37" s="43">
        <v>712548</v>
      </c>
      <c r="D37" s="43">
        <v>357932</v>
      </c>
      <c r="E37" s="44">
        <v>354616</v>
      </c>
      <c r="F37" s="49">
        <v>99804</v>
      </c>
      <c r="G37" s="44">
        <v>50104</v>
      </c>
      <c r="H37" s="44">
        <v>49700</v>
      </c>
      <c r="I37" s="44">
        <v>63</v>
      </c>
      <c r="J37" s="44">
        <v>30</v>
      </c>
      <c r="K37" s="44">
        <v>33</v>
      </c>
      <c r="L37" s="45"/>
      <c r="M37" s="44">
        <v>812460</v>
      </c>
      <c r="N37" s="46">
        <v>0.87702533047780817</v>
      </c>
      <c r="O37" s="50">
        <v>110800</v>
      </c>
      <c r="P37" s="46">
        <v>0.90075812274368228</v>
      </c>
      <c r="Q37" s="44">
        <v>340</v>
      </c>
      <c r="R37" s="47">
        <v>0.18529411764705883</v>
      </c>
    </row>
    <row r="38" spans="1:18" x14ac:dyDescent="0.45">
      <c r="A38" s="48" t="s">
        <v>45</v>
      </c>
      <c r="B38" s="43">
        <v>1034369</v>
      </c>
      <c r="C38" s="43">
        <v>978901</v>
      </c>
      <c r="D38" s="43">
        <v>492074</v>
      </c>
      <c r="E38" s="44">
        <v>486827</v>
      </c>
      <c r="F38" s="49">
        <v>55358</v>
      </c>
      <c r="G38" s="44">
        <v>27758</v>
      </c>
      <c r="H38" s="44">
        <v>27600</v>
      </c>
      <c r="I38" s="44">
        <v>110</v>
      </c>
      <c r="J38" s="44">
        <v>52</v>
      </c>
      <c r="K38" s="44">
        <v>58</v>
      </c>
      <c r="L38" s="45"/>
      <c r="M38" s="44">
        <v>1058800</v>
      </c>
      <c r="N38" s="46">
        <v>0.92453815640347559</v>
      </c>
      <c r="O38" s="50">
        <v>47400</v>
      </c>
      <c r="P38" s="46">
        <v>1.1678902953586499</v>
      </c>
      <c r="Q38" s="44">
        <v>680</v>
      </c>
      <c r="R38" s="47">
        <v>0.16176470588235295</v>
      </c>
    </row>
    <row r="39" spans="1:18" x14ac:dyDescent="0.45">
      <c r="A39" s="48" t="s">
        <v>46</v>
      </c>
      <c r="B39" s="43">
        <v>2740692</v>
      </c>
      <c r="C39" s="43">
        <v>2407564</v>
      </c>
      <c r="D39" s="43">
        <v>1208964</v>
      </c>
      <c r="E39" s="44">
        <v>1198600</v>
      </c>
      <c r="F39" s="49">
        <v>332813</v>
      </c>
      <c r="G39" s="44">
        <v>167073</v>
      </c>
      <c r="H39" s="44">
        <v>165740</v>
      </c>
      <c r="I39" s="44">
        <v>315</v>
      </c>
      <c r="J39" s="44">
        <v>156</v>
      </c>
      <c r="K39" s="44">
        <v>159</v>
      </c>
      <c r="L39" s="45"/>
      <c r="M39" s="44">
        <v>2778030</v>
      </c>
      <c r="N39" s="46">
        <v>0.86664434869313867</v>
      </c>
      <c r="O39" s="50">
        <v>385900</v>
      </c>
      <c r="P39" s="46">
        <v>0.86243327286861882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4123186</v>
      </c>
      <c r="C40" s="43">
        <v>3528914</v>
      </c>
      <c r="D40" s="43">
        <v>1771741</v>
      </c>
      <c r="E40" s="44">
        <v>1757173</v>
      </c>
      <c r="F40" s="49">
        <v>594152</v>
      </c>
      <c r="G40" s="44">
        <v>298268</v>
      </c>
      <c r="H40" s="44">
        <v>295884</v>
      </c>
      <c r="I40" s="44">
        <v>120</v>
      </c>
      <c r="J40" s="44">
        <v>58</v>
      </c>
      <c r="K40" s="44">
        <v>62</v>
      </c>
      <c r="L40" s="45"/>
      <c r="M40" s="44">
        <v>3930630</v>
      </c>
      <c r="N40" s="46">
        <v>0.89779857173023159</v>
      </c>
      <c r="O40" s="50">
        <v>616200</v>
      </c>
      <c r="P40" s="46">
        <v>0.96421940928270045</v>
      </c>
      <c r="Q40" s="44">
        <v>1140</v>
      </c>
      <c r="R40" s="47">
        <v>0.10526315789473684</v>
      </c>
    </row>
    <row r="41" spans="1:18" x14ac:dyDescent="0.45">
      <c r="A41" s="48" t="s">
        <v>48</v>
      </c>
      <c r="B41" s="43">
        <v>2024660</v>
      </c>
      <c r="C41" s="43">
        <v>1812004</v>
      </c>
      <c r="D41" s="43">
        <v>909373</v>
      </c>
      <c r="E41" s="44">
        <v>902631</v>
      </c>
      <c r="F41" s="49">
        <v>212602</v>
      </c>
      <c r="G41" s="44">
        <v>106760</v>
      </c>
      <c r="H41" s="44">
        <v>105842</v>
      </c>
      <c r="I41" s="44">
        <v>54</v>
      </c>
      <c r="J41" s="44">
        <v>29</v>
      </c>
      <c r="K41" s="44">
        <v>25</v>
      </c>
      <c r="L41" s="45"/>
      <c r="M41" s="44">
        <v>1998075</v>
      </c>
      <c r="N41" s="46">
        <v>0.90687486705954479</v>
      </c>
      <c r="O41" s="50">
        <v>210200</v>
      </c>
      <c r="P41" s="46">
        <v>1.0114272121788772</v>
      </c>
      <c r="Q41" s="44">
        <v>320</v>
      </c>
      <c r="R41" s="47">
        <v>0.16875000000000001</v>
      </c>
    </row>
    <row r="42" spans="1:18" x14ac:dyDescent="0.45">
      <c r="A42" s="48" t="s">
        <v>49</v>
      </c>
      <c r="B42" s="43">
        <v>1089666</v>
      </c>
      <c r="C42" s="43">
        <v>937637</v>
      </c>
      <c r="D42" s="43">
        <v>470739</v>
      </c>
      <c r="E42" s="44">
        <v>466898</v>
      </c>
      <c r="F42" s="49">
        <v>151865</v>
      </c>
      <c r="G42" s="44">
        <v>76156</v>
      </c>
      <c r="H42" s="44">
        <v>75709</v>
      </c>
      <c r="I42" s="44">
        <v>164</v>
      </c>
      <c r="J42" s="44">
        <v>79</v>
      </c>
      <c r="K42" s="44">
        <v>85</v>
      </c>
      <c r="L42" s="45"/>
      <c r="M42" s="44">
        <v>1008205</v>
      </c>
      <c r="N42" s="46">
        <v>0.93000629832226578</v>
      </c>
      <c r="O42" s="50">
        <v>152900</v>
      </c>
      <c r="P42" s="46">
        <v>0.99323086984957487</v>
      </c>
      <c r="Q42" s="44">
        <v>660</v>
      </c>
      <c r="R42" s="47">
        <v>0.24848484848484848</v>
      </c>
    </row>
    <row r="43" spans="1:18" x14ac:dyDescent="0.45">
      <c r="A43" s="48" t="s">
        <v>50</v>
      </c>
      <c r="B43" s="43">
        <v>1438746</v>
      </c>
      <c r="C43" s="43">
        <v>1326489</v>
      </c>
      <c r="D43" s="43">
        <v>666210</v>
      </c>
      <c r="E43" s="44">
        <v>660279</v>
      </c>
      <c r="F43" s="49">
        <v>112084</v>
      </c>
      <c r="G43" s="44">
        <v>56132</v>
      </c>
      <c r="H43" s="44">
        <v>55952</v>
      </c>
      <c r="I43" s="44">
        <v>173</v>
      </c>
      <c r="J43" s="44">
        <v>85</v>
      </c>
      <c r="K43" s="44">
        <v>88</v>
      </c>
      <c r="L43" s="45"/>
      <c r="M43" s="44">
        <v>1438610</v>
      </c>
      <c r="N43" s="46">
        <v>0.92206296355509831</v>
      </c>
      <c r="O43" s="50">
        <v>102300</v>
      </c>
      <c r="P43" s="46">
        <v>1.0956402737047899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2047517</v>
      </c>
      <c r="C44" s="43">
        <v>1914819</v>
      </c>
      <c r="D44" s="43">
        <v>961691</v>
      </c>
      <c r="E44" s="44">
        <v>953128</v>
      </c>
      <c r="F44" s="49">
        <v>132642</v>
      </c>
      <c r="G44" s="44">
        <v>66603</v>
      </c>
      <c r="H44" s="44">
        <v>66039</v>
      </c>
      <c r="I44" s="44">
        <v>56</v>
      </c>
      <c r="J44" s="44">
        <v>26</v>
      </c>
      <c r="K44" s="44">
        <v>30</v>
      </c>
      <c r="L44" s="45"/>
      <c r="M44" s="44">
        <v>2067850</v>
      </c>
      <c r="N44" s="46">
        <v>0.92599511569988147</v>
      </c>
      <c r="O44" s="50">
        <v>128400</v>
      </c>
      <c r="P44" s="46">
        <v>1.0330373831775701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1033073</v>
      </c>
      <c r="C45" s="43">
        <v>974318</v>
      </c>
      <c r="D45" s="43">
        <v>490002</v>
      </c>
      <c r="E45" s="44">
        <v>484316</v>
      </c>
      <c r="F45" s="49">
        <v>58681</v>
      </c>
      <c r="G45" s="44">
        <v>29520</v>
      </c>
      <c r="H45" s="44">
        <v>29161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0.92907661426820953</v>
      </c>
      <c r="O45" s="50">
        <v>55600</v>
      </c>
      <c r="P45" s="46">
        <v>1.0554136690647482</v>
      </c>
      <c r="Q45" s="44">
        <v>140</v>
      </c>
      <c r="R45" s="47">
        <v>0.52857142857142858</v>
      </c>
    </row>
    <row r="46" spans="1:18" x14ac:dyDescent="0.45">
      <c r="A46" s="48" t="s">
        <v>53</v>
      </c>
      <c r="B46" s="43">
        <v>7629131</v>
      </c>
      <c r="C46" s="43">
        <v>6651490</v>
      </c>
      <c r="D46" s="43">
        <v>3345554</v>
      </c>
      <c r="E46" s="44">
        <v>3305936</v>
      </c>
      <c r="F46" s="49">
        <v>977447</v>
      </c>
      <c r="G46" s="44">
        <v>492654</v>
      </c>
      <c r="H46" s="44">
        <v>484793</v>
      </c>
      <c r="I46" s="44">
        <v>194</v>
      </c>
      <c r="J46" s="44">
        <v>97</v>
      </c>
      <c r="K46" s="44">
        <v>97</v>
      </c>
      <c r="L46" s="45"/>
      <c r="M46" s="44">
        <v>7044230</v>
      </c>
      <c r="N46" s="46">
        <v>0.94424656775829297</v>
      </c>
      <c r="O46" s="50">
        <v>1044200</v>
      </c>
      <c r="P46" s="46">
        <v>0.93607259145757515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1185705</v>
      </c>
      <c r="C47" s="43">
        <v>1102187</v>
      </c>
      <c r="D47" s="43">
        <v>553476</v>
      </c>
      <c r="E47" s="44">
        <v>548711</v>
      </c>
      <c r="F47" s="49">
        <v>83502</v>
      </c>
      <c r="G47" s="44">
        <v>42063</v>
      </c>
      <c r="H47" s="44">
        <v>41439</v>
      </c>
      <c r="I47" s="44">
        <v>16</v>
      </c>
      <c r="J47" s="44">
        <v>5</v>
      </c>
      <c r="K47" s="44">
        <v>11</v>
      </c>
      <c r="L47" s="45"/>
      <c r="M47" s="44">
        <v>1210605</v>
      </c>
      <c r="N47" s="46">
        <v>0.91044312554466567</v>
      </c>
      <c r="O47" s="50">
        <v>74400</v>
      </c>
      <c r="P47" s="46">
        <v>1.1223387096774193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2018143</v>
      </c>
      <c r="C48" s="43">
        <v>1733748</v>
      </c>
      <c r="D48" s="43">
        <v>871328</v>
      </c>
      <c r="E48" s="44">
        <v>862420</v>
      </c>
      <c r="F48" s="49">
        <v>284366</v>
      </c>
      <c r="G48" s="44">
        <v>142521</v>
      </c>
      <c r="H48" s="44">
        <v>141845</v>
      </c>
      <c r="I48" s="44">
        <v>29</v>
      </c>
      <c r="J48" s="44">
        <v>12</v>
      </c>
      <c r="K48" s="44">
        <v>17</v>
      </c>
      <c r="L48" s="45"/>
      <c r="M48" s="44">
        <v>1879450</v>
      </c>
      <c r="N48" s="46">
        <v>0.92247625635159225</v>
      </c>
      <c r="O48" s="50">
        <v>288800</v>
      </c>
      <c r="P48" s="46">
        <v>0.98464681440443214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2653700</v>
      </c>
      <c r="C49" s="43">
        <v>2285696</v>
      </c>
      <c r="D49" s="43">
        <v>1148028</v>
      </c>
      <c r="E49" s="44">
        <v>1137668</v>
      </c>
      <c r="F49" s="49">
        <v>367753</v>
      </c>
      <c r="G49" s="44">
        <v>184452</v>
      </c>
      <c r="H49" s="44">
        <v>183301</v>
      </c>
      <c r="I49" s="44">
        <v>251</v>
      </c>
      <c r="J49" s="44">
        <v>124</v>
      </c>
      <c r="K49" s="44">
        <v>127</v>
      </c>
      <c r="L49" s="45"/>
      <c r="M49" s="44">
        <v>2470955</v>
      </c>
      <c r="N49" s="46">
        <v>0.92502534445184148</v>
      </c>
      <c r="O49" s="50">
        <v>349700</v>
      </c>
      <c r="P49" s="46">
        <v>1.0516242493565913</v>
      </c>
      <c r="Q49" s="44">
        <v>720</v>
      </c>
      <c r="R49" s="47">
        <v>0.34861111111111109</v>
      </c>
    </row>
    <row r="50" spans="1:18" x14ac:dyDescent="0.45">
      <c r="A50" s="48" t="s">
        <v>57</v>
      </c>
      <c r="B50" s="43">
        <v>1688737</v>
      </c>
      <c r="C50" s="43">
        <v>1553086</v>
      </c>
      <c r="D50" s="43">
        <v>780676</v>
      </c>
      <c r="E50" s="44">
        <v>772410</v>
      </c>
      <c r="F50" s="49">
        <v>135554</v>
      </c>
      <c r="G50" s="44">
        <v>67995</v>
      </c>
      <c r="H50" s="44">
        <v>67559</v>
      </c>
      <c r="I50" s="44">
        <v>97</v>
      </c>
      <c r="J50" s="44">
        <v>41</v>
      </c>
      <c r="K50" s="44">
        <v>56</v>
      </c>
      <c r="L50" s="45"/>
      <c r="M50" s="44">
        <v>1662125</v>
      </c>
      <c r="N50" s="46">
        <v>0.93439783409791677</v>
      </c>
      <c r="O50" s="50">
        <v>125500</v>
      </c>
      <c r="P50" s="46">
        <v>1.0801115537848605</v>
      </c>
      <c r="Q50" s="44">
        <v>340</v>
      </c>
      <c r="R50" s="47">
        <v>0.28529411764705881</v>
      </c>
    </row>
    <row r="51" spans="1:18" x14ac:dyDescent="0.45">
      <c r="A51" s="48" t="s">
        <v>58</v>
      </c>
      <c r="B51" s="43">
        <v>1601908</v>
      </c>
      <c r="C51" s="43">
        <v>1538928</v>
      </c>
      <c r="D51" s="43">
        <v>773380</v>
      </c>
      <c r="E51" s="44">
        <v>765548</v>
      </c>
      <c r="F51" s="49">
        <v>62953</v>
      </c>
      <c r="G51" s="44">
        <v>31575</v>
      </c>
      <c r="H51" s="44">
        <v>31378</v>
      </c>
      <c r="I51" s="44">
        <v>27</v>
      </c>
      <c r="J51" s="44">
        <v>10</v>
      </c>
      <c r="K51" s="44">
        <v>17</v>
      </c>
      <c r="L51" s="45"/>
      <c r="M51" s="44">
        <v>1617995</v>
      </c>
      <c r="N51" s="46">
        <v>0.95113272908754354</v>
      </c>
      <c r="O51" s="50">
        <v>55600</v>
      </c>
      <c r="P51" s="46">
        <v>1.1322482014388489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2398170</v>
      </c>
      <c r="C52" s="43">
        <v>2198971</v>
      </c>
      <c r="D52" s="43">
        <v>1105547</v>
      </c>
      <c r="E52" s="44">
        <v>1093424</v>
      </c>
      <c r="F52" s="49">
        <v>198964</v>
      </c>
      <c r="G52" s="44">
        <v>99909</v>
      </c>
      <c r="H52" s="44">
        <v>99055</v>
      </c>
      <c r="I52" s="44">
        <v>235</v>
      </c>
      <c r="J52" s="44">
        <v>115</v>
      </c>
      <c r="K52" s="44">
        <v>120</v>
      </c>
      <c r="L52" s="45"/>
      <c r="M52" s="44">
        <v>2373210</v>
      </c>
      <c r="N52" s="46">
        <v>0.92658087569157388</v>
      </c>
      <c r="O52" s="50">
        <v>197100</v>
      </c>
      <c r="P52" s="46">
        <v>1.0094571283612379</v>
      </c>
      <c r="Q52" s="44">
        <v>340</v>
      </c>
      <c r="R52" s="47">
        <v>0.69117647058823528</v>
      </c>
    </row>
    <row r="53" spans="1:18" x14ac:dyDescent="0.45">
      <c r="A53" s="48" t="s">
        <v>60</v>
      </c>
      <c r="B53" s="43">
        <v>1954894</v>
      </c>
      <c r="C53" s="43">
        <v>1675238</v>
      </c>
      <c r="D53" s="43">
        <v>843128</v>
      </c>
      <c r="E53" s="44">
        <v>832110</v>
      </c>
      <c r="F53" s="49">
        <v>279174</v>
      </c>
      <c r="G53" s="44">
        <v>140400</v>
      </c>
      <c r="H53" s="44">
        <v>138774</v>
      </c>
      <c r="I53" s="44">
        <v>482</v>
      </c>
      <c r="J53" s="44">
        <v>242</v>
      </c>
      <c r="K53" s="44">
        <v>240</v>
      </c>
      <c r="L53" s="45"/>
      <c r="M53" s="44">
        <v>1942525</v>
      </c>
      <c r="N53" s="46">
        <v>0.86240228568486887</v>
      </c>
      <c r="O53" s="50">
        <v>305500</v>
      </c>
      <c r="P53" s="46">
        <v>0.91382651391162029</v>
      </c>
      <c r="Q53" s="44">
        <v>1160</v>
      </c>
      <c r="R53" s="47">
        <v>0.41551724137931034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DIGI-808455956-3700900</_dlc_DocId>
    <_dlc_DocIdUrl xmlns="89559dea-130d-4237-8e78-1ce7f44b9a24">
      <Url>https://digitalgojp.sharepoint.com/sites/digi_portal/_layouts/15/DocIdRedir.aspx?ID=DIGI-808455956-3700900</Url>
      <Description>DIGI-808455956-3700900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Props1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2022-05-11T04:15:13Z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0adccc77-fa95-4337-9382-b11c106c72b6</vt:lpwstr>
  </property>
</Properties>
</file>