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852" yWindow="-108" windowWidth="46296" windowHeight="25536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E12" i="6"/>
  <c r="B12" i="6" s="1"/>
  <c r="E13" i="6"/>
  <c r="B13" i="6" s="1"/>
  <c r="E14" i="6"/>
  <c r="B14" i="6" s="1"/>
  <c r="E15" i="6"/>
  <c r="E16" i="6"/>
  <c r="E17" i="6"/>
  <c r="E18" i="6"/>
  <c r="E19" i="6"/>
  <c r="E20" i="6"/>
  <c r="B20" i="6" s="1"/>
  <c r="E21" i="6"/>
  <c r="B21" i="6" s="1"/>
  <c r="E22" i="6"/>
  <c r="B22" i="6" s="1"/>
  <c r="E23" i="6"/>
  <c r="B23" i="6" s="1"/>
  <c r="E24" i="6"/>
  <c r="E25" i="6"/>
  <c r="E26" i="6"/>
  <c r="E27" i="6"/>
  <c r="E28" i="6"/>
  <c r="B28" i="6" s="1"/>
  <c r="E29" i="6"/>
  <c r="B29" i="6" s="1"/>
  <c r="E30" i="6"/>
  <c r="B30" i="6" s="1"/>
  <c r="E31" i="6"/>
  <c r="B31" i="6" s="1"/>
  <c r="E32" i="6"/>
  <c r="E33" i="6"/>
  <c r="E34" i="6"/>
  <c r="E35" i="6"/>
  <c r="E36" i="6"/>
  <c r="B36" i="6" s="1"/>
  <c r="E37" i="6"/>
  <c r="B37" i="6" s="1"/>
  <c r="E38" i="6"/>
  <c r="B38" i="6" s="1"/>
  <c r="E39" i="6"/>
  <c r="B39" i="6" s="1"/>
  <c r="E40" i="6"/>
  <c r="E41" i="6"/>
  <c r="E42" i="6"/>
  <c r="E43" i="6"/>
  <c r="E44" i="6"/>
  <c r="B44" i="6" s="1"/>
  <c r="E45" i="6"/>
  <c r="B45" i="6" s="1"/>
  <c r="E46" i="6"/>
  <c r="B46" i="6" s="1"/>
  <c r="E47" i="6"/>
  <c r="B47" i="6" s="1"/>
  <c r="E48" i="6"/>
  <c r="E49" i="6"/>
  <c r="E50" i="6"/>
  <c r="E51" i="6"/>
  <c r="E52" i="6"/>
  <c r="B52" i="6" s="1"/>
  <c r="E53" i="6"/>
  <c r="B53" i="6" s="1"/>
  <c r="E7" i="6"/>
  <c r="B7" i="6"/>
  <c r="B8" i="6"/>
  <c r="B9" i="6"/>
  <c r="B10" i="6"/>
  <c r="B11" i="6"/>
  <c r="B16" i="6"/>
  <c r="B17" i="6"/>
  <c r="B18" i="6"/>
  <c r="B19" i="6"/>
  <c r="B24" i="6"/>
  <c r="B25" i="6"/>
  <c r="B26" i="6"/>
  <c r="B27" i="6"/>
  <c r="B32" i="6"/>
  <c r="B33" i="6"/>
  <c r="B34" i="6"/>
  <c r="B35" i="6"/>
  <c r="B40" i="6"/>
  <c r="B41" i="6"/>
  <c r="B42" i="6"/>
  <c r="B43" i="6"/>
  <c r="B48" i="6"/>
  <c r="B49" i="6"/>
  <c r="B50" i="6"/>
  <c r="B51" i="6"/>
  <c r="D6" i="6"/>
  <c r="C6" i="6"/>
  <c r="E6" i="6" l="1"/>
  <c r="B15" i="6"/>
  <c r="B6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<sst xmlns="http://schemas.openxmlformats.org/spreadsheetml/2006/main" count="252" uniqueCount="94">
  <si>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</si>
  <si>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（1月25日公表時点）</t>
  </si>
  <si>
    <t>都道府県名</t>
    <rPh sb="0" eb="4">
      <t>トドウフケン</t>
    </rPh>
    <rPh sb="4" eb="5">
      <t>メイ</t>
    </rPh>
    <phoneticPr fontId="2"/>
  </si>
  <si>
    <t>接種回数（1月24日まで）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</si>
  <si>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</si>
  <si>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</si>
  <si>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</si>
  <si>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</si>
  <si>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</si>
  <si>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</si>
  <si>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</si>
  <si>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</si>
  <si>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</si>
  <si>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</si>
  <si>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</si>
  <si>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</si>
  <si>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</si>
  <si>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</si>
  <si>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</si>
  <si>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</si>
  <si>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</si>
  <si>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</si>
  <si>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</si>
  <si>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</si>
  <si>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</si>
  <si>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</si>
  <si>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</si>
  <si>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</si>
  <si>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</si>
  <si>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</si>
  <si>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</si>
  <si>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</si>
  <si>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</si>
  <si>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</si>
  <si>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</si>
  <si>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</si>
  <si>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</si>
  <si>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</si>
  <si>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</si>
  <si>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</si>
  <si>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</si>
  <si>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</si>
  <si>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</si>
  <si>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</si>
  <si>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</si>
  <si>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</si>
  <si>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</si>
  <si>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</si>
  <si>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</si>
  <si>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</si>
  <si>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</si>
  <si>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</si>
  <si>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</si>
  <si>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</si>
  <si>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</si>
  <si>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</si>
  <si>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</si>
  <si>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</si>
  <si>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</si>
  <si>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</si>
  <si>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</si>
  <si>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</si>
  <si>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</si>
  <si>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</si>
  <si>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（1月24日まで）</t>
  </si>
  <si>
    <t>ワクチン供給量
（1月23日まで）※4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</si>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</sst>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B4" sqref="B4:B5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7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G2" s="23" t="s">
        <v>1</v>
      </c>
      <c r="H2" s="1"/>
    </row>
    <row r="3" spans="1:8" x14ac:dyDescent="0.45">
      <c r="A3" s="35" t="s">
        <v>2</v>
      </c>
      <c r="B3" s="32" t="s">
        <v>3</v>
      </c>
      <c r="C3" s="33"/>
      <c r="D3" s="33"/>
      <c r="E3" s="33"/>
      <c r="F3" s="33"/>
      <c r="G3" s="34"/>
      <c r="H3" s="1"/>
    </row>
    <row r="4" spans="1:8" x14ac:dyDescent="0.45">
      <c r="A4" s="36"/>
      <c r="B4" s="39"/>
      <c r="C4" s="35" t="s">
        <v>4</v>
      </c>
      <c r="D4" s="35" t="s">
        <v>5</v>
      </c>
      <c r="E4" s="41" t="s">
        <v>6</v>
      </c>
      <c r="F4" s="42"/>
      <c r="G4" s="43"/>
      <c r="H4" s="1"/>
    </row>
    <row r="5" spans="1:8" x14ac:dyDescent="0.45">
      <c r="A5" s="37"/>
      <c r="B5" s="40"/>
      <c r="C5" s="37"/>
      <c r="D5" s="37"/>
      <c r="E5" s="24"/>
      <c r="F5" s="31" t="s">
        <v>7</v>
      </c>
      <c r="G5" s="31" t="s">
        <v>8</v>
      </c>
      <c r="H5" s="1"/>
    </row>
    <row r="6" spans="1:8" x14ac:dyDescent="0.45">
      <c r="A6" s="7" t="s">
        <v>9</v>
      </c>
      <c r="B6" s="27">
        <f>SUM(C6:E6)</f>
        <v>203351381</v>
      </c>
      <c r="C6" s="27">
        <f>SUM(C7:C53)</f>
        <v>101125770</v>
      </c>
      <c r="D6" s="27">
        <f>SUM(D7:D53)</f>
        <v>99595754</v>
      </c>
      <c r="E6" s="28">
        <f>SUM(E7:E53)</f>
        <v>2629857</v>
      </c>
      <c r="F6" s="28">
        <f t="shared" ref="F6:G6" si="0">SUM(F7:F53)</f>
        <v>855481</v>
      </c>
      <c r="G6" s="28">
        <f t="shared" si="0"/>
        <v>1774376</v>
      </c>
      <c r="H6" s="1"/>
    </row>
    <row r="7" spans="1:8" x14ac:dyDescent="0.45">
      <c r="A7" s="25" t="s">
        <v>10</v>
      </c>
      <c r="B7" s="27">
        <f t="shared" ref="B7:B53" si="1">SUM(C7:E7)</f>
        <v>8466252</v>
      </c>
      <c r="C7" s="29">
        <f>SUM(一般接種!D7+一般接種!G7+一般接種!J7+医療従事者等!C5)</f>
        <v>4211290</v>
      </c>
      <c r="D7" s="29">
        <f>SUM(一般接種!E7+一般接種!H7+一般接種!K7+医療従事者等!D5)</f>
        <v>4143289</v>
      </c>
      <c r="E7" s="27">
        <f>SUM(F7:G7)</f>
        <v>111673</v>
      </c>
      <c r="F7" s="30">
        <v>37865</v>
      </c>
      <c r="G7" s="30">
        <v>73808</v>
      </c>
      <c r="H7" s="1"/>
    </row>
    <row r="8" spans="1:8" x14ac:dyDescent="0.45">
      <c r="A8" s="25" t="s">
        <v>11</v>
      </c>
      <c r="B8" s="27">
        <f t="shared" si="1"/>
        <v>2119124</v>
      </c>
      <c r="C8" s="29">
        <f>SUM(一般接種!D8+一般接種!G8+一般接種!J8+医療従事者等!C6)</f>
        <v>1055033</v>
      </c>
      <c r="D8" s="29">
        <f>SUM(一般接種!E8+一般接種!H8+一般接種!K8+医療従事者等!D6)</f>
        <v>1040758</v>
      </c>
      <c r="E8" s="27">
        <f t="shared" ref="E8:E53" si="2">SUM(F8:G8)</f>
        <v>23333</v>
      </c>
      <c r="F8" s="30">
        <v>9868</v>
      </c>
      <c r="G8" s="30">
        <v>13465</v>
      </c>
      <c r="H8" s="1"/>
    </row>
    <row r="9" spans="1:8" x14ac:dyDescent="0.45">
      <c r="A9" s="25" t="s">
        <v>12</v>
      </c>
      <c r="B9" s="27">
        <f t="shared" si="1"/>
        <v>2055302</v>
      </c>
      <c r="C9" s="29">
        <f>SUM(一般接種!D9+一般接種!G9+一般接種!J9+医療従事者等!C7)</f>
        <v>1023388</v>
      </c>
      <c r="D9" s="29">
        <f>SUM(一般接種!E9+一般接種!H9+一般接種!K9+医療従事者等!D7)</f>
        <v>1007621</v>
      </c>
      <c r="E9" s="27">
        <f t="shared" si="2"/>
        <v>24293</v>
      </c>
      <c r="F9" s="30">
        <v>8699</v>
      </c>
      <c r="G9" s="30">
        <v>15594</v>
      </c>
      <c r="H9" s="1"/>
    </row>
    <row r="10" spans="1:8" x14ac:dyDescent="0.45">
      <c r="A10" s="25" t="s">
        <v>13</v>
      </c>
      <c r="B10" s="27">
        <f t="shared" si="1"/>
        <v>3763508</v>
      </c>
      <c r="C10" s="29">
        <f>SUM(一般接種!D10+一般接種!G10+一般接種!J10+医療従事者等!C8)</f>
        <v>1876915</v>
      </c>
      <c r="D10" s="29">
        <f>SUM(一般接種!E10+一般接種!H10+一般接種!K10+医療従事者等!D8)</f>
        <v>1842324</v>
      </c>
      <c r="E10" s="27">
        <f t="shared" si="2"/>
        <v>44269</v>
      </c>
      <c r="F10" s="30">
        <v>16636</v>
      </c>
      <c r="G10" s="30">
        <v>27633</v>
      </c>
      <c r="H10" s="1"/>
    </row>
    <row r="11" spans="1:8" x14ac:dyDescent="0.45">
      <c r="A11" s="25" t="s">
        <v>14</v>
      </c>
      <c r="B11" s="27">
        <f t="shared" si="1"/>
        <v>1648309</v>
      </c>
      <c r="C11" s="29">
        <f>SUM(一般接種!D11+一般接種!G11+一般接種!J11+医療従事者等!C9)</f>
        <v>821685</v>
      </c>
      <c r="D11" s="29">
        <f>SUM(一般接種!E11+一般接種!H11+一般接種!K11+医療従事者等!D9)</f>
        <v>811358</v>
      </c>
      <c r="E11" s="27">
        <f t="shared" si="2"/>
        <v>15266</v>
      </c>
      <c r="F11" s="30">
        <v>4708</v>
      </c>
      <c r="G11" s="30">
        <v>10558</v>
      </c>
      <c r="H11" s="1"/>
    </row>
    <row r="12" spans="1:8" x14ac:dyDescent="0.45">
      <c r="A12" s="25" t="s">
        <v>15</v>
      </c>
      <c r="B12" s="27">
        <f t="shared" si="1"/>
        <v>1800830</v>
      </c>
      <c r="C12" s="29">
        <f>SUM(一般接種!D12+一般接種!G12+一般接種!J12+医療従事者等!C10)</f>
        <v>895890</v>
      </c>
      <c r="D12" s="29">
        <f>SUM(一般接種!E12+一般接種!H12+一般接種!K12+医療従事者等!D10)</f>
        <v>885117</v>
      </c>
      <c r="E12" s="27">
        <f t="shared" si="2"/>
        <v>19823</v>
      </c>
      <c r="F12" s="30">
        <v>8571</v>
      </c>
      <c r="G12" s="30">
        <v>11252</v>
      </c>
      <c r="H12" s="1"/>
    </row>
    <row r="13" spans="1:8" x14ac:dyDescent="0.45">
      <c r="A13" s="25" t="s">
        <v>16</v>
      </c>
      <c r="B13" s="27">
        <f t="shared" si="1"/>
        <v>3109549</v>
      </c>
      <c r="C13" s="29">
        <f>SUM(一般接種!D13+一般接種!G13+一般接種!J13+医療従事者等!C11)</f>
        <v>1539700</v>
      </c>
      <c r="D13" s="29">
        <f>SUM(一般接種!E13+一般接種!H13+一般接種!K13+医療従事者等!D11)</f>
        <v>1519152</v>
      </c>
      <c r="E13" s="27">
        <f t="shared" si="2"/>
        <v>50697</v>
      </c>
      <c r="F13" s="30">
        <v>16984</v>
      </c>
      <c r="G13" s="30">
        <v>33713</v>
      </c>
      <c r="H13" s="1"/>
    </row>
    <row r="14" spans="1:8" x14ac:dyDescent="0.45">
      <c r="A14" s="25" t="s">
        <v>17</v>
      </c>
      <c r="B14" s="27">
        <f t="shared" si="1"/>
        <v>4835821</v>
      </c>
      <c r="C14" s="29">
        <f>SUM(一般接種!D14+一般接種!G14+一般接種!J14+医療従事者等!C12)</f>
        <v>2399369</v>
      </c>
      <c r="D14" s="29">
        <f>SUM(一般接種!E14+一般接種!H14+一般接種!K14+医療従事者等!D12)</f>
        <v>2365549</v>
      </c>
      <c r="E14" s="27">
        <f t="shared" si="2"/>
        <v>70903</v>
      </c>
      <c r="F14" s="30">
        <v>19747</v>
      </c>
      <c r="G14" s="30">
        <v>51156</v>
      </c>
      <c r="H14" s="1"/>
    </row>
    <row r="15" spans="1:8" x14ac:dyDescent="0.45">
      <c r="A15" s="26" t="s">
        <v>18</v>
      </c>
      <c r="B15" s="27">
        <f t="shared" si="1"/>
        <v>3190517</v>
      </c>
      <c r="C15" s="29">
        <f>SUM(一般接種!D15+一般接種!G15+一般接種!J15+医療従事者等!C13)</f>
        <v>1583809</v>
      </c>
      <c r="D15" s="29">
        <f>SUM(一般接種!E15+一般接種!H15+一般接種!K15+医療従事者等!D13)</f>
        <v>1562721</v>
      </c>
      <c r="E15" s="27">
        <f t="shared" si="2"/>
        <v>43987</v>
      </c>
      <c r="F15" s="30">
        <v>14038</v>
      </c>
      <c r="G15" s="30">
        <v>29949</v>
      </c>
      <c r="H15" s="1"/>
    </row>
    <row r="16" spans="1:8" x14ac:dyDescent="0.45">
      <c r="A16" s="25" t="s">
        <v>19</v>
      </c>
      <c r="B16" s="27">
        <f t="shared" si="1"/>
        <v>3176388</v>
      </c>
      <c r="C16" s="29">
        <f>SUM(一般接種!D16+一般接種!G16+一般接種!J16+医療従事者等!C14)</f>
        <v>1577547</v>
      </c>
      <c r="D16" s="29">
        <f>SUM(一般接種!E16+一般接種!H16+一般接種!K16+医療従事者等!D14)</f>
        <v>1551402</v>
      </c>
      <c r="E16" s="27">
        <f t="shared" si="2"/>
        <v>47439</v>
      </c>
      <c r="F16" s="30">
        <v>15232</v>
      </c>
      <c r="G16" s="30">
        <v>32207</v>
      </c>
      <c r="H16" s="1"/>
    </row>
    <row r="17" spans="1:8" x14ac:dyDescent="0.45">
      <c r="A17" s="25" t="s">
        <v>20</v>
      </c>
      <c r="B17" s="27">
        <f t="shared" si="1"/>
        <v>11949946</v>
      </c>
      <c r="C17" s="29">
        <f>SUM(一般接種!D17+一般接種!G17+一般接種!J17+医療従事者等!C15)</f>
        <v>5955336</v>
      </c>
      <c r="D17" s="29">
        <f>SUM(一般接種!E17+一般接種!H17+一般接種!K17+医療従事者等!D15)</f>
        <v>5863930</v>
      </c>
      <c r="E17" s="27">
        <f t="shared" si="2"/>
        <v>130680</v>
      </c>
      <c r="F17" s="30">
        <v>40299</v>
      </c>
      <c r="G17" s="30">
        <v>90381</v>
      </c>
      <c r="H17" s="1"/>
    </row>
    <row r="18" spans="1:8" x14ac:dyDescent="0.45">
      <c r="A18" s="25" t="s">
        <v>21</v>
      </c>
      <c r="B18" s="27">
        <f t="shared" si="1"/>
        <v>10204158</v>
      </c>
      <c r="C18" s="29">
        <f>SUM(一般接種!D18+一般接種!G18+一般接種!J18+医療従事者等!C16)</f>
        <v>5074019</v>
      </c>
      <c r="D18" s="29">
        <f>SUM(一般接種!E18+一般接種!H18+一般接種!K18+医療従事者等!D16)</f>
        <v>5003899</v>
      </c>
      <c r="E18" s="27">
        <f t="shared" si="2"/>
        <v>126240</v>
      </c>
      <c r="F18" s="30">
        <v>37400</v>
      </c>
      <c r="G18" s="30">
        <v>88840</v>
      </c>
      <c r="H18" s="1"/>
    </row>
    <row r="19" spans="1:8" x14ac:dyDescent="0.45">
      <c r="A19" s="25" t="s">
        <v>22</v>
      </c>
      <c r="B19" s="27">
        <f t="shared" si="1"/>
        <v>22149057</v>
      </c>
      <c r="C19" s="29">
        <f>SUM(一般接種!D19+一般接種!G19+一般接種!J19+医療従事者等!C17)</f>
        <v>11015257</v>
      </c>
      <c r="D19" s="29">
        <f>SUM(一般接種!E19+一般接種!H19+一般接種!K19+医療従事者等!D17)</f>
        <v>10856942</v>
      </c>
      <c r="E19" s="27">
        <f t="shared" si="2"/>
        <v>276858</v>
      </c>
      <c r="F19" s="30">
        <v>73592</v>
      </c>
      <c r="G19" s="30">
        <v>203266</v>
      </c>
      <c r="H19" s="1"/>
    </row>
    <row r="20" spans="1:8" x14ac:dyDescent="0.45">
      <c r="A20" s="25" t="s">
        <v>23</v>
      </c>
      <c r="B20" s="27">
        <f t="shared" si="1"/>
        <v>14868564</v>
      </c>
      <c r="C20" s="29">
        <f>SUM(一般接種!D20+一般接種!G20+一般接種!J20+医療従事者等!C18)</f>
        <v>7414888</v>
      </c>
      <c r="D20" s="29">
        <f>SUM(一般接種!E20+一般接種!H20+一般接種!K20+医療従事者等!D18)</f>
        <v>7320364</v>
      </c>
      <c r="E20" s="27">
        <f t="shared" si="2"/>
        <v>133312</v>
      </c>
      <c r="F20" s="30">
        <v>38034</v>
      </c>
      <c r="G20" s="30">
        <v>95278</v>
      </c>
      <c r="H20" s="1"/>
    </row>
    <row r="21" spans="1:8" x14ac:dyDescent="0.45">
      <c r="A21" s="25" t="s">
        <v>24</v>
      </c>
      <c r="B21" s="27">
        <f t="shared" si="1"/>
        <v>3703456</v>
      </c>
      <c r="C21" s="29">
        <f>SUM(一般接種!D21+一般接種!G21+一般接種!J21+医療従事者等!C19)</f>
        <v>1848446</v>
      </c>
      <c r="D21" s="29">
        <f>SUM(一般接種!E21+一般接種!H21+一般接種!K21+医療従事者等!D19)</f>
        <v>1815865</v>
      </c>
      <c r="E21" s="27">
        <f t="shared" si="2"/>
        <v>39145</v>
      </c>
      <c r="F21" s="30">
        <v>14001</v>
      </c>
      <c r="G21" s="30">
        <v>25144</v>
      </c>
      <c r="H21" s="1"/>
    </row>
    <row r="22" spans="1:8" x14ac:dyDescent="0.45">
      <c r="A22" s="25" t="s">
        <v>25</v>
      </c>
      <c r="B22" s="27">
        <f t="shared" si="1"/>
        <v>1768163</v>
      </c>
      <c r="C22" s="29">
        <f>SUM(一般接種!D22+一般接種!G22+一般接種!J22+医療従事者等!C20)</f>
        <v>876201</v>
      </c>
      <c r="D22" s="29">
        <f>SUM(一般接種!E22+一般接種!H22+一般接種!K22+医療従事者等!D20)</f>
        <v>867338</v>
      </c>
      <c r="E22" s="27">
        <f t="shared" si="2"/>
        <v>24624</v>
      </c>
      <c r="F22" s="30">
        <v>9421</v>
      </c>
      <c r="G22" s="30">
        <v>15203</v>
      </c>
      <c r="H22" s="1"/>
    </row>
    <row r="23" spans="1:8" x14ac:dyDescent="0.45">
      <c r="A23" s="25" t="s">
        <v>26</v>
      </c>
      <c r="B23" s="27">
        <f t="shared" si="1"/>
        <v>1839516</v>
      </c>
      <c r="C23" s="29">
        <f>SUM(一般接種!D23+一般接種!G23+一般接種!J23+医療従事者等!C21)</f>
        <v>911569</v>
      </c>
      <c r="D23" s="29">
        <f>SUM(一般接種!E23+一般接種!H23+一般接種!K23+医療従事者等!D21)</f>
        <v>898657</v>
      </c>
      <c r="E23" s="27">
        <f t="shared" si="2"/>
        <v>29290</v>
      </c>
      <c r="F23" s="30">
        <v>7844</v>
      </c>
      <c r="G23" s="30">
        <v>21446</v>
      </c>
      <c r="H23" s="1"/>
    </row>
    <row r="24" spans="1:8" x14ac:dyDescent="0.45">
      <c r="A24" s="25" t="s">
        <v>27</v>
      </c>
      <c r="B24" s="27">
        <f t="shared" si="1"/>
        <v>1271637</v>
      </c>
      <c r="C24" s="29">
        <f>SUM(一般接種!D24+一般接種!G24+一般接種!J24+医療従事者等!C22)</f>
        <v>630888</v>
      </c>
      <c r="D24" s="29">
        <f>SUM(一般接種!E24+一般接種!H24+一般接種!K24+医療従事者等!D22)</f>
        <v>624014</v>
      </c>
      <c r="E24" s="27">
        <f t="shared" si="2"/>
        <v>16735</v>
      </c>
      <c r="F24" s="30">
        <v>6895</v>
      </c>
      <c r="G24" s="30">
        <v>9840</v>
      </c>
      <c r="H24" s="1"/>
    </row>
    <row r="25" spans="1:8" x14ac:dyDescent="0.45">
      <c r="A25" s="25" t="s">
        <v>28</v>
      </c>
      <c r="B25" s="27">
        <f t="shared" si="1"/>
        <v>1338821</v>
      </c>
      <c r="C25" s="29">
        <f>SUM(一般接種!D25+一般接種!G25+一般接種!J25+医療従事者等!C23)</f>
        <v>664086</v>
      </c>
      <c r="D25" s="29">
        <f>SUM(一般接種!E25+一般接種!H25+一般接種!K25+医療従事者等!D23)</f>
        <v>654859</v>
      </c>
      <c r="E25" s="27">
        <f t="shared" si="2"/>
        <v>19876</v>
      </c>
      <c r="F25" s="30">
        <v>4741</v>
      </c>
      <c r="G25" s="30">
        <v>15135</v>
      </c>
      <c r="H25" s="1"/>
    </row>
    <row r="26" spans="1:8" x14ac:dyDescent="0.45">
      <c r="A26" s="25" t="s">
        <v>29</v>
      </c>
      <c r="B26" s="27">
        <f t="shared" si="1"/>
        <v>3365669</v>
      </c>
      <c r="C26" s="29">
        <f>SUM(一般接種!D26+一般接種!G26+一般接種!J26+医療従事者等!C24)</f>
        <v>1678138</v>
      </c>
      <c r="D26" s="29">
        <f>SUM(一般接種!E26+一般接種!H26+一般接種!K26+医療従事者等!D24)</f>
        <v>1652845</v>
      </c>
      <c r="E26" s="27">
        <f t="shared" si="2"/>
        <v>34686</v>
      </c>
      <c r="F26" s="30">
        <v>12576</v>
      </c>
      <c r="G26" s="30">
        <v>22110</v>
      </c>
      <c r="H26" s="1"/>
    </row>
    <row r="27" spans="1:8" x14ac:dyDescent="0.45">
      <c r="A27" s="25" t="s">
        <v>30</v>
      </c>
      <c r="B27" s="27">
        <f t="shared" si="1"/>
        <v>3302628</v>
      </c>
      <c r="C27" s="29">
        <f>SUM(一般接種!D27+一般接種!G27+一般接種!J27+医療従事者等!C25)</f>
        <v>1631857</v>
      </c>
      <c r="D27" s="29">
        <f>SUM(一般接種!E27+一般接種!H27+一般接種!K27+医療従事者等!D25)</f>
        <v>1616358</v>
      </c>
      <c r="E27" s="27">
        <f t="shared" si="2"/>
        <v>54413</v>
      </c>
      <c r="F27" s="30">
        <v>14238</v>
      </c>
      <c r="G27" s="30">
        <v>40175</v>
      </c>
      <c r="H27" s="1"/>
    </row>
    <row r="28" spans="1:8" x14ac:dyDescent="0.45">
      <c r="A28" s="25" t="s">
        <v>31</v>
      </c>
      <c r="B28" s="27">
        <f t="shared" si="1"/>
        <v>6142690</v>
      </c>
      <c r="C28" s="29">
        <f>SUM(一般接種!D28+一般接種!G28+一般接種!J28+医療従事者等!C26)</f>
        <v>3059503</v>
      </c>
      <c r="D28" s="29">
        <f>SUM(一般接種!E28+一般接種!H28+一般接種!K28+医療従事者等!D26)</f>
        <v>3019829</v>
      </c>
      <c r="E28" s="27">
        <f t="shared" si="2"/>
        <v>63358</v>
      </c>
      <c r="F28" s="30">
        <v>19575</v>
      </c>
      <c r="G28" s="30">
        <v>43783</v>
      </c>
      <c r="H28" s="1"/>
    </row>
    <row r="29" spans="1:8" x14ac:dyDescent="0.45">
      <c r="A29" s="25" t="s">
        <v>32</v>
      </c>
      <c r="B29" s="27">
        <f t="shared" si="1"/>
        <v>11818588</v>
      </c>
      <c r="C29" s="29">
        <f>SUM(一般接種!D29+一般接種!G29+一般接種!J29+医療従事者等!C27)</f>
        <v>5882188</v>
      </c>
      <c r="D29" s="29">
        <f>SUM(一般接種!E29+一般接種!H29+一般接種!K29+医療従事者等!D27)</f>
        <v>5769217</v>
      </c>
      <c r="E29" s="27">
        <f t="shared" si="2"/>
        <v>167183</v>
      </c>
      <c r="F29" s="30">
        <v>37752</v>
      </c>
      <c r="G29" s="30">
        <v>129431</v>
      </c>
      <c r="H29" s="1"/>
    </row>
    <row r="30" spans="1:8" x14ac:dyDescent="0.45">
      <c r="A30" s="25" t="s">
        <v>33</v>
      </c>
      <c r="B30" s="27">
        <f t="shared" si="1"/>
        <v>2906052</v>
      </c>
      <c r="C30" s="29">
        <f>SUM(一般接種!D30+一般接種!G30+一般接種!J30+医療従事者等!C28)</f>
        <v>1446499</v>
      </c>
      <c r="D30" s="29">
        <f>SUM(一般接種!E30+一般接種!H30+一般接種!K30+医療従事者等!D28)</f>
        <v>1430145</v>
      </c>
      <c r="E30" s="27">
        <f t="shared" si="2"/>
        <v>29408</v>
      </c>
      <c r="F30" s="30">
        <v>13318</v>
      </c>
      <c r="G30" s="30">
        <v>16090</v>
      </c>
      <c r="H30" s="1"/>
    </row>
    <row r="31" spans="1:8" x14ac:dyDescent="0.45">
      <c r="A31" s="25" t="s">
        <v>34</v>
      </c>
      <c r="B31" s="27">
        <f t="shared" si="1"/>
        <v>2281945</v>
      </c>
      <c r="C31" s="29">
        <f>SUM(一般接種!D31+一般接種!G31+一般接種!J31+医療従事者等!C29)</f>
        <v>1133693</v>
      </c>
      <c r="D31" s="29">
        <f>SUM(一般接種!E31+一般接種!H31+一般接種!K31+医療従事者等!D29)</f>
        <v>1120413</v>
      </c>
      <c r="E31" s="27">
        <f t="shared" si="2"/>
        <v>27839</v>
      </c>
      <c r="F31" s="30">
        <v>7978</v>
      </c>
      <c r="G31" s="30">
        <v>19861</v>
      </c>
      <c r="H31" s="1"/>
    </row>
    <row r="32" spans="1:8" x14ac:dyDescent="0.45">
      <c r="A32" s="25" t="s">
        <v>35</v>
      </c>
      <c r="B32" s="27">
        <f t="shared" si="1"/>
        <v>3987244</v>
      </c>
      <c r="C32" s="29">
        <f>SUM(一般接種!D32+一般接種!G32+一般接種!J32+医療従事者等!C30)</f>
        <v>1990729</v>
      </c>
      <c r="D32" s="29">
        <f>SUM(一般接種!E32+一般接種!H32+一般接種!K32+医療従事者等!D30)</f>
        <v>1955026</v>
      </c>
      <c r="E32" s="27">
        <f t="shared" si="2"/>
        <v>41489</v>
      </c>
      <c r="F32" s="30">
        <v>18293</v>
      </c>
      <c r="G32" s="30">
        <v>23196</v>
      </c>
      <c r="H32" s="1"/>
    </row>
    <row r="33" spans="1:8" x14ac:dyDescent="0.45">
      <c r="A33" s="25" t="s">
        <v>36</v>
      </c>
      <c r="B33" s="27">
        <f t="shared" si="1"/>
        <v>13594102</v>
      </c>
      <c r="C33" s="29">
        <f>SUM(一般接種!D33+一般接種!G33+一般接種!J33+医療従事者等!C31)</f>
        <v>6781491</v>
      </c>
      <c r="D33" s="29">
        <f>SUM(一般接種!E33+一般接種!H33+一般接種!K33+医療従事者等!D31)</f>
        <v>6675588</v>
      </c>
      <c r="E33" s="27">
        <f t="shared" si="2"/>
        <v>137023</v>
      </c>
      <c r="F33" s="30">
        <v>46808</v>
      </c>
      <c r="G33" s="30">
        <v>90215</v>
      </c>
      <c r="H33" s="1"/>
    </row>
    <row r="34" spans="1:8" x14ac:dyDescent="0.45">
      <c r="A34" s="25" t="s">
        <v>37</v>
      </c>
      <c r="B34" s="27">
        <f t="shared" si="1"/>
        <v>8770478</v>
      </c>
      <c r="C34" s="29">
        <f>SUM(一般接種!D34+一般接種!G34+一般接種!J34+医療従事者等!C32)</f>
        <v>4356785</v>
      </c>
      <c r="D34" s="29">
        <f>SUM(一般接種!E34+一般接種!H34+一般接種!K34+医療従事者等!D32)</f>
        <v>4297570</v>
      </c>
      <c r="E34" s="27">
        <f t="shared" si="2"/>
        <v>116123</v>
      </c>
      <c r="F34" s="30">
        <v>37266</v>
      </c>
      <c r="G34" s="30">
        <v>78857</v>
      </c>
      <c r="H34" s="1"/>
    </row>
    <row r="35" spans="1:8" x14ac:dyDescent="0.45">
      <c r="A35" s="25" t="s">
        <v>38</v>
      </c>
      <c r="B35" s="27">
        <f t="shared" si="1"/>
        <v>2162062</v>
      </c>
      <c r="C35" s="29">
        <f>SUM(一般接種!D35+一般接種!G35+一般接種!J35+医療従事者等!C33)</f>
        <v>1076006</v>
      </c>
      <c r="D35" s="29">
        <f>SUM(一般接種!E35+一般接種!H35+一般接種!K35+医療従事者等!D33)</f>
        <v>1063518</v>
      </c>
      <c r="E35" s="27">
        <f t="shared" si="2"/>
        <v>22538</v>
      </c>
      <c r="F35" s="30">
        <v>4914</v>
      </c>
      <c r="G35" s="30">
        <v>17624</v>
      </c>
      <c r="H35" s="1"/>
    </row>
    <row r="36" spans="1:8" x14ac:dyDescent="0.45">
      <c r="A36" s="25" t="s">
        <v>39</v>
      </c>
      <c r="B36" s="27">
        <f t="shared" si="1"/>
        <v>1481066</v>
      </c>
      <c r="C36" s="29">
        <f>SUM(一般接種!D36+一般接種!G36+一般接種!J36+医療従事者等!C34)</f>
        <v>734565</v>
      </c>
      <c r="D36" s="29">
        <f>SUM(一般接種!E36+一般接種!H36+一般接種!K36+医療従事者等!D34)</f>
        <v>722547</v>
      </c>
      <c r="E36" s="27">
        <f t="shared" si="2"/>
        <v>23954</v>
      </c>
      <c r="F36" s="30">
        <v>7314</v>
      </c>
      <c r="G36" s="30">
        <v>16640</v>
      </c>
      <c r="H36" s="1"/>
    </row>
    <row r="37" spans="1:8" x14ac:dyDescent="0.45">
      <c r="A37" s="25" t="s">
        <v>40</v>
      </c>
      <c r="B37" s="27">
        <f t="shared" si="1"/>
        <v>870923</v>
      </c>
      <c r="C37" s="29">
        <f>SUM(一般接種!D37+一般接種!G37+一般接種!J37+医療従事者等!C35)</f>
        <v>431662</v>
      </c>
      <c r="D37" s="29">
        <f>SUM(一般接種!E37+一般接種!H37+一般接種!K37+医療従事者等!D35)</f>
        <v>425606</v>
      </c>
      <c r="E37" s="27">
        <f t="shared" si="2"/>
        <v>13655</v>
      </c>
      <c r="F37" s="30">
        <v>4778</v>
      </c>
      <c r="G37" s="30">
        <v>8877</v>
      </c>
      <c r="H37" s="1"/>
    </row>
    <row r="38" spans="1:8" x14ac:dyDescent="0.45">
      <c r="A38" s="25" t="s">
        <v>41</v>
      </c>
      <c r="B38" s="27">
        <f t="shared" si="1"/>
        <v>1099490</v>
      </c>
      <c r="C38" s="29">
        <f>SUM(一般接種!D38+一般接種!G38+一般接種!J38+医療従事者等!C36)</f>
        <v>546477</v>
      </c>
      <c r="D38" s="29">
        <f>SUM(一般接種!E38+一般接種!H38+一般接種!K38+医療従事者等!D36)</f>
        <v>537207</v>
      </c>
      <c r="E38" s="27">
        <f t="shared" si="2"/>
        <v>15806</v>
      </c>
      <c r="F38" s="30">
        <v>4414</v>
      </c>
      <c r="G38" s="30">
        <v>11392</v>
      </c>
      <c r="H38" s="1"/>
    </row>
    <row r="39" spans="1:8" x14ac:dyDescent="0.45">
      <c r="A39" s="25" t="s">
        <v>42</v>
      </c>
      <c r="B39" s="27">
        <f t="shared" si="1"/>
        <v>2984445</v>
      </c>
      <c r="C39" s="29">
        <f>SUM(一般接種!D39+一般接種!G39+一般接種!J39+医療従事者等!C37)</f>
        <v>1477340</v>
      </c>
      <c r="D39" s="29">
        <f>SUM(一般接種!E39+一般接種!H39+一般接種!K39+医療従事者等!D37)</f>
        <v>1445741</v>
      </c>
      <c r="E39" s="27">
        <f t="shared" si="2"/>
        <v>61364</v>
      </c>
      <c r="F39" s="30">
        <v>21332</v>
      </c>
      <c r="G39" s="30">
        <v>40032</v>
      </c>
      <c r="H39" s="1"/>
    </row>
    <row r="40" spans="1:8" x14ac:dyDescent="0.45">
      <c r="A40" s="25" t="s">
        <v>43</v>
      </c>
      <c r="B40" s="27">
        <f t="shared" si="1"/>
        <v>4418324</v>
      </c>
      <c r="C40" s="29">
        <f>SUM(一般接種!D40+一般接種!G40+一般接種!J40+医療従事者等!C38)</f>
        <v>2189610</v>
      </c>
      <c r="D40" s="29">
        <f>SUM(一般接種!E40+一般接種!H40+一般接種!K40+医療従事者等!D38)</f>
        <v>2157754</v>
      </c>
      <c r="E40" s="27">
        <f t="shared" si="2"/>
        <v>70960</v>
      </c>
      <c r="F40" s="30">
        <v>21566</v>
      </c>
      <c r="G40" s="30">
        <v>49394</v>
      </c>
      <c r="H40" s="1"/>
    </row>
    <row r="41" spans="1:8" x14ac:dyDescent="0.45">
      <c r="A41" s="25" t="s">
        <v>44</v>
      </c>
      <c r="B41" s="27">
        <f t="shared" si="1"/>
        <v>2223266</v>
      </c>
      <c r="C41" s="29">
        <f>SUM(一般接種!D41+一般接種!G41+一般接種!J41+医療従事者等!C39)</f>
        <v>1094563</v>
      </c>
      <c r="D41" s="29">
        <f>SUM(一般接種!E41+一般接種!H41+一般接種!K41+医療従事者等!D39)</f>
        <v>1070099</v>
      </c>
      <c r="E41" s="27">
        <f t="shared" si="2"/>
        <v>58604</v>
      </c>
      <c r="F41" s="30">
        <v>43875</v>
      </c>
      <c r="G41" s="30">
        <v>14729</v>
      </c>
      <c r="H41" s="1"/>
    </row>
    <row r="42" spans="1:8" x14ac:dyDescent="0.45">
      <c r="A42" s="25" t="s">
        <v>45</v>
      </c>
      <c r="B42" s="27">
        <f t="shared" si="1"/>
        <v>1186417</v>
      </c>
      <c r="C42" s="29">
        <f>SUM(一般接種!D42+一般接種!G42+一般接種!J42+医療従事者等!C40)</f>
        <v>586506</v>
      </c>
      <c r="D42" s="29">
        <f>SUM(一般接種!E42+一般接種!H42+一般接種!K42+医療従事者等!D40)</f>
        <v>578676</v>
      </c>
      <c r="E42" s="27">
        <f t="shared" si="2"/>
        <v>21235</v>
      </c>
      <c r="F42" s="30">
        <v>7126</v>
      </c>
      <c r="G42" s="30">
        <v>14109</v>
      </c>
      <c r="H42" s="1"/>
    </row>
    <row r="43" spans="1:8" x14ac:dyDescent="0.45">
      <c r="A43" s="25" t="s">
        <v>46</v>
      </c>
      <c r="B43" s="27">
        <f t="shared" si="1"/>
        <v>1530322</v>
      </c>
      <c r="C43" s="29">
        <f>SUM(一般接種!D43+一般接種!G43+一般接種!J43+医療従事者等!C41)</f>
        <v>760219</v>
      </c>
      <c r="D43" s="29">
        <f>SUM(一般接種!E43+一般接種!H43+一般接種!K43+医療従事者等!D41)</f>
        <v>751173</v>
      </c>
      <c r="E43" s="27">
        <f t="shared" si="2"/>
        <v>18930</v>
      </c>
      <c r="F43" s="30">
        <v>6001</v>
      </c>
      <c r="G43" s="30">
        <v>12929</v>
      </c>
      <c r="H43" s="1"/>
    </row>
    <row r="44" spans="1:8" x14ac:dyDescent="0.45">
      <c r="A44" s="25" t="s">
        <v>47</v>
      </c>
      <c r="B44" s="27">
        <f t="shared" si="1"/>
        <v>2180821</v>
      </c>
      <c r="C44" s="29">
        <f>SUM(一般接種!D44+一般接種!G44+一般接種!J44+医療従事者等!C42)</f>
        <v>1084778</v>
      </c>
      <c r="D44" s="29">
        <f>SUM(一般接種!E44+一般接種!H44+一般接種!K44+医療従事者等!D42)</f>
        <v>1071331</v>
      </c>
      <c r="E44" s="27">
        <f t="shared" si="2"/>
        <v>24712</v>
      </c>
      <c r="F44" s="30">
        <v>8031</v>
      </c>
      <c r="G44" s="30">
        <v>16681</v>
      </c>
      <c r="H44" s="1"/>
    </row>
    <row r="45" spans="1:8" x14ac:dyDescent="0.45">
      <c r="A45" s="25" t="s">
        <v>48</v>
      </c>
      <c r="B45" s="27">
        <f t="shared" si="1"/>
        <v>1122659</v>
      </c>
      <c r="C45" s="29">
        <f>SUM(一般接種!D45+一般接種!G45+一般接種!J45+医療従事者等!C43)</f>
        <v>553248</v>
      </c>
      <c r="D45" s="29">
        <f>SUM(一般接種!E45+一般接種!H45+一般接種!K45+医療従事者等!D43)</f>
        <v>546071</v>
      </c>
      <c r="E45" s="27">
        <f t="shared" si="2"/>
        <v>23340</v>
      </c>
      <c r="F45" s="30">
        <v>10228</v>
      </c>
      <c r="G45" s="30">
        <v>13112</v>
      </c>
      <c r="H45" s="1"/>
    </row>
    <row r="46" spans="1:8" x14ac:dyDescent="0.45">
      <c r="A46" s="25" t="s">
        <v>49</v>
      </c>
      <c r="B46" s="27">
        <f t="shared" si="1"/>
        <v>8106586</v>
      </c>
      <c r="C46" s="29">
        <f>SUM(一般接種!D46+一般接種!G46+一般接種!J46+医療従事者等!C44)</f>
        <v>4042645</v>
      </c>
      <c r="D46" s="29">
        <f>SUM(一般接種!E46+一般接種!H46+一般接種!K46+医療従事者等!D44)</f>
        <v>3958525</v>
      </c>
      <c r="E46" s="27">
        <f t="shared" si="2"/>
        <v>105416</v>
      </c>
      <c r="F46" s="30">
        <v>28527</v>
      </c>
      <c r="G46" s="30">
        <v>76889</v>
      </c>
      <c r="H46" s="1"/>
    </row>
    <row r="47" spans="1:8" x14ac:dyDescent="0.45">
      <c r="A47" s="25" t="s">
        <v>50</v>
      </c>
      <c r="B47" s="27">
        <f t="shared" si="1"/>
        <v>1305782</v>
      </c>
      <c r="C47" s="29">
        <f>SUM(一般接種!D47+一般接種!G47+一般接種!J47+医療従事者等!C45)</f>
        <v>641702</v>
      </c>
      <c r="D47" s="29">
        <f>SUM(一般接種!E47+一般接種!H47+一般接種!K47+医療従事者等!D45)</f>
        <v>632788</v>
      </c>
      <c r="E47" s="27">
        <f t="shared" si="2"/>
        <v>31292</v>
      </c>
      <c r="F47" s="30">
        <v>7590</v>
      </c>
      <c r="G47" s="30">
        <v>23702</v>
      </c>
      <c r="H47" s="1"/>
    </row>
    <row r="48" spans="1:8" x14ac:dyDescent="0.45">
      <c r="A48" s="25" t="s">
        <v>51</v>
      </c>
      <c r="B48" s="27">
        <f t="shared" si="1"/>
        <v>2159478</v>
      </c>
      <c r="C48" s="29">
        <f>SUM(一般接種!D48+一般接種!G48+一般接種!J48+医療従事者等!C46)</f>
        <v>1072365</v>
      </c>
      <c r="D48" s="29">
        <f>SUM(一般接種!E48+一般接種!H48+一般接種!K48+医療従事者等!D46)</f>
        <v>1055989</v>
      </c>
      <c r="E48" s="27">
        <f t="shared" si="2"/>
        <v>31124</v>
      </c>
      <c r="F48" s="30">
        <v>12095</v>
      </c>
      <c r="G48" s="30">
        <v>19029</v>
      </c>
      <c r="H48" s="1"/>
    </row>
    <row r="49" spans="1:8" x14ac:dyDescent="0.45">
      <c r="A49" s="25" t="s">
        <v>52</v>
      </c>
      <c r="B49" s="27">
        <f t="shared" si="1"/>
        <v>2877155</v>
      </c>
      <c r="C49" s="29">
        <f>SUM(一般接種!D49+一般接種!G49+一般接種!J49+医療従事者等!C47)</f>
        <v>1424476</v>
      </c>
      <c r="D49" s="29">
        <f>SUM(一般接種!E49+一般接種!H49+一般接種!K49+医療従事者等!D47)</f>
        <v>1408167</v>
      </c>
      <c r="E49" s="27">
        <f t="shared" si="2"/>
        <v>44512</v>
      </c>
      <c r="F49" s="30">
        <v>20075</v>
      </c>
      <c r="G49" s="30">
        <v>24437</v>
      </c>
      <c r="H49" s="1"/>
    </row>
    <row r="50" spans="1:8" x14ac:dyDescent="0.45">
      <c r="A50" s="25" t="s">
        <v>53</v>
      </c>
      <c r="B50" s="27">
        <f t="shared" si="1"/>
        <v>1824363</v>
      </c>
      <c r="C50" s="29">
        <f>SUM(一般接種!D50+一般接種!G50+一般接種!J50+医療従事者等!C48)</f>
        <v>903032</v>
      </c>
      <c r="D50" s="29">
        <f>SUM(一般接種!E50+一般接種!H50+一般接種!K50+医療従事者等!D48)</f>
        <v>886913</v>
      </c>
      <c r="E50" s="27">
        <f t="shared" si="2"/>
        <v>34418</v>
      </c>
      <c r="F50" s="30">
        <v>15041</v>
      </c>
      <c r="G50" s="30">
        <v>19377</v>
      </c>
      <c r="H50" s="1"/>
    </row>
    <row r="51" spans="1:8" x14ac:dyDescent="0.45">
      <c r="A51" s="25" t="s">
        <v>54</v>
      </c>
      <c r="B51" s="27">
        <f t="shared" si="1"/>
        <v>1713249</v>
      </c>
      <c r="C51" s="29">
        <f>SUM(一般接種!D51+一般接種!G51+一般接種!J51+医療従事者等!C49)</f>
        <v>847128</v>
      </c>
      <c r="D51" s="29">
        <f>SUM(一般接種!E51+一般接種!H51+一般接種!K51+医療従事者等!D49)</f>
        <v>834770</v>
      </c>
      <c r="E51" s="27">
        <f t="shared" si="2"/>
        <v>31351</v>
      </c>
      <c r="F51" s="30">
        <v>10128</v>
      </c>
      <c r="G51" s="30">
        <v>21223</v>
      </c>
      <c r="H51" s="1"/>
    </row>
    <row r="52" spans="1:8" x14ac:dyDescent="0.45">
      <c r="A52" s="25" t="s">
        <v>55</v>
      </c>
      <c r="B52" s="27">
        <f t="shared" si="1"/>
        <v>2584483</v>
      </c>
      <c r="C52" s="29">
        <f>SUM(一般接種!D52+一般接種!G52+一般接種!J52+医療従事者等!C50)</f>
        <v>1285149</v>
      </c>
      <c r="D52" s="29">
        <f>SUM(一般接種!E52+一般接種!H52+一般接種!K52+医療従事者等!D50)</f>
        <v>1262223</v>
      </c>
      <c r="E52" s="27">
        <f t="shared" si="2"/>
        <v>37111</v>
      </c>
      <c r="F52" s="30">
        <v>15042</v>
      </c>
      <c r="G52" s="30">
        <v>22069</v>
      </c>
      <c r="H52" s="1"/>
    </row>
    <row r="53" spans="1:8" x14ac:dyDescent="0.45">
      <c r="A53" s="25" t="s">
        <v>56</v>
      </c>
      <c r="B53" s="27">
        <f t="shared" si="1"/>
        <v>2092176</v>
      </c>
      <c r="C53" s="29">
        <f>SUM(一般接種!D53+一般接種!G53+一般接種!J53+医療従事者等!C51)</f>
        <v>1038100</v>
      </c>
      <c r="D53" s="29">
        <f>SUM(一般接種!E53+一般接種!H53+一般接種!K53+医療従事者等!D51)</f>
        <v>1014506</v>
      </c>
      <c r="E53" s="27">
        <f t="shared" si="2"/>
        <v>39570</v>
      </c>
      <c r="F53" s="30">
        <v>15025</v>
      </c>
      <c r="G53" s="30">
        <v>24545</v>
      </c>
      <c r="H53" s="1"/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8" t="s">
        <v>57</v>
      </c>
      <c r="B55" s="38"/>
      <c r="C55" s="38"/>
      <c r="D55" s="38"/>
      <c r="E55" s="38"/>
      <c r="F55" s="38"/>
      <c r="G55" s="1"/>
      <c r="H55" s="1"/>
    </row>
    <row r="56" spans="1:8" x14ac:dyDescent="0.45">
      <c r="A56" s="1" t="s">
        <v>58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59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60</v>
      </c>
      <c r="B58" s="1"/>
      <c r="C58" s="1"/>
      <c r="D58" s="1"/>
      <c r="E58" s="1"/>
      <c r="F58" s="1"/>
      <c r="G58" s="1"/>
      <c r="H58" s="1"/>
    </row>
    <row r="59" spans="1:8" x14ac:dyDescent="0.45">
      <c r="A59" s="38" t="s">
        <v>61</v>
      </c>
      <c r="B59" s="38"/>
      <c r="C59" s="38"/>
      <c r="D59" s="38"/>
      <c r="E59" s="38"/>
      <c r="F59" s="38"/>
      <c r="G59" s="38"/>
      <c r="H59" s="38"/>
    </row>
    <row r="60" spans="1:8" x14ac:dyDescent="0.45">
      <c r="A60" s="9" t="s">
        <v>62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M3" sqref="M3:R3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63</v>
      </c>
      <c r="B1" s="8"/>
      <c r="C1" s="9"/>
      <c r="D1" s="9"/>
    </row>
    <row r="2" spans="1:18" x14ac:dyDescent="0.45">
      <c r="B2"/>
      <c r="Q2" s="45" t="s">
        <v>1</v>
      </c>
      <c r="R2" s="45"/>
    </row>
    <row r="3" spans="1:18" ht="37.5" customHeight="1" x14ac:dyDescent="0.45">
      <c r="A3" s="46" t="s">
        <v>2</v>
      </c>
      <c r="B3" s="49" t="s">
        <v>64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65</v>
      </c>
      <c r="N3" s="49"/>
      <c r="O3" s="49"/>
      <c r="P3" s="49"/>
      <c r="Q3" s="49"/>
      <c r="R3" s="49"/>
    </row>
    <row r="4" spans="1:18" ht="18.75" customHeight="1" x14ac:dyDescent="0.45">
      <c r="A4" s="47"/>
      <c r="B4" s="50" t="s">
        <v>9</v>
      </c>
      <c r="C4" s="51" t="s">
        <v>66</v>
      </c>
      <c r="D4" s="51"/>
      <c r="E4" s="51"/>
      <c r="F4" s="52" t="s">
        <v>67</v>
      </c>
      <c r="G4" s="53"/>
      <c r="H4" s="54"/>
      <c r="I4" s="52" t="s">
        <v>68</v>
      </c>
      <c r="J4" s="53"/>
      <c r="K4" s="54"/>
      <c r="M4" s="55" t="s">
        <v>69</v>
      </c>
      <c r="N4" s="55"/>
      <c r="O4" s="49" t="s">
        <v>70</v>
      </c>
      <c r="P4" s="49"/>
      <c r="Q4" s="51" t="s">
        <v>68</v>
      </c>
      <c r="R4" s="51"/>
    </row>
    <row r="5" spans="1:18" ht="36" x14ac:dyDescent="0.45">
      <c r="A5" s="48"/>
      <c r="B5" s="50"/>
      <c r="C5" s="11" t="s">
        <v>71</v>
      </c>
      <c r="D5" s="11" t="s">
        <v>4</v>
      </c>
      <c r="E5" s="11" t="s">
        <v>5</v>
      </c>
      <c r="F5" s="11" t="s">
        <v>71</v>
      </c>
      <c r="G5" s="11" t="s">
        <v>4</v>
      </c>
      <c r="H5" s="11" t="s">
        <v>5</v>
      </c>
      <c r="I5" s="11" t="s">
        <v>71</v>
      </c>
      <c r="J5" s="11" t="s">
        <v>4</v>
      </c>
      <c r="K5" s="11" t="s">
        <v>5</v>
      </c>
      <c r="M5" s="12" t="s">
        <v>72</v>
      </c>
      <c r="N5" s="12" t="s">
        <v>73</v>
      </c>
      <c r="O5" s="12" t="s">
        <v>74</v>
      </c>
      <c r="P5" s="12" t="s">
        <v>75</v>
      </c>
      <c r="Q5" s="12" t="s">
        <v>74</v>
      </c>
      <c r="R5" s="12" t="s">
        <v>73</v>
      </c>
    </row>
    <row r="6" spans="1:18" x14ac:dyDescent="0.45">
      <c r="A6" s="7" t="s">
        <v>76</v>
      </c>
      <c r="B6" s="13">
        <f>SUM(B7:B53)</f>
        <v>188427409</v>
      </c>
      <c r="C6" s="13">
        <f t="shared" ref="C6" si="0">SUM(C7:C53)</f>
        <v>156339289</v>
      </c>
      <c r="D6" s="13">
        <f>SUM(D7:D53)</f>
        <v>78499938</v>
      </c>
      <c r="E6" s="14">
        <f>SUM(E7:E53)</f>
        <v>77839351</v>
      </c>
      <c r="F6" s="14">
        <f t="shared" ref="F6:Q6" si="1">SUM(F7:F53)</f>
        <v>31972249</v>
      </c>
      <c r="G6" s="14">
        <f>SUM(G7:G53)</f>
        <v>16035478</v>
      </c>
      <c r="H6" s="14">
        <f t="shared" ref="H6:K6" si="2">SUM(H7:H53)</f>
        <v>15936771</v>
      </c>
      <c r="I6" s="14">
        <f>SUM(I7:I53)</f>
        <v>115871</v>
      </c>
      <c r="J6" s="14">
        <f t="shared" si="2"/>
        <v>58190</v>
      </c>
      <c r="K6" s="14">
        <f t="shared" si="2"/>
        <v>57681</v>
      </c>
      <c r="L6" s="15"/>
      <c r="M6" s="14">
        <f>SUM(M7:M53)</f>
        <v>165153300</v>
      </c>
      <c r="N6" s="16">
        <f>C6/M6</f>
        <v>0.94663133585583814</v>
      </c>
      <c r="O6" s="14">
        <f t="shared" si="1"/>
        <v>34251900</v>
      </c>
      <c r="P6" s="17">
        <f>F6/O6</f>
        <v>0.93344453884310064</v>
      </c>
      <c r="Q6" s="14">
        <f t="shared" si="1"/>
        <v>193060</v>
      </c>
      <c r="R6" s="17">
        <f>I6/Q6</f>
        <v>0.60018129079042781</v>
      </c>
    </row>
    <row r="7" spans="1:18" x14ac:dyDescent="0.45">
      <c r="A7" s="4" t="s">
        <v>10</v>
      </c>
      <c r="B7" s="13">
        <v>7732569</v>
      </c>
      <c r="C7" s="13">
        <v>6245974</v>
      </c>
      <c r="D7" s="13">
        <v>3137506</v>
      </c>
      <c r="E7" s="14">
        <v>3108468</v>
      </c>
      <c r="F7" s="18">
        <v>1485768</v>
      </c>
      <c r="G7" s="14">
        <v>744250</v>
      </c>
      <c r="H7" s="14">
        <v>741518</v>
      </c>
      <c r="I7" s="14">
        <v>827</v>
      </c>
      <c r="J7" s="14">
        <v>413</v>
      </c>
      <c r="K7" s="14">
        <v>414</v>
      </c>
      <c r="L7" s="15" t="s">
        <v>77</v>
      </c>
      <c r="M7" s="14">
        <v>6947460</v>
      </c>
      <c r="N7" s="16">
        <v>0.89902986127304096</v>
      </c>
      <c r="O7" s="19">
        <v>1518200</v>
      </c>
      <c r="P7" s="16">
        <v>0.97863786062442404</v>
      </c>
      <c r="Q7" s="14">
        <v>900</v>
      </c>
      <c r="R7" s="17">
        <v>0.91888888888888898</v>
      </c>
    </row>
    <row r="8" spans="1:18" x14ac:dyDescent="0.45">
      <c r="A8" s="4" t="s">
        <v>11</v>
      </c>
      <c r="B8" s="13">
        <v>1968156</v>
      </c>
      <c r="C8" s="13">
        <v>1782190</v>
      </c>
      <c r="D8" s="13">
        <v>893867</v>
      </c>
      <c r="E8" s="14">
        <v>888323</v>
      </c>
      <c r="F8" s="18">
        <v>183676</v>
      </c>
      <c r="G8" s="14">
        <v>92328</v>
      </c>
      <c r="H8" s="14">
        <v>91348</v>
      </c>
      <c r="I8" s="14">
        <v>2290</v>
      </c>
      <c r="J8" s="14">
        <v>1166</v>
      </c>
      <c r="K8" s="14">
        <v>1124</v>
      </c>
      <c r="L8" s="15" t="s">
        <v>77</v>
      </c>
      <c r="M8" s="14">
        <v>1807455</v>
      </c>
      <c r="N8" s="16">
        <v>0.98602178200840396</v>
      </c>
      <c r="O8" s="19">
        <v>186500</v>
      </c>
      <c r="P8" s="16">
        <v>0.98485790884718505</v>
      </c>
      <c r="Q8" s="14">
        <v>3640</v>
      </c>
      <c r="R8" s="17">
        <v>0.629120879120879</v>
      </c>
    </row>
    <row r="9" spans="1:18" x14ac:dyDescent="0.45">
      <c r="A9" s="4" t="s">
        <v>12</v>
      </c>
      <c r="B9" s="13">
        <v>1894669</v>
      </c>
      <c r="C9" s="13">
        <v>1653046</v>
      </c>
      <c r="D9" s="13">
        <v>829640</v>
      </c>
      <c r="E9" s="14">
        <v>823406</v>
      </c>
      <c r="F9" s="18">
        <v>241540</v>
      </c>
      <c r="G9" s="14">
        <v>121266</v>
      </c>
      <c r="H9" s="14">
        <v>120274</v>
      </c>
      <c r="I9" s="14">
        <v>83</v>
      </c>
      <c r="J9" s="14">
        <v>44</v>
      </c>
      <c r="K9" s="14">
        <v>39</v>
      </c>
      <c r="L9" s="15" t="s">
        <v>77</v>
      </c>
      <c r="M9" s="14">
        <v>1739985</v>
      </c>
      <c r="N9" s="16">
        <v>0.95003462673528805</v>
      </c>
      <c r="O9" s="19">
        <v>227500</v>
      </c>
      <c r="P9" s="16">
        <v>1.0617142857142901</v>
      </c>
      <c r="Q9" s="14">
        <v>120</v>
      </c>
      <c r="R9" s="17">
        <v>0.69166666666666698</v>
      </c>
    </row>
    <row r="10" spans="1:18" x14ac:dyDescent="0.45">
      <c r="A10" s="4" t="s">
        <v>13</v>
      </c>
      <c r="B10" s="13">
        <v>3439981</v>
      </c>
      <c r="C10" s="13">
        <v>2703853</v>
      </c>
      <c r="D10" s="13">
        <v>1356975</v>
      </c>
      <c r="E10" s="14">
        <v>1346878</v>
      </c>
      <c r="F10" s="18">
        <v>736083</v>
      </c>
      <c r="G10" s="14">
        <v>368905</v>
      </c>
      <c r="H10" s="14">
        <v>367178</v>
      </c>
      <c r="I10" s="14">
        <v>45</v>
      </c>
      <c r="J10" s="14">
        <v>23</v>
      </c>
      <c r="K10" s="14">
        <v>22</v>
      </c>
      <c r="L10" s="15" t="s">
        <v>77</v>
      </c>
      <c r="M10" s="14">
        <v>2895165</v>
      </c>
      <c r="N10" s="16">
        <v>0.93392017380701997</v>
      </c>
      <c r="O10" s="19">
        <v>854400</v>
      </c>
      <c r="P10" s="16">
        <v>0.86152036516853903</v>
      </c>
      <c r="Q10" s="14">
        <v>120</v>
      </c>
      <c r="R10" s="17">
        <v>0.375</v>
      </c>
    </row>
    <row r="11" spans="1:18" x14ac:dyDescent="0.45">
      <c r="A11" s="4" t="s">
        <v>14</v>
      </c>
      <c r="B11" s="13">
        <v>1523075</v>
      </c>
      <c r="C11" s="13">
        <v>1432563</v>
      </c>
      <c r="D11" s="13">
        <v>718370</v>
      </c>
      <c r="E11" s="14">
        <v>714193</v>
      </c>
      <c r="F11" s="18">
        <v>90457</v>
      </c>
      <c r="G11" s="14">
        <v>45504</v>
      </c>
      <c r="H11" s="14">
        <v>44953</v>
      </c>
      <c r="I11" s="14">
        <v>55</v>
      </c>
      <c r="J11" s="14">
        <v>28</v>
      </c>
      <c r="K11" s="14">
        <v>27</v>
      </c>
      <c r="L11" s="15" t="s">
        <v>77</v>
      </c>
      <c r="M11" s="14">
        <v>1444755</v>
      </c>
      <c r="N11" s="16">
        <v>0.99156119895760897</v>
      </c>
      <c r="O11" s="19">
        <v>87900</v>
      </c>
      <c r="P11" s="16">
        <v>1.0290898748577899</v>
      </c>
      <c r="Q11" s="14">
        <v>140</v>
      </c>
      <c r="R11" s="17">
        <v>0.39285714285714302</v>
      </c>
    </row>
    <row r="12" spans="1:18" x14ac:dyDescent="0.45">
      <c r="A12" s="4" t="s">
        <v>15</v>
      </c>
      <c r="B12" s="13">
        <v>1666449</v>
      </c>
      <c r="C12" s="13">
        <v>1590765</v>
      </c>
      <c r="D12" s="13">
        <v>798461</v>
      </c>
      <c r="E12" s="14">
        <v>792304</v>
      </c>
      <c r="F12" s="18">
        <v>75523</v>
      </c>
      <c r="G12" s="14">
        <v>37838</v>
      </c>
      <c r="H12" s="14">
        <v>37685</v>
      </c>
      <c r="I12" s="14">
        <v>161</v>
      </c>
      <c r="J12" s="14">
        <v>80</v>
      </c>
      <c r="K12" s="14">
        <v>81</v>
      </c>
      <c r="L12" s="15" t="s">
        <v>77</v>
      </c>
      <c r="M12" s="14">
        <v>1614795</v>
      </c>
      <c r="N12" s="16">
        <v>0.98511885409603095</v>
      </c>
      <c r="O12" s="19">
        <v>61700</v>
      </c>
      <c r="P12" s="16">
        <v>1.2240356564019399</v>
      </c>
      <c r="Q12" s="14">
        <v>340</v>
      </c>
      <c r="R12" s="17">
        <v>0.47352941176470598</v>
      </c>
    </row>
    <row r="13" spans="1:18" x14ac:dyDescent="0.45">
      <c r="A13" s="4" t="s">
        <v>16</v>
      </c>
      <c r="B13" s="13">
        <v>2856729</v>
      </c>
      <c r="C13" s="13">
        <v>2653225</v>
      </c>
      <c r="D13" s="13">
        <v>1332224</v>
      </c>
      <c r="E13" s="14">
        <v>1321001</v>
      </c>
      <c r="F13" s="18">
        <v>203257</v>
      </c>
      <c r="G13" s="14">
        <v>102138</v>
      </c>
      <c r="H13" s="14">
        <v>101119</v>
      </c>
      <c r="I13" s="14">
        <v>247</v>
      </c>
      <c r="J13" s="14">
        <v>124</v>
      </c>
      <c r="K13" s="14">
        <v>123</v>
      </c>
      <c r="L13" s="15" t="s">
        <v>77</v>
      </c>
      <c r="M13" s="14">
        <v>2736240</v>
      </c>
      <c r="N13" s="16">
        <v>0.96966092155658901</v>
      </c>
      <c r="O13" s="19">
        <v>178600</v>
      </c>
      <c r="P13" s="16">
        <v>1.1380571108622599</v>
      </c>
      <c r="Q13" s="14">
        <v>500</v>
      </c>
      <c r="R13" s="17">
        <v>0.49399999999999999</v>
      </c>
    </row>
    <row r="14" spans="1:18" x14ac:dyDescent="0.45">
      <c r="A14" s="4" t="s">
        <v>17</v>
      </c>
      <c r="B14" s="13">
        <v>4492545</v>
      </c>
      <c r="C14" s="13">
        <v>3629362</v>
      </c>
      <c r="D14" s="13">
        <v>1821284</v>
      </c>
      <c r="E14" s="14">
        <v>1808078</v>
      </c>
      <c r="F14" s="18">
        <v>862834</v>
      </c>
      <c r="G14" s="14">
        <v>432721</v>
      </c>
      <c r="H14" s="14">
        <v>430113</v>
      </c>
      <c r="I14" s="14">
        <v>349</v>
      </c>
      <c r="J14" s="14">
        <v>174</v>
      </c>
      <c r="K14" s="14">
        <v>175</v>
      </c>
      <c r="L14" s="15" t="s">
        <v>77</v>
      </c>
      <c r="M14" s="14">
        <v>3802305</v>
      </c>
      <c r="N14" s="16">
        <v>0.95451627368135905</v>
      </c>
      <c r="O14" s="19">
        <v>892500</v>
      </c>
      <c r="P14" s="16">
        <v>0.96676078431372603</v>
      </c>
      <c r="Q14" s="14">
        <v>800</v>
      </c>
      <c r="R14" s="17">
        <v>0.43625000000000003</v>
      </c>
    </row>
    <row r="15" spans="1:18" x14ac:dyDescent="0.45">
      <c r="A15" s="6" t="s">
        <v>18</v>
      </c>
      <c r="B15" s="13">
        <v>2985794</v>
      </c>
      <c r="C15" s="13">
        <v>2605810</v>
      </c>
      <c r="D15" s="13">
        <v>1307596</v>
      </c>
      <c r="E15" s="14">
        <v>1298214</v>
      </c>
      <c r="F15" s="18">
        <v>379162</v>
      </c>
      <c r="G15" s="14">
        <v>190623</v>
      </c>
      <c r="H15" s="14">
        <v>188539</v>
      </c>
      <c r="I15" s="14">
        <v>822</v>
      </c>
      <c r="J15" s="14">
        <v>420</v>
      </c>
      <c r="K15" s="14">
        <v>402</v>
      </c>
      <c r="L15" s="15" t="s">
        <v>77</v>
      </c>
      <c r="M15" s="14">
        <v>2653950</v>
      </c>
      <c r="N15" s="16">
        <v>0.98186099964204299</v>
      </c>
      <c r="O15" s="19">
        <v>375900</v>
      </c>
      <c r="P15" s="16">
        <v>1.0086778398510201</v>
      </c>
      <c r="Q15" s="14">
        <v>1060</v>
      </c>
      <c r="R15" s="17">
        <v>0.77547169811320804</v>
      </c>
    </row>
    <row r="16" spans="1:18" x14ac:dyDescent="0.45">
      <c r="A16" s="4" t="s">
        <v>19</v>
      </c>
      <c r="B16" s="13">
        <v>2935346</v>
      </c>
      <c r="C16" s="13">
        <v>2091238</v>
      </c>
      <c r="D16" s="13">
        <v>1050089</v>
      </c>
      <c r="E16" s="14">
        <v>1041149</v>
      </c>
      <c r="F16" s="18">
        <v>843898</v>
      </c>
      <c r="G16" s="14">
        <v>423259</v>
      </c>
      <c r="H16" s="14">
        <v>420639</v>
      </c>
      <c r="I16" s="14">
        <v>210</v>
      </c>
      <c r="J16" s="14">
        <v>94</v>
      </c>
      <c r="K16" s="14">
        <v>116</v>
      </c>
      <c r="L16" s="15" t="s">
        <v>77</v>
      </c>
      <c r="M16" s="14">
        <v>2285595</v>
      </c>
      <c r="N16" s="16">
        <v>0.91496437470330505</v>
      </c>
      <c r="O16" s="19">
        <v>887500</v>
      </c>
      <c r="P16" s="16">
        <v>0.95087098591549302</v>
      </c>
      <c r="Q16" s="14">
        <v>320</v>
      </c>
      <c r="R16" s="17">
        <v>0.65625</v>
      </c>
    </row>
    <row r="17" spans="1:18" x14ac:dyDescent="0.45">
      <c r="A17" s="4" t="s">
        <v>20</v>
      </c>
      <c r="B17" s="13">
        <v>11225081</v>
      </c>
      <c r="C17" s="13">
        <v>9547173</v>
      </c>
      <c r="D17" s="13">
        <v>4798667</v>
      </c>
      <c r="E17" s="14">
        <v>4748506</v>
      </c>
      <c r="F17" s="18">
        <v>1659998</v>
      </c>
      <c r="G17" s="14">
        <v>831013</v>
      </c>
      <c r="H17" s="14">
        <v>828985</v>
      </c>
      <c r="I17" s="14">
        <v>17910</v>
      </c>
      <c r="J17" s="14">
        <v>9027</v>
      </c>
      <c r="K17" s="14">
        <v>8883</v>
      </c>
      <c r="L17" s="15" t="s">
        <v>77</v>
      </c>
      <c r="M17" s="14">
        <v>9975810</v>
      </c>
      <c r="N17" s="16">
        <v>0.95703236128194102</v>
      </c>
      <c r="O17" s="19">
        <v>659400</v>
      </c>
      <c r="P17" s="16">
        <v>2.5174370639975701</v>
      </c>
      <c r="Q17" s="14">
        <v>36120</v>
      </c>
      <c r="R17" s="17">
        <v>0.495847176079734</v>
      </c>
    </row>
    <row r="18" spans="1:18" x14ac:dyDescent="0.45">
      <c r="A18" s="4" t="s">
        <v>21</v>
      </c>
      <c r="B18" s="13">
        <v>9567538</v>
      </c>
      <c r="C18" s="13">
        <v>7888843</v>
      </c>
      <c r="D18" s="13">
        <v>3962349</v>
      </c>
      <c r="E18" s="14">
        <v>3926494</v>
      </c>
      <c r="F18" s="18">
        <v>1677951</v>
      </c>
      <c r="G18" s="14">
        <v>840561</v>
      </c>
      <c r="H18" s="14">
        <v>837390</v>
      </c>
      <c r="I18" s="14">
        <v>744</v>
      </c>
      <c r="J18" s="14">
        <v>348</v>
      </c>
      <c r="K18" s="14">
        <v>396</v>
      </c>
      <c r="L18" s="15" t="s">
        <v>77</v>
      </c>
      <c r="M18" s="14">
        <v>8203845</v>
      </c>
      <c r="N18" s="16">
        <v>0.96160312633892997</v>
      </c>
      <c r="O18" s="19">
        <v>643300</v>
      </c>
      <c r="P18" s="16">
        <v>2.6083491372609999</v>
      </c>
      <c r="Q18" s="14">
        <v>4220</v>
      </c>
      <c r="R18" s="17">
        <v>0.17630331753554501</v>
      </c>
    </row>
    <row r="19" spans="1:18" x14ac:dyDescent="0.45">
      <c r="A19" s="4" t="s">
        <v>22</v>
      </c>
      <c r="B19" s="13">
        <v>20715770</v>
      </c>
      <c r="C19" s="13">
        <v>15399900</v>
      </c>
      <c r="D19" s="13">
        <v>7738199</v>
      </c>
      <c r="E19" s="14">
        <v>7661701</v>
      </c>
      <c r="F19" s="18">
        <v>5302609</v>
      </c>
      <c r="G19" s="14">
        <v>2660078</v>
      </c>
      <c r="H19" s="14">
        <v>2642531</v>
      </c>
      <c r="I19" s="14">
        <v>13261</v>
      </c>
      <c r="J19" s="14">
        <v>6496</v>
      </c>
      <c r="K19" s="14">
        <v>6765</v>
      </c>
      <c r="L19" s="15" t="s">
        <v>77</v>
      </c>
      <c r="M19" s="14">
        <v>16587480</v>
      </c>
      <c r="N19" s="16">
        <v>0.928405038016624</v>
      </c>
      <c r="O19" s="19">
        <v>10129600</v>
      </c>
      <c r="P19" s="16">
        <v>0.52347664271047201</v>
      </c>
      <c r="Q19" s="14">
        <v>41680</v>
      </c>
      <c r="R19" s="17">
        <v>0.31816218809980801</v>
      </c>
    </row>
    <row r="20" spans="1:18" x14ac:dyDescent="0.45">
      <c r="A20" s="4" t="s">
        <v>23</v>
      </c>
      <c r="B20" s="13">
        <v>13990791</v>
      </c>
      <c r="C20" s="13">
        <v>10676745</v>
      </c>
      <c r="D20" s="13">
        <v>5359002</v>
      </c>
      <c r="E20" s="14">
        <v>5317743</v>
      </c>
      <c r="F20" s="18">
        <v>3308048</v>
      </c>
      <c r="G20" s="14">
        <v>1656426</v>
      </c>
      <c r="H20" s="14">
        <v>1651622</v>
      </c>
      <c r="I20" s="14">
        <v>5998</v>
      </c>
      <c r="J20" s="14">
        <v>3054</v>
      </c>
      <c r="K20" s="14">
        <v>2944</v>
      </c>
      <c r="L20" s="15" t="s">
        <v>77</v>
      </c>
      <c r="M20" s="14">
        <v>11191635</v>
      </c>
      <c r="N20" s="16">
        <v>0.95399331733031001</v>
      </c>
      <c r="O20" s="19">
        <v>1939600</v>
      </c>
      <c r="P20" s="16">
        <v>1.7055310373272801</v>
      </c>
      <c r="Q20" s="14">
        <v>11400</v>
      </c>
      <c r="R20" s="17">
        <v>0.52614035087719302</v>
      </c>
    </row>
    <row r="21" spans="1:18" x14ac:dyDescent="0.45">
      <c r="A21" s="4" t="s">
        <v>24</v>
      </c>
      <c r="B21" s="13">
        <v>3444934</v>
      </c>
      <c r="C21" s="13">
        <v>2877896</v>
      </c>
      <c r="D21" s="13">
        <v>1443213</v>
      </c>
      <c r="E21" s="14">
        <v>1434683</v>
      </c>
      <c r="F21" s="18">
        <v>566963</v>
      </c>
      <c r="G21" s="14">
        <v>284534</v>
      </c>
      <c r="H21" s="14">
        <v>282429</v>
      </c>
      <c r="I21" s="14">
        <v>75</v>
      </c>
      <c r="J21" s="14">
        <v>34</v>
      </c>
      <c r="K21" s="14">
        <v>41</v>
      </c>
      <c r="L21" s="15" t="s">
        <v>77</v>
      </c>
      <c r="M21" s="14">
        <v>3030105</v>
      </c>
      <c r="N21" s="16">
        <v>0.94976774732228797</v>
      </c>
      <c r="O21" s="19">
        <v>584800</v>
      </c>
      <c r="P21" s="16">
        <v>0.96949897400820795</v>
      </c>
      <c r="Q21" s="14">
        <v>220</v>
      </c>
      <c r="R21" s="17">
        <v>0.34090909090909099</v>
      </c>
    </row>
    <row r="22" spans="1:18" x14ac:dyDescent="0.45">
      <c r="A22" s="4" t="s">
        <v>25</v>
      </c>
      <c r="B22" s="13">
        <v>1635172</v>
      </c>
      <c r="C22" s="13">
        <v>1450105</v>
      </c>
      <c r="D22" s="13">
        <v>727360</v>
      </c>
      <c r="E22" s="14">
        <v>722745</v>
      </c>
      <c r="F22" s="18">
        <v>184862</v>
      </c>
      <c r="G22" s="14">
        <v>92679</v>
      </c>
      <c r="H22" s="14">
        <v>92183</v>
      </c>
      <c r="I22" s="14">
        <v>205</v>
      </c>
      <c r="J22" s="14">
        <v>109</v>
      </c>
      <c r="K22" s="14">
        <v>96</v>
      </c>
      <c r="L22" s="15" t="s">
        <v>77</v>
      </c>
      <c r="M22" s="14">
        <v>1489020</v>
      </c>
      <c r="N22" s="16">
        <v>0.973865361109992</v>
      </c>
      <c r="O22" s="19">
        <v>176600</v>
      </c>
      <c r="P22" s="16">
        <v>1.0467836919592299</v>
      </c>
      <c r="Q22" s="14">
        <v>400</v>
      </c>
      <c r="R22" s="17">
        <v>0.51249999999999996</v>
      </c>
    </row>
    <row r="23" spans="1:18" x14ac:dyDescent="0.45">
      <c r="A23" s="4" t="s">
        <v>26</v>
      </c>
      <c r="B23" s="13">
        <v>1682383</v>
      </c>
      <c r="C23" s="13">
        <v>1477735</v>
      </c>
      <c r="D23" s="13">
        <v>741874</v>
      </c>
      <c r="E23" s="14">
        <v>735861</v>
      </c>
      <c r="F23" s="18">
        <v>203666</v>
      </c>
      <c r="G23" s="14">
        <v>102205</v>
      </c>
      <c r="H23" s="14">
        <v>101461</v>
      </c>
      <c r="I23" s="14">
        <v>982</v>
      </c>
      <c r="J23" s="14">
        <v>494</v>
      </c>
      <c r="K23" s="14">
        <v>488</v>
      </c>
      <c r="L23" s="15" t="s">
        <v>77</v>
      </c>
      <c r="M23" s="14">
        <v>1519830</v>
      </c>
      <c r="N23" s="16">
        <v>0.97230282334208396</v>
      </c>
      <c r="O23" s="19">
        <v>220900</v>
      </c>
      <c r="P23" s="16">
        <v>0.921982797645994</v>
      </c>
      <c r="Q23" s="14">
        <v>1040</v>
      </c>
      <c r="R23" s="17">
        <v>0.94423076923076898</v>
      </c>
    </row>
    <row r="24" spans="1:18" x14ac:dyDescent="0.45">
      <c r="A24" s="4" t="s">
        <v>27</v>
      </c>
      <c r="B24" s="13">
        <v>1160506</v>
      </c>
      <c r="C24" s="13">
        <v>1020969</v>
      </c>
      <c r="D24" s="13">
        <v>512340</v>
      </c>
      <c r="E24" s="14">
        <v>508629</v>
      </c>
      <c r="F24" s="18">
        <v>139462</v>
      </c>
      <c r="G24" s="14">
        <v>69950</v>
      </c>
      <c r="H24" s="14">
        <v>69512</v>
      </c>
      <c r="I24" s="14">
        <v>75</v>
      </c>
      <c r="J24" s="14">
        <v>33</v>
      </c>
      <c r="K24" s="14">
        <v>42</v>
      </c>
      <c r="L24" s="15" t="s">
        <v>77</v>
      </c>
      <c r="M24" s="14">
        <v>1050270</v>
      </c>
      <c r="N24" s="16">
        <v>0.97210145962466799</v>
      </c>
      <c r="O24" s="19">
        <v>145200</v>
      </c>
      <c r="P24" s="16">
        <v>0.96048209366391202</v>
      </c>
      <c r="Q24" s="14">
        <v>120</v>
      </c>
      <c r="R24" s="17">
        <v>0.625</v>
      </c>
    </row>
    <row r="25" spans="1:18" x14ac:dyDescent="0.45">
      <c r="A25" s="4" t="s">
        <v>28</v>
      </c>
      <c r="B25" s="13">
        <v>1238275</v>
      </c>
      <c r="C25" s="13">
        <v>1093834</v>
      </c>
      <c r="D25" s="13">
        <v>549071</v>
      </c>
      <c r="E25" s="14">
        <v>544763</v>
      </c>
      <c r="F25" s="18">
        <v>144439</v>
      </c>
      <c r="G25" s="14">
        <v>72425</v>
      </c>
      <c r="H25" s="14">
        <v>72014</v>
      </c>
      <c r="I25" s="14">
        <v>2</v>
      </c>
      <c r="J25" s="14">
        <v>1</v>
      </c>
      <c r="K25" s="14">
        <v>1</v>
      </c>
      <c r="L25" s="15" t="s">
        <v>77</v>
      </c>
      <c r="M25" s="14">
        <v>1178190</v>
      </c>
      <c r="N25" s="16">
        <v>0.92840204041792895</v>
      </c>
      <c r="O25" s="19">
        <v>139400</v>
      </c>
      <c r="P25" s="16">
        <v>1.03614777618364</v>
      </c>
      <c r="Q25" s="14">
        <v>220</v>
      </c>
      <c r="R25" s="17">
        <v>9.0909090909090905E-3</v>
      </c>
    </row>
    <row r="26" spans="1:18" x14ac:dyDescent="0.45">
      <c r="A26" s="4" t="s">
        <v>29</v>
      </c>
      <c r="B26" s="13">
        <v>3134574</v>
      </c>
      <c r="C26" s="13">
        <v>2852824</v>
      </c>
      <c r="D26" s="13">
        <v>1431630</v>
      </c>
      <c r="E26" s="14">
        <v>1421194</v>
      </c>
      <c r="F26" s="18">
        <v>281650</v>
      </c>
      <c r="G26" s="14">
        <v>141659</v>
      </c>
      <c r="H26" s="14">
        <v>139991</v>
      </c>
      <c r="I26" s="14">
        <v>100</v>
      </c>
      <c r="J26" s="14">
        <v>46</v>
      </c>
      <c r="K26" s="14">
        <v>54</v>
      </c>
      <c r="L26" s="15" t="s">
        <v>77</v>
      </c>
      <c r="M26" s="14">
        <v>2953470</v>
      </c>
      <c r="N26" s="16">
        <v>0.96592279589770702</v>
      </c>
      <c r="O26" s="19">
        <v>268100</v>
      </c>
      <c r="P26" s="16">
        <v>1.0505408429690399</v>
      </c>
      <c r="Q26" s="14">
        <v>100</v>
      </c>
      <c r="R26" s="17">
        <v>1</v>
      </c>
    </row>
    <row r="27" spans="1:18" x14ac:dyDescent="0.45">
      <c r="A27" s="4" t="s">
        <v>30</v>
      </c>
      <c r="B27" s="13">
        <v>3046088</v>
      </c>
      <c r="C27" s="13">
        <v>2707559</v>
      </c>
      <c r="D27" s="13">
        <v>1357356</v>
      </c>
      <c r="E27" s="14">
        <v>1350203</v>
      </c>
      <c r="F27" s="18">
        <v>336405</v>
      </c>
      <c r="G27" s="14">
        <v>169358</v>
      </c>
      <c r="H27" s="14">
        <v>167047</v>
      </c>
      <c r="I27" s="14">
        <v>2124</v>
      </c>
      <c r="J27" s="14">
        <v>1067</v>
      </c>
      <c r="K27" s="14">
        <v>1057</v>
      </c>
      <c r="L27" s="15" t="s">
        <v>77</v>
      </c>
      <c r="M27" s="14">
        <v>2779725</v>
      </c>
      <c r="N27" s="16">
        <v>0.97403843905422305</v>
      </c>
      <c r="O27" s="19">
        <v>279600</v>
      </c>
      <c r="P27" s="16">
        <v>1.2031652360514999</v>
      </c>
      <c r="Q27" s="14">
        <v>2520</v>
      </c>
      <c r="R27" s="17">
        <v>0.84285714285714297</v>
      </c>
    </row>
    <row r="28" spans="1:18" x14ac:dyDescent="0.45">
      <c r="A28" s="4" t="s">
        <v>31</v>
      </c>
      <c r="B28" s="13">
        <v>5768304</v>
      </c>
      <c r="C28" s="13">
        <v>4997175</v>
      </c>
      <c r="D28" s="13">
        <v>2508950</v>
      </c>
      <c r="E28" s="14">
        <v>2488225</v>
      </c>
      <c r="F28" s="18">
        <v>770971</v>
      </c>
      <c r="G28" s="14">
        <v>386788</v>
      </c>
      <c r="H28" s="14">
        <v>384183</v>
      </c>
      <c r="I28" s="14">
        <v>158</v>
      </c>
      <c r="J28" s="14">
        <v>81</v>
      </c>
      <c r="K28" s="14">
        <v>77</v>
      </c>
      <c r="L28" s="15" t="s">
        <v>77</v>
      </c>
      <c r="M28" s="14">
        <v>5045820</v>
      </c>
      <c r="N28" s="16">
        <v>0.99035934694460004</v>
      </c>
      <c r="O28" s="19">
        <v>752600</v>
      </c>
      <c r="P28" s="16">
        <v>1.02441004517672</v>
      </c>
      <c r="Q28" s="14">
        <v>700</v>
      </c>
      <c r="R28" s="17">
        <v>0.22571428571428601</v>
      </c>
    </row>
    <row r="29" spans="1:18" x14ac:dyDescent="0.45">
      <c r="A29" s="4" t="s">
        <v>32</v>
      </c>
      <c r="B29" s="13">
        <v>10967803</v>
      </c>
      <c r="C29" s="13">
        <v>8553590</v>
      </c>
      <c r="D29" s="13">
        <v>4293335</v>
      </c>
      <c r="E29" s="14">
        <v>4260255</v>
      </c>
      <c r="F29" s="18">
        <v>2413516</v>
      </c>
      <c r="G29" s="14">
        <v>1210777</v>
      </c>
      <c r="H29" s="14">
        <v>1202739</v>
      </c>
      <c r="I29" s="14">
        <v>697</v>
      </c>
      <c r="J29" s="14">
        <v>341</v>
      </c>
      <c r="K29" s="14">
        <v>356</v>
      </c>
      <c r="L29" s="15" t="s">
        <v>77</v>
      </c>
      <c r="M29" s="14">
        <v>9308910</v>
      </c>
      <c r="N29" s="16">
        <v>0.91886053254355204</v>
      </c>
      <c r="O29" s="19">
        <v>2709600</v>
      </c>
      <c r="P29" s="16">
        <v>0.89072778269855302</v>
      </c>
      <c r="Q29" s="14">
        <v>1220</v>
      </c>
      <c r="R29" s="17">
        <v>0.57131147540983596</v>
      </c>
    </row>
    <row r="30" spans="1:18" x14ac:dyDescent="0.45">
      <c r="A30" s="4" t="s">
        <v>33</v>
      </c>
      <c r="B30" s="13">
        <v>2705916</v>
      </c>
      <c r="C30" s="13">
        <v>2437651</v>
      </c>
      <c r="D30" s="13">
        <v>1222344</v>
      </c>
      <c r="E30" s="14">
        <v>1215307</v>
      </c>
      <c r="F30" s="18">
        <v>267817</v>
      </c>
      <c r="G30" s="14">
        <v>134542</v>
      </c>
      <c r="H30" s="14">
        <v>133275</v>
      </c>
      <c r="I30" s="14">
        <v>448</v>
      </c>
      <c r="J30" s="14">
        <v>230</v>
      </c>
      <c r="K30" s="14">
        <v>218</v>
      </c>
      <c r="L30" s="15" t="s">
        <v>77</v>
      </c>
      <c r="M30" s="14">
        <v>2514915</v>
      </c>
      <c r="N30" s="16">
        <v>0.96927768930560299</v>
      </c>
      <c r="O30" s="19">
        <v>239400</v>
      </c>
      <c r="P30" s="16">
        <v>1.11870091896408</v>
      </c>
      <c r="Q30" s="14">
        <v>760</v>
      </c>
      <c r="R30" s="17">
        <v>0.58947368421052604</v>
      </c>
    </row>
    <row r="31" spans="1:18" x14ac:dyDescent="0.45">
      <c r="A31" s="4" t="s">
        <v>34</v>
      </c>
      <c r="B31" s="13">
        <v>2132952</v>
      </c>
      <c r="C31" s="13">
        <v>1765076</v>
      </c>
      <c r="D31" s="13">
        <v>886230</v>
      </c>
      <c r="E31" s="14">
        <v>878846</v>
      </c>
      <c r="F31" s="18">
        <v>367784</v>
      </c>
      <c r="G31" s="14">
        <v>184286</v>
      </c>
      <c r="H31" s="14">
        <v>183498</v>
      </c>
      <c r="I31" s="14">
        <v>92</v>
      </c>
      <c r="J31" s="14">
        <v>51</v>
      </c>
      <c r="K31" s="14">
        <v>41</v>
      </c>
      <c r="L31" s="15" t="s">
        <v>77</v>
      </c>
      <c r="M31" s="14">
        <v>1802580</v>
      </c>
      <c r="N31" s="16">
        <v>0.97919426599651604</v>
      </c>
      <c r="O31" s="19">
        <v>348300</v>
      </c>
      <c r="P31" s="16">
        <v>1.0559402813666401</v>
      </c>
      <c r="Q31" s="14">
        <v>240</v>
      </c>
      <c r="R31" s="17">
        <v>0.38333333333333303</v>
      </c>
    </row>
    <row r="32" spans="1:18" x14ac:dyDescent="0.45">
      <c r="A32" s="4" t="s">
        <v>35</v>
      </c>
      <c r="B32" s="13">
        <v>3682941</v>
      </c>
      <c r="C32" s="13">
        <v>3035389</v>
      </c>
      <c r="D32" s="13">
        <v>1523909</v>
      </c>
      <c r="E32" s="14">
        <v>1511480</v>
      </c>
      <c r="F32" s="18">
        <v>647072</v>
      </c>
      <c r="G32" s="14">
        <v>324907</v>
      </c>
      <c r="H32" s="14">
        <v>322165</v>
      </c>
      <c r="I32" s="14">
        <v>480</v>
      </c>
      <c r="J32" s="14">
        <v>250</v>
      </c>
      <c r="K32" s="14">
        <v>230</v>
      </c>
      <c r="L32" s="15" t="s">
        <v>77</v>
      </c>
      <c r="M32" s="14">
        <v>3213795</v>
      </c>
      <c r="N32" s="16">
        <v>0.94448743619303599</v>
      </c>
      <c r="O32" s="19">
        <v>704200</v>
      </c>
      <c r="P32" s="16">
        <v>0.91887531951150203</v>
      </c>
      <c r="Q32" s="14">
        <v>1020</v>
      </c>
      <c r="R32" s="17">
        <v>0.47058823529411797</v>
      </c>
    </row>
    <row r="33" spans="1:18" x14ac:dyDescent="0.45">
      <c r="A33" s="4" t="s">
        <v>36</v>
      </c>
      <c r="B33" s="13">
        <v>12668230</v>
      </c>
      <c r="C33" s="13">
        <v>9748924</v>
      </c>
      <c r="D33" s="13">
        <v>4897892</v>
      </c>
      <c r="E33" s="14">
        <v>4851032</v>
      </c>
      <c r="F33" s="18">
        <v>2855588</v>
      </c>
      <c r="G33" s="14">
        <v>1431513</v>
      </c>
      <c r="H33" s="14">
        <v>1424075</v>
      </c>
      <c r="I33" s="14">
        <v>63718</v>
      </c>
      <c r="J33" s="14">
        <v>32108</v>
      </c>
      <c r="K33" s="14">
        <v>31610</v>
      </c>
      <c r="L33" s="15" t="s">
        <v>77</v>
      </c>
      <c r="M33" s="14">
        <v>10847265</v>
      </c>
      <c r="N33" s="16">
        <v>0.89874489099326005</v>
      </c>
      <c r="O33" s="19">
        <v>3481300</v>
      </c>
      <c r="P33" s="16">
        <v>0.82026484359291096</v>
      </c>
      <c r="Q33" s="14">
        <v>72480</v>
      </c>
      <c r="R33" s="17">
        <v>0.87911147902869802</v>
      </c>
    </row>
    <row r="34" spans="1:18" x14ac:dyDescent="0.45">
      <c r="A34" s="4" t="s">
        <v>37</v>
      </c>
      <c r="B34" s="13">
        <v>8150530</v>
      </c>
      <c r="C34" s="13">
        <v>6776006</v>
      </c>
      <c r="D34" s="13">
        <v>3401250</v>
      </c>
      <c r="E34" s="14">
        <v>3374756</v>
      </c>
      <c r="F34" s="18">
        <v>1373420</v>
      </c>
      <c r="G34" s="14">
        <v>689275</v>
      </c>
      <c r="H34" s="14">
        <v>684145</v>
      </c>
      <c r="I34" s="14">
        <v>1104</v>
      </c>
      <c r="J34" s="14">
        <v>547</v>
      </c>
      <c r="K34" s="14">
        <v>557</v>
      </c>
      <c r="L34" s="15" t="s">
        <v>77</v>
      </c>
      <c r="M34" s="14">
        <v>7170735</v>
      </c>
      <c r="N34" s="16">
        <v>0.94495278378018399</v>
      </c>
      <c r="O34" s="19">
        <v>1135400</v>
      </c>
      <c r="P34" s="16">
        <v>1.2096353707944301</v>
      </c>
      <c r="Q34" s="14">
        <v>2400</v>
      </c>
      <c r="R34" s="17">
        <v>0.46</v>
      </c>
    </row>
    <row r="35" spans="1:18" x14ac:dyDescent="0.45">
      <c r="A35" s="4" t="s">
        <v>38</v>
      </c>
      <c r="B35" s="13">
        <v>2001397</v>
      </c>
      <c r="C35" s="13">
        <v>1780477</v>
      </c>
      <c r="D35" s="13">
        <v>893367</v>
      </c>
      <c r="E35" s="14">
        <v>887110</v>
      </c>
      <c r="F35" s="18">
        <v>220741</v>
      </c>
      <c r="G35" s="14">
        <v>110610</v>
      </c>
      <c r="H35" s="14">
        <v>110131</v>
      </c>
      <c r="I35" s="14">
        <v>179</v>
      </c>
      <c r="J35" s="14">
        <v>90</v>
      </c>
      <c r="K35" s="14">
        <v>89</v>
      </c>
      <c r="L35" s="15" t="s">
        <v>77</v>
      </c>
      <c r="M35" s="14">
        <v>1903200</v>
      </c>
      <c r="N35" s="16">
        <v>0.93551754939050003</v>
      </c>
      <c r="O35" s="19">
        <v>127300</v>
      </c>
      <c r="P35" s="16">
        <v>1.73402199528672</v>
      </c>
      <c r="Q35" s="14">
        <v>640</v>
      </c>
      <c r="R35" s="17">
        <v>0.27968749999999998</v>
      </c>
    </row>
    <row r="36" spans="1:18" x14ac:dyDescent="0.45">
      <c r="A36" s="4" t="s">
        <v>39</v>
      </c>
      <c r="B36" s="13">
        <v>1355123</v>
      </c>
      <c r="C36" s="13">
        <v>1293717</v>
      </c>
      <c r="D36" s="13">
        <v>650044</v>
      </c>
      <c r="E36" s="14">
        <v>643673</v>
      </c>
      <c r="F36" s="18">
        <v>61331</v>
      </c>
      <c r="G36" s="14">
        <v>30718</v>
      </c>
      <c r="H36" s="14">
        <v>30613</v>
      </c>
      <c r="I36" s="14">
        <v>75</v>
      </c>
      <c r="J36" s="14">
        <v>39</v>
      </c>
      <c r="K36" s="14">
        <v>36</v>
      </c>
      <c r="L36" s="15" t="s">
        <v>77</v>
      </c>
      <c r="M36" s="14">
        <v>1343745</v>
      </c>
      <c r="N36" s="16">
        <v>0.96276972193384902</v>
      </c>
      <c r="O36" s="19">
        <v>46100</v>
      </c>
      <c r="P36" s="16">
        <v>1.3303904555314501</v>
      </c>
      <c r="Q36" s="14">
        <v>160</v>
      </c>
      <c r="R36" s="17">
        <v>0.46875</v>
      </c>
    </row>
    <row r="37" spans="1:18" x14ac:dyDescent="0.45">
      <c r="A37" s="4" t="s">
        <v>40</v>
      </c>
      <c r="B37" s="13">
        <v>792461</v>
      </c>
      <c r="C37" s="13">
        <v>693325</v>
      </c>
      <c r="D37" s="13">
        <v>348087</v>
      </c>
      <c r="E37" s="14">
        <v>345238</v>
      </c>
      <c r="F37" s="18">
        <v>99078</v>
      </c>
      <c r="G37" s="14">
        <v>49811</v>
      </c>
      <c r="H37" s="14">
        <v>49267</v>
      </c>
      <c r="I37" s="14">
        <v>58</v>
      </c>
      <c r="J37" s="14">
        <v>30</v>
      </c>
      <c r="K37" s="14">
        <v>28</v>
      </c>
      <c r="L37" s="15" t="s">
        <v>77</v>
      </c>
      <c r="M37" s="14">
        <v>758160</v>
      </c>
      <c r="N37" s="16">
        <v>0.91448375013189798</v>
      </c>
      <c r="O37" s="19">
        <v>110800</v>
      </c>
      <c r="P37" s="16">
        <v>0.89420577617328501</v>
      </c>
      <c r="Q37" s="14">
        <v>300</v>
      </c>
      <c r="R37" s="17">
        <v>0.193333333333333</v>
      </c>
    </row>
    <row r="38" spans="1:18" x14ac:dyDescent="0.45">
      <c r="A38" s="4" t="s">
        <v>41</v>
      </c>
      <c r="B38" s="13">
        <v>1007717</v>
      </c>
      <c r="C38" s="13">
        <v>952708</v>
      </c>
      <c r="D38" s="13">
        <v>477967</v>
      </c>
      <c r="E38" s="14">
        <v>474741</v>
      </c>
      <c r="F38" s="18">
        <v>54904</v>
      </c>
      <c r="G38" s="14">
        <v>27544</v>
      </c>
      <c r="H38" s="14">
        <v>27360</v>
      </c>
      <c r="I38" s="14">
        <v>105</v>
      </c>
      <c r="J38" s="14">
        <v>50</v>
      </c>
      <c r="K38" s="14">
        <v>55</v>
      </c>
      <c r="L38" s="15" t="s">
        <v>77</v>
      </c>
      <c r="M38" s="14">
        <v>994500</v>
      </c>
      <c r="N38" s="16">
        <v>0.957976872800402</v>
      </c>
      <c r="O38" s="19">
        <v>47400</v>
      </c>
      <c r="P38" s="16">
        <v>1.15831223628692</v>
      </c>
      <c r="Q38" s="14">
        <v>640</v>
      </c>
      <c r="R38" s="17">
        <v>0.1640625</v>
      </c>
    </row>
    <row r="39" spans="1:18" x14ac:dyDescent="0.45">
      <c r="A39" s="4" t="s">
        <v>42</v>
      </c>
      <c r="B39" s="13">
        <v>2677622</v>
      </c>
      <c r="C39" s="13">
        <v>2346534</v>
      </c>
      <c r="D39" s="13">
        <v>1178204</v>
      </c>
      <c r="E39" s="14">
        <v>1168330</v>
      </c>
      <c r="F39" s="18">
        <v>330790</v>
      </c>
      <c r="G39" s="14">
        <v>166071</v>
      </c>
      <c r="H39" s="14">
        <v>164719</v>
      </c>
      <c r="I39" s="14">
        <v>298</v>
      </c>
      <c r="J39" s="14">
        <v>151</v>
      </c>
      <c r="K39" s="14">
        <v>147</v>
      </c>
      <c r="L39" s="15" t="s">
        <v>77</v>
      </c>
      <c r="M39" s="14">
        <v>2592330</v>
      </c>
      <c r="N39" s="16">
        <v>0.90518336785825904</v>
      </c>
      <c r="O39" s="19">
        <v>385900</v>
      </c>
      <c r="P39" s="16">
        <v>0.85719098211972</v>
      </c>
      <c r="Q39" s="14">
        <v>700</v>
      </c>
      <c r="R39" s="17">
        <v>0.42571428571428599</v>
      </c>
    </row>
    <row r="40" spans="1:18" x14ac:dyDescent="0.45">
      <c r="A40" s="4" t="s">
        <v>43</v>
      </c>
      <c r="B40" s="13">
        <v>4030249</v>
      </c>
      <c r="C40" s="13">
        <v>3445998</v>
      </c>
      <c r="D40" s="13">
        <v>1730756</v>
      </c>
      <c r="E40" s="14">
        <v>1715242</v>
      </c>
      <c r="F40" s="18">
        <v>584142</v>
      </c>
      <c r="G40" s="14">
        <v>292579</v>
      </c>
      <c r="H40" s="14">
        <v>291563</v>
      </c>
      <c r="I40" s="14">
        <v>109</v>
      </c>
      <c r="J40" s="14">
        <v>56</v>
      </c>
      <c r="K40" s="14">
        <v>53</v>
      </c>
      <c r="L40" s="15" t="s">
        <v>77</v>
      </c>
      <c r="M40" s="14">
        <v>3653130</v>
      </c>
      <c r="N40" s="16">
        <v>0.94330012893053405</v>
      </c>
      <c r="O40" s="19">
        <v>616200</v>
      </c>
      <c r="P40" s="16">
        <v>0.94797468354430403</v>
      </c>
      <c r="Q40" s="14">
        <v>1100</v>
      </c>
      <c r="R40" s="17">
        <v>9.9090909090909104E-2</v>
      </c>
    </row>
    <row r="41" spans="1:18" x14ac:dyDescent="0.45">
      <c r="A41" s="4" t="s">
        <v>44</v>
      </c>
      <c r="B41" s="13">
        <v>1979031</v>
      </c>
      <c r="C41" s="13">
        <v>1768301</v>
      </c>
      <c r="D41" s="13">
        <v>887088</v>
      </c>
      <c r="E41" s="14">
        <v>881213</v>
      </c>
      <c r="F41" s="18">
        <v>210679</v>
      </c>
      <c r="G41" s="14">
        <v>105759</v>
      </c>
      <c r="H41" s="14">
        <v>104920</v>
      </c>
      <c r="I41" s="14">
        <v>51</v>
      </c>
      <c r="J41" s="14">
        <v>31</v>
      </c>
      <c r="K41" s="14">
        <v>20</v>
      </c>
      <c r="L41" s="15" t="s">
        <v>77</v>
      </c>
      <c r="M41" s="14">
        <v>1888575</v>
      </c>
      <c r="N41" s="16">
        <v>0.93631494645433699</v>
      </c>
      <c r="O41" s="19">
        <v>210200</v>
      </c>
      <c r="P41" s="16">
        <v>1.0022787821122701</v>
      </c>
      <c r="Q41" s="14">
        <v>300</v>
      </c>
      <c r="R41" s="17">
        <v>0.17</v>
      </c>
    </row>
    <row r="42" spans="1:18" x14ac:dyDescent="0.45">
      <c r="A42" s="4" t="s">
        <v>45</v>
      </c>
      <c r="B42" s="13">
        <v>1066939</v>
      </c>
      <c r="C42" s="13">
        <v>916277</v>
      </c>
      <c r="D42" s="13">
        <v>459744</v>
      </c>
      <c r="E42" s="14">
        <v>456533</v>
      </c>
      <c r="F42" s="18">
        <v>150502</v>
      </c>
      <c r="G42" s="14">
        <v>75366</v>
      </c>
      <c r="H42" s="14">
        <v>75136</v>
      </c>
      <c r="I42" s="14">
        <v>160</v>
      </c>
      <c r="J42" s="14">
        <v>79</v>
      </c>
      <c r="K42" s="14">
        <v>81</v>
      </c>
      <c r="L42" s="15" t="s">
        <v>77</v>
      </c>
      <c r="M42" s="14">
        <v>951405</v>
      </c>
      <c r="N42" s="16">
        <v>0.96307776393859601</v>
      </c>
      <c r="O42" s="19">
        <v>152900</v>
      </c>
      <c r="P42" s="16">
        <v>0.98431654676258995</v>
      </c>
      <c r="Q42" s="14">
        <v>500</v>
      </c>
      <c r="R42" s="17">
        <v>0.32</v>
      </c>
    </row>
    <row r="43" spans="1:18" x14ac:dyDescent="0.45">
      <c r="A43" s="4" t="s">
        <v>46</v>
      </c>
      <c r="B43" s="13">
        <v>1406555</v>
      </c>
      <c r="C43" s="13">
        <v>1295093</v>
      </c>
      <c r="D43" s="13">
        <v>649718</v>
      </c>
      <c r="E43" s="14">
        <v>645375</v>
      </c>
      <c r="F43" s="18">
        <v>111291</v>
      </c>
      <c r="G43" s="14">
        <v>55722</v>
      </c>
      <c r="H43" s="14">
        <v>55569</v>
      </c>
      <c r="I43" s="14">
        <v>171</v>
      </c>
      <c r="J43" s="14">
        <v>84</v>
      </c>
      <c r="K43" s="14">
        <v>87</v>
      </c>
      <c r="L43" s="15" t="s">
        <v>77</v>
      </c>
      <c r="M43" s="14">
        <v>1352910</v>
      </c>
      <c r="N43" s="16">
        <v>0.95726471088246801</v>
      </c>
      <c r="O43" s="19">
        <v>102300</v>
      </c>
      <c r="P43" s="16">
        <v>1.08788856304985</v>
      </c>
      <c r="Q43" s="14">
        <v>200</v>
      </c>
      <c r="R43" s="17">
        <v>0.85499999999999998</v>
      </c>
    </row>
    <row r="44" spans="1:18" x14ac:dyDescent="0.45">
      <c r="A44" s="4" t="s">
        <v>47</v>
      </c>
      <c r="B44" s="13">
        <v>1997304</v>
      </c>
      <c r="C44" s="13">
        <v>1866874</v>
      </c>
      <c r="D44" s="13">
        <v>937451</v>
      </c>
      <c r="E44" s="14">
        <v>929423</v>
      </c>
      <c r="F44" s="18">
        <v>130376</v>
      </c>
      <c r="G44" s="14">
        <v>65419</v>
      </c>
      <c r="H44" s="14">
        <v>64957</v>
      </c>
      <c r="I44" s="14">
        <v>54</v>
      </c>
      <c r="J44" s="14">
        <v>28</v>
      </c>
      <c r="K44" s="14">
        <v>26</v>
      </c>
      <c r="L44" s="15" t="s">
        <v>77</v>
      </c>
      <c r="M44" s="14">
        <v>1944150</v>
      </c>
      <c r="N44" s="16">
        <v>0.96025203816577898</v>
      </c>
      <c r="O44" s="19">
        <v>128400</v>
      </c>
      <c r="P44" s="16">
        <v>1.0153894080996899</v>
      </c>
      <c r="Q44" s="14">
        <v>100</v>
      </c>
      <c r="R44" s="17">
        <v>0.54</v>
      </c>
    </row>
    <row r="45" spans="1:18" x14ac:dyDescent="0.45">
      <c r="A45" s="4" t="s">
        <v>48</v>
      </c>
      <c r="B45" s="13">
        <v>1013239</v>
      </c>
      <c r="C45" s="13">
        <v>955241</v>
      </c>
      <c r="D45" s="13">
        <v>479821</v>
      </c>
      <c r="E45" s="14">
        <v>475420</v>
      </c>
      <c r="F45" s="18">
        <v>57929</v>
      </c>
      <c r="G45" s="14">
        <v>29103</v>
      </c>
      <c r="H45" s="14">
        <v>28826</v>
      </c>
      <c r="I45" s="14">
        <v>69</v>
      </c>
      <c r="J45" s="14">
        <v>31</v>
      </c>
      <c r="K45" s="14">
        <v>38</v>
      </c>
      <c r="L45" s="15" t="s">
        <v>77</v>
      </c>
      <c r="M45" s="14">
        <v>1002495</v>
      </c>
      <c r="N45" s="16">
        <v>0.95286360530476499</v>
      </c>
      <c r="O45" s="19">
        <v>55600</v>
      </c>
      <c r="P45" s="16">
        <v>1.04188848920863</v>
      </c>
      <c r="Q45" s="14">
        <v>120</v>
      </c>
      <c r="R45" s="17">
        <v>0.57499999999999996</v>
      </c>
    </row>
    <row r="46" spans="1:18" x14ac:dyDescent="0.45">
      <c r="A46" s="4" t="s">
        <v>49</v>
      </c>
      <c r="B46" s="13">
        <v>7476236</v>
      </c>
      <c r="C46" s="13">
        <v>6518354</v>
      </c>
      <c r="D46" s="13">
        <v>3274976</v>
      </c>
      <c r="E46" s="14">
        <v>3243378</v>
      </c>
      <c r="F46" s="18">
        <v>957702</v>
      </c>
      <c r="G46" s="14">
        <v>483216</v>
      </c>
      <c r="H46" s="14">
        <v>474486</v>
      </c>
      <c r="I46" s="14">
        <v>180</v>
      </c>
      <c r="J46" s="14">
        <v>97</v>
      </c>
      <c r="K46" s="14">
        <v>83</v>
      </c>
      <c r="L46" s="15" t="s">
        <v>77</v>
      </c>
      <c r="M46" s="14">
        <v>6570330</v>
      </c>
      <c r="N46" s="16">
        <v>0.99208928623067605</v>
      </c>
      <c r="O46" s="19">
        <v>1044200</v>
      </c>
      <c r="P46" s="16">
        <v>0.91716337866309094</v>
      </c>
      <c r="Q46" s="14">
        <v>700</v>
      </c>
      <c r="R46" s="17">
        <v>0.25714285714285701</v>
      </c>
    </row>
    <row r="47" spans="1:18" x14ac:dyDescent="0.45">
      <c r="A47" s="4" t="s">
        <v>50</v>
      </c>
      <c r="B47" s="13">
        <v>1158444</v>
      </c>
      <c r="C47" s="13">
        <v>1075828</v>
      </c>
      <c r="D47" s="13">
        <v>540001</v>
      </c>
      <c r="E47" s="14">
        <v>535827</v>
      </c>
      <c r="F47" s="18">
        <v>82600</v>
      </c>
      <c r="G47" s="14">
        <v>41611</v>
      </c>
      <c r="H47" s="14">
        <v>40989</v>
      </c>
      <c r="I47" s="14">
        <v>16</v>
      </c>
      <c r="J47" s="14">
        <v>5</v>
      </c>
      <c r="K47" s="14">
        <v>11</v>
      </c>
      <c r="L47" s="15" t="s">
        <v>77</v>
      </c>
      <c r="M47" s="14">
        <v>1146405</v>
      </c>
      <c r="N47" s="16">
        <v>0.93843624199126796</v>
      </c>
      <c r="O47" s="19">
        <v>74400</v>
      </c>
      <c r="P47" s="16">
        <v>1.1102150537634401</v>
      </c>
      <c r="Q47" s="14">
        <v>120</v>
      </c>
      <c r="R47" s="17">
        <v>0.133333333333333</v>
      </c>
    </row>
    <row r="48" spans="1:18" x14ac:dyDescent="0.45">
      <c r="A48" s="4" t="s">
        <v>51</v>
      </c>
      <c r="B48" s="13">
        <v>1977175</v>
      </c>
      <c r="C48" s="13">
        <v>1695054</v>
      </c>
      <c r="D48" s="13">
        <v>851034</v>
      </c>
      <c r="E48" s="14">
        <v>844020</v>
      </c>
      <c r="F48" s="18">
        <v>282092</v>
      </c>
      <c r="G48" s="14">
        <v>141315</v>
      </c>
      <c r="H48" s="14">
        <v>140777</v>
      </c>
      <c r="I48" s="14">
        <v>29</v>
      </c>
      <c r="J48" s="14">
        <v>12</v>
      </c>
      <c r="K48" s="14">
        <v>17</v>
      </c>
      <c r="L48" s="15" t="s">
        <v>77</v>
      </c>
      <c r="M48" s="14">
        <v>1756950</v>
      </c>
      <c r="N48" s="16">
        <v>0.96477076752326496</v>
      </c>
      <c r="O48" s="19">
        <v>288800</v>
      </c>
      <c r="P48" s="16">
        <v>0.97677285318559603</v>
      </c>
      <c r="Q48" s="14">
        <v>140</v>
      </c>
      <c r="R48" s="17">
        <v>0.20714285714285699</v>
      </c>
    </row>
    <row r="49" spans="1:18" x14ac:dyDescent="0.45">
      <c r="A49" s="4" t="s">
        <v>52</v>
      </c>
      <c r="B49" s="13">
        <v>2598446</v>
      </c>
      <c r="C49" s="13">
        <v>2232623</v>
      </c>
      <c r="D49" s="13">
        <v>1120023</v>
      </c>
      <c r="E49" s="14">
        <v>1112600</v>
      </c>
      <c r="F49" s="18">
        <v>365582</v>
      </c>
      <c r="G49" s="14">
        <v>183300</v>
      </c>
      <c r="H49" s="14">
        <v>182282</v>
      </c>
      <c r="I49" s="14">
        <v>241</v>
      </c>
      <c r="J49" s="14">
        <v>121</v>
      </c>
      <c r="K49" s="14">
        <v>120</v>
      </c>
      <c r="L49" s="15" t="s">
        <v>77</v>
      </c>
      <c r="M49" s="14">
        <v>2318355</v>
      </c>
      <c r="N49" s="16">
        <v>0.96302033122623598</v>
      </c>
      <c r="O49" s="19">
        <v>349700</v>
      </c>
      <c r="P49" s="16">
        <v>1.0454160709179301</v>
      </c>
      <c r="Q49" s="14">
        <v>660</v>
      </c>
      <c r="R49" s="17">
        <v>0.365151515151515</v>
      </c>
    </row>
    <row r="50" spans="1:18" x14ac:dyDescent="0.45">
      <c r="A50" s="4" t="s">
        <v>53</v>
      </c>
      <c r="B50" s="13">
        <v>1650820</v>
      </c>
      <c r="C50" s="13">
        <v>1515963</v>
      </c>
      <c r="D50" s="13">
        <v>761470</v>
      </c>
      <c r="E50" s="14">
        <v>754493</v>
      </c>
      <c r="F50" s="18">
        <v>134769</v>
      </c>
      <c r="G50" s="14">
        <v>67610</v>
      </c>
      <c r="H50" s="14">
        <v>67159</v>
      </c>
      <c r="I50" s="14">
        <v>88</v>
      </c>
      <c r="J50" s="14">
        <v>38</v>
      </c>
      <c r="K50" s="14">
        <v>50</v>
      </c>
      <c r="L50" s="15" t="s">
        <v>77</v>
      </c>
      <c r="M50" s="14">
        <v>1559025</v>
      </c>
      <c r="N50" s="16">
        <v>0.97237889065281202</v>
      </c>
      <c r="O50" s="19">
        <v>125500</v>
      </c>
      <c r="P50" s="16">
        <v>1.07385657370518</v>
      </c>
      <c r="Q50" s="14">
        <v>300</v>
      </c>
      <c r="R50" s="17">
        <v>0.293333333333333</v>
      </c>
    </row>
    <row r="51" spans="1:18" x14ac:dyDescent="0.45">
      <c r="A51" s="4" t="s">
        <v>54</v>
      </c>
      <c r="B51" s="13">
        <v>1564096</v>
      </c>
      <c r="C51" s="13">
        <v>1502083</v>
      </c>
      <c r="D51" s="13">
        <v>754148</v>
      </c>
      <c r="E51" s="14">
        <v>747935</v>
      </c>
      <c r="F51" s="18">
        <v>61988</v>
      </c>
      <c r="G51" s="14">
        <v>31084</v>
      </c>
      <c r="H51" s="14">
        <v>30904</v>
      </c>
      <c r="I51" s="14">
        <v>25</v>
      </c>
      <c r="J51" s="14">
        <v>10</v>
      </c>
      <c r="K51" s="14">
        <v>15</v>
      </c>
      <c r="L51" s="15" t="s">
        <v>77</v>
      </c>
      <c r="M51" s="14">
        <v>1567995</v>
      </c>
      <c r="N51" s="16">
        <v>0.95796415167140203</v>
      </c>
      <c r="O51" s="19">
        <v>55600</v>
      </c>
      <c r="P51" s="16">
        <v>1.1148920863309399</v>
      </c>
      <c r="Q51" s="14">
        <v>180</v>
      </c>
      <c r="R51" s="17">
        <v>0.13888888888888901</v>
      </c>
    </row>
    <row r="52" spans="1:18" x14ac:dyDescent="0.45">
      <c r="A52" s="4" t="s">
        <v>55</v>
      </c>
      <c r="B52" s="13">
        <v>2342501</v>
      </c>
      <c r="C52" s="13">
        <v>2147525</v>
      </c>
      <c r="D52" s="13">
        <v>1078249</v>
      </c>
      <c r="E52" s="14">
        <v>1069276</v>
      </c>
      <c r="F52" s="18">
        <v>194742</v>
      </c>
      <c r="G52" s="14">
        <v>97652</v>
      </c>
      <c r="H52" s="14">
        <v>97090</v>
      </c>
      <c r="I52" s="14">
        <v>234</v>
      </c>
      <c r="J52" s="14">
        <v>115</v>
      </c>
      <c r="K52" s="14">
        <v>119</v>
      </c>
      <c r="L52" s="15" t="s">
        <v>77</v>
      </c>
      <c r="M52" s="14">
        <v>2222610</v>
      </c>
      <c r="N52" s="16">
        <v>0.96621764502094398</v>
      </c>
      <c r="O52" s="19">
        <v>197100</v>
      </c>
      <c r="P52" s="16">
        <v>0.98803652968036504</v>
      </c>
      <c r="Q52" s="14">
        <v>340</v>
      </c>
      <c r="R52" s="17">
        <v>0.68823529411764695</v>
      </c>
    </row>
    <row r="53" spans="1:18" x14ac:dyDescent="0.45">
      <c r="A53" s="4" t="s">
        <v>56</v>
      </c>
      <c r="B53" s="13">
        <v>1918953</v>
      </c>
      <c r="C53" s="13">
        <v>1641894</v>
      </c>
      <c r="D53" s="13">
        <v>826807</v>
      </c>
      <c r="E53" s="14">
        <v>815087</v>
      </c>
      <c r="F53" s="18">
        <v>276592</v>
      </c>
      <c r="G53" s="14">
        <v>139180</v>
      </c>
      <c r="H53" s="14">
        <v>137412</v>
      </c>
      <c r="I53" s="14">
        <v>467</v>
      </c>
      <c r="J53" s="14">
        <v>240</v>
      </c>
      <c r="K53" s="14">
        <v>227</v>
      </c>
      <c r="L53" s="15" t="s">
        <v>77</v>
      </c>
      <c r="M53" s="14">
        <v>1835925</v>
      </c>
      <c r="N53" s="16">
        <v>0.894314310225091</v>
      </c>
      <c r="O53" s="19">
        <v>305500</v>
      </c>
      <c r="P53" s="16">
        <v>0.905374795417349</v>
      </c>
      <c r="Q53" s="14">
        <v>1060</v>
      </c>
      <c r="R53" s="17">
        <v>0.44056603773584901</v>
      </c>
    </row>
    <row r="55" spans="1:18" x14ac:dyDescent="0.45">
      <c r="A55" s="44" t="s">
        <v>78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5">
      <c r="A56" s="56" t="s">
        <v>79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5">
      <c r="A57" s="56" t="s">
        <v>80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5">
      <c r="A58" s="56" t="s">
        <v>81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5">
      <c r="A59" s="44" t="s">
        <v>82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5">
      <c r="A60" s="1" t="s">
        <v>83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84</v>
      </c>
    </row>
    <row r="2" spans="1:6" x14ac:dyDescent="0.45">
      <c r="D2" s="3" t="s">
        <v>85</v>
      </c>
    </row>
    <row r="3" spans="1:6" ht="36" x14ac:dyDescent="0.45">
      <c r="A3" s="4" t="s">
        <v>2</v>
      </c>
      <c r="B3" s="12" t="s">
        <v>86</v>
      </c>
      <c r="C3" s="5" t="s">
        <v>4</v>
      </c>
      <c r="D3" s="5" t="s">
        <v>5</v>
      </c>
      <c r="E3" s="9"/>
    </row>
    <row r="4" spans="1:6" x14ac:dyDescent="0.45">
      <c r="A4" s="7" t="s">
        <v>9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10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11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12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13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14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15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16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17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18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19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20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21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22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23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24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25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26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27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28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29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30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31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32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33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34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35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36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37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38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39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40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41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42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43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44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45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46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47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48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49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50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51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52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53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54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55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56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87</v>
      </c>
    </row>
    <row r="54" spans="1:4" x14ac:dyDescent="0.45">
      <c r="A54" t="s">
        <v>88</v>
      </c>
    </row>
    <row r="55" spans="1:4" x14ac:dyDescent="0.45">
      <c r="A55" t="s">
        <v>89</v>
      </c>
    </row>
    <row r="56" spans="1:4" x14ac:dyDescent="0.45">
      <c r="A56" t="s">
        <v>90</v>
      </c>
    </row>
    <row r="57" spans="1:4" x14ac:dyDescent="0.45">
      <c r="A57" s="1" t="s">
        <v>91</v>
      </c>
    </row>
    <row r="58" spans="1:4" x14ac:dyDescent="0.45">
      <c r="A58" t="s">
        <v>92</v>
      </c>
    </row>
    <row r="59" spans="1:4" x14ac:dyDescent="0.45">
      <c r="A59" t="s">
        <v>93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DIGI-808455956-3365041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https://digitalgojp.sharepoint.com/sites/digi_portal/_layouts/15/DocIdRedir.aspx?ID=DIGI-808455956-3365041</Url>
      <Description>DIGI-808455956-3365041</Description>
    </_dlc_DocIdUrl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2022-01-25T02:57:08Z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de76e8a4-9e7b-4b29-9e0d-085de2813c31</vt:lpwstr>
  </property>
</Properties>
</file>