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64011"/>
  <bookViews>
    <workbookView xWindow="0" yWindow="0" windowWidth="23040" windowHeight="9096"/>
  </bookViews>
  <sheets>
    <sheet name="進捗状況 (都道府県別)" sheetId="9" r:id="rId1"/>
    <sheet name="進捗状況（政令市・特別区）" sheetId="10" r:id="rId2"/>
    <sheet name="総接種回数" sheetId="11" r:id="rId3"/>
    <sheet name="一般接種" sheetId="12" r:id="rId4"/>
    <sheet name="医療従事者等" sheetId="13" r:id="rId5"/>
  </sheets>
  <definedNames>
    <definedName name="_xlnm.Print_Area" localSheetId="0">'進捗状況 (都道府県別)'!$A$1:$H$62</definedName>
    <definedName name="_xlnm.Print_Area" localSheetId="1">'進捗状況（政令市・特別区）'!$A$1:$H$44</definedName>
    <definedName name="_xlnm.Print_Area" localSheetId="2">総接種回数!$A$1:$K$61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1" i="13" l="1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D4" i="13"/>
  <c r="C4" i="13"/>
  <c r="B4" i="13"/>
  <c r="Q6" i="12"/>
  <c r="O6" i="12"/>
  <c r="M6" i="12"/>
  <c r="K6" i="12"/>
  <c r="J6" i="12"/>
  <c r="I6" i="12"/>
  <c r="R6" i="12" s="1"/>
  <c r="H6" i="12"/>
  <c r="G6" i="12"/>
  <c r="F6" i="12"/>
  <c r="E6" i="12"/>
  <c r="D6" i="12"/>
  <c r="C6" i="12"/>
  <c r="N6" i="12" s="1"/>
  <c r="B6" i="12"/>
  <c r="G54" i="11"/>
  <c r="H54" i="11" s="1"/>
  <c r="E54" i="11"/>
  <c r="F54" i="11" s="1"/>
  <c r="C54" i="11"/>
  <c r="H53" i="11"/>
  <c r="G53" i="11"/>
  <c r="F53" i="11"/>
  <c r="E53" i="11"/>
  <c r="D53" i="11"/>
  <c r="C53" i="11"/>
  <c r="B53" i="11"/>
  <c r="G52" i="11"/>
  <c r="H52" i="11" s="1"/>
  <c r="E52" i="11"/>
  <c r="F52" i="11" s="1"/>
  <c r="C52" i="11"/>
  <c r="H51" i="11"/>
  <c r="G51" i="11"/>
  <c r="F51" i="11"/>
  <c r="E51" i="11"/>
  <c r="D51" i="11"/>
  <c r="C51" i="11"/>
  <c r="B51" i="11"/>
  <c r="G50" i="11"/>
  <c r="H50" i="11" s="1"/>
  <c r="E50" i="11"/>
  <c r="F50" i="11" s="1"/>
  <c r="C50" i="11"/>
  <c r="H49" i="11"/>
  <c r="G49" i="11"/>
  <c r="F49" i="11"/>
  <c r="E49" i="11"/>
  <c r="D49" i="11"/>
  <c r="C49" i="11"/>
  <c r="B49" i="11"/>
  <c r="G48" i="11"/>
  <c r="H48" i="11" s="1"/>
  <c r="E48" i="11"/>
  <c r="F48" i="11" s="1"/>
  <c r="C48" i="11"/>
  <c r="H47" i="11"/>
  <c r="G47" i="11"/>
  <c r="F47" i="11"/>
  <c r="E47" i="11"/>
  <c r="D47" i="11"/>
  <c r="C47" i="11"/>
  <c r="B47" i="11"/>
  <c r="G46" i="11"/>
  <c r="H46" i="11" s="1"/>
  <c r="E46" i="11"/>
  <c r="F46" i="11" s="1"/>
  <c r="C46" i="11"/>
  <c r="H45" i="11"/>
  <c r="G45" i="11"/>
  <c r="F45" i="11"/>
  <c r="E45" i="11"/>
  <c r="D45" i="11"/>
  <c r="C45" i="11"/>
  <c r="B45" i="11"/>
  <c r="G44" i="11"/>
  <c r="H44" i="11" s="1"/>
  <c r="E44" i="11"/>
  <c r="F44" i="11" s="1"/>
  <c r="C44" i="11"/>
  <c r="H43" i="11"/>
  <c r="G43" i="11"/>
  <c r="F43" i="11"/>
  <c r="E43" i="11"/>
  <c r="D43" i="11"/>
  <c r="C43" i="11"/>
  <c r="B43" i="11"/>
  <c r="G42" i="11"/>
  <c r="H42" i="11" s="1"/>
  <c r="E42" i="11"/>
  <c r="F42" i="11" s="1"/>
  <c r="C42" i="11"/>
  <c r="H41" i="11"/>
  <c r="G41" i="11"/>
  <c r="F41" i="11"/>
  <c r="E41" i="11"/>
  <c r="D41" i="11"/>
  <c r="C41" i="11"/>
  <c r="B41" i="11"/>
  <c r="G40" i="11"/>
  <c r="H40" i="11" s="1"/>
  <c r="E40" i="11"/>
  <c r="F40" i="11" s="1"/>
  <c r="C40" i="11"/>
  <c r="H39" i="11"/>
  <c r="G39" i="11"/>
  <c r="F39" i="11"/>
  <c r="E39" i="11"/>
  <c r="D39" i="11"/>
  <c r="C39" i="11"/>
  <c r="B39" i="11"/>
  <c r="G38" i="11"/>
  <c r="H38" i="11" s="1"/>
  <c r="E38" i="11"/>
  <c r="F38" i="11" s="1"/>
  <c r="C38" i="11"/>
  <c r="H37" i="11"/>
  <c r="G37" i="11"/>
  <c r="F37" i="11"/>
  <c r="E37" i="11"/>
  <c r="D37" i="11"/>
  <c r="C37" i="11"/>
  <c r="B37" i="11"/>
  <c r="G36" i="11"/>
  <c r="H36" i="11" s="1"/>
  <c r="E36" i="11"/>
  <c r="F36" i="11" s="1"/>
  <c r="C36" i="11"/>
  <c r="H35" i="11"/>
  <c r="G35" i="11"/>
  <c r="F35" i="11"/>
  <c r="E35" i="11"/>
  <c r="D35" i="11"/>
  <c r="C35" i="11"/>
  <c r="B35" i="11"/>
  <c r="G34" i="11"/>
  <c r="H34" i="11" s="1"/>
  <c r="E34" i="11"/>
  <c r="F34" i="11" s="1"/>
  <c r="C34" i="11"/>
  <c r="H33" i="11"/>
  <c r="G33" i="11"/>
  <c r="F33" i="11"/>
  <c r="E33" i="11"/>
  <c r="D33" i="11"/>
  <c r="C33" i="11"/>
  <c r="B33" i="11"/>
  <c r="G32" i="11"/>
  <c r="H32" i="11" s="1"/>
  <c r="E32" i="11"/>
  <c r="F32" i="11" s="1"/>
  <c r="C32" i="11"/>
  <c r="H31" i="11"/>
  <c r="G31" i="11"/>
  <c r="F31" i="11"/>
  <c r="E31" i="11"/>
  <c r="D31" i="11"/>
  <c r="C31" i="11"/>
  <c r="B31" i="11"/>
  <c r="G30" i="11"/>
  <c r="H30" i="11" s="1"/>
  <c r="E30" i="11"/>
  <c r="F30" i="11" s="1"/>
  <c r="C30" i="11"/>
  <c r="H29" i="11"/>
  <c r="G29" i="11"/>
  <c r="F29" i="11"/>
  <c r="E29" i="11"/>
  <c r="D29" i="11"/>
  <c r="C29" i="11"/>
  <c r="B29" i="11"/>
  <c r="G28" i="11"/>
  <c r="H28" i="11" s="1"/>
  <c r="E28" i="11"/>
  <c r="F28" i="11" s="1"/>
  <c r="C28" i="11"/>
  <c r="H27" i="11"/>
  <c r="G27" i="11"/>
  <c r="F27" i="11"/>
  <c r="E27" i="11"/>
  <c r="D27" i="11"/>
  <c r="C27" i="11"/>
  <c r="B27" i="11"/>
  <c r="G26" i="11"/>
  <c r="H26" i="11" s="1"/>
  <c r="E26" i="11"/>
  <c r="F26" i="11" s="1"/>
  <c r="C26" i="11"/>
  <c r="H25" i="11"/>
  <c r="G25" i="11"/>
  <c r="F25" i="11"/>
  <c r="E25" i="11"/>
  <c r="D25" i="11"/>
  <c r="C25" i="11"/>
  <c r="B25" i="11"/>
  <c r="G24" i="11"/>
  <c r="H24" i="11" s="1"/>
  <c r="E24" i="11"/>
  <c r="F24" i="11" s="1"/>
  <c r="C24" i="11"/>
  <c r="H23" i="11"/>
  <c r="G23" i="11"/>
  <c r="F23" i="11"/>
  <c r="E23" i="11"/>
  <c r="D23" i="11"/>
  <c r="C23" i="11"/>
  <c r="B23" i="11"/>
  <c r="G22" i="11"/>
  <c r="H22" i="11" s="1"/>
  <c r="E22" i="11"/>
  <c r="F22" i="11" s="1"/>
  <c r="C22" i="11"/>
  <c r="H21" i="11"/>
  <c r="G21" i="11"/>
  <c r="F21" i="11"/>
  <c r="E21" i="11"/>
  <c r="D21" i="11"/>
  <c r="C21" i="11"/>
  <c r="B21" i="11"/>
  <c r="G20" i="11"/>
  <c r="H20" i="11" s="1"/>
  <c r="E20" i="11"/>
  <c r="F20" i="11" s="1"/>
  <c r="C20" i="11"/>
  <c r="H19" i="11"/>
  <c r="G19" i="11"/>
  <c r="F19" i="11"/>
  <c r="E19" i="11"/>
  <c r="D19" i="11"/>
  <c r="C19" i="11"/>
  <c r="B19" i="11"/>
  <c r="G18" i="11"/>
  <c r="H18" i="11" s="1"/>
  <c r="E18" i="11"/>
  <c r="F18" i="11" s="1"/>
  <c r="C18" i="11"/>
  <c r="H17" i="11"/>
  <c r="G17" i="11"/>
  <c r="F17" i="11"/>
  <c r="E17" i="11"/>
  <c r="D17" i="11"/>
  <c r="C17" i="11"/>
  <c r="B17" i="11"/>
  <c r="G16" i="11"/>
  <c r="H16" i="11" s="1"/>
  <c r="E16" i="11"/>
  <c r="F16" i="11" s="1"/>
  <c r="C16" i="11"/>
  <c r="H15" i="11"/>
  <c r="G15" i="11"/>
  <c r="F15" i="11"/>
  <c r="E15" i="11"/>
  <c r="D15" i="11"/>
  <c r="C15" i="11"/>
  <c r="B15" i="11"/>
  <c r="G14" i="11"/>
  <c r="H14" i="11" s="1"/>
  <c r="E14" i="11"/>
  <c r="F14" i="11" s="1"/>
  <c r="D14" i="11"/>
  <c r="C14" i="11"/>
  <c r="B14" i="11"/>
  <c r="G13" i="11"/>
  <c r="H13" i="11" s="1"/>
  <c r="E13" i="11"/>
  <c r="F13" i="11" s="1"/>
  <c r="C13" i="11"/>
  <c r="D13" i="11" s="1"/>
  <c r="H12" i="11"/>
  <c r="G12" i="11"/>
  <c r="F12" i="11"/>
  <c r="E12" i="11"/>
  <c r="D12" i="11"/>
  <c r="C12" i="11"/>
  <c r="B12" i="11"/>
  <c r="G11" i="11"/>
  <c r="H11" i="11" s="1"/>
  <c r="E11" i="11"/>
  <c r="F11" i="11" s="1"/>
  <c r="C11" i="11"/>
  <c r="D11" i="11" s="1"/>
  <c r="H10" i="11"/>
  <c r="G10" i="11"/>
  <c r="F10" i="11"/>
  <c r="E10" i="11"/>
  <c r="D10" i="11"/>
  <c r="C10" i="11"/>
  <c r="B10" i="11"/>
  <c r="G9" i="11"/>
  <c r="H9" i="11" s="1"/>
  <c r="E9" i="11"/>
  <c r="F9" i="11" s="1"/>
  <c r="C9" i="11"/>
  <c r="D9" i="11" s="1"/>
  <c r="H8" i="11"/>
  <c r="G8" i="11"/>
  <c r="F8" i="11"/>
  <c r="E8" i="11"/>
  <c r="D8" i="11"/>
  <c r="C8" i="11"/>
  <c r="B8" i="11"/>
  <c r="K7" i="11"/>
  <c r="J7" i="11"/>
  <c r="I7" i="11"/>
  <c r="D16" i="11" l="1"/>
  <c r="B16" i="11"/>
  <c r="D18" i="11"/>
  <c r="B18" i="11"/>
  <c r="D20" i="11"/>
  <c r="B20" i="11"/>
  <c r="D22" i="11"/>
  <c r="B22" i="11"/>
  <c r="D24" i="11"/>
  <c r="B24" i="11"/>
  <c r="D26" i="11"/>
  <c r="B26" i="11"/>
  <c r="D28" i="11"/>
  <c r="B28" i="11"/>
  <c r="D30" i="11"/>
  <c r="B30" i="11"/>
  <c r="D32" i="11"/>
  <c r="B32" i="11"/>
  <c r="D34" i="11"/>
  <c r="B34" i="11"/>
  <c r="D36" i="11"/>
  <c r="B36" i="11"/>
  <c r="D38" i="11"/>
  <c r="B38" i="11"/>
  <c r="D40" i="11"/>
  <c r="B40" i="11"/>
  <c r="D42" i="11"/>
  <c r="B42" i="11"/>
  <c r="D44" i="11"/>
  <c r="B44" i="11"/>
  <c r="D46" i="11"/>
  <c r="B46" i="11"/>
  <c r="D48" i="11"/>
  <c r="B48" i="11"/>
  <c r="D50" i="11"/>
  <c r="B50" i="11"/>
  <c r="D52" i="11"/>
  <c r="B52" i="11"/>
  <c r="D54" i="11"/>
  <c r="B54" i="11"/>
  <c r="C7" i="11"/>
  <c r="E7" i="11"/>
  <c r="F7" i="11" s="1"/>
  <c r="G7" i="11"/>
  <c r="H7" i="11" s="1"/>
  <c r="B9" i="11"/>
  <c r="B11" i="11"/>
  <c r="B13" i="11"/>
  <c r="P6" i="12"/>
  <c r="D7" i="11" l="1"/>
  <c r="B7" i="11"/>
  <c r="G34" i="10" l="1"/>
  <c r="G5" i="10"/>
</calcChain>
</file>

<file path=xl/sharedStrings.xml><?xml version="1.0" encoding="utf-8"?>
<sst xmlns="http://schemas.openxmlformats.org/spreadsheetml/2006/main" count="382" uniqueCount="139">
  <si>
    <t>これまでのワクチン総接種回数（都道府県別）</t>
    <rPh sb="9" eb="10">
      <t>ソウ</t>
    </rPh>
    <rPh sb="10" eb="12">
      <t>セッシュ</t>
    </rPh>
    <rPh sb="12" eb="14">
      <t>カイスウ</t>
    </rPh>
    <rPh sb="15" eb="19">
      <t>トドウフケン</t>
    </rPh>
    <rPh sb="19" eb="20">
      <t>ベツ</t>
    </rPh>
    <phoneticPr fontId="2"/>
  </si>
  <si>
    <t>都道府県名</t>
    <rPh sb="0" eb="4">
      <t>トドウフケン</t>
    </rPh>
    <rPh sb="4" eb="5">
      <t>メイ</t>
    </rPh>
    <phoneticPr fontId="2"/>
  </si>
  <si>
    <t>内１回目</t>
    <rPh sb="0" eb="1">
      <t>ウチ</t>
    </rPh>
    <phoneticPr fontId="2"/>
  </si>
  <si>
    <t>内２回目</t>
    <rPh sb="0" eb="1">
      <t>ウチ</t>
    </rPh>
    <phoneticPr fontId="2"/>
  </si>
  <si>
    <t>内３回目</t>
    <rPh sb="0" eb="1">
      <t>ウチ</t>
    </rPh>
    <phoneticPr fontId="2"/>
  </si>
  <si>
    <t>内12月分</t>
    <rPh sb="0" eb="1">
      <t>ウチ</t>
    </rPh>
    <rPh sb="3" eb="4">
      <t>ガツ</t>
    </rPh>
    <rPh sb="4" eb="5">
      <t>ブン</t>
    </rPh>
    <phoneticPr fontId="2"/>
  </si>
  <si>
    <t>内1月分</t>
    <rPh sb="0" eb="1">
      <t>ウチ</t>
    </rPh>
    <rPh sb="2" eb="3">
      <t>ガツ</t>
    </rPh>
    <rPh sb="3" eb="4">
      <t>ブン</t>
    </rPh>
    <phoneticPr fontId="2"/>
  </si>
  <si>
    <t>内2月分</t>
    <rPh sb="0" eb="1">
      <t>ウチ</t>
    </rPh>
    <rPh sb="2" eb="3">
      <t>ガツ</t>
    </rPh>
    <rPh sb="3" eb="4">
      <t>ブン</t>
    </rPh>
    <phoneticPr fontId="2"/>
  </si>
  <si>
    <t>接種回数</t>
    <rPh sb="0" eb="2">
      <t>セッシュ</t>
    </rPh>
    <rPh sb="2" eb="4">
      <t>カイスウ</t>
    </rPh>
    <phoneticPr fontId="2"/>
  </si>
  <si>
    <t>接種率</t>
    <rPh sb="0" eb="2">
      <t>セッシュ</t>
    </rPh>
    <rPh sb="2" eb="3">
      <t>リツ</t>
    </rPh>
    <phoneticPr fontId="2"/>
  </si>
  <si>
    <t>参考：人口</t>
    <rPh sb="0" eb="2">
      <t>サンコウ</t>
    </rPh>
    <rPh sb="3" eb="5">
      <t>ジンコウ</t>
    </rPh>
    <phoneticPr fontId="2"/>
  </si>
  <si>
    <t>合計</t>
    <rPh sb="0" eb="2">
      <t>ゴウケイ</t>
    </rPh>
    <phoneticPr fontId="2"/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</si>
  <si>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</si>
  <si>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</si>
  <si>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</si>
  <si>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</si>
  <si>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</si>
  <si>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</si>
  <si>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</si>
  <si>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</si>
  <si>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</si>
  <si>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</si>
  <si>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</si>
  <si>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</si>
  <si>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</si>
  <si>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</si>
  <si>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</si>
  <si>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</si>
  <si>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</si>
  <si>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</si>
  <si>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</si>
  <si>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</si>
  <si>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</si>
  <si>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</si>
  <si>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</si>
  <si>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</si>
  <si>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</si>
  <si>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</si>
  <si>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</si>
  <si>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</si>
  <si>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</si>
  <si>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</si>
  <si>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</si>
  <si>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</si>
  <si>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</si>
  <si>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</si>
  <si>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</si>
  <si>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</si>
  <si>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</si>
  <si>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</si>
  <si>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</si>
  <si>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</si>
  <si>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</si>
  <si>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</si>
  <si>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</si>
  <si>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</si>
  <si>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</si>
  <si>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</si>
  <si>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</si>
  <si>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注：１回目及び２回目は、接種回数は一般接種（高齢者含む）と医療従事者等の合計。</t>
    <rPh sb="0" eb="1">
      <t>チュウ</t>
    </rPh>
    <rPh sb="3" eb="5">
      <t>カイメ</t>
    </rPh>
    <rPh sb="5" eb="6">
      <t>オヨ</t>
    </rPh>
    <rPh sb="8" eb="10">
      <t>カイメ</t>
    </rPh>
    <rPh sb="12" eb="14">
      <t>セッシュ</t>
    </rPh>
    <rPh sb="14" eb="16">
      <t>カイスウ</t>
    </rPh>
    <rPh sb="17" eb="19">
      <t>イッパン</t>
    </rPh>
    <rPh sb="19" eb="21">
      <t>セッシュ</t>
    </rPh>
    <rPh sb="22" eb="25">
      <t>コウレイシャ</t>
    </rPh>
    <rPh sb="25" eb="26">
      <t>フク</t>
    </rPh>
    <rPh sb="29" eb="31">
      <t>イリョウ</t>
    </rPh>
    <rPh sb="31" eb="34">
      <t>ジュウジシャ</t>
    </rPh>
    <rPh sb="34" eb="35">
      <t>トウ</t>
    </rPh>
    <rPh sb="36" eb="38">
      <t>ゴウケイ</t>
    </rPh>
    <phoneticPr fontId="2"/>
  </si>
  <si>
    <t>　　一般接種（高齢者含む）はワクチン接種記録システム(VRS)への報告と、</t>
    <rPh sb="7" eb="10">
      <t>コウレイシャ</t>
    </rPh>
    <rPh sb="10" eb="11">
      <t>フク</t>
    </rPh>
    <phoneticPr fontId="2"/>
  </si>
  <si>
    <t>　　医療従事者等はワクチン接種円滑化システム（V-SYS）への報告を、公表日で集計したもの。</t>
    <rPh sb="39" eb="41">
      <t>シュウケイ</t>
    </rPh>
    <phoneticPr fontId="2"/>
  </si>
  <si>
    <t>注：３回目は、ワクチン接種記録システム（VRS）への報告を、公表日で集計したもの。</t>
    <rPh sb="0" eb="1">
      <t>チュウ</t>
    </rPh>
    <rPh sb="3" eb="5">
      <t>カイメ</t>
    </rPh>
    <rPh sb="11" eb="13">
      <t>セッシュ</t>
    </rPh>
    <rPh sb="13" eb="15">
      <t>キロク</t>
    </rPh>
    <rPh sb="26" eb="28">
      <t>ホウコク</t>
    </rPh>
    <rPh sb="30" eb="32">
      <t>コウヒョウ</t>
    </rPh>
    <rPh sb="32" eb="33">
      <t>ビ</t>
    </rPh>
    <rPh sb="34" eb="36">
      <t>シュウケイ</t>
    </rPh>
    <phoneticPr fontId="2"/>
  </si>
  <si>
    <t>　　月ごとの内訳は、公表日時点で、各月を接種日とする接種実績を集計したもの。</t>
    <rPh sb="2" eb="3">
      <t>ツキ</t>
    </rPh>
    <rPh sb="6" eb="8">
      <t>ウチワケ</t>
    </rPh>
    <rPh sb="10" eb="12">
      <t>コウヒョウ</t>
    </rPh>
    <rPh sb="12" eb="13">
      <t>ビ</t>
    </rPh>
    <rPh sb="13" eb="15">
      <t>ジテン</t>
    </rPh>
    <rPh sb="17" eb="19">
      <t>カクツキ</t>
    </rPh>
    <rPh sb="20" eb="22">
      <t>セッシュ</t>
    </rPh>
    <rPh sb="22" eb="23">
      <t>ビ</t>
    </rPh>
    <rPh sb="26" eb="28">
      <t>セッシュ</t>
    </rPh>
    <rPh sb="28" eb="30">
      <t>ジッセキ</t>
    </rPh>
    <rPh sb="31" eb="33">
      <t>シュウケイ</t>
    </rPh>
    <phoneticPr fontId="2"/>
  </si>
  <si>
    <t>注：公表日におけるデータの計上方法等の注釈については、以下を参照（https://www.kantei.go.jp/jp/content/000086996.pdf）</t>
    <rPh sb="2" eb="5">
      <t>コウヒョウビ</t>
    </rPh>
    <rPh sb="13" eb="15">
      <t>ケイジョウ</t>
    </rPh>
    <rPh sb="15" eb="17">
      <t>ホウホウ</t>
    </rPh>
    <rPh sb="17" eb="18">
      <t>トウ</t>
    </rPh>
    <rPh sb="19" eb="21">
      <t>チュウシャク</t>
    </rPh>
    <rPh sb="27" eb="29">
      <t>イカ</t>
    </rPh>
    <rPh sb="30" eb="32">
      <t>サンショウ</t>
    </rPh>
    <phoneticPr fontId="2"/>
  </si>
  <si>
    <r>
      <t>これまでのワクチン総接種回数およびワクチン供給量（</t>
    </r>
    <r>
      <rPr>
        <sz val="11"/>
        <rFont val="游ゴシック"/>
        <family val="3"/>
        <charset val="128"/>
        <scheme val="minor"/>
      </rPr>
      <t>一般接種（高齢者含む）、都道府県別）</t>
    </r>
    <rPh sb="9" eb="10">
      <t>ソウ</t>
    </rPh>
    <rPh sb="10" eb="12">
      <t>セッシュ</t>
    </rPh>
    <rPh sb="12" eb="14">
      <t>カイスウ</t>
    </rPh>
    <rPh sb="21" eb="24">
      <t>キョウキュウリョウ</t>
    </rPh>
    <rPh sb="25" eb="27">
      <t>イッパン</t>
    </rPh>
    <rPh sb="27" eb="29">
      <t>セッシュ</t>
    </rPh>
    <rPh sb="30" eb="33">
      <t>コウレイシャ</t>
    </rPh>
    <rPh sb="33" eb="34">
      <t>フク</t>
    </rPh>
    <rPh sb="37" eb="41">
      <t>トドウフケン</t>
    </rPh>
    <rPh sb="41" eb="42">
      <t>ベツ</t>
    </rPh>
    <phoneticPr fontId="2"/>
  </si>
  <si>
    <t>ファイザー社</t>
    <rPh sb="5" eb="6">
      <t>シャ</t>
    </rPh>
    <phoneticPr fontId="2"/>
  </si>
  <si>
    <t>武田/モデルナ社</t>
    <rPh sb="0" eb="2">
      <t>タケダ</t>
    </rPh>
    <rPh sb="7" eb="8">
      <t>シャ</t>
    </rPh>
    <phoneticPr fontId="2"/>
  </si>
  <si>
    <t>アストラゼネカ社</t>
    <rPh sb="7" eb="8">
      <t>シャ</t>
    </rPh>
    <phoneticPr fontId="2"/>
  </si>
  <si>
    <r>
      <t>ファイザー社</t>
    </r>
    <r>
      <rPr>
        <sz val="8"/>
        <rFont val="游ゴシック"/>
        <family val="3"/>
        <charset val="128"/>
        <scheme val="minor"/>
      </rPr>
      <t>※5</t>
    </r>
    <rPh sb="5" eb="6">
      <t>シャ</t>
    </rPh>
    <phoneticPr fontId="2"/>
  </si>
  <si>
    <r>
      <t>武田/モデルナ社</t>
    </r>
    <r>
      <rPr>
        <sz val="8"/>
        <color theme="1"/>
        <rFont val="游ゴシック"/>
        <family val="3"/>
        <charset val="128"/>
        <scheme val="minor"/>
      </rPr>
      <t>※1</t>
    </r>
    <rPh sb="0" eb="2">
      <t>タケダ</t>
    </rPh>
    <rPh sb="7" eb="8">
      <t>シャ</t>
    </rPh>
    <phoneticPr fontId="2"/>
  </si>
  <si>
    <t>計</t>
    <rPh sb="0" eb="1">
      <t>ケイ</t>
    </rPh>
    <phoneticPr fontId="2"/>
  </si>
  <si>
    <r>
      <t>ワクチン
累積供給量</t>
    </r>
    <r>
      <rPr>
        <sz val="8"/>
        <color theme="1"/>
        <rFont val="游ゴシック"/>
        <family val="3"/>
        <charset val="128"/>
        <scheme val="minor"/>
      </rPr>
      <t>※2</t>
    </r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</si>
  <si>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rPh sb="0" eb="1">
      <t>タイ</t>
    </rPh>
    <rPh sb="1" eb="4">
      <t>キョウキュウリョウセッシュリツ</t>
    </rPh>
    <phoneticPr fontId="2"/>
  </si>
  <si>
    <r>
      <t>ワクチン
累積供給量</t>
    </r>
    <r>
      <rPr>
        <sz val="8"/>
        <color theme="1"/>
        <rFont val="游ゴシック"/>
        <family val="3"/>
        <charset val="128"/>
        <scheme val="minor"/>
      </rPr>
      <t>※2</t>
    </r>
    <rPh sb="5" eb="7">
      <t>ルイセキ</t>
    </rPh>
    <rPh sb="7" eb="10">
      <t>キョウキュウリョウ</t>
    </rPh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</si>
  <si>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phoneticPr fontId="2"/>
  </si>
  <si>
    <t>全国</t>
    <rPh sb="0" eb="2">
      <t>ゼンコク</t>
    </rPh>
    <phoneticPr fontId="2"/>
  </si>
  <si>
    <t/>
  </si>
  <si>
    <t>注：ワクチン接種記録システム(VRS)への報告を居住地の都道府県別に集計。</t>
    <rPh sb="0" eb="1">
      <t>チュウ</t>
    </rPh>
    <rPh sb="8" eb="10">
      <t>キロク</t>
    </rPh>
    <rPh sb="21" eb="23">
      <t>ホウコク</t>
    </rPh>
    <phoneticPr fontId="2"/>
  </si>
  <si>
    <t>※1：武田/モデルナ社のワクチンは、大規模接種会場（一部会場を除く）と職域接種会場で利用。</t>
    <rPh sb="3" eb="5">
      <t>タケダ</t>
    </rPh>
    <rPh sb="10" eb="11">
      <t>シャ</t>
    </rPh>
    <rPh sb="18" eb="25">
      <t>ダイキボセッシュカイジョウ</t>
    </rPh>
    <rPh sb="26" eb="28">
      <t>イチブ</t>
    </rPh>
    <rPh sb="28" eb="30">
      <t>カイジョウ</t>
    </rPh>
    <rPh sb="31" eb="32">
      <t>ノゾ</t>
    </rPh>
    <rPh sb="35" eb="37">
      <t>ショクイキ</t>
    </rPh>
    <rPh sb="37" eb="39">
      <t>セッシュ</t>
    </rPh>
    <rPh sb="39" eb="41">
      <t>カイジョウ</t>
    </rPh>
    <rPh sb="42" eb="44">
      <t>リヨウ</t>
    </rPh>
    <phoneticPr fontId="2"/>
  </si>
  <si>
    <t>※2：職域接種等の会場の種別を問わず、ワクチンが配送された先の施設が所在する都道府県ごとに集計。</t>
    <rPh sb="3" eb="5">
      <t>ショクイキ</t>
    </rPh>
    <rPh sb="5" eb="7">
      <t>セッシュ</t>
    </rPh>
    <rPh sb="7" eb="8">
      <t>トウ</t>
    </rPh>
    <rPh sb="9" eb="11">
      <t>カイジョウ</t>
    </rPh>
    <rPh sb="12" eb="14">
      <t>シュベツ</t>
    </rPh>
    <rPh sb="15" eb="16">
      <t>ト</t>
    </rPh>
    <rPh sb="24" eb="26">
      <t>ハイソウ</t>
    </rPh>
    <rPh sb="29" eb="30">
      <t>サキ</t>
    </rPh>
    <rPh sb="31" eb="33">
      <t>シセツ</t>
    </rPh>
    <rPh sb="34" eb="36">
      <t>ショザイ</t>
    </rPh>
    <rPh sb="38" eb="42">
      <t>トドウフケン</t>
    </rPh>
    <rPh sb="45" eb="47">
      <t>シュウケイ</t>
    </rPh>
    <phoneticPr fontId="2"/>
  </si>
  <si>
    <t>※3：VRSに登録された接種回数を、ワクチン接種円滑化システム(V-SYS)に登録されたワクチンの累計供給量で除したもの。</t>
    <phoneticPr fontId="2"/>
  </si>
  <si>
    <t>※4：一般接種用の1、2回目向け供給が対象。</t>
  </si>
  <si>
    <t>※5：ファイザー社から無償提供された、2020年東京オリンピック・パラリンピック競技大会関係者分を含む。</t>
    <phoneticPr fontId="2"/>
  </si>
  <si>
    <t>これまでのワクチン総接種回数（医療従事者等、都道府県別）</t>
    <rPh sb="9" eb="10">
      <t>ソウ</t>
    </rPh>
    <rPh sb="10" eb="12">
      <t>セッシュ</t>
    </rPh>
    <rPh sb="12" eb="14">
      <t>カイスウ</t>
    </rPh>
    <rPh sb="15" eb="17">
      <t>イリョウ</t>
    </rPh>
    <rPh sb="17" eb="20">
      <t>ジュウジシャ</t>
    </rPh>
    <rPh sb="20" eb="21">
      <t>トウ</t>
    </rPh>
    <rPh sb="22" eb="26">
      <t>トドウフケン</t>
    </rPh>
    <rPh sb="26" eb="27">
      <t>ベツ</t>
    </rPh>
    <phoneticPr fontId="2"/>
  </si>
  <si>
    <t>（8月2日公表時点）</t>
    <rPh sb="2" eb="3">
      <t>ガツ</t>
    </rPh>
    <rPh sb="4" eb="5">
      <t>ニチ</t>
    </rPh>
    <rPh sb="5" eb="7">
      <t>コウヒョウ</t>
    </rPh>
    <rPh sb="7" eb="9">
      <t>ジテン</t>
    </rPh>
    <phoneticPr fontId="2"/>
  </si>
  <si>
    <t>接種回数
（7月30日まで）</t>
    <rPh sb="0" eb="2">
      <t>セッシュ</t>
    </rPh>
    <rPh sb="2" eb="4">
      <t>カイスウ</t>
    </rPh>
    <rPh sb="7" eb="8">
      <t>ガツ</t>
    </rPh>
    <rPh sb="10" eb="11">
      <t>ニチ</t>
    </rPh>
    <phoneticPr fontId="2"/>
  </si>
  <si>
    <t>注：ワクチン接種円滑化システム（V-SYS）への報告（17時時点）を</t>
    <rPh sb="6" eb="8">
      <t>セッシュ</t>
    </rPh>
    <rPh sb="8" eb="11">
      <t>エンカツカ</t>
    </rPh>
    <rPh sb="24" eb="26">
      <t>ホウコク</t>
    </rPh>
    <rPh sb="29" eb="30">
      <t>ジ</t>
    </rPh>
    <rPh sb="30" eb="32">
      <t>ジテン</t>
    </rPh>
    <phoneticPr fontId="2"/>
  </si>
  <si>
    <r>
      <t>　　接種実施機関所在地の都道府県別に集計（</t>
    </r>
    <r>
      <rPr>
        <sz val="11"/>
        <rFont val="游ゴシック"/>
        <family val="3"/>
        <charset val="128"/>
        <scheme val="minor"/>
      </rPr>
      <t>高齢者、基礎疾患保有者、その他</t>
    </r>
    <r>
      <rPr>
        <sz val="11"/>
        <color theme="1"/>
        <rFont val="游ゴシック"/>
        <family val="2"/>
        <charset val="128"/>
        <scheme val="minor"/>
      </rPr>
      <t>を除く）。</t>
    </r>
    <rPh sb="2" eb="4">
      <t>セッシュ</t>
    </rPh>
    <rPh sb="4" eb="6">
      <t>ジッシ</t>
    </rPh>
    <rPh sb="6" eb="8">
      <t>キカン</t>
    </rPh>
    <rPh sb="8" eb="11">
      <t>ショザイチ</t>
    </rPh>
    <rPh sb="12" eb="16">
      <t>トドウフケン</t>
    </rPh>
    <rPh sb="16" eb="17">
      <t>ベツ</t>
    </rPh>
    <rPh sb="21" eb="24">
      <t>コウレイシャ</t>
    </rPh>
    <rPh sb="25" eb="27">
      <t>キソ</t>
    </rPh>
    <rPh sb="27" eb="29">
      <t>シッカン</t>
    </rPh>
    <rPh sb="29" eb="32">
      <t>ホユウシャ</t>
    </rPh>
    <rPh sb="35" eb="36">
      <t>ホカ</t>
    </rPh>
    <phoneticPr fontId="2"/>
  </si>
  <si>
    <t>　　医療従事者等向け優先接種の接種実績は、45都道府県は7月21日時点まで、兵庫県、沖縄県は７月27日時点までの実績を集計。</t>
    <phoneticPr fontId="2"/>
  </si>
  <si>
    <t>　　高齢者施設等従事者向け優先接種の接種実績は、７月30日時点までの実績を集計。</t>
    <phoneticPr fontId="2"/>
  </si>
  <si>
    <r>
      <t>　　</t>
    </r>
    <r>
      <rPr>
        <sz val="11"/>
        <rFont val="游ゴシック"/>
        <family val="3"/>
        <charset val="128"/>
        <scheme val="minor"/>
      </rPr>
      <t>医療従事者等は、令和３年７月30日で集計を終了。</t>
    </r>
    <rPh sb="10" eb="12">
      <t>レイワ</t>
    </rPh>
    <rPh sb="13" eb="14">
      <t>ネン</t>
    </rPh>
    <rPh sb="15" eb="16">
      <t>ガツ</t>
    </rPh>
    <rPh sb="18" eb="19">
      <t>ニチ</t>
    </rPh>
    <rPh sb="20" eb="22">
      <t>シュウケイ</t>
    </rPh>
    <rPh sb="23" eb="25">
      <t>シュウリョウ</t>
    </rPh>
    <phoneticPr fontId="2"/>
  </si>
  <si>
    <t>　　4月9日までの接種実績は厚生労働省の「新型コロナワクチン接種実績」のページをご覧ください。</t>
    <rPh sb="3" eb="4">
      <t>ガツ</t>
    </rPh>
    <rPh sb="5" eb="6">
      <t>ニチ</t>
    </rPh>
    <rPh sb="9" eb="11">
      <t>セッシュ</t>
    </rPh>
    <rPh sb="11" eb="13">
      <t>ジッセキ</t>
    </rPh>
    <rPh sb="14" eb="16">
      <t>コウセイ</t>
    </rPh>
    <rPh sb="16" eb="19">
      <t>ロウドウショウ</t>
    </rPh>
    <rPh sb="21" eb="23">
      <t>シンガタ</t>
    </rPh>
    <rPh sb="30" eb="32">
      <t>セッシュ</t>
    </rPh>
    <rPh sb="32" eb="34">
      <t>ジッセキ</t>
    </rPh>
    <rPh sb="41" eb="42">
      <t>ラン</t>
    </rPh>
    <phoneticPr fontId="2"/>
  </si>
  <si>
    <t>　　https://www.mhlw.go.jp/stf/seisakunitsuite/bunya/vaccine_sesshujisseki.html</t>
    <phoneticPr fontId="2"/>
  </si>
  <si>
    <t>３回目接種の進捗状況（都道府県別）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5">
      <t>トドウフケン</t>
    </rPh>
    <rPh sb="15" eb="16">
      <t>ベツ</t>
    </rPh>
    <phoneticPr fontId="2"/>
  </si>
  <si>
    <t>（単位：人口（人）、増加回数（回））</t>
    <rPh sb="1" eb="3">
      <t>タンイ</t>
    </rPh>
    <rPh sb="4" eb="6">
      <t>ジンコウ</t>
    </rPh>
    <rPh sb="7" eb="8">
      <t>ヒト</t>
    </rPh>
    <rPh sb="10" eb="12">
      <t>ゾウカ</t>
    </rPh>
    <rPh sb="12" eb="14">
      <t>カイスウ</t>
    </rPh>
    <rPh sb="15" eb="16">
      <t>カイ</t>
    </rPh>
    <rPh sb="16" eb="17">
      <t>マンカイ</t>
    </rPh>
    <phoneticPr fontId="2"/>
  </si>
  <si>
    <t>人口</t>
    <rPh sb="0" eb="2">
      <t>ジンコウ</t>
    </rPh>
    <phoneticPr fontId="2"/>
  </si>
  <si>
    <t>累計接種回数</t>
    <rPh sb="0" eb="2">
      <t>ルイケイ</t>
    </rPh>
    <rPh sb="2" eb="4">
      <t>セッシュ</t>
    </rPh>
    <rPh sb="4" eb="6">
      <t>カイスウ</t>
    </rPh>
    <phoneticPr fontId="2"/>
  </si>
  <si>
    <t>直近１週間</t>
    <rPh sb="0" eb="2">
      <t>チョッキン</t>
    </rPh>
    <rPh sb="3" eb="5">
      <t>シュウカン</t>
    </rPh>
    <phoneticPr fontId="2"/>
  </si>
  <si>
    <t>（増加回数ベース）※1</t>
    <phoneticPr fontId="2"/>
  </si>
  <si>
    <t>（増加回数ベース）※2</t>
    <phoneticPr fontId="2"/>
  </si>
  <si>
    <t>増加回数</t>
    <rPh sb="0" eb="2">
      <t>ゾウカ</t>
    </rPh>
    <rPh sb="2" eb="4">
      <t>カイスウ</t>
    </rPh>
    <phoneticPr fontId="2"/>
  </si>
  <si>
    <t>人口比</t>
    <rPh sb="0" eb="3">
      <t>ジンコウヒ</t>
    </rPh>
    <phoneticPr fontId="2"/>
  </si>
  <si>
    <t>人口比</t>
    <rPh sb="0" eb="2">
      <t>ジンコウ</t>
    </rPh>
    <rPh sb="2" eb="3">
      <t>ヒ</t>
    </rPh>
    <phoneticPr fontId="2"/>
  </si>
  <si>
    <t>注：人口は、総務省が公表している、「令和3年住民基本台帳年齢階級別人口（市区町村別）」のうち、</t>
    <rPh sb="0" eb="1">
      <t>チュウ</t>
    </rPh>
    <rPh sb="2" eb="4">
      <t>ジンコウ</t>
    </rPh>
    <rPh sb="6" eb="9">
      <t>ソウムショウ</t>
    </rPh>
    <rPh sb="10" eb="12">
      <t>コウヒョウ</t>
    </rPh>
    <rPh sb="18" eb="20">
      <t>レイワ</t>
    </rPh>
    <rPh sb="21" eb="22">
      <t>ネン</t>
    </rPh>
    <rPh sb="22" eb="24">
      <t>ジュウミン</t>
    </rPh>
    <rPh sb="24" eb="26">
      <t>キホン</t>
    </rPh>
    <rPh sb="26" eb="28">
      <t>ダイチョウ</t>
    </rPh>
    <rPh sb="28" eb="30">
      <t>ネンレイ</t>
    </rPh>
    <rPh sb="30" eb="32">
      <t>カイキュウ</t>
    </rPh>
    <rPh sb="32" eb="33">
      <t>ベツ</t>
    </rPh>
    <rPh sb="33" eb="35">
      <t>ジンコウ</t>
    </rPh>
    <rPh sb="36" eb="38">
      <t>シク</t>
    </rPh>
    <rPh sb="38" eb="40">
      <t>チョウソン</t>
    </rPh>
    <rPh sb="40" eb="41">
      <t>ベツ</t>
    </rPh>
    <phoneticPr fontId="2"/>
  </si>
  <si>
    <t>各市町村の性別及び年齢階級の数字を集計したものを使用</t>
    <phoneticPr fontId="2"/>
  </si>
  <si>
    <t>※1：前週同曜日の公表分との差を使用</t>
    <rPh sb="3" eb="5">
      <t>ゼンシュウ</t>
    </rPh>
    <rPh sb="5" eb="6">
      <t>ドウ</t>
    </rPh>
    <rPh sb="6" eb="8">
      <t>ヨウビ</t>
    </rPh>
    <rPh sb="9" eb="11">
      <t>コウヒョウ</t>
    </rPh>
    <rPh sb="11" eb="12">
      <t>ブン</t>
    </rPh>
    <rPh sb="14" eb="15">
      <t>サ</t>
    </rPh>
    <rPh sb="16" eb="18">
      <t>シヨウ</t>
    </rPh>
    <phoneticPr fontId="2"/>
  </si>
  <si>
    <t>※2：直近の公表分との差を使用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</si>
  <si>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３回目接種の進捗状況（政令指定都市・特別区）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3">
      <t>セイレイ</t>
    </rPh>
    <rPh sb="13" eb="15">
      <t>シテイ</t>
    </rPh>
    <rPh sb="15" eb="17">
      <t>トシ</t>
    </rPh>
    <rPh sb="18" eb="21">
      <t>トクベツク</t>
    </rPh>
    <phoneticPr fontId="2"/>
  </si>
  <si>
    <t>（１）政令指定都市</t>
    <rPh sb="3" eb="5">
      <t>セイレイ</t>
    </rPh>
    <rPh sb="5" eb="7">
      <t>シテイ</t>
    </rPh>
    <rPh sb="7" eb="9">
      <t>トシ</t>
    </rPh>
    <phoneticPr fontId="2"/>
  </si>
  <si>
    <t>政令指定
都市名</t>
    <rPh sb="0" eb="2">
      <t>セイレイ</t>
    </rPh>
    <rPh sb="2" eb="4">
      <t>シテイ</t>
    </rPh>
    <rPh sb="5" eb="7">
      <t>トシ</t>
    </rPh>
    <rPh sb="7" eb="8">
      <t>メイ</t>
    </rPh>
    <phoneticPr fontId="2"/>
  </si>
  <si>
    <t>合計</t>
    <rPh sb="0" eb="2">
      <t>ゴウケイ</t>
    </rPh>
    <phoneticPr fontId="1"/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</si>
  <si>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</si>
  <si>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</si>
  <si>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</si>
  <si>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</si>
  <si>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</si>
  <si>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</si>
  <si>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</si>
  <si>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</si>
  <si>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</si>
  <si>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</si>
  <si>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</si>
  <si>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</si>
  <si>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</si>
  <si>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</si>
  <si>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</si>
  <si>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</si>
  <si>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</si>
  <si>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</si>
  <si>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</si>
  <si>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</si>
  <si>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（２）特別区</t>
    <rPh sb="3" eb="6">
      <t>トクベツク</t>
    </rPh>
    <phoneticPr fontId="2"/>
  </si>
  <si>
    <t>各市町村の性別及び年齢階級の数字を集計したものを使用</t>
  </si>
  <si>
    <t>（2月16日公表時点）</t>
    <phoneticPr fontId="2"/>
  </si>
  <si>
    <t>（2月16日公表時点）</t>
  </si>
  <si>
    <t>接種回数（2月15日まで）</t>
  </si>
  <si>
    <t>接種回数
（2月15日まで）</t>
  </si>
  <si>
    <t>ワクチン供給量
（2月15日まで）※4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</si>
</sst>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);[Red]\(#,##0\)"/>
    <numFmt numFmtId="177" formatCode="#,##0_ "/>
    <numFmt numFmtId="178" formatCode="0.0%"/>
    <numFmt numFmtId="179" formatCode="#,##0.0;[Red]\-#,##0.0"/>
  </numFmts>
  <fonts count="1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8"/>
      <color theme="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38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38" fontId="0" fillId="0" borderId="1" xfId="1" applyFont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176" fontId="0" fillId="0" borderId="1" xfId="1" applyNumberFormat="1" applyFont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0" fontId="0" fillId="0" borderId="1" xfId="0" applyNumberFormat="1" applyBorder="1">
      <alignment vertical="center"/>
    </xf>
    <xf numFmtId="10" fontId="0" fillId="0" borderId="1" xfId="3" applyNumberFormat="1" applyFont="1" applyBorder="1">
      <alignment vertical="center"/>
    </xf>
    <xf numFmtId="176" fontId="5" fillId="0" borderId="1" xfId="3" applyNumberFormat="1" applyFont="1" applyBorder="1" applyAlignment="1"/>
    <xf numFmtId="177" fontId="0" fillId="0" borderId="1" xfId="0" applyNumberFormat="1" applyBorder="1">
      <alignment vertical="center"/>
    </xf>
    <xf numFmtId="38" fontId="4" fillId="0" borderId="0" xfId="1" applyFont="1">
      <alignment vertical="center"/>
    </xf>
    <xf numFmtId="38" fontId="0" fillId="0" borderId="0" xfId="1" applyFont="1">
      <alignment vertical="center"/>
    </xf>
    <xf numFmtId="0" fontId="8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38" fontId="4" fillId="0" borderId="1" xfId="1" applyFont="1" applyBorder="1" applyAlignment="1">
      <alignment horizontal="left" vertical="center"/>
    </xf>
    <xf numFmtId="176" fontId="4" fillId="0" borderId="1" xfId="1" applyNumberFormat="1" applyFont="1" applyBorder="1">
      <alignment vertical="center"/>
    </xf>
    <xf numFmtId="176" fontId="4" fillId="0" borderId="7" xfId="1" applyNumberFormat="1" applyFont="1" applyBorder="1">
      <alignment vertical="center"/>
    </xf>
    <xf numFmtId="176" fontId="4" fillId="0" borderId="1" xfId="1" applyNumberFormat="1" applyFont="1" applyFill="1" applyBorder="1">
      <alignment vertical="center"/>
    </xf>
    <xf numFmtId="176" fontId="4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0" fontId="4" fillId="0" borderId="1" xfId="3" applyNumberFormat="1" applyFont="1" applyBorder="1">
      <alignment vertical="center"/>
    </xf>
    <xf numFmtId="10" fontId="4" fillId="0" borderId="1" xfId="3" applyNumberFormat="1" applyFont="1" applyFill="1" applyBorder="1">
      <alignment vertical="center"/>
    </xf>
    <xf numFmtId="10" fontId="4" fillId="0" borderId="7" xfId="3" applyNumberFormat="1" applyFont="1" applyBorder="1">
      <alignment vertical="center"/>
    </xf>
    <xf numFmtId="0" fontId="9" fillId="0" borderId="0" xfId="0" applyFont="1" applyAlignment="1">
      <alignment horizontal="left" vertical="center"/>
    </xf>
    <xf numFmtId="38" fontId="9" fillId="0" borderId="0" xfId="1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38" fontId="9" fillId="0" borderId="0" xfId="1" applyFont="1" applyAlignment="1">
      <alignment horizontal="center" vertical="center"/>
    </xf>
    <xf numFmtId="177" fontId="10" fillId="0" borderId="0" xfId="0" applyNumberFormat="1" applyFont="1">
      <alignment vertical="center"/>
    </xf>
    <xf numFmtId="0" fontId="9" fillId="0" borderId="0" xfId="0" applyFont="1" applyAlignment="1">
      <alignment horizontal="right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right" vertical="center"/>
    </xf>
    <xf numFmtId="38" fontId="4" fillId="0" borderId="1" xfId="1" applyFont="1" applyFill="1" applyBorder="1" applyAlignment="1">
      <alignment horizontal="center" vertical="center"/>
    </xf>
    <xf numFmtId="38" fontId="9" fillId="0" borderId="1" xfId="1" applyFont="1" applyFill="1" applyBorder="1" applyAlignment="1">
      <alignment horizontal="center" vertical="center"/>
    </xf>
    <xf numFmtId="178" fontId="9" fillId="0" borderId="1" xfId="3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38" fontId="4" fillId="0" borderId="0" xfId="1" applyFont="1" applyFill="1" applyBorder="1" applyAlignment="1">
      <alignment horizontal="center" vertical="center"/>
    </xf>
    <xf numFmtId="38" fontId="9" fillId="0" borderId="0" xfId="1" applyFont="1" applyFill="1" applyBorder="1" applyAlignment="1">
      <alignment horizontal="center" vertical="center"/>
    </xf>
    <xf numFmtId="178" fontId="9" fillId="0" borderId="0" xfId="3" applyNumberFormat="1" applyFont="1" applyFill="1" applyBorder="1" applyAlignment="1">
      <alignment horizontal="center" vertical="center"/>
    </xf>
    <xf numFmtId="179" fontId="9" fillId="0" borderId="0" xfId="1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38" fontId="9" fillId="0" borderId="0" xfId="1" applyFont="1">
      <alignment vertical="center"/>
    </xf>
    <xf numFmtId="0" fontId="9" fillId="0" borderId="0" xfId="0" applyFont="1">
      <alignment vertical="center"/>
    </xf>
    <xf numFmtId="38" fontId="10" fillId="0" borderId="0" xfId="1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38" fontId="9" fillId="0" borderId="1" xfId="1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/>
    </xf>
    <xf numFmtId="56" fontId="9" fillId="0" borderId="2" xfId="0" applyNumberFormat="1" applyFont="1" applyFill="1" applyBorder="1" applyAlignment="1">
      <alignment horizontal="center" vertical="center" wrapText="1"/>
    </xf>
    <xf numFmtId="56" fontId="9" fillId="0" borderId="2" xfId="0" applyNumberFormat="1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56" fontId="9" fillId="0" borderId="11" xfId="0" applyNumberFormat="1" applyFont="1" applyFill="1" applyBorder="1" applyAlignment="1">
      <alignment horizontal="center" vertical="center" wrapText="1"/>
    </xf>
    <xf numFmtId="56" fontId="9" fillId="0" borderId="12" xfId="0" applyNumberFormat="1" applyFont="1" applyFill="1" applyBorder="1" applyAlignment="1">
      <alignment horizontal="center" vertical="center" wrapText="1"/>
    </xf>
    <xf numFmtId="38" fontId="9" fillId="0" borderId="4" xfId="1" applyFont="1" applyFill="1" applyBorder="1" applyAlignment="1">
      <alignment horizontal="center" vertical="center"/>
    </xf>
    <xf numFmtId="38" fontId="9" fillId="0" borderId="1" xfId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">
    <cellStyle name="パーセント" xfId="3" builtinId="5"/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tabSelected="1" view="pageBreakPreview" zoomScaleNormal="100" zoomScaleSheetLayoutView="100" workbookViewId="0">
      <selection activeCell="H4" sqref="H4"/>
    </sheetView>
  </sheetViews>
  <sheetFormatPr defaultRowHeight="18" x14ac:dyDescent="0.45"/>
  <cols>
    <col min="1" max="1" width="13.59765625" customWidth="1"/>
    <col min="2" max="3" width="13.59765625" style="20" customWidth="1"/>
    <col min="4" max="8" width="13.59765625" customWidth="1"/>
    <col min="10" max="10" width="10.5" bestFit="1" customWidth="1"/>
  </cols>
  <sheetData>
    <row r="1" spans="1:8" x14ac:dyDescent="0.45">
      <c r="A1" s="64" t="s">
        <v>94</v>
      </c>
      <c r="B1" s="64"/>
      <c r="C1" s="64"/>
      <c r="D1" s="64"/>
      <c r="E1" s="64"/>
      <c r="F1" s="64"/>
      <c r="G1" s="64"/>
      <c r="H1" s="64"/>
    </row>
    <row r="2" spans="1:8" x14ac:dyDescent="0.45">
      <c r="A2" s="33"/>
      <c r="B2" s="34"/>
      <c r="C2" s="34"/>
      <c r="D2" s="33"/>
      <c r="E2" s="33"/>
      <c r="F2" s="33"/>
      <c r="G2" s="33"/>
      <c r="H2" s="33"/>
    </row>
    <row r="3" spans="1:8" x14ac:dyDescent="0.45">
      <c r="A3" s="33"/>
      <c r="B3" s="34"/>
      <c r="C3" s="34"/>
      <c r="D3" s="33"/>
      <c r="E3" s="33"/>
      <c r="F3" s="33"/>
      <c r="G3" s="33"/>
      <c r="H3" s="35" t="s">
        <v>134</v>
      </c>
    </row>
    <row r="4" spans="1:8" x14ac:dyDescent="0.45">
      <c r="A4" s="36"/>
      <c r="B4" s="37"/>
      <c r="C4" s="37"/>
      <c r="D4" s="36"/>
      <c r="E4" s="38"/>
      <c r="F4" s="38"/>
      <c r="G4" s="38"/>
      <c r="H4" s="39" t="s">
        <v>95</v>
      </c>
    </row>
    <row r="5" spans="1:8" ht="19.5" customHeight="1" x14ac:dyDescent="0.45">
      <c r="A5" s="60" t="s">
        <v>1</v>
      </c>
      <c r="B5" s="65" t="s">
        <v>96</v>
      </c>
      <c r="C5" s="61" t="s">
        <v>97</v>
      </c>
      <c r="D5" s="66"/>
      <c r="E5" s="69" t="s">
        <v>98</v>
      </c>
      <c r="F5" s="70"/>
      <c r="G5" s="71">
        <v>44608</v>
      </c>
      <c r="H5" s="72"/>
    </row>
    <row r="6" spans="1:8" ht="21.75" customHeight="1" x14ac:dyDescent="0.45">
      <c r="A6" s="60"/>
      <c r="B6" s="65"/>
      <c r="C6" s="67"/>
      <c r="D6" s="68"/>
      <c r="E6" s="73" t="s">
        <v>99</v>
      </c>
      <c r="F6" s="74"/>
      <c r="G6" s="75" t="s">
        <v>100</v>
      </c>
      <c r="H6" s="76"/>
    </row>
    <row r="7" spans="1:8" ht="18.75" customHeight="1" x14ac:dyDescent="0.45">
      <c r="A7" s="60"/>
      <c r="B7" s="65"/>
      <c r="C7" s="77" t="s">
        <v>8</v>
      </c>
      <c r="D7" s="40"/>
      <c r="E7" s="59" t="s">
        <v>101</v>
      </c>
      <c r="F7" s="40"/>
      <c r="G7" s="59" t="s">
        <v>101</v>
      </c>
      <c r="H7" s="41"/>
    </row>
    <row r="8" spans="1:8" ht="18.75" customHeight="1" x14ac:dyDescent="0.45">
      <c r="A8" s="60"/>
      <c r="B8" s="65"/>
      <c r="C8" s="78"/>
      <c r="D8" s="61" t="s">
        <v>102</v>
      </c>
      <c r="E8" s="60"/>
      <c r="F8" s="61" t="s">
        <v>103</v>
      </c>
      <c r="G8" s="60"/>
      <c r="H8" s="63" t="s">
        <v>103</v>
      </c>
    </row>
    <row r="9" spans="1:8" ht="35.1" customHeight="1" x14ac:dyDescent="0.45">
      <c r="A9" s="60"/>
      <c r="B9" s="65"/>
      <c r="C9" s="78"/>
      <c r="D9" s="62"/>
      <c r="E9" s="60"/>
      <c r="F9" s="62"/>
      <c r="G9" s="60"/>
      <c r="H9" s="62"/>
    </row>
    <row r="10" spans="1:8" x14ac:dyDescent="0.45">
      <c r="A10" s="42" t="s">
        <v>11</v>
      </c>
      <c r="B10" s="43">
        <v>126645025.00000003</v>
      </c>
      <c r="C10" s="44">
        <v>14075473.999999996</v>
      </c>
      <c r="D10" s="45">
        <v>0.11114115220870299</v>
      </c>
      <c r="E10" s="44">
        <v>4935007.9999999981</v>
      </c>
      <c r="F10" s="45">
        <v>3.896724723296472E-2</v>
      </c>
      <c r="G10" s="44">
        <v>1045354.9999999995</v>
      </c>
      <c r="H10" s="45">
        <v>8.2542129072973817E-3</v>
      </c>
    </row>
    <row r="11" spans="1:8" x14ac:dyDescent="0.45">
      <c r="A11" s="46" t="s">
        <v>12</v>
      </c>
      <c r="B11" s="43">
        <v>5226603</v>
      </c>
      <c r="C11" s="44">
        <v>489661</v>
      </c>
      <c r="D11" s="45">
        <v>9.3686281510189318E-2</v>
      </c>
      <c r="E11" s="44">
        <v>155527</v>
      </c>
      <c r="F11" s="45">
        <v>2.9756803797801365E-2</v>
      </c>
      <c r="G11" s="44">
        <v>43475</v>
      </c>
      <c r="H11" s="45">
        <v>8.3180222412148012E-3</v>
      </c>
    </row>
    <row r="12" spans="1:8" x14ac:dyDescent="0.45">
      <c r="A12" s="46" t="s">
        <v>13</v>
      </c>
      <c r="B12" s="43">
        <v>1259615</v>
      </c>
      <c r="C12" s="44">
        <v>117975</v>
      </c>
      <c r="D12" s="45">
        <v>9.3659570583074989E-2</v>
      </c>
      <c r="E12" s="44">
        <v>41303</v>
      </c>
      <c r="F12" s="45">
        <v>3.2790177951199373E-2</v>
      </c>
      <c r="G12" s="44">
        <v>9291</v>
      </c>
      <c r="H12" s="45">
        <v>7.3760633209353655E-3</v>
      </c>
    </row>
    <row r="13" spans="1:8" x14ac:dyDescent="0.45">
      <c r="A13" s="46" t="s">
        <v>14</v>
      </c>
      <c r="B13" s="43">
        <v>1220823</v>
      </c>
      <c r="C13" s="44">
        <v>130185</v>
      </c>
      <c r="D13" s="45">
        <v>0.10663708006811798</v>
      </c>
      <c r="E13" s="44">
        <v>47027</v>
      </c>
      <c r="F13" s="45">
        <v>3.8520735602130693E-2</v>
      </c>
      <c r="G13" s="44">
        <v>9075</v>
      </c>
      <c r="H13" s="45">
        <v>7.4335100174226735E-3</v>
      </c>
    </row>
    <row r="14" spans="1:8" x14ac:dyDescent="0.45">
      <c r="A14" s="46" t="s">
        <v>15</v>
      </c>
      <c r="B14" s="43">
        <v>2281989</v>
      </c>
      <c r="C14" s="44">
        <v>286047</v>
      </c>
      <c r="D14" s="45">
        <v>0.12534985926750741</v>
      </c>
      <c r="E14" s="44">
        <v>112706</v>
      </c>
      <c r="F14" s="45">
        <v>4.9389370413266673E-2</v>
      </c>
      <c r="G14" s="44">
        <v>31654</v>
      </c>
      <c r="H14" s="45">
        <v>1.387123250813216E-2</v>
      </c>
    </row>
    <row r="15" spans="1:8" x14ac:dyDescent="0.45">
      <c r="A15" s="46" t="s">
        <v>16</v>
      </c>
      <c r="B15" s="43">
        <v>971288</v>
      </c>
      <c r="C15" s="44">
        <v>74082</v>
      </c>
      <c r="D15" s="45">
        <v>7.6271919348329234E-2</v>
      </c>
      <c r="E15" s="44">
        <v>23264.999999999996</v>
      </c>
      <c r="F15" s="45">
        <v>2.3952730806928529E-2</v>
      </c>
      <c r="G15" s="44">
        <v>5294</v>
      </c>
      <c r="H15" s="45">
        <v>5.4504946009834368E-3</v>
      </c>
    </row>
    <row r="16" spans="1:8" x14ac:dyDescent="0.45">
      <c r="A16" s="46" t="s">
        <v>17</v>
      </c>
      <c r="B16" s="43">
        <v>1069562</v>
      </c>
      <c r="C16" s="44">
        <v>107950</v>
      </c>
      <c r="D16" s="45">
        <v>0.1009291653966764</v>
      </c>
      <c r="E16" s="44">
        <v>43653.000000000007</v>
      </c>
      <c r="F16" s="45">
        <v>4.0813903261335022E-2</v>
      </c>
      <c r="G16" s="44">
        <v>11608</v>
      </c>
      <c r="H16" s="45">
        <v>1.0853040777439737E-2</v>
      </c>
    </row>
    <row r="17" spans="1:8" x14ac:dyDescent="0.45">
      <c r="A17" s="46" t="s">
        <v>18</v>
      </c>
      <c r="B17" s="43">
        <v>1862059.0000000002</v>
      </c>
      <c r="C17" s="44">
        <v>213835.00000000003</v>
      </c>
      <c r="D17" s="45">
        <v>0.11483792941040001</v>
      </c>
      <c r="E17" s="44">
        <v>72093</v>
      </c>
      <c r="F17" s="45">
        <v>3.8716818317786922E-2</v>
      </c>
      <c r="G17" s="44">
        <v>18940</v>
      </c>
      <c r="H17" s="45">
        <v>1.0171535918034821E-2</v>
      </c>
    </row>
    <row r="18" spans="1:8" x14ac:dyDescent="0.45">
      <c r="A18" s="46" t="s">
        <v>19</v>
      </c>
      <c r="B18" s="43">
        <v>2907675</v>
      </c>
      <c r="C18" s="44">
        <v>386029</v>
      </c>
      <c r="D18" s="45">
        <v>0.13276208654681146</v>
      </c>
      <c r="E18" s="44">
        <v>129888.99999999999</v>
      </c>
      <c r="F18" s="45">
        <v>4.467108600514156E-2</v>
      </c>
      <c r="G18" s="44">
        <v>23852.000000000004</v>
      </c>
      <c r="H18" s="45">
        <v>8.2031176111498037E-3</v>
      </c>
    </row>
    <row r="19" spans="1:8" x14ac:dyDescent="0.45">
      <c r="A19" s="46" t="s">
        <v>20</v>
      </c>
      <c r="B19" s="43">
        <v>1955401</v>
      </c>
      <c r="C19" s="44">
        <v>231165.99999999997</v>
      </c>
      <c r="D19" s="45">
        <v>0.11821922971298469</v>
      </c>
      <c r="E19" s="44">
        <v>80376.999999999985</v>
      </c>
      <c r="F19" s="45">
        <v>4.110512370608381E-2</v>
      </c>
      <c r="G19" s="44">
        <v>18236</v>
      </c>
      <c r="H19" s="45">
        <v>9.3259643418408811E-3</v>
      </c>
    </row>
    <row r="20" spans="1:8" x14ac:dyDescent="0.45">
      <c r="A20" s="46" t="s">
        <v>21</v>
      </c>
      <c r="B20" s="43">
        <v>1958101</v>
      </c>
      <c r="C20" s="44">
        <v>258343</v>
      </c>
      <c r="D20" s="45">
        <v>0.13193548238829356</v>
      </c>
      <c r="E20" s="44">
        <v>96645</v>
      </c>
      <c r="F20" s="45">
        <v>4.935649386829382E-2</v>
      </c>
      <c r="G20" s="44">
        <v>19945</v>
      </c>
      <c r="H20" s="45">
        <v>1.018588928763123E-2</v>
      </c>
    </row>
    <row r="21" spans="1:8" x14ac:dyDescent="0.45">
      <c r="A21" s="46" t="s">
        <v>22</v>
      </c>
      <c r="B21" s="43">
        <v>7393799</v>
      </c>
      <c r="C21" s="44">
        <v>773758</v>
      </c>
      <c r="D21" s="45">
        <v>0.10464958541610342</v>
      </c>
      <c r="E21" s="44">
        <v>273578</v>
      </c>
      <c r="F21" s="45">
        <v>3.7001005842869139E-2</v>
      </c>
      <c r="G21" s="44">
        <v>54549</v>
      </c>
      <c r="H21" s="45">
        <v>7.3776687735222449E-3</v>
      </c>
    </row>
    <row r="22" spans="1:8" x14ac:dyDescent="0.45">
      <c r="A22" s="46" t="s">
        <v>23</v>
      </c>
      <c r="B22" s="43">
        <v>6322892.0000000009</v>
      </c>
      <c r="C22" s="44">
        <v>653113</v>
      </c>
      <c r="D22" s="45">
        <v>0.10329339802103214</v>
      </c>
      <c r="E22" s="44">
        <v>232447.00000000003</v>
      </c>
      <c r="F22" s="45">
        <v>3.6762766151944397E-2</v>
      </c>
      <c r="G22" s="44">
        <v>47667</v>
      </c>
      <c r="H22" s="45">
        <v>7.5387971200520272E-3</v>
      </c>
    </row>
    <row r="23" spans="1:8" x14ac:dyDescent="0.45">
      <c r="A23" s="46" t="s">
        <v>24</v>
      </c>
      <c r="B23" s="43">
        <v>13843329.000000002</v>
      </c>
      <c r="C23" s="44">
        <v>1569652</v>
      </c>
      <c r="D23" s="45">
        <v>0.11338688837056463</v>
      </c>
      <c r="E23" s="44">
        <v>540900</v>
      </c>
      <c r="F23" s="45">
        <v>3.9072971537409823E-2</v>
      </c>
      <c r="G23" s="44">
        <v>96709</v>
      </c>
      <c r="H23" s="45">
        <v>6.9859641420065939E-3</v>
      </c>
    </row>
    <row r="24" spans="1:8" x14ac:dyDescent="0.45">
      <c r="A24" s="46" t="s">
        <v>25</v>
      </c>
      <c r="B24" s="43">
        <v>9220206</v>
      </c>
      <c r="C24" s="44">
        <v>783790.99999999988</v>
      </c>
      <c r="D24" s="45">
        <v>8.5007970537751526E-2</v>
      </c>
      <c r="E24" s="44">
        <v>306702</v>
      </c>
      <c r="F24" s="45">
        <v>3.3264115790905324E-2</v>
      </c>
      <c r="G24" s="44">
        <v>61891.999999999993</v>
      </c>
      <c r="H24" s="45">
        <v>6.7126482857324437E-3</v>
      </c>
    </row>
    <row r="25" spans="1:8" x14ac:dyDescent="0.45">
      <c r="A25" s="46" t="s">
        <v>26</v>
      </c>
      <c r="B25" s="43">
        <v>2213174</v>
      </c>
      <c r="C25" s="44">
        <v>191796</v>
      </c>
      <c r="D25" s="45">
        <v>8.6661057829163002E-2</v>
      </c>
      <c r="E25" s="44">
        <v>68710</v>
      </c>
      <c r="F25" s="45">
        <v>3.1045909630241453E-2</v>
      </c>
      <c r="G25" s="44">
        <v>13139</v>
      </c>
      <c r="H25" s="45">
        <v>5.9367225532199457E-3</v>
      </c>
    </row>
    <row r="26" spans="1:8" x14ac:dyDescent="0.45">
      <c r="A26" s="46" t="s">
        <v>27</v>
      </c>
      <c r="B26" s="43">
        <v>1047674</v>
      </c>
      <c r="C26" s="44">
        <v>131454</v>
      </c>
      <c r="D26" s="45">
        <v>0.12547223659268056</v>
      </c>
      <c r="E26" s="44">
        <v>45897</v>
      </c>
      <c r="F26" s="45">
        <v>4.3808474773641422E-2</v>
      </c>
      <c r="G26" s="44">
        <v>12412</v>
      </c>
      <c r="H26" s="45">
        <v>1.1847196742498144E-2</v>
      </c>
    </row>
    <row r="27" spans="1:8" x14ac:dyDescent="0.45">
      <c r="A27" s="46" t="s">
        <v>28</v>
      </c>
      <c r="B27" s="43">
        <v>1132656</v>
      </c>
      <c r="C27" s="44">
        <v>140729</v>
      </c>
      <c r="D27" s="45">
        <v>0.12424690285488268</v>
      </c>
      <c r="E27" s="44">
        <v>47428</v>
      </c>
      <c r="F27" s="45">
        <v>4.1873260725233431E-2</v>
      </c>
      <c r="G27" s="44">
        <v>9786</v>
      </c>
      <c r="H27" s="45">
        <v>8.6398694749332539E-3</v>
      </c>
    </row>
    <row r="28" spans="1:8" x14ac:dyDescent="0.45">
      <c r="A28" s="46" t="s">
        <v>29</v>
      </c>
      <c r="B28" s="43">
        <v>774582.99999999988</v>
      </c>
      <c r="C28" s="44">
        <v>82940</v>
      </c>
      <c r="D28" s="45">
        <v>0.10707696915630734</v>
      </c>
      <c r="E28" s="44">
        <v>29006</v>
      </c>
      <c r="F28" s="45">
        <v>3.7447245808389804E-2</v>
      </c>
      <c r="G28" s="44">
        <v>4597</v>
      </c>
      <c r="H28" s="45">
        <v>5.9348062118585098E-3</v>
      </c>
    </row>
    <row r="29" spans="1:8" x14ac:dyDescent="0.45">
      <c r="A29" s="46" t="s">
        <v>30</v>
      </c>
      <c r="B29" s="43">
        <v>820997</v>
      </c>
      <c r="C29" s="44">
        <v>108721</v>
      </c>
      <c r="D29" s="45">
        <v>0.13242557524570736</v>
      </c>
      <c r="E29" s="44">
        <v>38793</v>
      </c>
      <c r="F29" s="45">
        <v>4.7251086179364847E-2</v>
      </c>
      <c r="G29" s="44">
        <v>7470</v>
      </c>
      <c r="H29" s="45">
        <v>9.0986934178809431E-3</v>
      </c>
    </row>
    <row r="30" spans="1:8" x14ac:dyDescent="0.45">
      <c r="A30" s="46" t="s">
        <v>31</v>
      </c>
      <c r="B30" s="43">
        <v>2071737</v>
      </c>
      <c r="C30" s="44">
        <v>219962.00000000003</v>
      </c>
      <c r="D30" s="45">
        <v>0.1061727429688228</v>
      </c>
      <c r="E30" s="44">
        <v>95402</v>
      </c>
      <c r="F30" s="45">
        <v>4.6049281351831818E-2</v>
      </c>
      <c r="G30" s="44">
        <v>23525.999999999996</v>
      </c>
      <c r="H30" s="45">
        <v>1.1355688487486585E-2</v>
      </c>
    </row>
    <row r="31" spans="1:8" x14ac:dyDescent="0.45">
      <c r="A31" s="46" t="s">
        <v>32</v>
      </c>
      <c r="B31" s="43">
        <v>2016791</v>
      </c>
      <c r="C31" s="44">
        <v>298832</v>
      </c>
      <c r="D31" s="45">
        <v>0.14817202179105321</v>
      </c>
      <c r="E31" s="44">
        <v>112453</v>
      </c>
      <c r="F31" s="45">
        <v>5.5758380516374773E-2</v>
      </c>
      <c r="G31" s="44">
        <v>21525</v>
      </c>
      <c r="H31" s="45">
        <v>1.0672895704116094E-2</v>
      </c>
    </row>
    <row r="32" spans="1:8" x14ac:dyDescent="0.45">
      <c r="A32" s="46" t="s">
        <v>33</v>
      </c>
      <c r="B32" s="43">
        <v>3686259.9999999995</v>
      </c>
      <c r="C32" s="44">
        <v>378438</v>
      </c>
      <c r="D32" s="45">
        <v>0.10266177643465192</v>
      </c>
      <c r="E32" s="44">
        <v>135574</v>
      </c>
      <c r="F32" s="45">
        <v>3.677819795673664E-2</v>
      </c>
      <c r="G32" s="44">
        <v>26949</v>
      </c>
      <c r="H32" s="45">
        <v>7.3106617547324384E-3</v>
      </c>
    </row>
    <row r="33" spans="1:8" x14ac:dyDescent="0.45">
      <c r="A33" s="46" t="s">
        <v>34</v>
      </c>
      <c r="B33" s="43">
        <v>7558801.9999999991</v>
      </c>
      <c r="C33" s="44">
        <v>968874</v>
      </c>
      <c r="D33" s="45">
        <v>0.12817824835205366</v>
      </c>
      <c r="E33" s="44">
        <v>319355</v>
      </c>
      <c r="F33" s="45">
        <v>4.2249419947764211E-2</v>
      </c>
      <c r="G33" s="44">
        <v>63745</v>
      </c>
      <c r="H33" s="45">
        <v>8.4332146813741113E-3</v>
      </c>
    </row>
    <row r="34" spans="1:8" x14ac:dyDescent="0.45">
      <c r="A34" s="46" t="s">
        <v>35</v>
      </c>
      <c r="B34" s="43">
        <v>1800557</v>
      </c>
      <c r="C34" s="44">
        <v>179786</v>
      </c>
      <c r="D34" s="45">
        <v>9.9850213017416284E-2</v>
      </c>
      <c r="E34" s="44">
        <v>69925</v>
      </c>
      <c r="F34" s="45">
        <v>3.8835204883822062E-2</v>
      </c>
      <c r="G34" s="44">
        <v>17943</v>
      </c>
      <c r="H34" s="45">
        <v>9.9652496421940538E-3</v>
      </c>
    </row>
    <row r="35" spans="1:8" x14ac:dyDescent="0.45">
      <c r="A35" s="46" t="s">
        <v>36</v>
      </c>
      <c r="B35" s="43">
        <v>1418843</v>
      </c>
      <c r="C35" s="44">
        <v>145695</v>
      </c>
      <c r="D35" s="45">
        <v>0.10268577989248986</v>
      </c>
      <c r="E35" s="44">
        <v>49320.000000000007</v>
      </c>
      <c r="F35" s="45">
        <v>3.4760717006744234E-2</v>
      </c>
      <c r="G35" s="44">
        <v>10448</v>
      </c>
      <c r="H35" s="45">
        <v>7.3637463764489796E-3</v>
      </c>
    </row>
    <row r="36" spans="1:8" x14ac:dyDescent="0.45">
      <c r="A36" s="46" t="s">
        <v>37</v>
      </c>
      <c r="B36" s="43">
        <v>2530542</v>
      </c>
      <c r="C36" s="44">
        <v>250688</v>
      </c>
      <c r="D36" s="45">
        <v>9.9064943399477259E-2</v>
      </c>
      <c r="E36" s="44">
        <v>92620</v>
      </c>
      <c r="F36" s="45">
        <v>3.660085467856293E-2</v>
      </c>
      <c r="G36" s="44">
        <v>21772</v>
      </c>
      <c r="H36" s="45">
        <v>8.6036904346973881E-3</v>
      </c>
    </row>
    <row r="37" spans="1:8" x14ac:dyDescent="0.45">
      <c r="A37" s="46" t="s">
        <v>38</v>
      </c>
      <c r="B37" s="43">
        <v>8839511</v>
      </c>
      <c r="C37" s="44">
        <v>862510</v>
      </c>
      <c r="D37" s="45">
        <v>9.7574402022917325E-2</v>
      </c>
      <c r="E37" s="44">
        <v>306251</v>
      </c>
      <c r="F37" s="45">
        <v>3.4645694767504676E-2</v>
      </c>
      <c r="G37" s="44">
        <v>70704</v>
      </c>
      <c r="H37" s="45">
        <v>7.9986325035400711E-3</v>
      </c>
    </row>
    <row r="38" spans="1:8" x14ac:dyDescent="0.45">
      <c r="A38" s="46" t="s">
        <v>39</v>
      </c>
      <c r="B38" s="43">
        <v>5523625</v>
      </c>
      <c r="C38" s="44">
        <v>585434</v>
      </c>
      <c r="D38" s="45">
        <v>0.10598728190273597</v>
      </c>
      <c r="E38" s="44">
        <v>199874</v>
      </c>
      <c r="F38" s="45">
        <v>3.6185294982914298E-2</v>
      </c>
      <c r="G38" s="44">
        <v>31830</v>
      </c>
      <c r="H38" s="45">
        <v>5.7625200841838467E-3</v>
      </c>
    </row>
    <row r="39" spans="1:8" x14ac:dyDescent="0.45">
      <c r="A39" s="46" t="s">
        <v>40</v>
      </c>
      <c r="B39" s="43">
        <v>1344738.9999999998</v>
      </c>
      <c r="C39" s="44">
        <v>166210.99999999997</v>
      </c>
      <c r="D39" s="45">
        <v>0.12360093668734227</v>
      </c>
      <c r="E39" s="44">
        <v>64882</v>
      </c>
      <c r="F39" s="45">
        <v>4.8248767976536711E-2</v>
      </c>
      <c r="G39" s="44">
        <v>10367</v>
      </c>
      <c r="H39" s="45">
        <v>7.7093026974007599E-3</v>
      </c>
    </row>
    <row r="40" spans="1:8" x14ac:dyDescent="0.45">
      <c r="A40" s="46" t="s">
        <v>41</v>
      </c>
      <c r="B40" s="43">
        <v>944432</v>
      </c>
      <c r="C40" s="44">
        <v>132874</v>
      </c>
      <c r="D40" s="45">
        <v>0.14069197147068291</v>
      </c>
      <c r="E40" s="44">
        <v>45958</v>
      </c>
      <c r="F40" s="45">
        <v>4.8662052958815455E-2</v>
      </c>
      <c r="G40" s="44">
        <v>10414.000000000002</v>
      </c>
      <c r="H40" s="45">
        <v>1.1026733528724145E-2</v>
      </c>
    </row>
    <row r="41" spans="1:8" x14ac:dyDescent="0.45">
      <c r="A41" s="46" t="s">
        <v>42</v>
      </c>
      <c r="B41" s="43">
        <v>556788</v>
      </c>
      <c r="C41" s="44">
        <v>75184</v>
      </c>
      <c r="D41" s="45">
        <v>0.13503164579696403</v>
      </c>
      <c r="E41" s="44">
        <v>26560</v>
      </c>
      <c r="F41" s="45">
        <v>4.770217748945739E-2</v>
      </c>
      <c r="G41" s="44">
        <v>5225</v>
      </c>
      <c r="H41" s="45">
        <v>9.3841821303620055E-3</v>
      </c>
    </row>
    <row r="42" spans="1:8" x14ac:dyDescent="0.45">
      <c r="A42" s="46" t="s">
        <v>43</v>
      </c>
      <c r="B42" s="43">
        <v>672814.99999999988</v>
      </c>
      <c r="C42" s="44">
        <v>76941</v>
      </c>
      <c r="D42" s="45">
        <v>0.11435684400615326</v>
      </c>
      <c r="E42" s="44">
        <v>20189</v>
      </c>
      <c r="F42" s="45">
        <v>3.0006762631629793E-2</v>
      </c>
      <c r="G42" s="44">
        <v>4863</v>
      </c>
      <c r="H42" s="45">
        <v>7.2278412342174298E-3</v>
      </c>
    </row>
    <row r="43" spans="1:8" x14ac:dyDescent="0.45">
      <c r="A43" s="46" t="s">
        <v>44</v>
      </c>
      <c r="B43" s="43">
        <v>1893791</v>
      </c>
      <c r="C43" s="44">
        <v>300245</v>
      </c>
      <c r="D43" s="45">
        <v>0.1585417820657084</v>
      </c>
      <c r="E43" s="44">
        <v>76208</v>
      </c>
      <c r="F43" s="45">
        <v>4.0240976961026853E-2</v>
      </c>
      <c r="G43" s="44">
        <v>17733</v>
      </c>
      <c r="H43" s="45">
        <v>9.3637576691408923E-3</v>
      </c>
    </row>
    <row r="44" spans="1:8" x14ac:dyDescent="0.45">
      <c r="A44" s="46" t="s">
        <v>45</v>
      </c>
      <c r="B44" s="43">
        <v>2812432.9999999995</v>
      </c>
      <c r="C44" s="44">
        <v>367750</v>
      </c>
      <c r="D44" s="45">
        <v>0.1307586705176621</v>
      </c>
      <c r="E44" s="44">
        <v>120378</v>
      </c>
      <c r="F44" s="45">
        <v>4.2802086307478261E-2</v>
      </c>
      <c r="G44" s="44">
        <v>23659</v>
      </c>
      <c r="H44" s="45">
        <v>8.4122892883137131E-3</v>
      </c>
    </row>
    <row r="45" spans="1:8" x14ac:dyDescent="0.45">
      <c r="A45" s="46" t="s">
        <v>46</v>
      </c>
      <c r="B45" s="43">
        <v>1356110</v>
      </c>
      <c r="C45" s="44">
        <v>204018.00000000003</v>
      </c>
      <c r="D45" s="45">
        <v>0.15044354808975674</v>
      </c>
      <c r="E45" s="44">
        <v>63373</v>
      </c>
      <c r="F45" s="45">
        <v>4.6731459837328827E-2</v>
      </c>
      <c r="G45" s="44">
        <v>16682</v>
      </c>
      <c r="H45" s="45">
        <v>1.230136198390986E-2</v>
      </c>
    </row>
    <row r="46" spans="1:8" x14ac:dyDescent="0.45">
      <c r="A46" s="46" t="s">
        <v>47</v>
      </c>
      <c r="B46" s="43">
        <v>734949</v>
      </c>
      <c r="C46" s="44">
        <v>90832</v>
      </c>
      <c r="D46" s="45">
        <v>0.1235895279808531</v>
      </c>
      <c r="E46" s="44">
        <v>31587</v>
      </c>
      <c r="F46" s="45">
        <v>4.2978492385185911E-2</v>
      </c>
      <c r="G46" s="44">
        <v>7204</v>
      </c>
      <c r="H46" s="45">
        <v>9.8020406858162941E-3</v>
      </c>
    </row>
    <row r="47" spans="1:8" x14ac:dyDescent="0.45">
      <c r="A47" s="46" t="s">
        <v>48</v>
      </c>
      <c r="B47" s="43">
        <v>973896</v>
      </c>
      <c r="C47" s="44">
        <v>99515</v>
      </c>
      <c r="D47" s="45">
        <v>0.10218236854859246</v>
      </c>
      <c r="E47" s="44">
        <v>37227</v>
      </c>
      <c r="F47" s="45">
        <v>3.8224820720076887E-2</v>
      </c>
      <c r="G47" s="44">
        <v>4918</v>
      </c>
      <c r="H47" s="45">
        <v>5.0498205147161508E-3</v>
      </c>
    </row>
    <row r="48" spans="1:8" x14ac:dyDescent="0.45">
      <c r="A48" s="46" t="s">
        <v>49</v>
      </c>
      <c r="B48" s="43">
        <v>1356219</v>
      </c>
      <c r="C48" s="44">
        <v>150500</v>
      </c>
      <c r="D48" s="45">
        <v>0.11097027839899014</v>
      </c>
      <c r="E48" s="44">
        <v>55698</v>
      </c>
      <c r="F48" s="45">
        <v>4.1068588480179087E-2</v>
      </c>
      <c r="G48" s="44">
        <v>10242</v>
      </c>
      <c r="H48" s="45">
        <v>7.551877683471475E-3</v>
      </c>
    </row>
    <row r="49" spans="1:8" x14ac:dyDescent="0.45">
      <c r="A49" s="46" t="s">
        <v>50</v>
      </c>
      <c r="B49" s="43">
        <v>701167</v>
      </c>
      <c r="C49" s="44">
        <v>91915</v>
      </c>
      <c r="D49" s="45">
        <v>0.13108859943494203</v>
      </c>
      <c r="E49" s="44">
        <v>28857</v>
      </c>
      <c r="F49" s="45">
        <v>4.1155673327466925E-2</v>
      </c>
      <c r="G49" s="44">
        <v>7572</v>
      </c>
      <c r="H49" s="45">
        <v>1.0799139149446565E-2</v>
      </c>
    </row>
    <row r="50" spans="1:8" x14ac:dyDescent="0.45">
      <c r="A50" s="46" t="s">
        <v>51</v>
      </c>
      <c r="B50" s="43">
        <v>5124170</v>
      </c>
      <c r="C50" s="44">
        <v>577808</v>
      </c>
      <c r="D50" s="45">
        <v>0.11276128621806068</v>
      </c>
      <c r="E50" s="44">
        <v>226726</v>
      </c>
      <c r="F50" s="45">
        <v>4.4246385268248319E-2</v>
      </c>
      <c r="G50" s="44">
        <v>62462</v>
      </c>
      <c r="H50" s="45">
        <v>1.2189681450849602E-2</v>
      </c>
    </row>
    <row r="51" spans="1:8" x14ac:dyDescent="0.45">
      <c r="A51" s="46" t="s">
        <v>52</v>
      </c>
      <c r="B51" s="43">
        <v>818222</v>
      </c>
      <c r="C51" s="44">
        <v>136159</v>
      </c>
      <c r="D51" s="45">
        <v>0.16640838305496553</v>
      </c>
      <c r="E51" s="44">
        <v>35989</v>
      </c>
      <c r="F51" s="45">
        <v>4.3984395433024293E-2</v>
      </c>
      <c r="G51" s="44">
        <v>8142</v>
      </c>
      <c r="H51" s="45">
        <v>9.95084463629675E-3</v>
      </c>
    </row>
    <row r="52" spans="1:8" x14ac:dyDescent="0.45">
      <c r="A52" s="46" t="s">
        <v>53</v>
      </c>
      <c r="B52" s="43">
        <v>1335937.9999999998</v>
      </c>
      <c r="C52" s="44">
        <v>160674</v>
      </c>
      <c r="D52" s="45">
        <v>0.12027055147768834</v>
      </c>
      <c r="E52" s="44">
        <v>61590</v>
      </c>
      <c r="F52" s="45">
        <v>4.6102438885636907E-2</v>
      </c>
      <c r="G52" s="44">
        <v>8293</v>
      </c>
      <c r="H52" s="45">
        <v>6.2076234076731103E-3</v>
      </c>
    </row>
    <row r="53" spans="1:8" x14ac:dyDescent="0.45">
      <c r="A53" s="46" t="s">
        <v>54</v>
      </c>
      <c r="B53" s="43">
        <v>1758645</v>
      </c>
      <c r="C53" s="44">
        <v>198822</v>
      </c>
      <c r="D53" s="45">
        <v>0.11305408425236475</v>
      </c>
      <c r="E53" s="44">
        <v>65475</v>
      </c>
      <c r="F53" s="45">
        <v>3.7230367697858292E-2</v>
      </c>
      <c r="G53" s="44">
        <v>13278.000000000002</v>
      </c>
      <c r="H53" s="45">
        <v>7.5501309246607485E-3</v>
      </c>
    </row>
    <row r="54" spans="1:8" x14ac:dyDescent="0.45">
      <c r="A54" s="46" t="s">
        <v>55</v>
      </c>
      <c r="B54" s="43">
        <v>1141741</v>
      </c>
      <c r="C54" s="44">
        <v>129800</v>
      </c>
      <c r="D54" s="45">
        <v>0.11368602861769876</v>
      </c>
      <c r="E54" s="44">
        <v>43869.999999999993</v>
      </c>
      <c r="F54" s="45">
        <v>3.8423775619864743E-2</v>
      </c>
      <c r="G54" s="44">
        <v>13381</v>
      </c>
      <c r="H54" s="45">
        <v>1.171982087005722E-2</v>
      </c>
    </row>
    <row r="55" spans="1:8" x14ac:dyDescent="0.45">
      <c r="A55" s="46" t="s">
        <v>56</v>
      </c>
      <c r="B55" s="43">
        <v>1087241</v>
      </c>
      <c r="C55" s="44">
        <v>133442</v>
      </c>
      <c r="D55" s="45">
        <v>0.12273451792196946</v>
      </c>
      <c r="E55" s="44">
        <v>40975</v>
      </c>
      <c r="F55" s="45">
        <v>3.7687136522629297E-2</v>
      </c>
      <c r="G55" s="44">
        <v>9144</v>
      </c>
      <c r="H55" s="45">
        <v>8.4102788618162852E-3</v>
      </c>
    </row>
    <row r="56" spans="1:8" x14ac:dyDescent="0.45">
      <c r="A56" s="46" t="s">
        <v>57</v>
      </c>
      <c r="B56" s="43">
        <v>1617517</v>
      </c>
      <c r="C56" s="44">
        <v>198345.99999999997</v>
      </c>
      <c r="D56" s="45">
        <v>0.12262374985857952</v>
      </c>
      <c r="E56" s="44">
        <v>71955</v>
      </c>
      <c r="F56" s="45">
        <v>4.4484849309157186E-2</v>
      </c>
      <c r="G56" s="44">
        <v>15878.000000000002</v>
      </c>
      <c r="H56" s="45">
        <v>9.8162801380140066E-3</v>
      </c>
    </row>
    <row r="57" spans="1:8" x14ac:dyDescent="0.45">
      <c r="A57" s="46" t="s">
        <v>58</v>
      </c>
      <c r="B57" s="43">
        <v>1485118</v>
      </c>
      <c r="C57" s="44">
        <v>162992</v>
      </c>
      <c r="D57" s="45">
        <v>0.10975020166747693</v>
      </c>
      <c r="E57" s="44">
        <v>50791.000000000007</v>
      </c>
      <c r="F57" s="45">
        <v>3.4199976028840812E-2</v>
      </c>
      <c r="G57" s="44">
        <v>7865</v>
      </c>
      <c r="H57" s="45">
        <v>5.295875479254847E-3</v>
      </c>
    </row>
    <row r="58" spans="1:8" ht="9.75" customHeight="1" x14ac:dyDescent="0.45">
      <c r="A58" s="47"/>
      <c r="B58" s="48"/>
      <c r="C58" s="49"/>
      <c r="D58" s="50"/>
      <c r="E58" s="51"/>
      <c r="F58" s="50"/>
      <c r="G58" s="51"/>
      <c r="H58" s="50"/>
    </row>
    <row r="59" spans="1:8" ht="18.75" customHeight="1" x14ac:dyDescent="0.45">
      <c r="A59" s="52" t="s">
        <v>104</v>
      </c>
      <c r="B59" s="48"/>
      <c r="C59" s="49"/>
      <c r="D59" s="50"/>
      <c r="E59" s="51"/>
      <c r="F59" s="50"/>
      <c r="G59" s="51"/>
      <c r="H59" s="50"/>
    </row>
    <row r="60" spans="1:8" ht="18.75" customHeight="1" x14ac:dyDescent="0.45">
      <c r="A60" s="52" t="s">
        <v>105</v>
      </c>
      <c r="B60" s="48"/>
      <c r="C60" s="49"/>
      <c r="D60" s="50"/>
      <c r="E60" s="51"/>
      <c r="F60" s="50"/>
      <c r="G60" s="51"/>
      <c r="H60" s="50"/>
    </row>
    <row r="61" spans="1:8" x14ac:dyDescent="0.45">
      <c r="A61" s="33" t="s">
        <v>106</v>
      </c>
      <c r="B61" s="53"/>
      <c r="C61" s="53"/>
      <c r="D61" s="54"/>
      <c r="E61" s="54"/>
      <c r="F61" s="54"/>
      <c r="G61" s="54"/>
      <c r="H61" s="54"/>
    </row>
    <row r="62" spans="1:8" x14ac:dyDescent="0.45">
      <c r="A62" s="52" t="s">
        <v>107</v>
      </c>
    </row>
  </sheetData>
  <mergeCells count="14">
    <mergeCell ref="G7:G9"/>
    <mergeCell ref="D8:D9"/>
    <mergeCell ref="F8:F9"/>
    <mergeCell ref="H8:H9"/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</mergeCells>
  <phoneticPr fontId="2"/>
  <pageMargins left="0.7" right="0.7" top="0.75" bottom="0.75" header="0.3" footer="0.3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view="pageBreakPreview" topLeftCell="D1" zoomScaleNormal="100" zoomScaleSheetLayoutView="100" workbookViewId="0">
      <selection activeCell="E34" sqref="E34:F34"/>
    </sheetView>
  </sheetViews>
  <sheetFormatPr defaultRowHeight="18" x14ac:dyDescent="0.45"/>
  <cols>
    <col min="1" max="1" width="13.59765625" customWidth="1"/>
    <col min="2" max="3" width="13.59765625" style="20" customWidth="1"/>
    <col min="4" max="4" width="13.59765625" customWidth="1"/>
    <col min="5" max="5" width="13.59765625" style="20" customWidth="1"/>
    <col min="6" max="6" width="13.59765625" customWidth="1"/>
    <col min="7" max="7" width="13.59765625" style="20" customWidth="1"/>
    <col min="8" max="8" width="13.59765625" customWidth="1"/>
    <col min="10" max="10" width="9.5" bestFit="1" customWidth="1"/>
  </cols>
  <sheetData>
    <row r="1" spans="1:8" x14ac:dyDescent="0.45">
      <c r="A1" s="64" t="s">
        <v>108</v>
      </c>
      <c r="B1" s="64"/>
      <c r="C1" s="64"/>
      <c r="D1" s="64"/>
      <c r="E1" s="64"/>
      <c r="F1" s="64"/>
      <c r="G1" s="64"/>
      <c r="H1" s="64"/>
    </row>
    <row r="2" spans="1:8" x14ac:dyDescent="0.45">
      <c r="A2" s="33"/>
      <c r="B2" s="34"/>
      <c r="C2" s="34"/>
      <c r="D2" s="33"/>
      <c r="E2" s="34"/>
      <c r="F2" s="33"/>
      <c r="G2" s="34"/>
      <c r="H2" s="33"/>
    </row>
    <row r="3" spans="1:8" x14ac:dyDescent="0.45">
      <c r="A3" s="36"/>
      <c r="B3" s="37"/>
      <c r="C3" s="37"/>
      <c r="D3" s="36"/>
      <c r="E3" s="55"/>
      <c r="F3" s="38"/>
      <c r="G3" s="55"/>
      <c r="H3" s="35" t="s">
        <v>134</v>
      </c>
    </row>
    <row r="4" spans="1:8" x14ac:dyDescent="0.45">
      <c r="A4" s="33" t="s">
        <v>109</v>
      </c>
      <c r="B4" s="37"/>
      <c r="C4" s="37"/>
      <c r="D4" s="36"/>
      <c r="E4" s="55"/>
      <c r="F4" s="38"/>
      <c r="G4" s="55"/>
      <c r="H4" s="39" t="s">
        <v>95</v>
      </c>
    </row>
    <row r="5" spans="1:8" ht="24" customHeight="1" x14ac:dyDescent="0.45">
      <c r="A5" s="79" t="s">
        <v>110</v>
      </c>
      <c r="B5" s="65" t="s">
        <v>96</v>
      </c>
      <c r="C5" s="61" t="s">
        <v>97</v>
      </c>
      <c r="D5" s="66"/>
      <c r="E5" s="69" t="s">
        <v>98</v>
      </c>
      <c r="F5" s="70"/>
      <c r="G5" s="71">
        <f>'進捗状況 (都道府県別)'!G5:H5</f>
        <v>44608</v>
      </c>
      <c r="H5" s="72"/>
    </row>
    <row r="6" spans="1:8" ht="23.25" customHeight="1" x14ac:dyDescent="0.45">
      <c r="A6" s="79"/>
      <c r="B6" s="65"/>
      <c r="C6" s="67"/>
      <c r="D6" s="68"/>
      <c r="E6" s="73" t="s">
        <v>99</v>
      </c>
      <c r="F6" s="74"/>
      <c r="G6" s="75" t="s">
        <v>100</v>
      </c>
      <c r="H6" s="76"/>
    </row>
    <row r="7" spans="1:8" ht="18.75" customHeight="1" x14ac:dyDescent="0.45">
      <c r="A7" s="60"/>
      <c r="B7" s="65"/>
      <c r="C7" s="77" t="s">
        <v>8</v>
      </c>
      <c r="D7" s="40"/>
      <c r="E7" s="77" t="s">
        <v>101</v>
      </c>
      <c r="F7" s="40"/>
      <c r="G7" s="77" t="s">
        <v>101</v>
      </c>
      <c r="H7" s="41"/>
    </row>
    <row r="8" spans="1:8" ht="18.75" customHeight="1" x14ac:dyDescent="0.45">
      <c r="A8" s="60"/>
      <c r="B8" s="65"/>
      <c r="C8" s="78"/>
      <c r="D8" s="63" t="s">
        <v>102</v>
      </c>
      <c r="E8" s="78"/>
      <c r="F8" s="61" t="s">
        <v>103</v>
      </c>
      <c r="G8" s="78"/>
      <c r="H8" s="63" t="s">
        <v>103</v>
      </c>
    </row>
    <row r="9" spans="1:8" ht="35.1" customHeight="1" x14ac:dyDescent="0.45">
      <c r="A9" s="60"/>
      <c r="B9" s="65"/>
      <c r="C9" s="78"/>
      <c r="D9" s="62"/>
      <c r="E9" s="78"/>
      <c r="F9" s="62"/>
      <c r="G9" s="78"/>
      <c r="H9" s="62"/>
    </row>
    <row r="10" spans="1:8" x14ac:dyDescent="0.45">
      <c r="A10" s="42" t="s">
        <v>111</v>
      </c>
      <c r="B10" s="43">
        <v>27549031.999999996</v>
      </c>
      <c r="C10" s="44">
        <v>2725788.9999999991</v>
      </c>
      <c r="D10" s="45">
        <v>9.8943186098153973E-2</v>
      </c>
      <c r="E10" s="44">
        <v>920933</v>
      </c>
      <c r="F10" s="45">
        <v>3.3428869660465745E-2</v>
      </c>
      <c r="G10" s="44">
        <v>213759</v>
      </c>
      <c r="H10" s="45">
        <v>7.7592199972761292E-3</v>
      </c>
    </row>
    <row r="11" spans="1:8" x14ac:dyDescent="0.45">
      <c r="A11" s="46" t="s">
        <v>112</v>
      </c>
      <c r="B11" s="43">
        <v>1961575</v>
      </c>
      <c r="C11" s="44">
        <v>117095</v>
      </c>
      <c r="D11" s="45">
        <v>5.9694378241973926E-2</v>
      </c>
      <c r="E11" s="44">
        <v>24194</v>
      </c>
      <c r="F11" s="45">
        <v>1.2333966328078202E-2</v>
      </c>
      <c r="G11" s="44">
        <v>10642</v>
      </c>
      <c r="H11" s="45">
        <v>5.4252322750850722E-3</v>
      </c>
    </row>
    <row r="12" spans="1:8" x14ac:dyDescent="0.45">
      <c r="A12" s="46" t="s">
        <v>113</v>
      </c>
      <c r="B12" s="43">
        <v>1065932</v>
      </c>
      <c r="C12" s="44">
        <v>169207</v>
      </c>
      <c r="D12" s="45">
        <v>0.1587408952916321</v>
      </c>
      <c r="E12" s="44">
        <v>65681</v>
      </c>
      <c r="F12" s="45">
        <v>6.1618377157267069E-2</v>
      </c>
      <c r="G12" s="44">
        <v>18579</v>
      </c>
      <c r="H12" s="45">
        <v>1.7429817286656185E-2</v>
      </c>
    </row>
    <row r="13" spans="1:8" x14ac:dyDescent="0.45">
      <c r="A13" s="46" t="s">
        <v>114</v>
      </c>
      <c r="B13" s="43">
        <v>1324589</v>
      </c>
      <c r="C13" s="44">
        <v>142713</v>
      </c>
      <c r="D13" s="45">
        <v>0.10774134467370633</v>
      </c>
      <c r="E13" s="44">
        <v>50965</v>
      </c>
      <c r="F13" s="45">
        <v>3.8476085789629841E-2</v>
      </c>
      <c r="G13" s="44">
        <v>9662</v>
      </c>
      <c r="H13" s="45">
        <v>7.2943380927970869E-3</v>
      </c>
    </row>
    <row r="14" spans="1:8" x14ac:dyDescent="0.45">
      <c r="A14" s="46" t="s">
        <v>115</v>
      </c>
      <c r="B14" s="43">
        <v>974726</v>
      </c>
      <c r="C14" s="44">
        <v>143709</v>
      </c>
      <c r="D14" s="45">
        <v>0.14743527924770652</v>
      </c>
      <c r="E14" s="44">
        <v>43880</v>
      </c>
      <c r="F14" s="45">
        <v>4.5017779355429118E-2</v>
      </c>
      <c r="G14" s="44">
        <v>10085</v>
      </c>
      <c r="H14" s="45">
        <v>1.0346497374646824E-2</v>
      </c>
    </row>
    <row r="15" spans="1:8" x14ac:dyDescent="0.45">
      <c r="A15" s="46" t="s">
        <v>116</v>
      </c>
      <c r="B15" s="43">
        <v>3759920</v>
      </c>
      <c r="C15" s="44">
        <v>165280.99999999997</v>
      </c>
      <c r="D15" s="45">
        <v>4.3958648056341615E-2</v>
      </c>
      <c r="E15" s="44">
        <v>76081</v>
      </c>
      <c r="F15" s="45">
        <v>2.0234739037000786E-2</v>
      </c>
      <c r="G15" s="44">
        <v>16070</v>
      </c>
      <c r="H15" s="45">
        <v>4.2740271069597229E-3</v>
      </c>
    </row>
    <row r="16" spans="1:8" x14ac:dyDescent="0.45">
      <c r="A16" s="46" t="s">
        <v>117</v>
      </c>
      <c r="B16" s="43">
        <v>1521562.0000000002</v>
      </c>
      <c r="C16" s="44">
        <v>148832</v>
      </c>
      <c r="D16" s="45">
        <v>9.7815271411878055E-2</v>
      </c>
      <c r="E16" s="44">
        <v>48634.000000000007</v>
      </c>
      <c r="F16" s="45">
        <v>3.1963206231491063E-2</v>
      </c>
      <c r="G16" s="44">
        <v>7962</v>
      </c>
      <c r="H16" s="45">
        <v>5.2327805242244479E-3</v>
      </c>
    </row>
    <row r="17" spans="1:8" x14ac:dyDescent="0.45">
      <c r="A17" s="46" t="s">
        <v>118</v>
      </c>
      <c r="B17" s="43">
        <v>718601</v>
      </c>
      <c r="C17" s="44">
        <v>68369</v>
      </c>
      <c r="D17" s="45">
        <v>9.5141810267450222E-2</v>
      </c>
      <c r="E17" s="44">
        <v>33843</v>
      </c>
      <c r="F17" s="45">
        <v>4.7095676181914584E-2</v>
      </c>
      <c r="G17" s="44">
        <v>6278</v>
      </c>
      <c r="H17" s="45">
        <v>8.7364197934597914E-3</v>
      </c>
    </row>
    <row r="18" spans="1:8" x14ac:dyDescent="0.45">
      <c r="A18" s="46" t="s">
        <v>119</v>
      </c>
      <c r="B18" s="43">
        <v>784774</v>
      </c>
      <c r="C18" s="44">
        <v>84850</v>
      </c>
      <c r="D18" s="45">
        <v>0.10812029960217846</v>
      </c>
      <c r="E18" s="44">
        <v>26055</v>
      </c>
      <c r="F18" s="45">
        <v>3.3200641203709601E-2</v>
      </c>
      <c r="G18" s="44">
        <v>5476</v>
      </c>
      <c r="H18" s="45">
        <v>6.9778050750916821E-3</v>
      </c>
    </row>
    <row r="19" spans="1:8" x14ac:dyDescent="0.45">
      <c r="A19" s="46" t="s">
        <v>120</v>
      </c>
      <c r="B19" s="43">
        <v>694295.99999999988</v>
      </c>
      <c r="C19" s="44">
        <v>52933</v>
      </c>
      <c r="D19" s="45">
        <v>7.6239817023286902E-2</v>
      </c>
      <c r="E19" s="44">
        <v>18347</v>
      </c>
      <c r="F19" s="45">
        <v>2.6425328678258263E-2</v>
      </c>
      <c r="G19" s="44">
        <v>4011</v>
      </c>
      <c r="H19" s="45">
        <v>5.7770749075322344E-3</v>
      </c>
    </row>
    <row r="20" spans="1:8" x14ac:dyDescent="0.45">
      <c r="A20" s="46" t="s">
        <v>121</v>
      </c>
      <c r="B20" s="43">
        <v>799966</v>
      </c>
      <c r="C20" s="44">
        <v>116260.99999999999</v>
      </c>
      <c r="D20" s="45">
        <v>0.14533242662813167</v>
      </c>
      <c r="E20" s="44">
        <v>37959</v>
      </c>
      <c r="F20" s="45">
        <v>4.7450766657582945E-2</v>
      </c>
      <c r="G20" s="44">
        <v>7233.0000000000009</v>
      </c>
      <c r="H20" s="45">
        <v>9.0416342694564535E-3</v>
      </c>
    </row>
    <row r="21" spans="1:8" x14ac:dyDescent="0.45">
      <c r="A21" s="46" t="s">
        <v>122</v>
      </c>
      <c r="B21" s="43">
        <v>2300944</v>
      </c>
      <c r="C21" s="44">
        <v>250318</v>
      </c>
      <c r="D21" s="45">
        <v>0.10878926214631908</v>
      </c>
      <c r="E21" s="44">
        <v>75437</v>
      </c>
      <c r="F21" s="45">
        <v>3.2785239449547664E-2</v>
      </c>
      <c r="G21" s="44">
        <v>15236</v>
      </c>
      <c r="H21" s="45">
        <v>6.6216300787850547E-3</v>
      </c>
    </row>
    <row r="22" spans="1:8" x14ac:dyDescent="0.45">
      <c r="A22" s="46" t="s">
        <v>123</v>
      </c>
      <c r="B22" s="43">
        <v>1400720</v>
      </c>
      <c r="C22" s="44">
        <v>142906</v>
      </c>
      <c r="D22" s="45">
        <v>0.10202324518818894</v>
      </c>
      <c r="E22" s="44">
        <v>53774</v>
      </c>
      <c r="F22" s="45">
        <v>3.8390256439545377E-2</v>
      </c>
      <c r="G22" s="44">
        <v>15996</v>
      </c>
      <c r="H22" s="45">
        <v>1.1419841224513108E-2</v>
      </c>
    </row>
    <row r="23" spans="1:8" x14ac:dyDescent="0.45">
      <c r="A23" s="46" t="s">
        <v>124</v>
      </c>
      <c r="B23" s="43">
        <v>2739963</v>
      </c>
      <c r="C23" s="44">
        <v>207976</v>
      </c>
      <c r="D23" s="45">
        <v>7.5904674625168297E-2</v>
      </c>
      <c r="E23" s="44">
        <v>66782</v>
      </c>
      <c r="F23" s="45">
        <v>2.4373321829528356E-2</v>
      </c>
      <c r="G23" s="44">
        <v>13374</v>
      </c>
      <c r="H23" s="45">
        <v>4.8810878103098471E-3</v>
      </c>
    </row>
    <row r="24" spans="1:8" x14ac:dyDescent="0.45">
      <c r="A24" s="46" t="s">
        <v>125</v>
      </c>
      <c r="B24" s="43">
        <v>831479.00000000012</v>
      </c>
      <c r="C24" s="44">
        <v>108463.99999999999</v>
      </c>
      <c r="D24" s="45">
        <v>0.13044707082199308</v>
      </c>
      <c r="E24" s="44">
        <v>32677</v>
      </c>
      <c r="F24" s="45">
        <v>3.9299850026278477E-2</v>
      </c>
      <c r="G24" s="44">
        <v>8749</v>
      </c>
      <c r="H24" s="45">
        <v>1.0522214030661028E-2</v>
      </c>
    </row>
    <row r="25" spans="1:8" x14ac:dyDescent="0.45">
      <c r="A25" s="46" t="s">
        <v>126</v>
      </c>
      <c r="B25" s="43">
        <v>1526835</v>
      </c>
      <c r="C25" s="44">
        <v>199320.99999999997</v>
      </c>
      <c r="D25" s="45">
        <v>0.1305452128095046</v>
      </c>
      <c r="E25" s="44">
        <v>59755</v>
      </c>
      <c r="F25" s="45">
        <v>3.9136514423627963E-2</v>
      </c>
      <c r="G25" s="44">
        <v>10012</v>
      </c>
      <c r="H25" s="45">
        <v>6.5573555754223608E-3</v>
      </c>
    </row>
    <row r="26" spans="1:8" x14ac:dyDescent="0.45">
      <c r="A26" s="46" t="s">
        <v>127</v>
      </c>
      <c r="B26" s="43">
        <v>708155</v>
      </c>
      <c r="C26" s="44">
        <v>128900</v>
      </c>
      <c r="D26" s="45">
        <v>0.18202229737839878</v>
      </c>
      <c r="E26" s="44">
        <v>26974.999999999996</v>
      </c>
      <c r="F26" s="45">
        <v>3.8091943148039618E-2</v>
      </c>
      <c r="G26" s="44">
        <v>5112</v>
      </c>
      <c r="H26" s="45">
        <v>7.2187586051076389E-3</v>
      </c>
    </row>
    <row r="27" spans="1:8" x14ac:dyDescent="0.45">
      <c r="A27" s="46" t="s">
        <v>128</v>
      </c>
      <c r="B27" s="43">
        <v>1194817</v>
      </c>
      <c r="C27" s="44">
        <v>151345</v>
      </c>
      <c r="D27" s="45">
        <v>0.12666793324835518</v>
      </c>
      <c r="E27" s="44">
        <v>48701</v>
      </c>
      <c r="F27" s="45">
        <v>4.0760216836553211E-2</v>
      </c>
      <c r="G27" s="44">
        <v>9236</v>
      </c>
      <c r="H27" s="45">
        <v>7.7300540584876176E-3</v>
      </c>
    </row>
    <row r="28" spans="1:8" x14ac:dyDescent="0.45">
      <c r="A28" s="46" t="s">
        <v>129</v>
      </c>
      <c r="B28" s="43">
        <v>944709</v>
      </c>
      <c r="C28" s="44">
        <v>87055</v>
      </c>
      <c r="D28" s="45">
        <v>9.2150069492298689E-2</v>
      </c>
      <c r="E28" s="44">
        <v>48951</v>
      </c>
      <c r="F28" s="45">
        <v>5.1815956024553592E-2</v>
      </c>
      <c r="G28" s="44">
        <v>25078</v>
      </c>
      <c r="H28" s="45">
        <v>2.6545740540208678E-2</v>
      </c>
    </row>
    <row r="29" spans="1:8" x14ac:dyDescent="0.45">
      <c r="A29" s="46" t="s">
        <v>130</v>
      </c>
      <c r="B29" s="43">
        <v>1562767</v>
      </c>
      <c r="C29" s="44">
        <v>178359.99999999997</v>
      </c>
      <c r="D29" s="45">
        <v>0.11413089731226726</v>
      </c>
      <c r="E29" s="44">
        <v>60484</v>
      </c>
      <c r="F29" s="45">
        <v>3.8703146406342086E-2</v>
      </c>
      <c r="G29" s="44">
        <v>11109</v>
      </c>
      <c r="H29" s="45">
        <v>7.1085452917805407E-3</v>
      </c>
    </row>
    <row r="30" spans="1:8" x14ac:dyDescent="0.45">
      <c r="A30" s="46" t="s">
        <v>131</v>
      </c>
      <c r="B30" s="43">
        <v>732702</v>
      </c>
      <c r="C30" s="44">
        <v>61894</v>
      </c>
      <c r="D30" s="45">
        <v>8.4473633209681431E-2</v>
      </c>
      <c r="E30" s="44">
        <v>21758</v>
      </c>
      <c r="F30" s="45">
        <v>2.9695565182024888E-2</v>
      </c>
      <c r="G30" s="44">
        <v>3859</v>
      </c>
      <c r="H30" s="45">
        <v>5.2668069692726376E-3</v>
      </c>
    </row>
    <row r="31" spans="1:8" x14ac:dyDescent="0.45">
      <c r="A31" s="47"/>
      <c r="B31" s="48"/>
      <c r="C31" s="49"/>
      <c r="D31" s="50"/>
      <c r="E31" s="49"/>
      <c r="F31" s="50"/>
      <c r="G31" s="49"/>
      <c r="H31" s="50"/>
    </row>
    <row r="32" spans="1:8" x14ac:dyDescent="0.45">
      <c r="A32" s="47"/>
      <c r="B32" s="48"/>
      <c r="C32" s="49"/>
      <c r="D32" s="50"/>
      <c r="E32" s="49"/>
      <c r="F32" s="50"/>
      <c r="G32" s="49"/>
      <c r="H32" s="50"/>
    </row>
    <row r="33" spans="1:8" x14ac:dyDescent="0.45">
      <c r="A33" s="33" t="s">
        <v>132</v>
      </c>
      <c r="B33" s="37"/>
      <c r="C33" s="37"/>
      <c r="D33" s="36"/>
      <c r="E33" s="55"/>
      <c r="F33" s="38"/>
      <c r="G33" s="55"/>
      <c r="H33" s="38"/>
    </row>
    <row r="34" spans="1:8" ht="22.5" customHeight="1" x14ac:dyDescent="0.45">
      <c r="A34" s="79"/>
      <c r="B34" s="65" t="s">
        <v>96</v>
      </c>
      <c r="C34" s="61" t="s">
        <v>97</v>
      </c>
      <c r="D34" s="66"/>
      <c r="E34" s="69" t="s">
        <v>98</v>
      </c>
      <c r="F34" s="70"/>
      <c r="G34" s="71">
        <f>'進捗状況 (都道府県別)'!G5:H5</f>
        <v>44608</v>
      </c>
      <c r="H34" s="72"/>
    </row>
    <row r="35" spans="1:8" ht="24" customHeight="1" x14ac:dyDescent="0.45">
      <c r="A35" s="79"/>
      <c r="B35" s="65"/>
      <c r="C35" s="67"/>
      <c r="D35" s="68"/>
      <c r="E35" s="73" t="s">
        <v>99</v>
      </c>
      <c r="F35" s="74"/>
      <c r="G35" s="75" t="s">
        <v>100</v>
      </c>
      <c r="H35" s="76"/>
    </row>
    <row r="36" spans="1:8" ht="18.75" customHeight="1" x14ac:dyDescent="0.45">
      <c r="A36" s="60"/>
      <c r="B36" s="65"/>
      <c r="C36" s="77" t="s">
        <v>8</v>
      </c>
      <c r="D36" s="40"/>
      <c r="E36" s="77" t="s">
        <v>101</v>
      </c>
      <c r="F36" s="40"/>
      <c r="G36" s="77" t="s">
        <v>101</v>
      </c>
      <c r="H36" s="41"/>
    </row>
    <row r="37" spans="1:8" ht="18.75" customHeight="1" x14ac:dyDescent="0.45">
      <c r="A37" s="60"/>
      <c r="B37" s="65"/>
      <c r="C37" s="78"/>
      <c r="D37" s="63" t="s">
        <v>102</v>
      </c>
      <c r="E37" s="78"/>
      <c r="F37" s="61" t="s">
        <v>103</v>
      </c>
      <c r="G37" s="78"/>
      <c r="H37" s="63" t="s">
        <v>103</v>
      </c>
    </row>
    <row r="38" spans="1:8" ht="35.1" customHeight="1" x14ac:dyDescent="0.45">
      <c r="A38" s="60"/>
      <c r="B38" s="65"/>
      <c r="C38" s="78"/>
      <c r="D38" s="62"/>
      <c r="E38" s="78"/>
      <c r="F38" s="62"/>
      <c r="G38" s="78"/>
      <c r="H38" s="62"/>
    </row>
    <row r="39" spans="1:8" x14ac:dyDescent="0.45">
      <c r="A39" s="42" t="s">
        <v>111</v>
      </c>
      <c r="B39" s="43">
        <v>9572763</v>
      </c>
      <c r="C39" s="44">
        <v>1083233.9999999998</v>
      </c>
      <c r="D39" s="45">
        <v>0.11315792525104819</v>
      </c>
      <c r="E39" s="44">
        <v>368213</v>
      </c>
      <c r="F39" s="45">
        <v>3.8464652263928395E-2</v>
      </c>
      <c r="G39" s="44">
        <v>65162.999999999964</v>
      </c>
      <c r="H39" s="45">
        <v>6.8071255916395262E-3</v>
      </c>
    </row>
    <row r="40" spans="1:8" ht="18.75" customHeight="1" x14ac:dyDescent="0.45">
      <c r="A40" s="47"/>
      <c r="B40" s="48"/>
      <c r="C40" s="49"/>
      <c r="D40" s="50"/>
      <c r="E40" s="49"/>
      <c r="F40" s="50"/>
      <c r="G40" s="49"/>
      <c r="H40" s="50"/>
    </row>
    <row r="41" spans="1:8" ht="18.75" customHeight="1" x14ac:dyDescent="0.45">
      <c r="A41" s="52" t="s">
        <v>104</v>
      </c>
      <c r="B41" s="48"/>
      <c r="C41" s="49"/>
      <c r="D41" s="50"/>
      <c r="E41" s="49"/>
      <c r="F41" s="50"/>
      <c r="G41" s="49"/>
      <c r="H41" s="50"/>
    </row>
    <row r="42" spans="1:8" ht="18.75" customHeight="1" x14ac:dyDescent="0.45">
      <c r="A42" s="52" t="s">
        <v>133</v>
      </c>
      <c r="B42" s="48"/>
      <c r="C42" s="49"/>
      <c r="D42" s="50"/>
      <c r="E42" s="49"/>
      <c r="F42" s="50"/>
      <c r="G42" s="49"/>
      <c r="H42" s="50"/>
    </row>
    <row r="43" spans="1:8" x14ac:dyDescent="0.45">
      <c r="A43" s="33" t="s">
        <v>106</v>
      </c>
      <c r="B43" s="53"/>
      <c r="C43" s="53"/>
      <c r="D43" s="54"/>
      <c r="E43" s="53"/>
      <c r="F43" s="54"/>
      <c r="G43" s="53"/>
      <c r="H43" s="54"/>
    </row>
    <row r="44" spans="1:8" x14ac:dyDescent="0.45">
      <c r="A44" s="33" t="s">
        <v>107</v>
      </c>
      <c r="B44" s="53"/>
      <c r="C44" s="53"/>
      <c r="D44" s="54"/>
      <c r="E44" s="53"/>
      <c r="F44" s="54"/>
      <c r="G44" s="53"/>
      <c r="H44" s="54"/>
    </row>
  </sheetData>
  <mergeCells count="27">
    <mergeCell ref="A34:A38"/>
    <mergeCell ref="B34:B38"/>
    <mergeCell ref="C34:D35"/>
    <mergeCell ref="E34:F34"/>
    <mergeCell ref="G34:H34"/>
    <mergeCell ref="E35:F35"/>
    <mergeCell ref="G35:H35"/>
    <mergeCell ref="C36:C38"/>
    <mergeCell ref="E36:E38"/>
    <mergeCell ref="G36:G38"/>
    <mergeCell ref="D37:D38"/>
    <mergeCell ref="F37:F38"/>
    <mergeCell ref="H37:H38"/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  <mergeCell ref="G7:G9"/>
    <mergeCell ref="D8:D9"/>
    <mergeCell ref="F8:F9"/>
    <mergeCell ref="H8:H9"/>
  </mergeCells>
  <phoneticPr fontId="2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view="pageBreakPreview" zoomScale="99" zoomScaleNormal="100" zoomScaleSheetLayoutView="99" workbookViewId="0">
      <selection activeCell="B8" sqref="B8"/>
    </sheetView>
  </sheetViews>
  <sheetFormatPr defaultRowHeight="18" x14ac:dyDescent="0.45"/>
  <cols>
    <col min="1" max="1" width="12.69921875" customWidth="1"/>
    <col min="2" max="2" width="14.09765625" style="2" customWidth="1"/>
    <col min="3" max="4" width="13.8984375" customWidth="1"/>
    <col min="5" max="6" width="14" customWidth="1"/>
    <col min="7" max="8" width="14.09765625" customWidth="1"/>
    <col min="9" max="9" width="12.8984375" customWidth="1"/>
    <col min="10" max="11" width="13.09765625" customWidth="1"/>
    <col min="13" max="13" width="11.59765625" bestFit="1" customWidth="1"/>
  </cols>
  <sheetData>
    <row r="1" spans="1:13" x14ac:dyDescent="0.45">
      <c r="A1" s="1" t="s">
        <v>0</v>
      </c>
      <c r="B1" s="7"/>
      <c r="C1" s="8"/>
      <c r="D1" s="8"/>
      <c r="E1" s="8"/>
      <c r="F1" s="8"/>
      <c r="J1" s="21"/>
    </row>
    <row r="2" spans="1:13" x14ac:dyDescent="0.45">
      <c r="A2" s="1"/>
      <c r="B2" s="1"/>
      <c r="C2" s="1"/>
      <c r="D2" s="1"/>
      <c r="E2" s="1"/>
      <c r="F2" s="1"/>
      <c r="G2" s="1"/>
      <c r="H2" s="1"/>
      <c r="I2" s="1"/>
      <c r="K2" s="22" t="s">
        <v>135</v>
      </c>
    </row>
    <row r="3" spans="1:13" x14ac:dyDescent="0.45">
      <c r="A3" s="81" t="s">
        <v>1</v>
      </c>
      <c r="B3" s="84" t="s">
        <v>136</v>
      </c>
      <c r="C3" s="85"/>
      <c r="D3" s="85"/>
      <c r="E3" s="85"/>
      <c r="F3" s="85"/>
      <c r="G3" s="85"/>
      <c r="H3" s="85"/>
      <c r="I3" s="85"/>
      <c r="J3" s="85"/>
      <c r="K3" s="86"/>
    </row>
    <row r="4" spans="1:13" x14ac:dyDescent="0.45">
      <c r="A4" s="82"/>
      <c r="B4" s="82"/>
      <c r="C4" s="87" t="s">
        <v>2</v>
      </c>
      <c r="D4" s="88"/>
      <c r="E4" s="87" t="s">
        <v>3</v>
      </c>
      <c r="F4" s="88"/>
      <c r="G4" s="81" t="s">
        <v>4</v>
      </c>
      <c r="H4" s="81"/>
      <c r="I4" s="91"/>
      <c r="J4" s="91"/>
      <c r="K4" s="91"/>
    </row>
    <row r="5" spans="1:13" x14ac:dyDescent="0.45">
      <c r="A5" s="82"/>
      <c r="B5" s="82"/>
      <c r="C5" s="89"/>
      <c r="D5" s="90"/>
      <c r="E5" s="89"/>
      <c r="F5" s="90"/>
      <c r="G5" s="89"/>
      <c r="H5" s="90"/>
      <c r="I5" s="56" t="s">
        <v>5</v>
      </c>
      <c r="J5" s="56" t="s">
        <v>6</v>
      </c>
      <c r="K5" s="29" t="s">
        <v>7</v>
      </c>
    </row>
    <row r="6" spans="1:13" x14ac:dyDescent="0.45">
      <c r="A6" s="83"/>
      <c r="B6" s="83"/>
      <c r="C6" s="57" t="s">
        <v>8</v>
      </c>
      <c r="D6" s="57" t="s">
        <v>9</v>
      </c>
      <c r="E6" s="57" t="s">
        <v>8</v>
      </c>
      <c r="F6" s="57" t="s">
        <v>9</v>
      </c>
      <c r="G6" s="57" t="s">
        <v>8</v>
      </c>
      <c r="H6" s="57" t="s">
        <v>9</v>
      </c>
      <c r="I6" s="92" t="s">
        <v>8</v>
      </c>
      <c r="J6" s="93"/>
      <c r="K6" s="94"/>
      <c r="M6" s="2" t="s">
        <v>10</v>
      </c>
    </row>
    <row r="7" spans="1:13" x14ac:dyDescent="0.45">
      <c r="A7" s="6" t="s">
        <v>11</v>
      </c>
      <c r="B7" s="25">
        <f>C7+E7+G7</f>
        <v>215505915</v>
      </c>
      <c r="C7" s="25">
        <f t="shared" ref="C7:K7" si="0">SUM(C8:C54)</f>
        <v>101485779</v>
      </c>
      <c r="D7" s="30">
        <f t="shared" ref="D7:D54" si="1">C7/M7</f>
        <v>0.80134043165138147</v>
      </c>
      <c r="E7" s="25">
        <f t="shared" si="0"/>
        <v>99944662</v>
      </c>
      <c r="F7" s="32">
        <f t="shared" ref="F7:F54" si="2">E7/M7</f>
        <v>0.78917163939128288</v>
      </c>
      <c r="G7" s="26">
        <f t="shared" si="0"/>
        <v>14075474</v>
      </c>
      <c r="H7" s="32">
        <f t="shared" ref="H7:H54" si="3">G7/M7</f>
        <v>0.11114115220870302</v>
      </c>
      <c r="I7" s="26">
        <f t="shared" si="0"/>
        <v>922477</v>
      </c>
      <c r="J7" s="26">
        <f t="shared" si="0"/>
        <v>4554406</v>
      </c>
      <c r="K7" s="26">
        <f t="shared" si="0"/>
        <v>8598591</v>
      </c>
      <c r="M7" s="20">
        <v>126645025</v>
      </c>
    </row>
    <row r="8" spans="1:13" x14ac:dyDescent="0.45">
      <c r="A8" s="23" t="s">
        <v>12</v>
      </c>
      <c r="B8" s="25">
        <f t="shared" ref="B8:B54" si="4">C8+E8+G8</f>
        <v>8870013</v>
      </c>
      <c r="C8" s="27">
        <f>SUM(一般接種!D7+一般接種!G7+一般接種!J7+医療従事者等!C5)</f>
        <v>4225080</v>
      </c>
      <c r="D8" s="30">
        <f t="shared" si="1"/>
        <v>0.80837974493184195</v>
      </c>
      <c r="E8" s="27">
        <f>SUM(一般接種!E7+一般接種!H7+一般接種!K7+医療従事者等!D5)</f>
        <v>4155272</v>
      </c>
      <c r="F8" s="32">
        <f t="shared" si="2"/>
        <v>0.79502345978831757</v>
      </c>
      <c r="G8" s="25">
        <f>SUM(I8:K8)</f>
        <v>489661</v>
      </c>
      <c r="H8" s="32">
        <f t="shared" si="3"/>
        <v>9.3686281510189318E-2</v>
      </c>
      <c r="I8" s="28">
        <v>40081</v>
      </c>
      <c r="J8" s="28">
        <v>199960</v>
      </c>
      <c r="K8" s="28">
        <v>249620</v>
      </c>
      <c r="M8" s="20">
        <v>5226603</v>
      </c>
    </row>
    <row r="9" spans="1:13" x14ac:dyDescent="0.45">
      <c r="A9" s="23" t="s">
        <v>13</v>
      </c>
      <c r="B9" s="25">
        <f t="shared" si="4"/>
        <v>2222307</v>
      </c>
      <c r="C9" s="27">
        <f>SUM(一般接種!D8+一般接種!G8+一般接種!J8+医療従事者等!C6)</f>
        <v>1059795</v>
      </c>
      <c r="D9" s="30">
        <f t="shared" si="1"/>
        <v>0.84136422637075614</v>
      </c>
      <c r="E9" s="27">
        <f>SUM(一般接種!E8+一般接種!H8+一般接種!K8+医療従事者等!D6)</f>
        <v>1044537</v>
      </c>
      <c r="F9" s="32">
        <f t="shared" si="2"/>
        <v>0.82925100129801566</v>
      </c>
      <c r="G9" s="25">
        <f t="shared" ref="G9:G54" si="5">SUM(I9:K9)</f>
        <v>117975</v>
      </c>
      <c r="H9" s="32">
        <f t="shared" si="3"/>
        <v>9.3659570583074989E-2</v>
      </c>
      <c r="I9" s="28">
        <v>10357</v>
      </c>
      <c r="J9" s="28">
        <v>38238</v>
      </c>
      <c r="K9" s="28">
        <v>69380</v>
      </c>
      <c r="M9" s="20">
        <v>1259615</v>
      </c>
    </row>
    <row r="10" spans="1:13" x14ac:dyDescent="0.45">
      <c r="A10" s="23" t="s">
        <v>14</v>
      </c>
      <c r="B10" s="25">
        <f t="shared" si="4"/>
        <v>2168255</v>
      </c>
      <c r="C10" s="27">
        <f>SUM(一般接種!D9+一般接種!G9+一般接種!J9+医療従事者等!C7)</f>
        <v>1026729</v>
      </c>
      <c r="D10" s="30">
        <f t="shared" si="1"/>
        <v>0.84101380789844227</v>
      </c>
      <c r="E10" s="27">
        <f>SUM(一般接種!E9+一般接種!H9+一般接種!K9+医療従事者等!D7)</f>
        <v>1011341</v>
      </c>
      <c r="F10" s="32">
        <f t="shared" si="2"/>
        <v>0.82840919609148911</v>
      </c>
      <c r="G10" s="25">
        <f t="shared" si="5"/>
        <v>130185</v>
      </c>
      <c r="H10" s="32">
        <f t="shared" si="3"/>
        <v>0.10663708006811798</v>
      </c>
      <c r="I10" s="28">
        <v>9148</v>
      </c>
      <c r="J10" s="28">
        <v>43237</v>
      </c>
      <c r="K10" s="28">
        <v>77800</v>
      </c>
      <c r="M10" s="20">
        <v>1220823</v>
      </c>
    </row>
    <row r="11" spans="1:13" x14ac:dyDescent="0.45">
      <c r="A11" s="23" t="s">
        <v>15</v>
      </c>
      <c r="B11" s="25">
        <f t="shared" si="4"/>
        <v>4016804</v>
      </c>
      <c r="C11" s="27">
        <f>SUM(一般接種!D10+一般接種!G10+一般接種!J10+医療従事者等!C8)</f>
        <v>1883043</v>
      </c>
      <c r="D11" s="30">
        <f t="shared" si="1"/>
        <v>0.82517619497727646</v>
      </c>
      <c r="E11" s="27">
        <f>SUM(一般接種!E10+一般接種!H10+一般接種!K10+医療従事者等!D8)</f>
        <v>1847714</v>
      </c>
      <c r="F11" s="32">
        <f t="shared" si="2"/>
        <v>0.80969452525844776</v>
      </c>
      <c r="G11" s="25">
        <f t="shared" si="5"/>
        <v>286047</v>
      </c>
      <c r="H11" s="32">
        <f t="shared" si="3"/>
        <v>0.12534985926750741</v>
      </c>
      <c r="I11" s="28">
        <v>17357</v>
      </c>
      <c r="J11" s="28">
        <v>109296</v>
      </c>
      <c r="K11" s="28">
        <v>159394</v>
      </c>
      <c r="M11" s="20">
        <v>2281989</v>
      </c>
    </row>
    <row r="12" spans="1:13" x14ac:dyDescent="0.45">
      <c r="A12" s="23" t="s">
        <v>16</v>
      </c>
      <c r="B12" s="25">
        <f t="shared" si="4"/>
        <v>1712740</v>
      </c>
      <c r="C12" s="27">
        <f>SUM(一般接種!D11+一般接種!G11+一般接種!J11+医療従事者等!C9)</f>
        <v>825270</v>
      </c>
      <c r="D12" s="30">
        <f t="shared" si="1"/>
        <v>0.84966559866898383</v>
      </c>
      <c r="E12" s="27">
        <f>SUM(一般接種!E11+一般接種!H11+一般接種!K11+医療従事者等!D9)</f>
        <v>813388</v>
      </c>
      <c r="F12" s="32">
        <f t="shared" si="2"/>
        <v>0.83743235785884307</v>
      </c>
      <c r="G12" s="25">
        <f t="shared" si="5"/>
        <v>74082</v>
      </c>
      <c r="H12" s="32">
        <f t="shared" si="3"/>
        <v>7.6271919348329234E-2</v>
      </c>
      <c r="I12" s="28">
        <v>4836</v>
      </c>
      <c r="J12" s="28">
        <v>28378</v>
      </c>
      <c r="K12" s="28">
        <v>40868</v>
      </c>
      <c r="M12" s="20">
        <v>971288</v>
      </c>
    </row>
    <row r="13" spans="1:13" x14ac:dyDescent="0.45">
      <c r="A13" s="23" t="s">
        <v>17</v>
      </c>
      <c r="B13" s="25">
        <f t="shared" si="4"/>
        <v>1894686</v>
      </c>
      <c r="C13" s="27">
        <f>SUM(一般接種!D12+一般接種!G12+一般接種!J12+医療従事者等!C10)</f>
        <v>898714</v>
      </c>
      <c r="D13" s="30">
        <f t="shared" si="1"/>
        <v>0.84026358453273398</v>
      </c>
      <c r="E13" s="27">
        <f>SUM(一般接種!E12+一般接種!H12+一般接種!K12+医療従事者等!D10)</f>
        <v>888022</v>
      </c>
      <c r="F13" s="32">
        <f t="shared" si="2"/>
        <v>0.8302669690957607</v>
      </c>
      <c r="G13" s="25">
        <f t="shared" si="5"/>
        <v>107950</v>
      </c>
      <c r="H13" s="32">
        <f t="shared" si="3"/>
        <v>0.1009291653966764</v>
      </c>
      <c r="I13" s="28">
        <v>8798</v>
      </c>
      <c r="J13" s="28">
        <v>32438</v>
      </c>
      <c r="K13" s="28">
        <v>66714</v>
      </c>
      <c r="M13" s="20">
        <v>1069562</v>
      </c>
    </row>
    <row r="14" spans="1:13" x14ac:dyDescent="0.45">
      <c r="A14" s="23" t="s">
        <v>18</v>
      </c>
      <c r="B14" s="25">
        <f t="shared" si="4"/>
        <v>3282388</v>
      </c>
      <c r="C14" s="27">
        <f>SUM(一般接種!D13+一般接種!G13+一般接種!J13+医療従事者等!C11)</f>
        <v>1544695</v>
      </c>
      <c r="D14" s="30">
        <f t="shared" si="1"/>
        <v>0.82956286562348458</v>
      </c>
      <c r="E14" s="27">
        <f>SUM(一般接種!E13+一般接種!H13+一般接種!K13+医療従事者等!D11)</f>
        <v>1523858</v>
      </c>
      <c r="F14" s="32">
        <f t="shared" si="2"/>
        <v>0.81837256499391264</v>
      </c>
      <c r="G14" s="25">
        <f t="shared" si="5"/>
        <v>213835</v>
      </c>
      <c r="H14" s="32">
        <f t="shared" si="3"/>
        <v>0.1148379294104</v>
      </c>
      <c r="I14" s="28">
        <v>17600</v>
      </c>
      <c r="J14" s="28">
        <v>66075</v>
      </c>
      <c r="K14" s="28">
        <v>130160</v>
      </c>
      <c r="M14" s="20">
        <v>1862059</v>
      </c>
    </row>
    <row r="15" spans="1:13" x14ac:dyDescent="0.45">
      <c r="A15" s="23" t="s">
        <v>19</v>
      </c>
      <c r="B15" s="25">
        <f t="shared" si="4"/>
        <v>5166182</v>
      </c>
      <c r="C15" s="27">
        <f>SUM(一般接種!D14+一般接種!G14+一般接種!J14+医療従事者等!C12)</f>
        <v>2407857</v>
      </c>
      <c r="D15" s="30">
        <f t="shared" si="1"/>
        <v>0.82810389744383395</v>
      </c>
      <c r="E15" s="27">
        <f>SUM(一般接種!E14+一般接種!H14+一般接種!K14+医療従事者等!D12)</f>
        <v>2372296</v>
      </c>
      <c r="F15" s="32">
        <f t="shared" si="2"/>
        <v>0.81587385110096555</v>
      </c>
      <c r="G15" s="25">
        <f t="shared" si="5"/>
        <v>386029</v>
      </c>
      <c r="H15" s="32">
        <f t="shared" si="3"/>
        <v>0.13276208654681146</v>
      </c>
      <c r="I15" s="28">
        <v>19984</v>
      </c>
      <c r="J15" s="28">
        <v>129485</v>
      </c>
      <c r="K15" s="28">
        <v>236560</v>
      </c>
      <c r="M15" s="20">
        <v>2907675</v>
      </c>
    </row>
    <row r="16" spans="1:13" x14ac:dyDescent="0.45">
      <c r="A16" s="24" t="s">
        <v>20</v>
      </c>
      <c r="B16" s="25">
        <f t="shared" si="4"/>
        <v>3385691</v>
      </c>
      <c r="C16" s="27">
        <f>SUM(一般接種!D15+一般接種!G15+一般接種!J15+医療従事者等!C13)</f>
        <v>1588106</v>
      </c>
      <c r="D16" s="30">
        <f t="shared" si="1"/>
        <v>0.81216384772228301</v>
      </c>
      <c r="E16" s="27">
        <f>SUM(一般接種!E15+一般接種!H15+一般接種!K15+医療従事者等!D13)</f>
        <v>1566419</v>
      </c>
      <c r="F16" s="32">
        <f t="shared" si="2"/>
        <v>0.80107302798760971</v>
      </c>
      <c r="G16" s="25">
        <f t="shared" si="5"/>
        <v>231166</v>
      </c>
      <c r="H16" s="32">
        <f t="shared" si="3"/>
        <v>0.11821922971298471</v>
      </c>
      <c r="I16" s="28">
        <v>14419</v>
      </c>
      <c r="J16" s="28">
        <v>65357</v>
      </c>
      <c r="K16" s="28">
        <v>151390</v>
      </c>
      <c r="M16" s="20">
        <v>1955401</v>
      </c>
    </row>
    <row r="17" spans="1:13" x14ac:dyDescent="0.45">
      <c r="A17" s="23" t="s">
        <v>21</v>
      </c>
      <c r="B17" s="25">
        <f t="shared" si="4"/>
        <v>3395476</v>
      </c>
      <c r="C17" s="27">
        <f>SUM(一般接種!D16+一般接種!G16+一般接種!J16+医療従事者等!C14)</f>
        <v>1582064</v>
      </c>
      <c r="D17" s="30">
        <f t="shared" si="1"/>
        <v>0.80795832288528524</v>
      </c>
      <c r="E17" s="27">
        <f>SUM(一般接種!E16+一般接種!H16+一般接種!K16+医療従事者等!D14)</f>
        <v>1555069</v>
      </c>
      <c r="F17" s="32">
        <f t="shared" si="2"/>
        <v>0.79417200644910557</v>
      </c>
      <c r="G17" s="25">
        <f t="shared" si="5"/>
        <v>258343</v>
      </c>
      <c r="H17" s="32">
        <f t="shared" si="3"/>
        <v>0.13193548238829356</v>
      </c>
      <c r="I17" s="28">
        <v>15547</v>
      </c>
      <c r="J17" s="28">
        <v>66337</v>
      </c>
      <c r="K17" s="28">
        <v>176459</v>
      </c>
      <c r="M17" s="20">
        <v>1958101</v>
      </c>
    </row>
    <row r="18" spans="1:13" x14ac:dyDescent="0.45">
      <c r="A18" s="23" t="s">
        <v>22</v>
      </c>
      <c r="B18" s="25">
        <f t="shared" si="4"/>
        <v>12644563</v>
      </c>
      <c r="C18" s="27">
        <f>SUM(一般接種!D17+一般接種!G17+一般接種!J17+医療従事者等!C15)</f>
        <v>5980851</v>
      </c>
      <c r="D18" s="30">
        <f t="shared" si="1"/>
        <v>0.80890094523802991</v>
      </c>
      <c r="E18" s="27">
        <f>SUM(一般接種!E17+一般接種!H17+一般接種!K17+医療従事者等!D15)</f>
        <v>5889954</v>
      </c>
      <c r="F18" s="32">
        <f t="shared" si="2"/>
        <v>0.79660726508794732</v>
      </c>
      <c r="G18" s="25">
        <f t="shared" si="5"/>
        <v>773758</v>
      </c>
      <c r="H18" s="32">
        <f t="shared" si="3"/>
        <v>0.10464958541610342</v>
      </c>
      <c r="I18" s="28">
        <v>44014</v>
      </c>
      <c r="J18" s="28">
        <v>226632</v>
      </c>
      <c r="K18" s="28">
        <v>503112</v>
      </c>
      <c r="M18" s="20">
        <v>7393799</v>
      </c>
    </row>
    <row r="19" spans="1:13" x14ac:dyDescent="0.45">
      <c r="A19" s="23" t="s">
        <v>23</v>
      </c>
      <c r="B19" s="25">
        <f t="shared" si="4"/>
        <v>10770853</v>
      </c>
      <c r="C19" s="27">
        <f>SUM(一般接種!D18+一般接種!G18+一般接種!J18+医療従事者等!C16)</f>
        <v>5093652</v>
      </c>
      <c r="D19" s="30">
        <f t="shared" si="1"/>
        <v>0.80558896150685477</v>
      </c>
      <c r="E19" s="27">
        <f>SUM(一般接種!E18+一般接種!H18+一般接種!K18+医療従事者等!D16)</f>
        <v>5024088</v>
      </c>
      <c r="F19" s="32">
        <f t="shared" si="2"/>
        <v>0.79458703390790164</v>
      </c>
      <c r="G19" s="25">
        <f t="shared" si="5"/>
        <v>653113</v>
      </c>
      <c r="H19" s="32">
        <f t="shared" si="3"/>
        <v>0.10329339802103214</v>
      </c>
      <c r="I19" s="28">
        <v>39976</v>
      </c>
      <c r="J19" s="28">
        <v>191960</v>
      </c>
      <c r="K19" s="28">
        <v>421177</v>
      </c>
      <c r="M19" s="20">
        <v>6322892</v>
      </c>
    </row>
    <row r="20" spans="1:13" x14ac:dyDescent="0.45">
      <c r="A20" s="23" t="s">
        <v>24</v>
      </c>
      <c r="B20" s="25">
        <f t="shared" si="4"/>
        <v>23529264</v>
      </c>
      <c r="C20" s="27">
        <f>SUM(一般接種!D19+一般接種!G19+一般接種!J19+医療従事者等!C17)</f>
        <v>11057366</v>
      </c>
      <c r="D20" s="30">
        <f t="shared" si="1"/>
        <v>0.79875050285953619</v>
      </c>
      <c r="E20" s="27">
        <f>SUM(一般接種!E19+一般接種!H19+一般接種!K19+医療従事者等!D17)</f>
        <v>10902246</v>
      </c>
      <c r="F20" s="32">
        <f t="shared" si="2"/>
        <v>0.78754510566063984</v>
      </c>
      <c r="G20" s="25">
        <f t="shared" si="5"/>
        <v>1569652</v>
      </c>
      <c r="H20" s="32">
        <f t="shared" si="3"/>
        <v>0.11338688837056463</v>
      </c>
      <c r="I20" s="28">
        <v>83237</v>
      </c>
      <c r="J20" s="28">
        <v>501033</v>
      </c>
      <c r="K20" s="28">
        <v>985382</v>
      </c>
      <c r="M20" s="20">
        <v>13843329</v>
      </c>
    </row>
    <row r="21" spans="1:13" x14ac:dyDescent="0.45">
      <c r="A21" s="23" t="s">
        <v>25</v>
      </c>
      <c r="B21" s="25">
        <f t="shared" si="4"/>
        <v>15582122</v>
      </c>
      <c r="C21" s="27">
        <f>SUM(一般接種!D20+一般接種!G20+一般接種!J20+医療従事者等!C18)</f>
        <v>7444204</v>
      </c>
      <c r="D21" s="30">
        <f t="shared" si="1"/>
        <v>0.80737935790154802</v>
      </c>
      <c r="E21" s="27">
        <f>SUM(一般接種!E20+一般接種!H20+一般接種!K20+医療従事者等!D18)</f>
        <v>7354127</v>
      </c>
      <c r="F21" s="32">
        <f t="shared" si="2"/>
        <v>0.79760983648304606</v>
      </c>
      <c r="G21" s="25">
        <f t="shared" si="5"/>
        <v>783791</v>
      </c>
      <c r="H21" s="32">
        <f t="shared" si="3"/>
        <v>8.500797053775154E-2</v>
      </c>
      <c r="I21" s="28">
        <v>42666</v>
      </c>
      <c r="J21" s="28">
        <v>233427</v>
      </c>
      <c r="K21" s="28">
        <v>507698</v>
      </c>
      <c r="M21" s="20">
        <v>9220206</v>
      </c>
    </row>
    <row r="22" spans="1:13" x14ac:dyDescent="0.45">
      <c r="A22" s="23" t="s">
        <v>26</v>
      </c>
      <c r="B22" s="25">
        <f t="shared" si="4"/>
        <v>3865567</v>
      </c>
      <c r="C22" s="27">
        <f>SUM(一般接種!D21+一般接種!G21+一般接種!J21+医療従事者等!C19)</f>
        <v>1852911</v>
      </c>
      <c r="D22" s="30">
        <f t="shared" si="1"/>
        <v>0.83721885400786378</v>
      </c>
      <c r="E22" s="27">
        <f>SUM(一般接種!E21+一般接種!H21+一般接種!K21+医療従事者等!D19)</f>
        <v>1820860</v>
      </c>
      <c r="F22" s="32">
        <f t="shared" si="2"/>
        <v>0.82273693799041558</v>
      </c>
      <c r="G22" s="25">
        <f t="shared" si="5"/>
        <v>191796</v>
      </c>
      <c r="H22" s="32">
        <f t="shared" si="3"/>
        <v>8.6661057829163002E-2</v>
      </c>
      <c r="I22" s="28">
        <v>15176</v>
      </c>
      <c r="J22" s="28">
        <v>59317</v>
      </c>
      <c r="K22" s="28">
        <v>117303</v>
      </c>
      <c r="M22" s="20">
        <v>2213174</v>
      </c>
    </row>
    <row r="23" spans="1:13" x14ac:dyDescent="0.45">
      <c r="A23" s="23" t="s">
        <v>27</v>
      </c>
      <c r="B23" s="25">
        <f t="shared" si="4"/>
        <v>1879208</v>
      </c>
      <c r="C23" s="27">
        <f>SUM(一般接種!D22+一般接種!G22+一般接種!J22+医療従事者等!C20)</f>
        <v>878261</v>
      </c>
      <c r="D23" s="30">
        <f t="shared" si="1"/>
        <v>0.83829607301507914</v>
      </c>
      <c r="E23" s="27">
        <f>SUM(一般接種!E22+一般接種!H22+一般接種!K22+医療従事者等!D20)</f>
        <v>869493</v>
      </c>
      <c r="F23" s="32">
        <f t="shared" si="2"/>
        <v>0.82992705746253126</v>
      </c>
      <c r="G23" s="25">
        <f t="shared" si="5"/>
        <v>131454</v>
      </c>
      <c r="H23" s="32">
        <f t="shared" si="3"/>
        <v>0.12547223659268056</v>
      </c>
      <c r="I23" s="28">
        <v>9600</v>
      </c>
      <c r="J23" s="28">
        <v>34463</v>
      </c>
      <c r="K23" s="28">
        <v>87391</v>
      </c>
      <c r="M23" s="20">
        <v>1047674</v>
      </c>
    </row>
    <row r="24" spans="1:13" x14ac:dyDescent="0.45">
      <c r="A24" s="23" t="s">
        <v>28</v>
      </c>
      <c r="B24" s="25">
        <f t="shared" si="4"/>
        <v>1959914</v>
      </c>
      <c r="C24" s="27">
        <f>SUM(一般接種!D23+一般接種!G23+一般接種!J23+医療従事者等!C21)</f>
        <v>916111</v>
      </c>
      <c r="D24" s="30">
        <f t="shared" si="1"/>
        <v>0.8088166221694848</v>
      </c>
      <c r="E24" s="27">
        <f>SUM(一般接種!E23+一般接種!H23+一般接種!K23+医療従事者等!D21)</f>
        <v>903074</v>
      </c>
      <c r="F24" s="32">
        <f t="shared" si="2"/>
        <v>0.79730650788942092</v>
      </c>
      <c r="G24" s="25">
        <f t="shared" si="5"/>
        <v>140729</v>
      </c>
      <c r="H24" s="32">
        <f t="shared" si="3"/>
        <v>0.12424690285488268</v>
      </c>
      <c r="I24" s="28">
        <v>7930</v>
      </c>
      <c r="J24" s="28">
        <v>51897</v>
      </c>
      <c r="K24" s="28">
        <v>80902</v>
      </c>
      <c r="M24" s="20">
        <v>1132656</v>
      </c>
    </row>
    <row r="25" spans="1:13" x14ac:dyDescent="0.45">
      <c r="A25" s="23" t="s">
        <v>29</v>
      </c>
      <c r="B25" s="25">
        <f t="shared" si="4"/>
        <v>1340839</v>
      </c>
      <c r="C25" s="27">
        <f>SUM(一般接種!D24+一般接種!G24+一般接種!J24+医療従事者等!C22)</f>
        <v>632470</v>
      </c>
      <c r="D25" s="30">
        <f t="shared" si="1"/>
        <v>0.81652966822148176</v>
      </c>
      <c r="E25" s="27">
        <f>SUM(一般接種!E24+一般接種!H24+一般接種!K24+医療従事者等!D22)</f>
        <v>625429</v>
      </c>
      <c r="F25" s="32">
        <f t="shared" si="2"/>
        <v>0.80743961589655333</v>
      </c>
      <c r="G25" s="25">
        <f t="shared" si="5"/>
        <v>82940</v>
      </c>
      <c r="H25" s="32">
        <f t="shared" si="3"/>
        <v>0.10707696915630734</v>
      </c>
      <c r="I25" s="28">
        <v>7191</v>
      </c>
      <c r="J25" s="28">
        <v>30190</v>
      </c>
      <c r="K25" s="28">
        <v>45559</v>
      </c>
      <c r="M25" s="20">
        <v>774583</v>
      </c>
    </row>
    <row r="26" spans="1:13" x14ac:dyDescent="0.45">
      <c r="A26" s="23" t="s">
        <v>30</v>
      </c>
      <c r="B26" s="25">
        <f t="shared" si="4"/>
        <v>1433781</v>
      </c>
      <c r="C26" s="27">
        <f>SUM(一般接種!D25+一般接種!G25+一般接種!J25+医療従事者等!C23)</f>
        <v>667244</v>
      </c>
      <c r="D26" s="30">
        <f t="shared" si="1"/>
        <v>0.81272404162256373</v>
      </c>
      <c r="E26" s="27">
        <f>SUM(一般接種!E25+一般接種!H25+一般接種!K25+医療従事者等!D23)</f>
        <v>657816</v>
      </c>
      <c r="F26" s="32">
        <f t="shared" si="2"/>
        <v>0.80124044302232533</v>
      </c>
      <c r="G26" s="25">
        <f t="shared" si="5"/>
        <v>108721</v>
      </c>
      <c r="H26" s="32">
        <f t="shared" si="3"/>
        <v>0.13242557524570736</v>
      </c>
      <c r="I26" s="28">
        <v>6046</v>
      </c>
      <c r="J26" s="28">
        <v>35798</v>
      </c>
      <c r="K26" s="28">
        <v>66877</v>
      </c>
      <c r="M26" s="20">
        <v>820997</v>
      </c>
    </row>
    <row r="27" spans="1:13" x14ac:dyDescent="0.45">
      <c r="A27" s="23" t="s">
        <v>31</v>
      </c>
      <c r="B27" s="25">
        <f t="shared" si="4"/>
        <v>3568632</v>
      </c>
      <c r="C27" s="27">
        <f>SUM(一般接種!D26+一般接種!G26+一般接種!J26+医療従事者等!C24)</f>
        <v>1687570</v>
      </c>
      <c r="D27" s="30">
        <f t="shared" si="1"/>
        <v>0.8145676791986628</v>
      </c>
      <c r="E27" s="27">
        <f>SUM(一般接種!E26+一般接種!H26+一般接種!K26+医療従事者等!D24)</f>
        <v>1661100</v>
      </c>
      <c r="F27" s="32">
        <f t="shared" si="2"/>
        <v>0.80179096091830193</v>
      </c>
      <c r="G27" s="25">
        <f t="shared" si="5"/>
        <v>219962</v>
      </c>
      <c r="H27" s="32">
        <f t="shared" si="3"/>
        <v>0.10617274296882279</v>
      </c>
      <c r="I27" s="28">
        <v>13260</v>
      </c>
      <c r="J27" s="28">
        <v>62311</v>
      </c>
      <c r="K27" s="28">
        <v>144391</v>
      </c>
      <c r="M27" s="20">
        <v>2071737</v>
      </c>
    </row>
    <row r="28" spans="1:13" x14ac:dyDescent="0.45">
      <c r="A28" s="23" t="s">
        <v>32</v>
      </c>
      <c r="B28" s="25">
        <f t="shared" si="4"/>
        <v>3554091</v>
      </c>
      <c r="C28" s="27">
        <f>SUM(一般接種!D27+一般接種!G27+一般接種!J27+医療従事者等!C25)</f>
        <v>1635203</v>
      </c>
      <c r="D28" s="30">
        <f t="shared" si="1"/>
        <v>0.81079447498526125</v>
      </c>
      <c r="E28" s="27">
        <f>SUM(一般接種!E27+一般接種!H27+一般接種!K27+医療従事者等!D25)</f>
        <v>1620056</v>
      </c>
      <c r="F28" s="32">
        <f t="shared" si="2"/>
        <v>0.80328402893507556</v>
      </c>
      <c r="G28" s="25">
        <f t="shared" si="5"/>
        <v>298832</v>
      </c>
      <c r="H28" s="32">
        <f t="shared" si="3"/>
        <v>0.14817202179105321</v>
      </c>
      <c r="I28" s="28">
        <v>14498</v>
      </c>
      <c r="J28" s="28">
        <v>82920</v>
      </c>
      <c r="K28" s="28">
        <v>201414</v>
      </c>
      <c r="M28" s="20">
        <v>2016791</v>
      </c>
    </row>
    <row r="29" spans="1:13" x14ac:dyDescent="0.45">
      <c r="A29" s="23" t="s">
        <v>33</v>
      </c>
      <c r="B29" s="25">
        <f t="shared" si="4"/>
        <v>6477182</v>
      </c>
      <c r="C29" s="27">
        <f>SUM(一般接種!D28+一般接種!G28+一般接種!J28+医療従事者等!C26)</f>
        <v>3068608</v>
      </c>
      <c r="D29" s="30">
        <f t="shared" si="1"/>
        <v>0.83244480855935288</v>
      </c>
      <c r="E29" s="27">
        <f>SUM(一般接種!E28+一般接種!H28+一般接種!K28+医療従事者等!D26)</f>
        <v>3030136</v>
      </c>
      <c r="F29" s="32">
        <f t="shared" si="2"/>
        <v>0.82200821428765203</v>
      </c>
      <c r="G29" s="25">
        <f t="shared" si="5"/>
        <v>378438</v>
      </c>
      <c r="H29" s="32">
        <f t="shared" si="3"/>
        <v>0.10266177643465192</v>
      </c>
      <c r="I29" s="28">
        <v>20831</v>
      </c>
      <c r="J29" s="28">
        <v>103248</v>
      </c>
      <c r="K29" s="28">
        <v>254359</v>
      </c>
      <c r="M29" s="20">
        <v>3686260</v>
      </c>
    </row>
    <row r="30" spans="1:13" x14ac:dyDescent="0.45">
      <c r="A30" s="23" t="s">
        <v>34</v>
      </c>
      <c r="B30" s="25">
        <f t="shared" si="4"/>
        <v>12658372</v>
      </c>
      <c r="C30" s="27">
        <f>SUM(一般接種!D29+一般接種!G29+一般接種!J29+医療従事者等!C27)</f>
        <v>5901510</v>
      </c>
      <c r="D30" s="30">
        <f t="shared" si="1"/>
        <v>0.78074673737981226</v>
      </c>
      <c r="E30" s="27">
        <f>SUM(一般接種!E29+一般接種!H29+一般接種!K29+医療従事者等!D27)</f>
        <v>5787988</v>
      </c>
      <c r="F30" s="32">
        <f t="shared" si="2"/>
        <v>0.76572821989516326</v>
      </c>
      <c r="G30" s="25">
        <f t="shared" si="5"/>
        <v>968874</v>
      </c>
      <c r="H30" s="32">
        <f t="shared" si="3"/>
        <v>0.12817824835205366</v>
      </c>
      <c r="I30" s="28">
        <v>41922</v>
      </c>
      <c r="J30" s="28">
        <v>341500</v>
      </c>
      <c r="K30" s="28">
        <v>585452</v>
      </c>
      <c r="M30" s="20">
        <v>7558802</v>
      </c>
    </row>
    <row r="31" spans="1:13" x14ac:dyDescent="0.45">
      <c r="A31" s="23" t="s">
        <v>35</v>
      </c>
      <c r="B31" s="25">
        <f t="shared" si="4"/>
        <v>3064009</v>
      </c>
      <c r="C31" s="27">
        <f>SUM(一般接種!D30+一般接種!G30+一般接種!J30+医療従事者等!C28)</f>
        <v>1450853</v>
      </c>
      <c r="D31" s="30">
        <f t="shared" si="1"/>
        <v>0.80578010026897229</v>
      </c>
      <c r="E31" s="27">
        <f>SUM(一般接種!E30+一般接種!H30+一般接種!K30+医療従事者等!D28)</f>
        <v>1433370</v>
      </c>
      <c r="F31" s="32">
        <f t="shared" si="2"/>
        <v>0.79607032712655024</v>
      </c>
      <c r="G31" s="25">
        <f t="shared" si="5"/>
        <v>179786</v>
      </c>
      <c r="H31" s="32">
        <f t="shared" si="3"/>
        <v>9.9850213017416284E-2</v>
      </c>
      <c r="I31" s="28">
        <v>14828</v>
      </c>
      <c r="J31" s="28">
        <v>60009</v>
      </c>
      <c r="K31" s="28">
        <v>104949</v>
      </c>
      <c r="M31" s="20">
        <v>1800557</v>
      </c>
    </row>
    <row r="32" spans="1:13" x14ac:dyDescent="0.45">
      <c r="A32" s="23" t="s">
        <v>36</v>
      </c>
      <c r="B32" s="25">
        <f t="shared" si="4"/>
        <v>2405996</v>
      </c>
      <c r="C32" s="27">
        <f>SUM(一般接種!D31+一般接種!G31+一般接種!J31+医療従事者等!C29)</f>
        <v>1136832</v>
      </c>
      <c r="D32" s="30">
        <f t="shared" si="1"/>
        <v>0.80123875580314385</v>
      </c>
      <c r="E32" s="27">
        <f>SUM(一般接種!E31+一般接種!H31+一般接種!K31+医療従事者等!D29)</f>
        <v>1123469</v>
      </c>
      <c r="F32" s="32">
        <f t="shared" si="2"/>
        <v>0.79182051854926871</v>
      </c>
      <c r="G32" s="25">
        <f t="shared" si="5"/>
        <v>145695</v>
      </c>
      <c r="H32" s="32">
        <f t="shared" si="3"/>
        <v>0.10268577989248986</v>
      </c>
      <c r="I32" s="28">
        <v>8389</v>
      </c>
      <c r="J32" s="28">
        <v>47540</v>
      </c>
      <c r="K32" s="28">
        <v>89766</v>
      </c>
      <c r="M32" s="20">
        <v>1418843</v>
      </c>
    </row>
    <row r="33" spans="1:13" x14ac:dyDescent="0.45">
      <c r="A33" s="23" t="s">
        <v>37</v>
      </c>
      <c r="B33" s="25">
        <f t="shared" si="4"/>
        <v>4211288</v>
      </c>
      <c r="C33" s="27">
        <f>SUM(一般接種!D32+一般接種!G32+一般接種!J32+医療従事者等!C30)</f>
        <v>1997959</v>
      </c>
      <c r="D33" s="30">
        <f t="shared" si="1"/>
        <v>0.78953797249759139</v>
      </c>
      <c r="E33" s="27">
        <f>SUM(一般接種!E32+一般接種!H32+一般接種!K32+医療従事者等!D30)</f>
        <v>1962641</v>
      </c>
      <c r="F33" s="32">
        <f t="shared" si="2"/>
        <v>0.7755812786351699</v>
      </c>
      <c r="G33" s="25">
        <f t="shared" si="5"/>
        <v>250688</v>
      </c>
      <c r="H33" s="32">
        <f t="shared" si="3"/>
        <v>9.9064943399477259E-2</v>
      </c>
      <c r="I33" s="28">
        <v>21026</v>
      </c>
      <c r="J33" s="28">
        <v>71740</v>
      </c>
      <c r="K33" s="28">
        <v>157922</v>
      </c>
      <c r="M33" s="20">
        <v>2530542</v>
      </c>
    </row>
    <row r="34" spans="1:13" x14ac:dyDescent="0.45">
      <c r="A34" s="23" t="s">
        <v>38</v>
      </c>
      <c r="B34" s="25">
        <f t="shared" si="4"/>
        <v>14372787</v>
      </c>
      <c r="C34" s="27">
        <f>SUM(一般接種!D33+一般接種!G33+一般接種!J33+医療従事者等!C31)</f>
        <v>6806960</v>
      </c>
      <c r="D34" s="30">
        <f t="shared" si="1"/>
        <v>0.77006069679646305</v>
      </c>
      <c r="E34" s="27">
        <f>SUM(一般接種!E33+一般接種!H33+一般接種!K33+医療従事者等!D31)</f>
        <v>6703317</v>
      </c>
      <c r="F34" s="32">
        <f t="shared" si="2"/>
        <v>0.7583357269423614</v>
      </c>
      <c r="G34" s="25">
        <f t="shared" si="5"/>
        <v>862510</v>
      </c>
      <c r="H34" s="32">
        <f t="shared" si="3"/>
        <v>9.7574402022917325E-2</v>
      </c>
      <c r="I34" s="28">
        <v>51364</v>
      </c>
      <c r="J34" s="28">
        <v>293612</v>
      </c>
      <c r="K34" s="28">
        <v>517534</v>
      </c>
      <c r="M34" s="20">
        <v>8839511</v>
      </c>
    </row>
    <row r="35" spans="1:13" x14ac:dyDescent="0.45">
      <c r="A35" s="23" t="s">
        <v>39</v>
      </c>
      <c r="B35" s="25">
        <f t="shared" si="4"/>
        <v>9260791</v>
      </c>
      <c r="C35" s="27">
        <f>SUM(一般接種!D34+一般接種!G34+一般接種!J34+医療従事者等!C32)</f>
        <v>4368159</v>
      </c>
      <c r="D35" s="30">
        <f t="shared" si="1"/>
        <v>0.79081382244449971</v>
      </c>
      <c r="E35" s="27">
        <f>SUM(一般接種!E34+一般接種!H34+一般接種!K34+医療従事者等!D32)</f>
        <v>4307198</v>
      </c>
      <c r="F35" s="32">
        <f t="shared" si="2"/>
        <v>0.77977741066781325</v>
      </c>
      <c r="G35" s="25">
        <f t="shared" si="5"/>
        <v>585434</v>
      </c>
      <c r="H35" s="32">
        <f t="shared" si="3"/>
        <v>0.10598728190273597</v>
      </c>
      <c r="I35" s="28">
        <v>39253</v>
      </c>
      <c r="J35" s="28">
        <v>203231</v>
      </c>
      <c r="K35" s="28">
        <v>342950</v>
      </c>
      <c r="M35" s="20">
        <v>5523625</v>
      </c>
    </row>
    <row r="36" spans="1:13" x14ac:dyDescent="0.45">
      <c r="A36" s="23" t="s">
        <v>40</v>
      </c>
      <c r="B36" s="25">
        <f t="shared" si="4"/>
        <v>2312517</v>
      </c>
      <c r="C36" s="27">
        <f>SUM(一般接種!D35+一般接種!G35+一般接種!J35+医療従事者等!C33)</f>
        <v>1079611</v>
      </c>
      <c r="D36" s="30">
        <f t="shared" si="1"/>
        <v>0.80284055121477105</v>
      </c>
      <c r="E36" s="27">
        <f>SUM(一般接種!E35+一般接種!H35+一般接種!K35+医療従事者等!D33)</f>
        <v>1066695</v>
      </c>
      <c r="F36" s="32">
        <f t="shared" si="2"/>
        <v>0.7932357133986595</v>
      </c>
      <c r="G36" s="25">
        <f t="shared" si="5"/>
        <v>166211</v>
      </c>
      <c r="H36" s="32">
        <f t="shared" si="3"/>
        <v>0.1236009366873423</v>
      </c>
      <c r="I36" s="28">
        <v>5587</v>
      </c>
      <c r="J36" s="28">
        <v>45998</v>
      </c>
      <c r="K36" s="28">
        <v>114626</v>
      </c>
      <c r="M36" s="20">
        <v>1344739</v>
      </c>
    </row>
    <row r="37" spans="1:13" x14ac:dyDescent="0.45">
      <c r="A37" s="23" t="s">
        <v>41</v>
      </c>
      <c r="B37" s="25">
        <f t="shared" si="4"/>
        <v>1596096</v>
      </c>
      <c r="C37" s="27">
        <f>SUM(一般接種!D36+一般接種!G36+一般接種!J36+医療従事者等!C34)</f>
        <v>737918</v>
      </c>
      <c r="D37" s="30">
        <f t="shared" si="1"/>
        <v>0.78133523641723279</v>
      </c>
      <c r="E37" s="27">
        <f>SUM(一般接種!E36+一般接種!H36+一般接種!K36+医療従事者等!D34)</f>
        <v>725304</v>
      </c>
      <c r="F37" s="32">
        <f t="shared" si="2"/>
        <v>0.76797906042997277</v>
      </c>
      <c r="G37" s="25">
        <f t="shared" si="5"/>
        <v>132874</v>
      </c>
      <c r="H37" s="32">
        <f t="shared" si="3"/>
        <v>0.14069197147068291</v>
      </c>
      <c r="I37" s="28">
        <v>7378</v>
      </c>
      <c r="J37" s="28">
        <v>41941</v>
      </c>
      <c r="K37" s="28">
        <v>83555</v>
      </c>
      <c r="M37" s="20">
        <v>944432</v>
      </c>
    </row>
    <row r="38" spans="1:13" x14ac:dyDescent="0.45">
      <c r="A38" s="23" t="s">
        <v>42</v>
      </c>
      <c r="B38" s="25">
        <f t="shared" si="4"/>
        <v>935323</v>
      </c>
      <c r="C38" s="27">
        <f>SUM(一般接種!D37+一般接種!G37+一般接種!J37+医療従事者等!C35)</f>
        <v>433164</v>
      </c>
      <c r="D38" s="30">
        <f t="shared" si="1"/>
        <v>0.77796935278777557</v>
      </c>
      <c r="E38" s="27">
        <f>SUM(一般接種!E37+一般接種!H37+一般接種!K37+医療従事者等!D35)</f>
        <v>426975</v>
      </c>
      <c r="F38" s="32">
        <f t="shared" si="2"/>
        <v>0.76685381150455834</v>
      </c>
      <c r="G38" s="25">
        <f t="shared" si="5"/>
        <v>75184</v>
      </c>
      <c r="H38" s="32">
        <f t="shared" si="3"/>
        <v>0.13503164579696403</v>
      </c>
      <c r="I38" s="28">
        <v>4829</v>
      </c>
      <c r="J38" s="28">
        <v>21737</v>
      </c>
      <c r="K38" s="28">
        <v>48618</v>
      </c>
      <c r="M38" s="20">
        <v>556788</v>
      </c>
    </row>
    <row r="39" spans="1:13" x14ac:dyDescent="0.45">
      <c r="A39" s="23" t="s">
        <v>43</v>
      </c>
      <c r="B39" s="25">
        <f t="shared" si="4"/>
        <v>1163986</v>
      </c>
      <c r="C39" s="27">
        <f>SUM(一般接種!D38+一般接種!G38+一般接種!J38+医療従事者等!C36)</f>
        <v>548272</v>
      </c>
      <c r="D39" s="30">
        <f t="shared" si="1"/>
        <v>0.81489265251220622</v>
      </c>
      <c r="E39" s="27">
        <f>SUM(一般接種!E38+一般接種!H38+一般接種!K38+医療従事者等!D36)</f>
        <v>538773</v>
      </c>
      <c r="F39" s="32">
        <f t="shared" si="2"/>
        <v>0.80077435847892808</v>
      </c>
      <c r="G39" s="25">
        <f t="shared" si="5"/>
        <v>76941</v>
      </c>
      <c r="H39" s="32">
        <f t="shared" si="3"/>
        <v>0.11435684400615326</v>
      </c>
      <c r="I39" s="28">
        <v>4774</v>
      </c>
      <c r="J39" s="28">
        <v>28819</v>
      </c>
      <c r="K39" s="28">
        <v>43348</v>
      </c>
      <c r="M39" s="20">
        <v>672815</v>
      </c>
    </row>
    <row r="40" spans="1:13" x14ac:dyDescent="0.45">
      <c r="A40" s="23" t="s">
        <v>44</v>
      </c>
      <c r="B40" s="25">
        <f t="shared" si="4"/>
        <v>3233586</v>
      </c>
      <c r="C40" s="27">
        <f>SUM(一般接種!D39+一般接種!G39+一般接種!J39+医療従事者等!C37)</f>
        <v>1482976</v>
      </c>
      <c r="D40" s="30">
        <f t="shared" si="1"/>
        <v>0.78307268331088276</v>
      </c>
      <c r="E40" s="27">
        <f>SUM(一般接種!E39+一般接種!H39+一般接種!K39+医療従事者等!D37)</f>
        <v>1450365</v>
      </c>
      <c r="F40" s="32">
        <f t="shared" si="2"/>
        <v>0.76585272609279487</v>
      </c>
      <c r="G40" s="25">
        <f t="shared" si="5"/>
        <v>300245</v>
      </c>
      <c r="H40" s="32">
        <f t="shared" si="3"/>
        <v>0.1585417820657084</v>
      </c>
      <c r="I40" s="28">
        <v>21647</v>
      </c>
      <c r="J40" s="28">
        <v>130002</v>
      </c>
      <c r="K40" s="28">
        <v>148596</v>
      </c>
      <c r="M40" s="20">
        <v>1893791</v>
      </c>
    </row>
    <row r="41" spans="1:13" x14ac:dyDescent="0.45">
      <c r="A41" s="23" t="s">
        <v>45</v>
      </c>
      <c r="B41" s="25">
        <f t="shared" si="4"/>
        <v>4734780</v>
      </c>
      <c r="C41" s="27">
        <f>SUM(一般接種!D40+一般接種!G40+一般接種!J40+医療従事者等!C38)</f>
        <v>2199973</v>
      </c>
      <c r="D41" s="30">
        <f t="shared" si="1"/>
        <v>0.78223125670904869</v>
      </c>
      <c r="E41" s="27">
        <f>SUM(一般接種!E40+一般接種!H40+一般接種!K40+医療従事者等!D38)</f>
        <v>2167057</v>
      </c>
      <c r="F41" s="32">
        <f t="shared" si="2"/>
        <v>0.77052751123315644</v>
      </c>
      <c r="G41" s="25">
        <f t="shared" si="5"/>
        <v>367750</v>
      </c>
      <c r="H41" s="32">
        <f t="shared" si="3"/>
        <v>0.1307586705176621</v>
      </c>
      <c r="I41" s="28">
        <v>22053</v>
      </c>
      <c r="J41" s="28">
        <v>112595</v>
      </c>
      <c r="K41" s="28">
        <v>233102</v>
      </c>
      <c r="M41" s="20">
        <v>2812433</v>
      </c>
    </row>
    <row r="42" spans="1:13" x14ac:dyDescent="0.45">
      <c r="A42" s="23" t="s">
        <v>46</v>
      </c>
      <c r="B42" s="25">
        <f t="shared" si="4"/>
        <v>2375086</v>
      </c>
      <c r="C42" s="27">
        <f>SUM(一般接種!D41+一般接種!G41+一般接種!J41+医療従事者等!C39)</f>
        <v>1098083</v>
      </c>
      <c r="D42" s="30">
        <f t="shared" si="1"/>
        <v>0.80973003664894438</v>
      </c>
      <c r="E42" s="27">
        <f>SUM(一般接種!E41+一般接種!H41+一般接種!K41+医療従事者等!D39)</f>
        <v>1072985</v>
      </c>
      <c r="F42" s="32">
        <f t="shared" si="2"/>
        <v>0.79122268842498023</v>
      </c>
      <c r="G42" s="25">
        <f t="shared" si="5"/>
        <v>204018</v>
      </c>
      <c r="H42" s="32">
        <f t="shared" si="3"/>
        <v>0.15044354808975674</v>
      </c>
      <c r="I42" s="28">
        <v>43987</v>
      </c>
      <c r="J42" s="28">
        <v>42865</v>
      </c>
      <c r="K42" s="28">
        <v>117166</v>
      </c>
      <c r="M42" s="20">
        <v>1356110</v>
      </c>
    </row>
    <row r="43" spans="1:13" x14ac:dyDescent="0.45">
      <c r="A43" s="23" t="s">
        <v>47</v>
      </c>
      <c r="B43" s="25">
        <f t="shared" si="4"/>
        <v>1258553</v>
      </c>
      <c r="C43" s="27">
        <f>SUM(一般接種!D42+一般接種!G42+一般接種!J42+医療従事者等!C40)</f>
        <v>587918</v>
      </c>
      <c r="D43" s="30">
        <f t="shared" si="1"/>
        <v>0.79994394168847094</v>
      </c>
      <c r="E43" s="27">
        <f>SUM(一般接種!E42+一般接種!H42+一般接種!K42+医療従事者等!D40)</f>
        <v>579803</v>
      </c>
      <c r="F43" s="32">
        <f t="shared" si="2"/>
        <v>0.78890235921131946</v>
      </c>
      <c r="G43" s="25">
        <f t="shared" si="5"/>
        <v>90832</v>
      </c>
      <c r="H43" s="32">
        <f t="shared" si="3"/>
        <v>0.1235895279808531</v>
      </c>
      <c r="I43" s="28">
        <v>7366</v>
      </c>
      <c r="J43" s="28">
        <v>35309</v>
      </c>
      <c r="K43" s="28">
        <v>48157</v>
      </c>
      <c r="M43" s="20">
        <v>734949</v>
      </c>
    </row>
    <row r="44" spans="1:13" x14ac:dyDescent="0.45">
      <c r="A44" s="23" t="s">
        <v>48</v>
      </c>
      <c r="B44" s="25">
        <f t="shared" si="4"/>
        <v>1615685</v>
      </c>
      <c r="C44" s="27">
        <f>SUM(一般接種!D43+一般接種!G43+一般接種!J43+医療従事者等!C41)</f>
        <v>763209</v>
      </c>
      <c r="D44" s="30">
        <f t="shared" si="1"/>
        <v>0.78366581236600208</v>
      </c>
      <c r="E44" s="27">
        <f>SUM(一般接種!E43+一般接種!H43+一般接種!K43+医療従事者等!D41)</f>
        <v>752961</v>
      </c>
      <c r="F44" s="32">
        <f t="shared" si="2"/>
        <v>0.77314312821902953</v>
      </c>
      <c r="G44" s="25">
        <f t="shared" si="5"/>
        <v>99515</v>
      </c>
      <c r="H44" s="32">
        <f t="shared" si="3"/>
        <v>0.10218236854859246</v>
      </c>
      <c r="I44" s="28">
        <v>7624</v>
      </c>
      <c r="J44" s="28">
        <v>38042</v>
      </c>
      <c r="K44" s="28">
        <v>53849</v>
      </c>
      <c r="M44" s="20">
        <v>973896</v>
      </c>
    </row>
    <row r="45" spans="1:13" x14ac:dyDescent="0.45">
      <c r="A45" s="23" t="s">
        <v>49</v>
      </c>
      <c r="B45" s="25">
        <f t="shared" si="4"/>
        <v>2315061</v>
      </c>
      <c r="C45" s="27">
        <f>SUM(一般接種!D44+一般接種!G44+一般接種!J44+医療従事者等!C42)</f>
        <v>1088404</v>
      </c>
      <c r="D45" s="30">
        <f t="shared" si="1"/>
        <v>0.8025282052529864</v>
      </c>
      <c r="E45" s="27">
        <f>SUM(一般接種!E44+一般接種!H44+一般接種!K44+医療従事者等!D42)</f>
        <v>1076157</v>
      </c>
      <c r="F45" s="32">
        <f t="shared" si="2"/>
        <v>0.79349795276426593</v>
      </c>
      <c r="G45" s="25">
        <f t="shared" si="5"/>
        <v>150500</v>
      </c>
      <c r="H45" s="32">
        <f t="shared" si="3"/>
        <v>0.11097027839899014</v>
      </c>
      <c r="I45" s="28">
        <v>11485</v>
      </c>
      <c r="J45" s="28">
        <v>50695</v>
      </c>
      <c r="K45" s="28">
        <v>88320</v>
      </c>
      <c r="M45" s="20">
        <v>1356219</v>
      </c>
    </row>
    <row r="46" spans="1:13" x14ac:dyDescent="0.45">
      <c r="A46" s="23" t="s">
        <v>50</v>
      </c>
      <c r="B46" s="25">
        <f t="shared" si="4"/>
        <v>1194099</v>
      </c>
      <c r="C46" s="27">
        <f>SUM(一般接種!D45+一般接種!G45+一般接種!J45+医療従事者等!C43)</f>
        <v>554888</v>
      </c>
      <c r="D46" s="30">
        <f t="shared" si="1"/>
        <v>0.79137780300556071</v>
      </c>
      <c r="E46" s="27">
        <f>SUM(一般接種!E45+一般接種!H45+一般接種!K45+医療従事者等!D43)</f>
        <v>547296</v>
      </c>
      <c r="F46" s="32">
        <f t="shared" si="2"/>
        <v>0.78055013998091749</v>
      </c>
      <c r="G46" s="25">
        <f t="shared" si="5"/>
        <v>91915</v>
      </c>
      <c r="H46" s="32">
        <f t="shared" si="3"/>
        <v>0.13108859943494203</v>
      </c>
      <c r="I46" s="28">
        <v>10292</v>
      </c>
      <c r="J46" s="28">
        <v>32394</v>
      </c>
      <c r="K46" s="28">
        <v>49229</v>
      </c>
      <c r="M46" s="20">
        <v>701167</v>
      </c>
    </row>
    <row r="47" spans="1:13" x14ac:dyDescent="0.45">
      <c r="A47" s="23" t="s">
        <v>51</v>
      </c>
      <c r="B47" s="25">
        <f t="shared" si="4"/>
        <v>8604926</v>
      </c>
      <c r="C47" s="27">
        <f>SUM(一般接種!D46+一般接種!G46+一般接種!J46+医療従事者等!C44)</f>
        <v>4057339</v>
      </c>
      <c r="D47" s="30">
        <f t="shared" si="1"/>
        <v>0.79180413608447808</v>
      </c>
      <c r="E47" s="27">
        <f>SUM(一般接種!E46+一般接種!H46+一般接種!K46+医療従事者等!D44)</f>
        <v>3969779</v>
      </c>
      <c r="F47" s="32">
        <f t="shared" si="2"/>
        <v>0.77471649067068427</v>
      </c>
      <c r="G47" s="25">
        <f t="shared" si="5"/>
        <v>577808</v>
      </c>
      <c r="H47" s="32">
        <f t="shared" si="3"/>
        <v>0.11276128621806068</v>
      </c>
      <c r="I47" s="28">
        <v>34758</v>
      </c>
      <c r="J47" s="28">
        <v>174832</v>
      </c>
      <c r="K47" s="28">
        <v>368218</v>
      </c>
      <c r="M47" s="20">
        <v>5124170</v>
      </c>
    </row>
    <row r="48" spans="1:13" x14ac:dyDescent="0.45">
      <c r="A48" s="23" t="s">
        <v>52</v>
      </c>
      <c r="B48" s="25">
        <f t="shared" si="4"/>
        <v>1415213</v>
      </c>
      <c r="C48" s="27">
        <f>SUM(一般接種!D47+一般接種!G47+一般接種!J47+医療従事者等!C45)</f>
        <v>644232</v>
      </c>
      <c r="D48" s="30">
        <f t="shared" si="1"/>
        <v>0.78735599873872864</v>
      </c>
      <c r="E48" s="27">
        <f>SUM(一般接種!E47+一般接種!H47+一般接種!K47+医療従事者等!D45)</f>
        <v>634822</v>
      </c>
      <c r="F48" s="32">
        <f t="shared" si="2"/>
        <v>0.77585545243222498</v>
      </c>
      <c r="G48" s="25">
        <f t="shared" si="5"/>
        <v>136159</v>
      </c>
      <c r="H48" s="32">
        <f t="shared" si="3"/>
        <v>0.16640838305496553</v>
      </c>
      <c r="I48" s="28">
        <v>7830</v>
      </c>
      <c r="J48" s="28">
        <v>54286</v>
      </c>
      <c r="K48" s="28">
        <v>74043</v>
      </c>
      <c r="M48" s="20">
        <v>818222</v>
      </c>
    </row>
    <row r="49" spans="1:13" x14ac:dyDescent="0.45">
      <c r="A49" s="23" t="s">
        <v>53</v>
      </c>
      <c r="B49" s="25">
        <f t="shared" si="4"/>
        <v>2295565</v>
      </c>
      <c r="C49" s="27">
        <f>SUM(一般接種!D48+一般接種!G48+一般接種!J48+医療従事者等!C46)</f>
        <v>1076080</v>
      </c>
      <c r="D49" s="30">
        <f t="shared" si="1"/>
        <v>0.80548648215710605</v>
      </c>
      <c r="E49" s="27">
        <f>SUM(一般接種!E48+一般接種!H48+一般接種!K48+医療従事者等!D46)</f>
        <v>1058811</v>
      </c>
      <c r="F49" s="32">
        <f t="shared" si="2"/>
        <v>0.79255998407111705</v>
      </c>
      <c r="G49" s="25">
        <f t="shared" si="5"/>
        <v>160674</v>
      </c>
      <c r="H49" s="32">
        <f t="shared" si="3"/>
        <v>0.12027055147768834</v>
      </c>
      <c r="I49" s="28">
        <v>13226</v>
      </c>
      <c r="J49" s="28">
        <v>55054</v>
      </c>
      <c r="K49" s="28">
        <v>92394</v>
      </c>
      <c r="M49" s="20">
        <v>1335938</v>
      </c>
    </row>
    <row r="50" spans="1:13" x14ac:dyDescent="0.45">
      <c r="A50" s="23" t="s">
        <v>54</v>
      </c>
      <c r="B50" s="25">
        <f t="shared" si="4"/>
        <v>3038511</v>
      </c>
      <c r="C50" s="27">
        <f>SUM(一般接種!D49+一般接種!G49+一般接種!J49+医療従事者等!C47)</f>
        <v>1428926</v>
      </c>
      <c r="D50" s="30">
        <f t="shared" si="1"/>
        <v>0.81251531719022319</v>
      </c>
      <c r="E50" s="27">
        <f>SUM(一般接種!E49+一般接種!H49+一般接種!K49+医療従事者等!D47)</f>
        <v>1410763</v>
      </c>
      <c r="F50" s="32">
        <f t="shared" si="2"/>
        <v>0.80218747956523351</v>
      </c>
      <c r="G50" s="25">
        <f t="shared" si="5"/>
        <v>198822</v>
      </c>
      <c r="H50" s="32">
        <f t="shared" si="3"/>
        <v>0.11305408425236475</v>
      </c>
      <c r="I50" s="28">
        <v>20667</v>
      </c>
      <c r="J50" s="28">
        <v>70843</v>
      </c>
      <c r="K50" s="28">
        <v>107312</v>
      </c>
      <c r="M50" s="20">
        <v>1758645</v>
      </c>
    </row>
    <row r="51" spans="1:13" x14ac:dyDescent="0.45">
      <c r="A51" s="23" t="s">
        <v>55</v>
      </c>
      <c r="B51" s="25">
        <f t="shared" si="4"/>
        <v>1925201</v>
      </c>
      <c r="C51" s="27">
        <f>SUM(一般接種!D50+一般接種!G50+一般接種!J50+医療従事者等!C48)</f>
        <v>905884</v>
      </c>
      <c r="D51" s="30">
        <f t="shared" si="1"/>
        <v>0.79342337710566579</v>
      </c>
      <c r="E51" s="27">
        <f>SUM(一般接種!E50+一般接種!H50+一般接種!K50+医療従事者等!D48)</f>
        <v>889517</v>
      </c>
      <c r="F51" s="32">
        <f t="shared" si="2"/>
        <v>0.7790882520641722</v>
      </c>
      <c r="G51" s="25">
        <f t="shared" si="5"/>
        <v>129800</v>
      </c>
      <c r="H51" s="32">
        <f t="shared" si="3"/>
        <v>0.11368602861769876</v>
      </c>
      <c r="I51" s="28">
        <v>16940</v>
      </c>
      <c r="J51" s="28">
        <v>44851</v>
      </c>
      <c r="K51" s="28">
        <v>68009</v>
      </c>
      <c r="M51" s="20">
        <v>1141741</v>
      </c>
    </row>
    <row r="52" spans="1:13" x14ac:dyDescent="0.45">
      <c r="A52" s="23" t="s">
        <v>56</v>
      </c>
      <c r="B52" s="25">
        <f t="shared" si="4"/>
        <v>1820689</v>
      </c>
      <c r="C52" s="27">
        <f>SUM(一般接種!D51+一般接種!G51+一般接種!J51+医療従事者等!C49)</f>
        <v>850204</v>
      </c>
      <c r="D52" s="30">
        <f t="shared" si="1"/>
        <v>0.78198301940416159</v>
      </c>
      <c r="E52" s="27">
        <f>SUM(一般接種!E51+一般接種!H51+一般接種!K51+医療従事者等!D49)</f>
        <v>837043</v>
      </c>
      <c r="F52" s="32">
        <f t="shared" si="2"/>
        <v>0.76987806751217069</v>
      </c>
      <c r="G52" s="25">
        <f t="shared" si="5"/>
        <v>133442</v>
      </c>
      <c r="H52" s="32">
        <f t="shared" si="3"/>
        <v>0.12273451792196946</v>
      </c>
      <c r="I52" s="28">
        <v>10543</v>
      </c>
      <c r="J52" s="28">
        <v>44158</v>
      </c>
      <c r="K52" s="28">
        <v>78741</v>
      </c>
      <c r="M52" s="20">
        <v>1087241</v>
      </c>
    </row>
    <row r="53" spans="1:13" x14ac:dyDescent="0.45">
      <c r="A53" s="23" t="s">
        <v>57</v>
      </c>
      <c r="B53" s="25">
        <f t="shared" si="4"/>
        <v>2753009</v>
      </c>
      <c r="C53" s="27">
        <f>SUM(一般接種!D52+一般接種!G52+一般接種!J52+医療従事者等!C50)</f>
        <v>1289080</v>
      </c>
      <c r="D53" s="30">
        <f t="shared" si="1"/>
        <v>0.79694989295321161</v>
      </c>
      <c r="E53" s="27">
        <f>SUM(一般接種!E52+一般接種!H52+一般接種!K52+医療従事者等!D50)</f>
        <v>1265583</v>
      </c>
      <c r="F53" s="32">
        <f t="shared" si="2"/>
        <v>0.7824233068338694</v>
      </c>
      <c r="G53" s="25">
        <f t="shared" si="5"/>
        <v>198346</v>
      </c>
      <c r="H53" s="32">
        <f t="shared" si="3"/>
        <v>0.12262374985857954</v>
      </c>
      <c r="I53" s="28">
        <v>16303</v>
      </c>
      <c r="J53" s="28">
        <v>66651</v>
      </c>
      <c r="K53" s="28">
        <v>115392</v>
      </c>
      <c r="M53" s="20">
        <v>1617517</v>
      </c>
    </row>
    <row r="54" spans="1:13" x14ac:dyDescent="0.45">
      <c r="A54" s="23" t="s">
        <v>58</v>
      </c>
      <c r="B54" s="25">
        <f t="shared" si="4"/>
        <v>2224228</v>
      </c>
      <c r="C54" s="27">
        <f>SUM(一般接種!D53+一般接種!G53+一般接種!J53+医療従事者等!C51)</f>
        <v>1041541</v>
      </c>
      <c r="D54" s="31">
        <f t="shared" si="1"/>
        <v>0.70131868309454193</v>
      </c>
      <c r="E54" s="27">
        <f>SUM(一般接種!E53+一般接種!H53+一般接種!K53+医療従事者等!D51)</f>
        <v>1019695</v>
      </c>
      <c r="F54" s="32">
        <f t="shared" si="2"/>
        <v>0.68660874085426205</v>
      </c>
      <c r="G54" s="25">
        <f t="shared" si="5"/>
        <v>162992</v>
      </c>
      <c r="H54" s="32">
        <f t="shared" si="3"/>
        <v>0.10975020166747693</v>
      </c>
      <c r="I54" s="28">
        <v>15854</v>
      </c>
      <c r="J54" s="28">
        <v>53705</v>
      </c>
      <c r="K54" s="28">
        <v>93433</v>
      </c>
      <c r="M54" s="20">
        <v>1485118</v>
      </c>
    </row>
    <row r="55" spans="1:13" x14ac:dyDescent="0.45">
      <c r="A55" s="1"/>
      <c r="B55" s="7"/>
      <c r="C55" s="1"/>
      <c r="D55" s="1"/>
      <c r="E55" s="1"/>
      <c r="F55" s="1"/>
      <c r="G55" s="1"/>
      <c r="H55" s="1"/>
      <c r="I55" s="1"/>
      <c r="J55" s="1"/>
      <c r="K55" s="1"/>
    </row>
    <row r="56" spans="1:13" x14ac:dyDescent="0.45">
      <c r="A56" s="80" t="s">
        <v>59</v>
      </c>
      <c r="B56" s="80"/>
      <c r="C56" s="80"/>
      <c r="D56" s="80"/>
      <c r="E56" s="80"/>
      <c r="F56" s="80"/>
      <c r="G56" s="80"/>
      <c r="H56" s="80"/>
      <c r="I56" s="80"/>
      <c r="J56" s="1"/>
      <c r="K56" s="1"/>
    </row>
    <row r="57" spans="1:13" x14ac:dyDescent="0.45">
      <c r="A57" s="1" t="s">
        <v>60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3" x14ac:dyDescent="0.45">
      <c r="A58" s="1" t="s">
        <v>61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3" x14ac:dyDescent="0.45">
      <c r="A59" s="8" t="s">
        <v>62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3" x14ac:dyDescent="0.45">
      <c r="A60" s="80" t="s">
        <v>63</v>
      </c>
      <c r="B60" s="80"/>
      <c r="C60" s="80"/>
      <c r="D60" s="80"/>
      <c r="E60" s="80"/>
      <c r="F60" s="80"/>
      <c r="G60" s="80"/>
      <c r="H60" s="80"/>
      <c r="I60" s="80"/>
      <c r="J60" s="80"/>
      <c r="K60" s="80"/>
    </row>
    <row r="61" spans="1:13" x14ac:dyDescent="0.45">
      <c r="A61" s="8" t="s">
        <v>64</v>
      </c>
      <c r="B61" s="8"/>
      <c r="C61" s="8"/>
      <c r="D61" s="8"/>
      <c r="E61" s="8"/>
      <c r="F61" s="8"/>
      <c r="G61" s="8"/>
      <c r="H61" s="8"/>
      <c r="I61" s="1"/>
      <c r="J61" s="1"/>
      <c r="K61" s="1"/>
    </row>
  </sheetData>
  <mergeCells count="10">
    <mergeCell ref="A56:I56"/>
    <mergeCell ref="A60:K60"/>
    <mergeCell ref="A3:A6"/>
    <mergeCell ref="B3:K3"/>
    <mergeCell ref="B4:B6"/>
    <mergeCell ref="C4:D5"/>
    <mergeCell ref="E4:F5"/>
    <mergeCell ref="G4:K4"/>
    <mergeCell ref="G5:H5"/>
    <mergeCell ref="I6:K6"/>
  </mergeCells>
  <phoneticPr fontId="2"/>
  <pageMargins left="0.7" right="0.7" top="0.75" bottom="0.75" header="0.3" footer="0.3"/>
  <pageSetup paperSize="9" scale="5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0"/>
  <sheetViews>
    <sheetView workbookViewId="0">
      <selection activeCell="B8" sqref="B8"/>
    </sheetView>
  </sheetViews>
  <sheetFormatPr defaultRowHeight="18" x14ac:dyDescent="0.45"/>
  <cols>
    <col min="1" max="1" width="13.59765625" customWidth="1"/>
    <col min="2" max="2" width="11.3984375" style="2" bestFit="1" customWidth="1"/>
    <col min="3" max="8" width="11.3984375" bestFit="1" customWidth="1"/>
    <col min="9" max="9" width="8.69921875" bestFit="1" customWidth="1"/>
    <col min="10" max="11" width="9" bestFit="1" customWidth="1"/>
    <col min="12" max="12" width="1.69921875" customWidth="1"/>
    <col min="13" max="13" width="12.59765625" customWidth="1"/>
    <col min="15" max="15" width="12.19921875" customWidth="1"/>
    <col min="16" max="16" width="9.19921875" bestFit="1" customWidth="1"/>
    <col min="17" max="17" width="12.5" bestFit="1" customWidth="1"/>
  </cols>
  <sheetData>
    <row r="1" spans="1:18" x14ac:dyDescent="0.45">
      <c r="A1" s="1" t="s">
        <v>65</v>
      </c>
      <c r="B1" s="7"/>
      <c r="C1" s="8"/>
      <c r="D1" s="8"/>
    </row>
    <row r="2" spans="1:18" x14ac:dyDescent="0.45">
      <c r="B2"/>
      <c r="Q2" s="98" t="s">
        <v>135</v>
      </c>
      <c r="R2" s="98"/>
    </row>
    <row r="3" spans="1:18" ht="37.5" customHeight="1" x14ac:dyDescent="0.45">
      <c r="A3" s="99" t="s">
        <v>1</v>
      </c>
      <c r="B3" s="102" t="s">
        <v>137</v>
      </c>
      <c r="C3" s="102"/>
      <c r="D3" s="102"/>
      <c r="E3" s="102"/>
      <c r="F3" s="102"/>
      <c r="G3" s="102"/>
      <c r="H3" s="102"/>
      <c r="I3" s="102"/>
      <c r="J3" s="102"/>
      <c r="K3" s="102"/>
      <c r="M3" s="102" t="s">
        <v>138</v>
      </c>
      <c r="N3" s="102"/>
      <c r="O3" s="102"/>
      <c r="P3" s="102"/>
      <c r="Q3" s="102"/>
      <c r="R3" s="102"/>
    </row>
    <row r="4" spans="1:18" ht="18.75" customHeight="1" x14ac:dyDescent="0.45">
      <c r="A4" s="100"/>
      <c r="B4" s="103" t="s">
        <v>11</v>
      </c>
      <c r="C4" s="95" t="s">
        <v>66</v>
      </c>
      <c r="D4" s="95"/>
      <c r="E4" s="95"/>
      <c r="F4" s="104" t="s">
        <v>67</v>
      </c>
      <c r="G4" s="105"/>
      <c r="H4" s="106"/>
      <c r="I4" s="104" t="s">
        <v>68</v>
      </c>
      <c r="J4" s="105"/>
      <c r="K4" s="106"/>
      <c r="M4" s="91" t="s">
        <v>69</v>
      </c>
      <c r="N4" s="91"/>
      <c r="O4" s="102" t="s">
        <v>70</v>
      </c>
      <c r="P4" s="102"/>
      <c r="Q4" s="95" t="s">
        <v>68</v>
      </c>
      <c r="R4" s="95"/>
    </row>
    <row r="5" spans="1:18" ht="36" x14ac:dyDescent="0.45">
      <c r="A5" s="101"/>
      <c r="B5" s="103"/>
      <c r="C5" s="10" t="s">
        <v>71</v>
      </c>
      <c r="D5" s="10" t="s">
        <v>2</v>
      </c>
      <c r="E5" s="10" t="s">
        <v>3</v>
      </c>
      <c r="F5" s="10" t="s">
        <v>71</v>
      </c>
      <c r="G5" s="10" t="s">
        <v>2</v>
      </c>
      <c r="H5" s="10" t="s">
        <v>3</v>
      </c>
      <c r="I5" s="10" t="s">
        <v>71</v>
      </c>
      <c r="J5" s="10" t="s">
        <v>2</v>
      </c>
      <c r="K5" s="10" t="s">
        <v>3</v>
      </c>
      <c r="M5" s="11" t="s">
        <v>72</v>
      </c>
      <c r="N5" s="11" t="s">
        <v>73</v>
      </c>
      <c r="O5" s="11" t="s">
        <v>74</v>
      </c>
      <c r="P5" s="11" t="s">
        <v>75</v>
      </c>
      <c r="Q5" s="11" t="s">
        <v>74</v>
      </c>
      <c r="R5" s="11" t="s">
        <v>73</v>
      </c>
    </row>
    <row r="6" spans="1:18" x14ac:dyDescent="0.45">
      <c r="A6" s="6" t="s">
        <v>76</v>
      </c>
      <c r="B6" s="12">
        <f>SUM(B7:B53)</f>
        <v>189136326</v>
      </c>
      <c r="C6" s="12">
        <f t="shared" ref="C6" si="0">SUM(C7:C53)</f>
        <v>156960834</v>
      </c>
      <c r="D6" s="12">
        <f>SUM(D7:D53)</f>
        <v>78809264</v>
      </c>
      <c r="E6" s="13">
        <f>SUM(E7:E53)</f>
        <v>78151570</v>
      </c>
      <c r="F6" s="13">
        <f t="shared" ref="F6:Q6" si="1">SUM(F7:F53)</f>
        <v>32059274</v>
      </c>
      <c r="G6" s="13">
        <f>SUM(G7:G53)</f>
        <v>16086060</v>
      </c>
      <c r="H6" s="13">
        <f t="shared" ref="H6:K6" si="2">SUM(H7:H53)</f>
        <v>15973214</v>
      </c>
      <c r="I6" s="13">
        <f>SUM(I7:I53)</f>
        <v>116218</v>
      </c>
      <c r="J6" s="13">
        <f t="shared" si="2"/>
        <v>58291</v>
      </c>
      <c r="K6" s="13">
        <f t="shared" si="2"/>
        <v>57927</v>
      </c>
      <c r="L6" s="14"/>
      <c r="M6" s="13">
        <f>SUM(M7:M53)</f>
        <v>165153300</v>
      </c>
      <c r="N6" s="15">
        <f>C6/M6</f>
        <v>0.95039477866927269</v>
      </c>
      <c r="O6" s="13">
        <f t="shared" si="1"/>
        <v>34252100</v>
      </c>
      <c r="P6" s="16">
        <f>F6/O6</f>
        <v>0.93597980853728679</v>
      </c>
      <c r="Q6" s="13">
        <f t="shared" si="1"/>
        <v>195220</v>
      </c>
      <c r="R6" s="16">
        <f>I6/Q6</f>
        <v>0.59531810265341667</v>
      </c>
    </row>
    <row r="7" spans="1:18" x14ac:dyDescent="0.45">
      <c r="A7" s="3" t="s">
        <v>12</v>
      </c>
      <c r="B7" s="12">
        <v>7758342</v>
      </c>
      <c r="C7" s="12">
        <v>6269266</v>
      </c>
      <c r="D7" s="12">
        <v>3149660</v>
      </c>
      <c r="E7" s="13">
        <v>3119606</v>
      </c>
      <c r="F7" s="17">
        <v>1488252</v>
      </c>
      <c r="G7" s="13">
        <v>745887</v>
      </c>
      <c r="H7" s="13">
        <v>742365</v>
      </c>
      <c r="I7" s="13">
        <v>824</v>
      </c>
      <c r="J7" s="13">
        <v>412</v>
      </c>
      <c r="K7" s="13">
        <v>412</v>
      </c>
      <c r="L7" s="14" t="s">
        <v>77</v>
      </c>
      <c r="M7" s="13">
        <v>6947460</v>
      </c>
      <c r="N7" s="15">
        <v>0.90238245344341705</v>
      </c>
      <c r="O7" s="18">
        <v>1518200</v>
      </c>
      <c r="P7" s="15">
        <v>0.98027400869450698</v>
      </c>
      <c r="Q7" s="13">
        <v>900</v>
      </c>
      <c r="R7" s="16">
        <v>0.91555555555555601</v>
      </c>
    </row>
    <row r="8" spans="1:18" x14ac:dyDescent="0.45">
      <c r="A8" s="3" t="s">
        <v>13</v>
      </c>
      <c r="B8" s="12">
        <v>1976697</v>
      </c>
      <c r="C8" s="12">
        <v>1789136</v>
      </c>
      <c r="D8" s="12">
        <v>897846</v>
      </c>
      <c r="E8" s="13">
        <v>891290</v>
      </c>
      <c r="F8" s="17">
        <v>185218</v>
      </c>
      <c r="G8" s="13">
        <v>93107</v>
      </c>
      <c r="H8" s="13">
        <v>92111</v>
      </c>
      <c r="I8" s="13">
        <v>2343</v>
      </c>
      <c r="J8" s="13">
        <v>1170</v>
      </c>
      <c r="K8" s="13">
        <v>1173</v>
      </c>
      <c r="L8" s="14" t="s">
        <v>77</v>
      </c>
      <c r="M8" s="13">
        <v>1807455</v>
      </c>
      <c r="N8" s="15">
        <v>0.98986475458586798</v>
      </c>
      <c r="O8" s="18">
        <v>186500</v>
      </c>
      <c r="P8" s="15">
        <v>0.99312600536192996</v>
      </c>
      <c r="Q8" s="13">
        <v>3640</v>
      </c>
      <c r="R8" s="16">
        <v>0.64368131868131895</v>
      </c>
    </row>
    <row r="9" spans="1:18" x14ac:dyDescent="0.45">
      <c r="A9" s="3" t="s">
        <v>14</v>
      </c>
      <c r="B9" s="12">
        <v>1901730</v>
      </c>
      <c r="C9" s="12">
        <v>1659503</v>
      </c>
      <c r="D9" s="12">
        <v>832653</v>
      </c>
      <c r="E9" s="13">
        <v>826850</v>
      </c>
      <c r="F9" s="17">
        <v>242136</v>
      </c>
      <c r="G9" s="13">
        <v>121590</v>
      </c>
      <c r="H9" s="13">
        <v>120546</v>
      </c>
      <c r="I9" s="13">
        <v>91</v>
      </c>
      <c r="J9" s="13">
        <v>48</v>
      </c>
      <c r="K9" s="13">
        <v>43</v>
      </c>
      <c r="L9" s="14" t="s">
        <v>77</v>
      </c>
      <c r="M9" s="13">
        <v>1739985</v>
      </c>
      <c r="N9" s="15">
        <v>0.95374557826647899</v>
      </c>
      <c r="O9" s="18">
        <v>227500</v>
      </c>
      <c r="P9" s="15">
        <v>1.0643340659340701</v>
      </c>
      <c r="Q9" s="13">
        <v>120</v>
      </c>
      <c r="R9" s="16">
        <v>0.75833333333333297</v>
      </c>
    </row>
    <row r="10" spans="1:18" x14ac:dyDescent="0.45">
      <c r="A10" s="3" t="s">
        <v>15</v>
      </c>
      <c r="B10" s="12">
        <v>3451499</v>
      </c>
      <c r="C10" s="12">
        <v>2714209</v>
      </c>
      <c r="D10" s="12">
        <v>1362439</v>
      </c>
      <c r="E10" s="13">
        <v>1351770</v>
      </c>
      <c r="F10" s="17">
        <v>737245</v>
      </c>
      <c r="G10" s="13">
        <v>369568</v>
      </c>
      <c r="H10" s="13">
        <v>367677</v>
      </c>
      <c r="I10" s="13">
        <v>45</v>
      </c>
      <c r="J10" s="13">
        <v>24</v>
      </c>
      <c r="K10" s="13">
        <v>21</v>
      </c>
      <c r="L10" s="14" t="s">
        <v>77</v>
      </c>
      <c r="M10" s="13">
        <v>2895165</v>
      </c>
      <c r="N10" s="15">
        <v>0.93749717200919502</v>
      </c>
      <c r="O10" s="18">
        <v>854400</v>
      </c>
      <c r="P10" s="15">
        <v>0.862880383895131</v>
      </c>
      <c r="Q10" s="13">
        <v>120</v>
      </c>
      <c r="R10" s="16">
        <v>0.375</v>
      </c>
    </row>
    <row r="11" spans="1:18" x14ac:dyDescent="0.45">
      <c r="A11" s="3" t="s">
        <v>16</v>
      </c>
      <c r="B11" s="12">
        <v>1528690</v>
      </c>
      <c r="C11" s="12">
        <v>1437014</v>
      </c>
      <c r="D11" s="12">
        <v>720894</v>
      </c>
      <c r="E11" s="13">
        <v>716120</v>
      </c>
      <c r="F11" s="17">
        <v>91620</v>
      </c>
      <c r="G11" s="13">
        <v>46565</v>
      </c>
      <c r="H11" s="13">
        <v>45055</v>
      </c>
      <c r="I11" s="13">
        <v>56</v>
      </c>
      <c r="J11" s="13">
        <v>28</v>
      </c>
      <c r="K11" s="13">
        <v>28</v>
      </c>
      <c r="L11" s="14" t="s">
        <v>77</v>
      </c>
      <c r="M11" s="13">
        <v>1444755</v>
      </c>
      <c r="N11" s="15">
        <v>0.99464199812425003</v>
      </c>
      <c r="O11" s="18">
        <v>87900</v>
      </c>
      <c r="P11" s="15">
        <v>1.0423208191126301</v>
      </c>
      <c r="Q11" s="13">
        <v>140</v>
      </c>
      <c r="R11" s="16">
        <v>0.4</v>
      </c>
    </row>
    <row r="12" spans="1:18" x14ac:dyDescent="0.45">
      <c r="A12" s="3" t="s">
        <v>17</v>
      </c>
      <c r="B12" s="12">
        <v>1672178</v>
      </c>
      <c r="C12" s="12">
        <v>1596113</v>
      </c>
      <c r="D12" s="12">
        <v>801019</v>
      </c>
      <c r="E12" s="13">
        <v>795094</v>
      </c>
      <c r="F12" s="17">
        <v>75904</v>
      </c>
      <c r="G12" s="13">
        <v>38104</v>
      </c>
      <c r="H12" s="13">
        <v>37800</v>
      </c>
      <c r="I12" s="13">
        <v>161</v>
      </c>
      <c r="J12" s="13">
        <v>80</v>
      </c>
      <c r="K12" s="13">
        <v>81</v>
      </c>
      <c r="L12" s="14" t="s">
        <v>77</v>
      </c>
      <c r="M12" s="13">
        <v>1614795</v>
      </c>
      <c r="N12" s="15">
        <v>0.98843072959725597</v>
      </c>
      <c r="O12" s="18">
        <v>61700</v>
      </c>
      <c r="P12" s="15">
        <v>1.2302106969205799</v>
      </c>
      <c r="Q12" s="13">
        <v>340</v>
      </c>
      <c r="R12" s="16">
        <v>0.47352941176470598</v>
      </c>
    </row>
    <row r="13" spans="1:18" x14ac:dyDescent="0.45">
      <c r="A13" s="3" t="s">
        <v>18</v>
      </c>
      <c r="B13" s="12">
        <v>2866430</v>
      </c>
      <c r="C13" s="12">
        <v>2661748</v>
      </c>
      <c r="D13" s="12">
        <v>1336571</v>
      </c>
      <c r="E13" s="13">
        <v>1325177</v>
      </c>
      <c r="F13" s="17">
        <v>204435</v>
      </c>
      <c r="G13" s="13">
        <v>102786</v>
      </c>
      <c r="H13" s="13">
        <v>101649</v>
      </c>
      <c r="I13" s="13">
        <v>247</v>
      </c>
      <c r="J13" s="13">
        <v>124</v>
      </c>
      <c r="K13" s="13">
        <v>123</v>
      </c>
      <c r="L13" s="14" t="s">
        <v>77</v>
      </c>
      <c r="M13" s="13">
        <v>2736240</v>
      </c>
      <c r="N13" s="15">
        <v>0.97277577990234798</v>
      </c>
      <c r="O13" s="18">
        <v>178600</v>
      </c>
      <c r="P13" s="15">
        <v>1.1446528555431099</v>
      </c>
      <c r="Q13" s="13">
        <v>520</v>
      </c>
      <c r="R13" s="16">
        <v>0.47499999999999998</v>
      </c>
    </row>
    <row r="14" spans="1:18" x14ac:dyDescent="0.45">
      <c r="A14" s="3" t="s">
        <v>19</v>
      </c>
      <c r="B14" s="12">
        <v>4507780</v>
      </c>
      <c r="C14" s="12">
        <v>3642272</v>
      </c>
      <c r="D14" s="12">
        <v>1828336</v>
      </c>
      <c r="E14" s="13">
        <v>1813936</v>
      </c>
      <c r="F14" s="17">
        <v>865148</v>
      </c>
      <c r="G14" s="13">
        <v>434153</v>
      </c>
      <c r="H14" s="13">
        <v>430995</v>
      </c>
      <c r="I14" s="13">
        <v>360</v>
      </c>
      <c r="J14" s="13">
        <v>178</v>
      </c>
      <c r="K14" s="13">
        <v>182</v>
      </c>
      <c r="L14" s="14" t="s">
        <v>77</v>
      </c>
      <c r="M14" s="13">
        <v>3802305</v>
      </c>
      <c r="N14" s="15">
        <v>0.95791158257951403</v>
      </c>
      <c r="O14" s="18">
        <v>892500</v>
      </c>
      <c r="P14" s="15">
        <v>0.96935350140055998</v>
      </c>
      <c r="Q14" s="13">
        <v>800</v>
      </c>
      <c r="R14" s="16">
        <v>0.45</v>
      </c>
    </row>
    <row r="15" spans="1:18" x14ac:dyDescent="0.45">
      <c r="A15" s="5" t="s">
        <v>20</v>
      </c>
      <c r="B15" s="12">
        <v>2993789</v>
      </c>
      <c r="C15" s="12">
        <v>2613232</v>
      </c>
      <c r="D15" s="12">
        <v>1311540</v>
      </c>
      <c r="E15" s="13">
        <v>1301692</v>
      </c>
      <c r="F15" s="17">
        <v>379734</v>
      </c>
      <c r="G15" s="13">
        <v>190977</v>
      </c>
      <c r="H15" s="13">
        <v>188757</v>
      </c>
      <c r="I15" s="13">
        <v>823</v>
      </c>
      <c r="J15" s="13">
        <v>419</v>
      </c>
      <c r="K15" s="13">
        <v>404</v>
      </c>
      <c r="L15" s="14" t="s">
        <v>77</v>
      </c>
      <c r="M15" s="13">
        <v>2653950</v>
      </c>
      <c r="N15" s="15">
        <v>0.98465758586258201</v>
      </c>
      <c r="O15" s="18">
        <v>375900</v>
      </c>
      <c r="P15" s="15">
        <v>1.0101995211492401</v>
      </c>
      <c r="Q15" s="13">
        <v>1080</v>
      </c>
      <c r="R15" s="16">
        <v>0.76203703703703696</v>
      </c>
    </row>
    <row r="16" spans="1:18" x14ac:dyDescent="0.45">
      <c r="A16" s="3" t="s">
        <v>21</v>
      </c>
      <c r="B16" s="12">
        <v>2943530</v>
      </c>
      <c r="C16" s="12">
        <v>2098049</v>
      </c>
      <c r="D16" s="12">
        <v>1053528</v>
      </c>
      <c r="E16" s="13">
        <v>1044521</v>
      </c>
      <c r="F16" s="17">
        <v>845271</v>
      </c>
      <c r="G16" s="13">
        <v>424337</v>
      </c>
      <c r="H16" s="13">
        <v>420934</v>
      </c>
      <c r="I16" s="13">
        <v>210</v>
      </c>
      <c r="J16" s="13">
        <v>94</v>
      </c>
      <c r="K16" s="13">
        <v>116</v>
      </c>
      <c r="L16" s="14" t="s">
        <v>77</v>
      </c>
      <c r="M16" s="13">
        <v>2285595</v>
      </c>
      <c r="N16" s="15">
        <v>0.91794434272038605</v>
      </c>
      <c r="O16" s="18">
        <v>887500</v>
      </c>
      <c r="P16" s="15">
        <v>0.952418028169014</v>
      </c>
      <c r="Q16" s="13">
        <v>320</v>
      </c>
      <c r="R16" s="16">
        <v>0.65625</v>
      </c>
    </row>
    <row r="17" spans="1:18" x14ac:dyDescent="0.45">
      <c r="A17" s="3" t="s">
        <v>22</v>
      </c>
      <c r="B17" s="12">
        <v>11276620</v>
      </c>
      <c r="C17" s="12">
        <v>9593929</v>
      </c>
      <c r="D17" s="12">
        <v>4821601</v>
      </c>
      <c r="E17" s="13">
        <v>4772328</v>
      </c>
      <c r="F17" s="17">
        <v>1664716</v>
      </c>
      <c r="G17" s="13">
        <v>833589</v>
      </c>
      <c r="H17" s="13">
        <v>831127</v>
      </c>
      <c r="I17" s="13">
        <v>17975</v>
      </c>
      <c r="J17" s="13">
        <v>9032</v>
      </c>
      <c r="K17" s="13">
        <v>8943</v>
      </c>
      <c r="L17" s="14" t="s">
        <v>77</v>
      </c>
      <c r="M17" s="13">
        <v>9975810</v>
      </c>
      <c r="N17" s="15">
        <v>0.96171929898424302</v>
      </c>
      <c r="O17" s="18">
        <v>659400</v>
      </c>
      <c r="P17" s="15">
        <v>2.52459205338186</v>
      </c>
      <c r="Q17" s="13">
        <v>36860</v>
      </c>
      <c r="R17" s="16">
        <v>0.487655995659251</v>
      </c>
    </row>
    <row r="18" spans="1:18" x14ac:dyDescent="0.45">
      <c r="A18" s="3" t="s">
        <v>23</v>
      </c>
      <c r="B18" s="12">
        <v>9607360</v>
      </c>
      <c r="C18" s="12">
        <v>7924608</v>
      </c>
      <c r="D18" s="12">
        <v>3979774</v>
      </c>
      <c r="E18" s="13">
        <v>3944834</v>
      </c>
      <c r="F18" s="17">
        <v>1682000</v>
      </c>
      <c r="G18" s="13">
        <v>842767</v>
      </c>
      <c r="H18" s="13">
        <v>839233</v>
      </c>
      <c r="I18" s="13">
        <v>752</v>
      </c>
      <c r="J18" s="13">
        <v>350</v>
      </c>
      <c r="K18" s="13">
        <v>402</v>
      </c>
      <c r="L18" s="14" t="s">
        <v>77</v>
      </c>
      <c r="M18" s="13">
        <v>8203845</v>
      </c>
      <c r="N18" s="15">
        <v>0.96596266750529802</v>
      </c>
      <c r="O18" s="18">
        <v>643300</v>
      </c>
      <c r="P18" s="15">
        <v>2.6146432457640301</v>
      </c>
      <c r="Q18" s="13">
        <v>4260</v>
      </c>
      <c r="R18" s="16">
        <v>0.176525821596244</v>
      </c>
    </row>
    <row r="19" spans="1:18" x14ac:dyDescent="0.45">
      <c r="A19" s="3" t="s">
        <v>24</v>
      </c>
      <c r="B19" s="12">
        <v>20803183</v>
      </c>
      <c r="C19" s="12">
        <v>15469067</v>
      </c>
      <c r="D19" s="12">
        <v>7769948</v>
      </c>
      <c r="E19" s="13">
        <v>7699119</v>
      </c>
      <c r="F19" s="17">
        <v>5320829</v>
      </c>
      <c r="G19" s="13">
        <v>2670418</v>
      </c>
      <c r="H19" s="13">
        <v>2650411</v>
      </c>
      <c r="I19" s="13">
        <v>13287</v>
      </c>
      <c r="J19" s="13">
        <v>6516</v>
      </c>
      <c r="K19" s="13">
        <v>6771</v>
      </c>
      <c r="L19" s="14" t="s">
        <v>77</v>
      </c>
      <c r="M19" s="13">
        <v>16587480</v>
      </c>
      <c r="N19" s="15">
        <v>0.932574869721019</v>
      </c>
      <c r="O19" s="18">
        <v>10129800</v>
      </c>
      <c r="P19" s="15">
        <v>0.525264960808703</v>
      </c>
      <c r="Q19" s="13">
        <v>42380</v>
      </c>
      <c r="R19" s="16">
        <v>0.31352052855120299</v>
      </c>
    </row>
    <row r="20" spans="1:18" x14ac:dyDescent="0.45">
      <c r="A20" s="3" t="s">
        <v>25</v>
      </c>
      <c r="B20" s="12">
        <v>14053870</v>
      </c>
      <c r="C20" s="12">
        <v>10732219</v>
      </c>
      <c r="D20" s="12">
        <v>5384714</v>
      </c>
      <c r="E20" s="13">
        <v>5347505</v>
      </c>
      <c r="F20" s="17">
        <v>3315649</v>
      </c>
      <c r="G20" s="13">
        <v>1660032</v>
      </c>
      <c r="H20" s="13">
        <v>1655617</v>
      </c>
      <c r="I20" s="13">
        <v>6002</v>
      </c>
      <c r="J20" s="13">
        <v>3052</v>
      </c>
      <c r="K20" s="13">
        <v>2950</v>
      </c>
      <c r="L20" s="14" t="s">
        <v>77</v>
      </c>
      <c r="M20" s="13">
        <v>11191635</v>
      </c>
      <c r="N20" s="15">
        <v>0.95895005510812303</v>
      </c>
      <c r="O20" s="18">
        <v>1939600</v>
      </c>
      <c r="P20" s="15">
        <v>1.70944988657455</v>
      </c>
      <c r="Q20" s="13">
        <v>11440</v>
      </c>
      <c r="R20" s="16">
        <v>0.52465034965034996</v>
      </c>
    </row>
    <row r="21" spans="1:18" x14ac:dyDescent="0.45">
      <c r="A21" s="3" t="s">
        <v>26</v>
      </c>
      <c r="B21" s="12">
        <v>3454394</v>
      </c>
      <c r="C21" s="12">
        <v>2886750</v>
      </c>
      <c r="D21" s="12">
        <v>1447461</v>
      </c>
      <c r="E21" s="13">
        <v>1439289</v>
      </c>
      <c r="F21" s="17">
        <v>567569</v>
      </c>
      <c r="G21" s="13">
        <v>284751</v>
      </c>
      <c r="H21" s="13">
        <v>282818</v>
      </c>
      <c r="I21" s="13">
        <v>75</v>
      </c>
      <c r="J21" s="13">
        <v>34</v>
      </c>
      <c r="K21" s="13">
        <v>41</v>
      </c>
      <c r="L21" s="14" t="s">
        <v>77</v>
      </c>
      <c r="M21" s="13">
        <v>3030105</v>
      </c>
      <c r="N21" s="15">
        <v>0.95268975827570301</v>
      </c>
      <c r="O21" s="18">
        <v>584800</v>
      </c>
      <c r="P21" s="15">
        <v>0.97053522571819395</v>
      </c>
      <c r="Q21" s="13">
        <v>240</v>
      </c>
      <c r="R21" s="16">
        <v>0.3125</v>
      </c>
    </row>
    <row r="22" spans="1:18" x14ac:dyDescent="0.45">
      <c r="A22" s="3" t="s">
        <v>27</v>
      </c>
      <c r="B22" s="12">
        <v>1639387</v>
      </c>
      <c r="C22" s="12">
        <v>1454084</v>
      </c>
      <c r="D22" s="12">
        <v>729300</v>
      </c>
      <c r="E22" s="13">
        <v>724784</v>
      </c>
      <c r="F22" s="17">
        <v>185092</v>
      </c>
      <c r="G22" s="13">
        <v>92798</v>
      </c>
      <c r="H22" s="13">
        <v>92294</v>
      </c>
      <c r="I22" s="13">
        <v>211</v>
      </c>
      <c r="J22" s="13">
        <v>110</v>
      </c>
      <c r="K22" s="13">
        <v>101</v>
      </c>
      <c r="L22" s="14" t="s">
        <v>77</v>
      </c>
      <c r="M22" s="13">
        <v>1489020</v>
      </c>
      <c r="N22" s="15">
        <v>0.97653758848101402</v>
      </c>
      <c r="O22" s="18">
        <v>176600</v>
      </c>
      <c r="P22" s="15">
        <v>1.04808607021518</v>
      </c>
      <c r="Q22" s="13">
        <v>400</v>
      </c>
      <c r="R22" s="16">
        <v>0.52749999999999997</v>
      </c>
    </row>
    <row r="23" spans="1:18" x14ac:dyDescent="0.45">
      <c r="A23" s="3" t="s">
        <v>28</v>
      </c>
      <c r="B23" s="12">
        <v>1691342</v>
      </c>
      <c r="C23" s="12">
        <v>1486273</v>
      </c>
      <c r="D23" s="12">
        <v>746186</v>
      </c>
      <c r="E23" s="13">
        <v>740087</v>
      </c>
      <c r="F23" s="17">
        <v>204071</v>
      </c>
      <c r="G23" s="13">
        <v>102425</v>
      </c>
      <c r="H23" s="13">
        <v>101646</v>
      </c>
      <c r="I23" s="13">
        <v>998</v>
      </c>
      <c r="J23" s="13">
        <v>504</v>
      </c>
      <c r="K23" s="13">
        <v>494</v>
      </c>
      <c r="L23" s="14" t="s">
        <v>77</v>
      </c>
      <c r="M23" s="13">
        <v>1519830</v>
      </c>
      <c r="N23" s="15">
        <v>0.97792055690439095</v>
      </c>
      <c r="O23" s="18">
        <v>220900</v>
      </c>
      <c r="P23" s="15">
        <v>0.92381620642824802</v>
      </c>
      <c r="Q23" s="13">
        <v>1060</v>
      </c>
      <c r="R23" s="16">
        <v>0.94150943396226405</v>
      </c>
    </row>
    <row r="24" spans="1:18" x14ac:dyDescent="0.45">
      <c r="A24" s="3" t="s">
        <v>29</v>
      </c>
      <c r="B24" s="12">
        <v>1163503</v>
      </c>
      <c r="C24" s="12">
        <v>1023590</v>
      </c>
      <c r="D24" s="12">
        <v>513714</v>
      </c>
      <c r="E24" s="13">
        <v>509876</v>
      </c>
      <c r="F24" s="17">
        <v>139838</v>
      </c>
      <c r="G24" s="13">
        <v>70158</v>
      </c>
      <c r="H24" s="13">
        <v>69680</v>
      </c>
      <c r="I24" s="13">
        <v>75</v>
      </c>
      <c r="J24" s="13">
        <v>33</v>
      </c>
      <c r="K24" s="13">
        <v>42</v>
      </c>
      <c r="L24" s="14" t="s">
        <v>77</v>
      </c>
      <c r="M24" s="13">
        <v>1050270</v>
      </c>
      <c r="N24" s="15">
        <v>0.97459700838831897</v>
      </c>
      <c r="O24" s="18">
        <v>145200</v>
      </c>
      <c r="P24" s="15">
        <v>0.96307162534435298</v>
      </c>
      <c r="Q24" s="13">
        <v>120</v>
      </c>
      <c r="R24" s="16">
        <v>0.625</v>
      </c>
    </row>
    <row r="25" spans="1:18" x14ac:dyDescent="0.45">
      <c r="A25" s="3" t="s">
        <v>30</v>
      </c>
      <c r="B25" s="12">
        <v>1244390</v>
      </c>
      <c r="C25" s="12">
        <v>1098156</v>
      </c>
      <c r="D25" s="12">
        <v>551227</v>
      </c>
      <c r="E25" s="13">
        <v>546929</v>
      </c>
      <c r="F25" s="17">
        <v>146207</v>
      </c>
      <c r="G25" s="13">
        <v>73418</v>
      </c>
      <c r="H25" s="13">
        <v>72789</v>
      </c>
      <c r="I25" s="13">
        <v>27</v>
      </c>
      <c r="J25" s="13">
        <v>10</v>
      </c>
      <c r="K25" s="13">
        <v>17</v>
      </c>
      <c r="L25" s="14" t="s">
        <v>77</v>
      </c>
      <c r="M25" s="13">
        <v>1178190</v>
      </c>
      <c r="N25" s="15">
        <v>0.93207037914088597</v>
      </c>
      <c r="O25" s="18">
        <v>139400</v>
      </c>
      <c r="P25" s="15">
        <v>1.04883070301291</v>
      </c>
      <c r="Q25" s="13">
        <v>220</v>
      </c>
      <c r="R25" s="16">
        <v>0.122727272727273</v>
      </c>
    </row>
    <row r="26" spans="1:18" x14ac:dyDescent="0.45">
      <c r="A26" s="3" t="s">
        <v>31</v>
      </c>
      <c r="B26" s="12">
        <v>3152261</v>
      </c>
      <c r="C26" s="12">
        <v>2867876</v>
      </c>
      <c r="D26" s="12">
        <v>1439523</v>
      </c>
      <c r="E26" s="13">
        <v>1428353</v>
      </c>
      <c r="F26" s="17">
        <v>284283</v>
      </c>
      <c r="G26" s="13">
        <v>143197</v>
      </c>
      <c r="H26" s="13">
        <v>141086</v>
      </c>
      <c r="I26" s="13">
        <v>102</v>
      </c>
      <c r="J26" s="13">
        <v>47</v>
      </c>
      <c r="K26" s="13">
        <v>55</v>
      </c>
      <c r="L26" s="14" t="s">
        <v>77</v>
      </c>
      <c r="M26" s="13">
        <v>2953470</v>
      </c>
      <c r="N26" s="15">
        <v>0.97101917405628002</v>
      </c>
      <c r="O26" s="18">
        <v>268100</v>
      </c>
      <c r="P26" s="15">
        <v>1.06036180529653</v>
      </c>
      <c r="Q26" s="13">
        <v>140</v>
      </c>
      <c r="R26" s="16">
        <v>0.72857142857142898</v>
      </c>
    </row>
    <row r="27" spans="1:18" x14ac:dyDescent="0.45">
      <c r="A27" s="3" t="s">
        <v>32</v>
      </c>
      <c r="B27" s="12">
        <v>3053132</v>
      </c>
      <c r="C27" s="12">
        <v>2713782</v>
      </c>
      <c r="D27" s="12">
        <v>1360263</v>
      </c>
      <c r="E27" s="13">
        <v>1353519</v>
      </c>
      <c r="F27" s="17">
        <v>337223</v>
      </c>
      <c r="G27" s="13">
        <v>169797</v>
      </c>
      <c r="H27" s="13">
        <v>167426</v>
      </c>
      <c r="I27" s="13">
        <v>2127</v>
      </c>
      <c r="J27" s="13">
        <v>1067</v>
      </c>
      <c r="K27" s="13">
        <v>1060</v>
      </c>
      <c r="L27" s="14" t="s">
        <v>77</v>
      </c>
      <c r="M27" s="13">
        <v>2779725</v>
      </c>
      <c r="N27" s="15">
        <v>0.97627714971804802</v>
      </c>
      <c r="O27" s="18">
        <v>279600</v>
      </c>
      <c r="P27" s="15">
        <v>1.2060908440629501</v>
      </c>
      <c r="Q27" s="13">
        <v>2540</v>
      </c>
      <c r="R27" s="16">
        <v>0.83740157480315003</v>
      </c>
    </row>
    <row r="28" spans="1:18" x14ac:dyDescent="0.45">
      <c r="A28" s="3" t="s">
        <v>33</v>
      </c>
      <c r="B28" s="12">
        <v>5787716</v>
      </c>
      <c r="C28" s="12">
        <v>5014246</v>
      </c>
      <c r="D28" s="12">
        <v>2516594</v>
      </c>
      <c r="E28" s="13">
        <v>2497652</v>
      </c>
      <c r="F28" s="17">
        <v>773304</v>
      </c>
      <c r="G28" s="13">
        <v>388243</v>
      </c>
      <c r="H28" s="13">
        <v>385061</v>
      </c>
      <c r="I28" s="13">
        <v>166</v>
      </c>
      <c r="J28" s="13">
        <v>87</v>
      </c>
      <c r="K28" s="13">
        <v>79</v>
      </c>
      <c r="L28" s="14" t="s">
        <v>77</v>
      </c>
      <c r="M28" s="13">
        <v>5045820</v>
      </c>
      <c r="N28" s="15">
        <v>0.99374254333289702</v>
      </c>
      <c r="O28" s="18">
        <v>752600</v>
      </c>
      <c r="P28" s="15">
        <v>1.0275099654530999</v>
      </c>
      <c r="Q28" s="13">
        <v>920</v>
      </c>
      <c r="R28" s="16">
        <v>0.180434782608696</v>
      </c>
    </row>
    <row r="29" spans="1:18" x14ac:dyDescent="0.45">
      <c r="A29" s="3" t="s">
        <v>34</v>
      </c>
      <c r="B29" s="12">
        <v>11005896</v>
      </c>
      <c r="C29" s="12">
        <v>8584909</v>
      </c>
      <c r="D29" s="12">
        <v>4309193</v>
      </c>
      <c r="E29" s="13">
        <v>4275716</v>
      </c>
      <c r="F29" s="17">
        <v>2420279</v>
      </c>
      <c r="G29" s="13">
        <v>1214238</v>
      </c>
      <c r="H29" s="13">
        <v>1206041</v>
      </c>
      <c r="I29" s="13">
        <v>708</v>
      </c>
      <c r="J29" s="13">
        <v>344</v>
      </c>
      <c r="K29" s="13">
        <v>364</v>
      </c>
      <c r="L29" s="14" t="s">
        <v>77</v>
      </c>
      <c r="M29" s="13">
        <v>9308910</v>
      </c>
      <c r="N29" s="15">
        <v>0.92222494362927598</v>
      </c>
      <c r="O29" s="18">
        <v>2709600</v>
      </c>
      <c r="P29" s="15">
        <v>0.89322372305875397</v>
      </c>
      <c r="Q29" s="13">
        <v>1260</v>
      </c>
      <c r="R29" s="16">
        <v>0.56190476190476202</v>
      </c>
    </row>
    <row r="30" spans="1:18" x14ac:dyDescent="0.45">
      <c r="A30" s="3" t="s">
        <v>35</v>
      </c>
      <c r="B30" s="12">
        <v>2713495</v>
      </c>
      <c r="C30" s="12">
        <v>2444496</v>
      </c>
      <c r="D30" s="12">
        <v>1226279</v>
      </c>
      <c r="E30" s="13">
        <v>1218217</v>
      </c>
      <c r="F30" s="17">
        <v>268545</v>
      </c>
      <c r="G30" s="13">
        <v>134959</v>
      </c>
      <c r="H30" s="13">
        <v>133586</v>
      </c>
      <c r="I30" s="13">
        <v>454</v>
      </c>
      <c r="J30" s="13">
        <v>232</v>
      </c>
      <c r="K30" s="13">
        <v>222</v>
      </c>
      <c r="L30" s="14" t="s">
        <v>77</v>
      </c>
      <c r="M30" s="13">
        <v>2514915</v>
      </c>
      <c r="N30" s="15">
        <v>0.97199945127370102</v>
      </c>
      <c r="O30" s="18">
        <v>239400</v>
      </c>
      <c r="P30" s="15">
        <v>1.12174185463659</v>
      </c>
      <c r="Q30" s="13">
        <v>760</v>
      </c>
      <c r="R30" s="16">
        <v>0.59736842105263199</v>
      </c>
    </row>
    <row r="31" spans="1:18" x14ac:dyDescent="0.45">
      <c r="A31" s="3" t="s">
        <v>36</v>
      </c>
      <c r="B31" s="12">
        <v>2139147</v>
      </c>
      <c r="C31" s="12">
        <v>1771041</v>
      </c>
      <c r="D31" s="12">
        <v>889251</v>
      </c>
      <c r="E31" s="13">
        <v>881790</v>
      </c>
      <c r="F31" s="17">
        <v>368014</v>
      </c>
      <c r="G31" s="13">
        <v>184404</v>
      </c>
      <c r="H31" s="13">
        <v>183610</v>
      </c>
      <c r="I31" s="13">
        <v>92</v>
      </c>
      <c r="J31" s="13">
        <v>51</v>
      </c>
      <c r="K31" s="13">
        <v>41</v>
      </c>
      <c r="L31" s="14" t="s">
        <v>77</v>
      </c>
      <c r="M31" s="13">
        <v>1802580</v>
      </c>
      <c r="N31" s="15">
        <v>0.98250341177645395</v>
      </c>
      <c r="O31" s="18">
        <v>348300</v>
      </c>
      <c r="P31" s="15">
        <v>1.0566006316393901</v>
      </c>
      <c r="Q31" s="13">
        <v>240</v>
      </c>
      <c r="R31" s="16">
        <v>0.38333333333333303</v>
      </c>
    </row>
    <row r="32" spans="1:18" x14ac:dyDescent="0.45">
      <c r="A32" s="3" t="s">
        <v>37</v>
      </c>
      <c r="B32" s="12">
        <v>3697786</v>
      </c>
      <c r="C32" s="12">
        <v>3049092</v>
      </c>
      <c r="D32" s="12">
        <v>1530563</v>
      </c>
      <c r="E32" s="13">
        <v>1518529</v>
      </c>
      <c r="F32" s="17">
        <v>648212</v>
      </c>
      <c r="G32" s="13">
        <v>325482</v>
      </c>
      <c r="H32" s="13">
        <v>322730</v>
      </c>
      <c r="I32" s="13">
        <v>482</v>
      </c>
      <c r="J32" s="13">
        <v>251</v>
      </c>
      <c r="K32" s="13">
        <v>231</v>
      </c>
      <c r="L32" s="14" t="s">
        <v>77</v>
      </c>
      <c r="M32" s="13">
        <v>3213795</v>
      </c>
      <c r="N32" s="15">
        <v>0.948751242689717</v>
      </c>
      <c r="O32" s="18">
        <v>704200</v>
      </c>
      <c r="P32" s="15">
        <v>0.92049417779039999</v>
      </c>
      <c r="Q32" s="13">
        <v>1040</v>
      </c>
      <c r="R32" s="16">
        <v>0.46346153846153798</v>
      </c>
    </row>
    <row r="33" spans="1:18" x14ac:dyDescent="0.45">
      <c r="A33" s="3" t="s">
        <v>38</v>
      </c>
      <c r="B33" s="12">
        <v>12721428</v>
      </c>
      <c r="C33" s="12">
        <v>9797938</v>
      </c>
      <c r="D33" s="12">
        <v>4920970</v>
      </c>
      <c r="E33" s="13">
        <v>4876968</v>
      </c>
      <c r="F33" s="17">
        <v>2859733</v>
      </c>
      <c r="G33" s="13">
        <v>1433884</v>
      </c>
      <c r="H33" s="13">
        <v>1425849</v>
      </c>
      <c r="I33" s="13">
        <v>63757</v>
      </c>
      <c r="J33" s="13">
        <v>32128</v>
      </c>
      <c r="K33" s="13">
        <v>31629</v>
      </c>
      <c r="L33" s="14" t="s">
        <v>77</v>
      </c>
      <c r="M33" s="13">
        <v>10847265</v>
      </c>
      <c r="N33" s="15">
        <v>0.90326344935797198</v>
      </c>
      <c r="O33" s="18">
        <v>3481300</v>
      </c>
      <c r="P33" s="15">
        <v>0.82145549076494395</v>
      </c>
      <c r="Q33" s="13">
        <v>72500</v>
      </c>
      <c r="R33" s="16">
        <v>0.87940689655172399</v>
      </c>
    </row>
    <row r="34" spans="1:18" x14ac:dyDescent="0.45">
      <c r="A34" s="3" t="s">
        <v>39</v>
      </c>
      <c r="B34" s="12">
        <v>8171532</v>
      </c>
      <c r="C34" s="12">
        <v>6794986</v>
      </c>
      <c r="D34" s="12">
        <v>3410559</v>
      </c>
      <c r="E34" s="13">
        <v>3384427</v>
      </c>
      <c r="F34" s="17">
        <v>1375436</v>
      </c>
      <c r="G34" s="13">
        <v>691340</v>
      </c>
      <c r="H34" s="13">
        <v>684096</v>
      </c>
      <c r="I34" s="13">
        <v>1110</v>
      </c>
      <c r="J34" s="13">
        <v>547</v>
      </c>
      <c r="K34" s="13">
        <v>563</v>
      </c>
      <c r="L34" s="14" t="s">
        <v>77</v>
      </c>
      <c r="M34" s="13">
        <v>7170735</v>
      </c>
      <c r="N34" s="15">
        <v>0.94759965331308404</v>
      </c>
      <c r="O34" s="18">
        <v>1135400</v>
      </c>
      <c r="P34" s="15">
        <v>1.2114109564911</v>
      </c>
      <c r="Q34" s="13">
        <v>2420</v>
      </c>
      <c r="R34" s="16">
        <v>0.45867768595041303</v>
      </c>
    </row>
    <row r="35" spans="1:18" x14ac:dyDescent="0.45">
      <c r="A35" s="3" t="s">
        <v>40</v>
      </c>
      <c r="B35" s="12">
        <v>2008179</v>
      </c>
      <c r="C35" s="12">
        <v>1786834</v>
      </c>
      <c r="D35" s="12">
        <v>896757</v>
      </c>
      <c r="E35" s="13">
        <v>890077</v>
      </c>
      <c r="F35" s="17">
        <v>221164</v>
      </c>
      <c r="G35" s="13">
        <v>110826</v>
      </c>
      <c r="H35" s="13">
        <v>110338</v>
      </c>
      <c r="I35" s="13">
        <v>181</v>
      </c>
      <c r="J35" s="13">
        <v>89</v>
      </c>
      <c r="K35" s="13">
        <v>92</v>
      </c>
      <c r="L35" s="14" t="s">
        <v>77</v>
      </c>
      <c r="M35" s="13">
        <v>1903200</v>
      </c>
      <c r="N35" s="15">
        <v>0.93885771332492596</v>
      </c>
      <c r="O35" s="18">
        <v>127300</v>
      </c>
      <c r="P35" s="15">
        <v>1.737344854674</v>
      </c>
      <c r="Q35" s="13">
        <v>660</v>
      </c>
      <c r="R35" s="16">
        <v>0.27424242424242401</v>
      </c>
    </row>
    <row r="36" spans="1:18" x14ac:dyDescent="0.45">
      <c r="A36" s="3" t="s">
        <v>41</v>
      </c>
      <c r="B36" s="12">
        <v>1361233</v>
      </c>
      <c r="C36" s="12">
        <v>1299638</v>
      </c>
      <c r="D36" s="12">
        <v>653264</v>
      </c>
      <c r="E36" s="13">
        <v>646374</v>
      </c>
      <c r="F36" s="17">
        <v>61520</v>
      </c>
      <c r="G36" s="13">
        <v>30851</v>
      </c>
      <c r="H36" s="13">
        <v>30669</v>
      </c>
      <c r="I36" s="13">
        <v>75</v>
      </c>
      <c r="J36" s="13">
        <v>39</v>
      </c>
      <c r="K36" s="13">
        <v>36</v>
      </c>
      <c r="L36" s="14" t="s">
        <v>77</v>
      </c>
      <c r="M36" s="13">
        <v>1343745</v>
      </c>
      <c r="N36" s="15">
        <v>0.96717606391093602</v>
      </c>
      <c r="O36" s="18">
        <v>46100</v>
      </c>
      <c r="P36" s="15">
        <v>1.3344902386117099</v>
      </c>
      <c r="Q36" s="13">
        <v>160</v>
      </c>
      <c r="R36" s="16">
        <v>0.46875</v>
      </c>
    </row>
    <row r="37" spans="1:18" x14ac:dyDescent="0.45">
      <c r="A37" s="3" t="s">
        <v>42</v>
      </c>
      <c r="B37" s="12">
        <v>795332</v>
      </c>
      <c r="C37" s="12">
        <v>695969</v>
      </c>
      <c r="D37" s="12">
        <v>349539</v>
      </c>
      <c r="E37" s="13">
        <v>346430</v>
      </c>
      <c r="F37" s="17">
        <v>99301</v>
      </c>
      <c r="G37" s="13">
        <v>49861</v>
      </c>
      <c r="H37" s="13">
        <v>49440</v>
      </c>
      <c r="I37" s="13">
        <v>62</v>
      </c>
      <c r="J37" s="13">
        <v>30</v>
      </c>
      <c r="K37" s="13">
        <v>32</v>
      </c>
      <c r="L37" s="14" t="s">
        <v>77</v>
      </c>
      <c r="M37" s="13">
        <v>758160</v>
      </c>
      <c r="N37" s="15">
        <v>0.91797114065632601</v>
      </c>
      <c r="O37" s="18">
        <v>110800</v>
      </c>
      <c r="P37" s="15">
        <v>0.89621841155234605</v>
      </c>
      <c r="Q37" s="13">
        <v>320</v>
      </c>
      <c r="R37" s="16">
        <v>0.19375000000000001</v>
      </c>
    </row>
    <row r="38" spans="1:18" x14ac:dyDescent="0.45">
      <c r="A38" s="3" t="s">
        <v>43</v>
      </c>
      <c r="B38" s="12">
        <v>1011078</v>
      </c>
      <c r="C38" s="12">
        <v>955993</v>
      </c>
      <c r="D38" s="12">
        <v>479724</v>
      </c>
      <c r="E38" s="13">
        <v>476269</v>
      </c>
      <c r="F38" s="17">
        <v>54977</v>
      </c>
      <c r="G38" s="13">
        <v>27582</v>
      </c>
      <c r="H38" s="13">
        <v>27395</v>
      </c>
      <c r="I38" s="13">
        <v>108</v>
      </c>
      <c r="J38" s="13">
        <v>50</v>
      </c>
      <c r="K38" s="13">
        <v>58</v>
      </c>
      <c r="L38" s="14" t="s">
        <v>77</v>
      </c>
      <c r="M38" s="13">
        <v>994500</v>
      </c>
      <c r="N38" s="15">
        <v>0.96128004022121705</v>
      </c>
      <c r="O38" s="18">
        <v>47400</v>
      </c>
      <c r="P38" s="15">
        <v>1.1598523206751099</v>
      </c>
      <c r="Q38" s="13">
        <v>640</v>
      </c>
      <c r="R38" s="16">
        <v>0.16875000000000001</v>
      </c>
    </row>
    <row r="39" spans="1:18" x14ac:dyDescent="0.45">
      <c r="A39" s="3" t="s">
        <v>44</v>
      </c>
      <c r="B39" s="12">
        <v>2687882</v>
      </c>
      <c r="C39" s="12">
        <v>2356440</v>
      </c>
      <c r="D39" s="12">
        <v>1183647</v>
      </c>
      <c r="E39" s="13">
        <v>1172793</v>
      </c>
      <c r="F39" s="17">
        <v>331141</v>
      </c>
      <c r="G39" s="13">
        <v>166263</v>
      </c>
      <c r="H39" s="13">
        <v>164878</v>
      </c>
      <c r="I39" s="13">
        <v>301</v>
      </c>
      <c r="J39" s="13">
        <v>152</v>
      </c>
      <c r="K39" s="13">
        <v>149</v>
      </c>
      <c r="L39" s="14" t="s">
        <v>77</v>
      </c>
      <c r="M39" s="13">
        <v>2592330</v>
      </c>
      <c r="N39" s="15">
        <v>0.909004640612885</v>
      </c>
      <c r="O39" s="18">
        <v>385900</v>
      </c>
      <c r="P39" s="15">
        <v>0.85810054418243098</v>
      </c>
      <c r="Q39" s="13">
        <v>700</v>
      </c>
      <c r="R39" s="16">
        <v>0.43</v>
      </c>
    </row>
    <row r="40" spans="1:18" x14ac:dyDescent="0.45">
      <c r="A40" s="3" t="s">
        <v>45</v>
      </c>
      <c r="B40" s="12">
        <v>4049915</v>
      </c>
      <c r="C40" s="12">
        <v>3462371</v>
      </c>
      <c r="D40" s="12">
        <v>1738753</v>
      </c>
      <c r="E40" s="13">
        <v>1723618</v>
      </c>
      <c r="F40" s="17">
        <v>587429</v>
      </c>
      <c r="G40" s="13">
        <v>294942</v>
      </c>
      <c r="H40" s="13">
        <v>292487</v>
      </c>
      <c r="I40" s="13">
        <v>115</v>
      </c>
      <c r="J40" s="13">
        <v>59</v>
      </c>
      <c r="K40" s="13">
        <v>56</v>
      </c>
      <c r="L40" s="14" t="s">
        <v>77</v>
      </c>
      <c r="M40" s="13">
        <v>3653130</v>
      </c>
      <c r="N40" s="15">
        <v>0.94778203896384805</v>
      </c>
      <c r="O40" s="18">
        <v>616200</v>
      </c>
      <c r="P40" s="15">
        <v>0.95330899058747198</v>
      </c>
      <c r="Q40" s="13">
        <v>1120</v>
      </c>
      <c r="R40" s="16">
        <v>0.10267857142857099</v>
      </c>
    </row>
    <row r="41" spans="1:18" x14ac:dyDescent="0.45">
      <c r="A41" s="3" t="s">
        <v>46</v>
      </c>
      <c r="B41" s="12">
        <v>1985437</v>
      </c>
      <c r="C41" s="12">
        <v>1774234</v>
      </c>
      <c r="D41" s="12">
        <v>890341</v>
      </c>
      <c r="E41" s="13">
        <v>883893</v>
      </c>
      <c r="F41" s="17">
        <v>211152</v>
      </c>
      <c r="G41" s="13">
        <v>106026</v>
      </c>
      <c r="H41" s="13">
        <v>105126</v>
      </c>
      <c r="I41" s="13">
        <v>51</v>
      </c>
      <c r="J41" s="13">
        <v>31</v>
      </c>
      <c r="K41" s="13">
        <v>20</v>
      </c>
      <c r="L41" s="14" t="s">
        <v>77</v>
      </c>
      <c r="M41" s="13">
        <v>1888575</v>
      </c>
      <c r="N41" s="15">
        <v>0.93945646850138298</v>
      </c>
      <c r="O41" s="18">
        <v>210200</v>
      </c>
      <c r="P41" s="15">
        <v>1.00452901998097</v>
      </c>
      <c r="Q41" s="13">
        <v>300</v>
      </c>
      <c r="R41" s="16">
        <v>0.17</v>
      </c>
    </row>
    <row r="42" spans="1:18" x14ac:dyDescent="0.45">
      <c r="A42" s="3" t="s">
        <v>47</v>
      </c>
      <c r="B42" s="12">
        <v>1069478</v>
      </c>
      <c r="C42" s="12">
        <v>918429</v>
      </c>
      <c r="D42" s="12">
        <v>460895</v>
      </c>
      <c r="E42" s="13">
        <v>457534</v>
      </c>
      <c r="F42" s="17">
        <v>150886</v>
      </c>
      <c r="G42" s="13">
        <v>75627</v>
      </c>
      <c r="H42" s="13">
        <v>75259</v>
      </c>
      <c r="I42" s="13">
        <v>163</v>
      </c>
      <c r="J42" s="13">
        <v>79</v>
      </c>
      <c r="K42" s="13">
        <v>84</v>
      </c>
      <c r="L42" s="14" t="s">
        <v>77</v>
      </c>
      <c r="M42" s="13">
        <v>951405</v>
      </c>
      <c r="N42" s="15">
        <v>0.96533968183896401</v>
      </c>
      <c r="O42" s="18">
        <v>152900</v>
      </c>
      <c r="P42" s="15">
        <v>0.986827992151733</v>
      </c>
      <c r="Q42" s="13">
        <v>560</v>
      </c>
      <c r="R42" s="16">
        <v>0.29107142857142898</v>
      </c>
    </row>
    <row r="43" spans="1:18" x14ac:dyDescent="0.45">
      <c r="A43" s="3" t="s">
        <v>48</v>
      </c>
      <c r="B43" s="12">
        <v>1411333</v>
      </c>
      <c r="C43" s="12">
        <v>1299741</v>
      </c>
      <c r="D43" s="12">
        <v>652635</v>
      </c>
      <c r="E43" s="13">
        <v>647106</v>
      </c>
      <c r="F43" s="17">
        <v>111420</v>
      </c>
      <c r="G43" s="13">
        <v>55794</v>
      </c>
      <c r="H43" s="13">
        <v>55626</v>
      </c>
      <c r="I43" s="13">
        <v>172</v>
      </c>
      <c r="J43" s="13">
        <v>85</v>
      </c>
      <c r="K43" s="13">
        <v>87</v>
      </c>
      <c r="L43" s="14" t="s">
        <v>77</v>
      </c>
      <c r="M43" s="13">
        <v>1352910</v>
      </c>
      <c r="N43" s="15">
        <v>0.96070026831053101</v>
      </c>
      <c r="O43" s="18">
        <v>102300</v>
      </c>
      <c r="P43" s="15">
        <v>1.0891495601173</v>
      </c>
      <c r="Q43" s="13">
        <v>200</v>
      </c>
      <c r="R43" s="16">
        <v>0.86</v>
      </c>
    </row>
    <row r="44" spans="1:18" x14ac:dyDescent="0.45">
      <c r="A44" s="3" t="s">
        <v>49</v>
      </c>
      <c r="B44" s="12">
        <v>2005756</v>
      </c>
      <c r="C44" s="12">
        <v>1874969</v>
      </c>
      <c r="D44" s="12">
        <v>940895</v>
      </c>
      <c r="E44" s="13">
        <v>934074</v>
      </c>
      <c r="F44" s="17">
        <v>130733</v>
      </c>
      <c r="G44" s="13">
        <v>65602</v>
      </c>
      <c r="H44" s="13">
        <v>65131</v>
      </c>
      <c r="I44" s="13">
        <v>54</v>
      </c>
      <c r="J44" s="13">
        <v>27</v>
      </c>
      <c r="K44" s="13">
        <v>27</v>
      </c>
      <c r="L44" s="14" t="s">
        <v>77</v>
      </c>
      <c r="M44" s="13">
        <v>1944150</v>
      </c>
      <c r="N44" s="15">
        <v>0.96441581153717604</v>
      </c>
      <c r="O44" s="18">
        <v>128400</v>
      </c>
      <c r="P44" s="15">
        <v>1.0181697819314599</v>
      </c>
      <c r="Q44" s="13">
        <v>100</v>
      </c>
      <c r="R44" s="16">
        <v>0.54</v>
      </c>
    </row>
    <row r="45" spans="1:18" x14ac:dyDescent="0.45">
      <c r="A45" s="3" t="s">
        <v>50</v>
      </c>
      <c r="B45" s="12">
        <v>1016104</v>
      </c>
      <c r="C45" s="12">
        <v>957978</v>
      </c>
      <c r="D45" s="12">
        <v>481393</v>
      </c>
      <c r="E45" s="13">
        <v>476585</v>
      </c>
      <c r="F45" s="17">
        <v>58055</v>
      </c>
      <c r="G45" s="13">
        <v>29170</v>
      </c>
      <c r="H45" s="13">
        <v>28885</v>
      </c>
      <c r="I45" s="13">
        <v>71</v>
      </c>
      <c r="J45" s="13">
        <v>32</v>
      </c>
      <c r="K45" s="13">
        <v>39</v>
      </c>
      <c r="L45" s="14" t="s">
        <v>77</v>
      </c>
      <c r="M45" s="13">
        <v>1002495</v>
      </c>
      <c r="N45" s="15">
        <v>0.95559379348525397</v>
      </c>
      <c r="O45" s="18">
        <v>55600</v>
      </c>
      <c r="P45" s="15">
        <v>1.0441546762589899</v>
      </c>
      <c r="Q45" s="13">
        <v>120</v>
      </c>
      <c r="R45" s="16">
        <v>0.59166666666666701</v>
      </c>
    </row>
    <row r="46" spans="1:18" x14ac:dyDescent="0.45">
      <c r="A46" s="3" t="s">
        <v>51</v>
      </c>
      <c r="B46" s="12">
        <v>7502184</v>
      </c>
      <c r="C46" s="12">
        <v>6537795</v>
      </c>
      <c r="D46" s="12">
        <v>3285694</v>
      </c>
      <c r="E46" s="13">
        <v>3252101</v>
      </c>
      <c r="F46" s="17">
        <v>964203</v>
      </c>
      <c r="G46" s="13">
        <v>487189</v>
      </c>
      <c r="H46" s="13">
        <v>477014</v>
      </c>
      <c r="I46" s="13">
        <v>186</v>
      </c>
      <c r="J46" s="13">
        <v>100</v>
      </c>
      <c r="K46" s="13">
        <v>86</v>
      </c>
      <c r="L46" s="14" t="s">
        <v>77</v>
      </c>
      <c r="M46" s="13">
        <v>6570330</v>
      </c>
      <c r="N46" s="15">
        <v>0.99504819392633204</v>
      </c>
      <c r="O46" s="18">
        <v>1044200</v>
      </c>
      <c r="P46" s="15">
        <v>0.92338919747174897</v>
      </c>
      <c r="Q46" s="13">
        <v>700</v>
      </c>
      <c r="R46" s="16">
        <v>0.26571428571428601</v>
      </c>
    </row>
    <row r="47" spans="1:18" x14ac:dyDescent="0.45">
      <c r="A47" s="3" t="s">
        <v>52</v>
      </c>
      <c r="B47" s="12">
        <v>1163008</v>
      </c>
      <c r="C47" s="12">
        <v>1080173</v>
      </c>
      <c r="D47" s="12">
        <v>542421</v>
      </c>
      <c r="E47" s="13">
        <v>537752</v>
      </c>
      <c r="F47" s="17">
        <v>82819</v>
      </c>
      <c r="G47" s="13">
        <v>41721</v>
      </c>
      <c r="H47" s="13">
        <v>41098</v>
      </c>
      <c r="I47" s="13">
        <v>16</v>
      </c>
      <c r="J47" s="13">
        <v>5</v>
      </c>
      <c r="K47" s="13">
        <v>11</v>
      </c>
      <c r="L47" s="14" t="s">
        <v>77</v>
      </c>
      <c r="M47" s="13">
        <v>1146405</v>
      </c>
      <c r="N47" s="15">
        <v>0.94222635107139296</v>
      </c>
      <c r="O47" s="18">
        <v>74400</v>
      </c>
      <c r="P47" s="15">
        <v>1.11315860215054</v>
      </c>
      <c r="Q47" s="13">
        <v>120</v>
      </c>
      <c r="R47" s="16">
        <v>0.133333333333333</v>
      </c>
    </row>
    <row r="48" spans="1:18" x14ac:dyDescent="0.45">
      <c r="A48" s="3" t="s">
        <v>53</v>
      </c>
      <c r="B48" s="12">
        <v>1983712</v>
      </c>
      <c r="C48" s="12">
        <v>1701067</v>
      </c>
      <c r="D48" s="12">
        <v>854441</v>
      </c>
      <c r="E48" s="13">
        <v>846626</v>
      </c>
      <c r="F48" s="17">
        <v>282616</v>
      </c>
      <c r="G48" s="13">
        <v>141623</v>
      </c>
      <c r="H48" s="13">
        <v>140993</v>
      </c>
      <c r="I48" s="13">
        <v>29</v>
      </c>
      <c r="J48" s="13">
        <v>12</v>
      </c>
      <c r="K48" s="13">
        <v>17</v>
      </c>
      <c r="L48" s="14" t="s">
        <v>77</v>
      </c>
      <c r="M48" s="13">
        <v>1756950</v>
      </c>
      <c r="N48" s="15">
        <v>0.96819317567375296</v>
      </c>
      <c r="O48" s="18">
        <v>288800</v>
      </c>
      <c r="P48" s="15">
        <v>0.97858725761772902</v>
      </c>
      <c r="Q48" s="13">
        <v>160</v>
      </c>
      <c r="R48" s="16">
        <v>0.18124999999999999</v>
      </c>
    </row>
    <row r="49" spans="1:18" x14ac:dyDescent="0.45">
      <c r="A49" s="3" t="s">
        <v>54</v>
      </c>
      <c r="B49" s="12">
        <v>2605492</v>
      </c>
      <c r="C49" s="12">
        <v>2239110</v>
      </c>
      <c r="D49" s="12">
        <v>1124170</v>
      </c>
      <c r="E49" s="13">
        <v>1114940</v>
      </c>
      <c r="F49" s="17">
        <v>366136</v>
      </c>
      <c r="G49" s="13">
        <v>183601</v>
      </c>
      <c r="H49" s="13">
        <v>182535</v>
      </c>
      <c r="I49" s="13">
        <v>246</v>
      </c>
      <c r="J49" s="13">
        <v>123</v>
      </c>
      <c r="K49" s="13">
        <v>123</v>
      </c>
      <c r="L49" s="14" t="s">
        <v>77</v>
      </c>
      <c r="M49" s="13">
        <v>2318355</v>
      </c>
      <c r="N49" s="15">
        <v>0.96581843591684602</v>
      </c>
      <c r="O49" s="18">
        <v>349700</v>
      </c>
      <c r="P49" s="15">
        <v>1.0470002859593901</v>
      </c>
      <c r="Q49" s="13">
        <v>680</v>
      </c>
      <c r="R49" s="16">
        <v>0.36176470588235299</v>
      </c>
    </row>
    <row r="50" spans="1:18" x14ac:dyDescent="0.45">
      <c r="A50" s="3" t="s">
        <v>55</v>
      </c>
      <c r="B50" s="12">
        <v>1656276</v>
      </c>
      <c r="C50" s="12">
        <v>1521275</v>
      </c>
      <c r="D50" s="12">
        <v>764244</v>
      </c>
      <c r="E50" s="13">
        <v>757031</v>
      </c>
      <c r="F50" s="17">
        <v>134910</v>
      </c>
      <c r="G50" s="13">
        <v>67687</v>
      </c>
      <c r="H50" s="13">
        <v>67223</v>
      </c>
      <c r="I50" s="13">
        <v>91</v>
      </c>
      <c r="J50" s="13">
        <v>39</v>
      </c>
      <c r="K50" s="13">
        <v>52</v>
      </c>
      <c r="L50" s="14" t="s">
        <v>77</v>
      </c>
      <c r="M50" s="13">
        <v>1559025</v>
      </c>
      <c r="N50" s="15">
        <v>0.975786148394028</v>
      </c>
      <c r="O50" s="18">
        <v>125500</v>
      </c>
      <c r="P50" s="15">
        <v>1.0749800796812801</v>
      </c>
      <c r="Q50" s="13">
        <v>300</v>
      </c>
      <c r="R50" s="16">
        <v>0.30333333333333301</v>
      </c>
    </row>
    <row r="51" spans="1:18" x14ac:dyDescent="0.45">
      <c r="A51" s="3" t="s">
        <v>56</v>
      </c>
      <c r="B51" s="12">
        <v>1569445</v>
      </c>
      <c r="C51" s="12">
        <v>1507244</v>
      </c>
      <c r="D51" s="12">
        <v>757110</v>
      </c>
      <c r="E51" s="13">
        <v>750134</v>
      </c>
      <c r="F51" s="17">
        <v>62176</v>
      </c>
      <c r="G51" s="13">
        <v>31198</v>
      </c>
      <c r="H51" s="13">
        <v>30978</v>
      </c>
      <c r="I51" s="13">
        <v>25</v>
      </c>
      <c r="J51" s="13">
        <v>10</v>
      </c>
      <c r="K51" s="13">
        <v>15</v>
      </c>
      <c r="L51" s="14" t="s">
        <v>77</v>
      </c>
      <c r="M51" s="13">
        <v>1567995</v>
      </c>
      <c r="N51" s="15">
        <v>0.96125561624877598</v>
      </c>
      <c r="O51" s="18">
        <v>55600</v>
      </c>
      <c r="P51" s="15">
        <v>1.1182733812949599</v>
      </c>
      <c r="Q51" s="13">
        <v>180</v>
      </c>
      <c r="R51" s="16">
        <v>0.13888888888888901</v>
      </c>
    </row>
    <row r="52" spans="1:18" x14ac:dyDescent="0.45">
      <c r="A52" s="3" t="s">
        <v>57</v>
      </c>
      <c r="B52" s="12">
        <v>2349792</v>
      </c>
      <c r="C52" s="12">
        <v>2154338</v>
      </c>
      <c r="D52" s="12">
        <v>1081830</v>
      </c>
      <c r="E52" s="13">
        <v>1072508</v>
      </c>
      <c r="F52" s="17">
        <v>195220</v>
      </c>
      <c r="G52" s="13">
        <v>98002</v>
      </c>
      <c r="H52" s="13">
        <v>97218</v>
      </c>
      <c r="I52" s="13">
        <v>234</v>
      </c>
      <c r="J52" s="13">
        <v>115</v>
      </c>
      <c r="K52" s="13">
        <v>119</v>
      </c>
      <c r="L52" s="14" t="s">
        <v>77</v>
      </c>
      <c r="M52" s="13">
        <v>2222610</v>
      </c>
      <c r="N52" s="15">
        <v>0.96928296012345805</v>
      </c>
      <c r="O52" s="18">
        <v>197100</v>
      </c>
      <c r="P52" s="15">
        <v>0.99046169457128397</v>
      </c>
      <c r="Q52" s="13">
        <v>340</v>
      </c>
      <c r="R52" s="16">
        <v>0.68823529411764695</v>
      </c>
    </row>
    <row r="53" spans="1:18" x14ac:dyDescent="0.45">
      <c r="A53" s="3" t="s">
        <v>58</v>
      </c>
      <c r="B53" s="12">
        <v>1927583</v>
      </c>
      <c r="C53" s="12">
        <v>1649652</v>
      </c>
      <c r="D53" s="12">
        <v>829905</v>
      </c>
      <c r="E53" s="13">
        <v>819747</v>
      </c>
      <c r="F53" s="17">
        <v>277453</v>
      </c>
      <c r="G53" s="13">
        <v>139521</v>
      </c>
      <c r="H53" s="13">
        <v>137932</v>
      </c>
      <c r="I53" s="13">
        <v>478</v>
      </c>
      <c r="J53" s="13">
        <v>242</v>
      </c>
      <c r="K53" s="13">
        <v>236</v>
      </c>
      <c r="L53" s="14" t="s">
        <v>77</v>
      </c>
      <c r="M53" s="13">
        <v>1835925</v>
      </c>
      <c r="N53" s="15">
        <v>0.89853997303811395</v>
      </c>
      <c r="O53" s="18">
        <v>305500</v>
      </c>
      <c r="P53" s="15">
        <v>0.90819312602291302</v>
      </c>
      <c r="Q53" s="13">
        <v>1080</v>
      </c>
      <c r="R53" s="16">
        <v>0.44259259259259298</v>
      </c>
    </row>
    <row r="55" spans="1:18" x14ac:dyDescent="0.45">
      <c r="A55" s="96" t="s">
        <v>78</v>
      </c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</row>
    <row r="56" spans="1:18" x14ac:dyDescent="0.45">
      <c r="A56" s="97" t="s">
        <v>79</v>
      </c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</row>
    <row r="57" spans="1:18" x14ac:dyDescent="0.45">
      <c r="A57" s="97" t="s">
        <v>80</v>
      </c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</row>
    <row r="58" spans="1:18" x14ac:dyDescent="0.45">
      <c r="A58" s="97" t="s">
        <v>81</v>
      </c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</row>
    <row r="59" spans="1:18" ht="18" customHeight="1" x14ac:dyDescent="0.45">
      <c r="A59" s="96" t="s">
        <v>82</v>
      </c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</row>
    <row r="60" spans="1:18" x14ac:dyDescent="0.45">
      <c r="A60" s="1" t="s">
        <v>83</v>
      </c>
    </row>
  </sheetData>
  <mergeCells count="16">
    <mergeCell ref="A59:P59"/>
    <mergeCell ref="Q2:R2"/>
    <mergeCell ref="A3:A5"/>
    <mergeCell ref="B3:K3"/>
    <mergeCell ref="M3:R3"/>
    <mergeCell ref="B4:B5"/>
    <mergeCell ref="C4:E4"/>
    <mergeCell ref="F4:H4"/>
    <mergeCell ref="I4:K4"/>
    <mergeCell ref="M4:N4"/>
    <mergeCell ref="O4:P4"/>
    <mergeCell ref="Q4:R4"/>
    <mergeCell ref="A55:P55"/>
    <mergeCell ref="A56:P56"/>
    <mergeCell ref="A57:P57"/>
    <mergeCell ref="A58:P58"/>
  </mergeCells>
  <phoneticPr fontId="2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workbookViewId="0">
      <selection activeCell="B8" sqref="B8"/>
    </sheetView>
  </sheetViews>
  <sheetFormatPr defaultRowHeight="18" x14ac:dyDescent="0.45"/>
  <cols>
    <col min="1" max="1" width="12" customWidth="1"/>
    <col min="2" max="2" width="15.09765625" customWidth="1"/>
    <col min="3" max="5" width="13.8984375" customWidth="1"/>
    <col min="6" max="6" width="17" customWidth="1"/>
  </cols>
  <sheetData>
    <row r="1" spans="1:6" x14ac:dyDescent="0.45">
      <c r="A1" t="s">
        <v>84</v>
      </c>
    </row>
    <row r="2" spans="1:6" x14ac:dyDescent="0.45">
      <c r="D2" s="58" t="s">
        <v>85</v>
      </c>
    </row>
    <row r="3" spans="1:6" ht="36" x14ac:dyDescent="0.45">
      <c r="A3" s="3" t="s">
        <v>1</v>
      </c>
      <c r="B3" s="11" t="s">
        <v>86</v>
      </c>
      <c r="C3" s="4" t="s">
        <v>2</v>
      </c>
      <c r="D3" s="4" t="s">
        <v>3</v>
      </c>
      <c r="E3" s="8"/>
    </row>
    <row r="4" spans="1:6" x14ac:dyDescent="0.45">
      <c r="A4" s="6" t="s">
        <v>11</v>
      </c>
      <c r="B4" s="9">
        <f>SUM(B5:B51)</f>
        <v>12294115</v>
      </c>
      <c r="C4" s="9">
        <f t="shared" ref="C4:D4" si="0">SUM(C5:C51)</f>
        <v>6532164</v>
      </c>
      <c r="D4" s="9">
        <f t="shared" si="0"/>
        <v>5761951</v>
      </c>
      <c r="E4" s="19"/>
    </row>
    <row r="5" spans="1:6" x14ac:dyDescent="0.45">
      <c r="A5" s="3" t="s">
        <v>12</v>
      </c>
      <c r="B5" s="9">
        <f>SUM(C5:D5)</f>
        <v>622010</v>
      </c>
      <c r="C5" s="9">
        <v>329121</v>
      </c>
      <c r="D5" s="9">
        <v>292889</v>
      </c>
      <c r="E5" s="19"/>
    </row>
    <row r="6" spans="1:6" x14ac:dyDescent="0.45">
      <c r="A6" s="3" t="s">
        <v>13</v>
      </c>
      <c r="B6" s="9">
        <f t="shared" ref="B6:B51" si="1">SUM(C6:D6)</f>
        <v>127635</v>
      </c>
      <c r="C6" s="9">
        <v>67672</v>
      </c>
      <c r="D6" s="9">
        <v>59963</v>
      </c>
      <c r="E6" s="19"/>
    </row>
    <row r="7" spans="1:6" x14ac:dyDescent="0.45">
      <c r="A7" s="3" t="s">
        <v>14</v>
      </c>
      <c r="B7" s="9">
        <f t="shared" si="1"/>
        <v>136340</v>
      </c>
      <c r="C7" s="9">
        <v>72438</v>
      </c>
      <c r="D7" s="9">
        <v>63902</v>
      </c>
      <c r="E7" s="19"/>
    </row>
    <row r="8" spans="1:6" x14ac:dyDescent="0.45">
      <c r="A8" s="3" t="s">
        <v>15</v>
      </c>
      <c r="B8" s="9">
        <f t="shared" si="1"/>
        <v>279258</v>
      </c>
      <c r="C8" s="9">
        <v>151012</v>
      </c>
      <c r="D8" s="9">
        <v>128246</v>
      </c>
      <c r="E8" s="19"/>
    </row>
    <row r="9" spans="1:6" x14ac:dyDescent="0.45">
      <c r="A9" s="3" t="s">
        <v>16</v>
      </c>
      <c r="B9" s="9">
        <f t="shared" si="1"/>
        <v>109968</v>
      </c>
      <c r="C9" s="9">
        <v>57783</v>
      </c>
      <c r="D9" s="9">
        <v>52185</v>
      </c>
      <c r="E9" s="19"/>
    </row>
    <row r="10" spans="1:6" x14ac:dyDescent="0.45">
      <c r="A10" s="3" t="s">
        <v>17</v>
      </c>
      <c r="B10" s="9">
        <f t="shared" si="1"/>
        <v>114558</v>
      </c>
      <c r="C10" s="9">
        <v>59511</v>
      </c>
      <c r="D10" s="9">
        <v>55047</v>
      </c>
      <c r="E10" s="19"/>
    </row>
    <row r="11" spans="1:6" x14ac:dyDescent="0.45">
      <c r="A11" s="3" t="s">
        <v>18</v>
      </c>
      <c r="B11" s="9">
        <f t="shared" si="1"/>
        <v>202123</v>
      </c>
      <c r="C11" s="9">
        <v>105214</v>
      </c>
      <c r="D11" s="9">
        <v>96909</v>
      </c>
      <c r="E11" s="19"/>
    </row>
    <row r="12" spans="1:6" x14ac:dyDescent="0.45">
      <c r="A12" s="3" t="s">
        <v>19</v>
      </c>
      <c r="B12" s="9">
        <f t="shared" si="1"/>
        <v>272373</v>
      </c>
      <c r="C12" s="9">
        <v>145190</v>
      </c>
      <c r="D12" s="9">
        <v>127183</v>
      </c>
      <c r="E12" s="19"/>
      <c r="F12" s="20"/>
    </row>
    <row r="13" spans="1:6" x14ac:dyDescent="0.45">
      <c r="A13" s="5" t="s">
        <v>20</v>
      </c>
      <c r="B13" s="9">
        <f t="shared" si="1"/>
        <v>160736</v>
      </c>
      <c r="C13" s="9">
        <v>85170</v>
      </c>
      <c r="D13" s="9">
        <v>75566</v>
      </c>
      <c r="E13" s="8"/>
    </row>
    <row r="14" spans="1:6" x14ac:dyDescent="0.45">
      <c r="A14" s="3" t="s">
        <v>21</v>
      </c>
      <c r="B14" s="9">
        <f t="shared" si="1"/>
        <v>193603</v>
      </c>
      <c r="C14" s="9">
        <v>104105</v>
      </c>
      <c r="D14" s="9">
        <v>89498</v>
      </c>
    </row>
    <row r="15" spans="1:6" x14ac:dyDescent="0.45">
      <c r="A15" s="3" t="s">
        <v>22</v>
      </c>
      <c r="B15" s="9">
        <f t="shared" si="1"/>
        <v>594185</v>
      </c>
      <c r="C15" s="9">
        <v>316629</v>
      </c>
      <c r="D15" s="9">
        <v>277556</v>
      </c>
    </row>
    <row r="16" spans="1:6" x14ac:dyDescent="0.45">
      <c r="A16" s="3" t="s">
        <v>23</v>
      </c>
      <c r="B16" s="9">
        <f t="shared" si="1"/>
        <v>510380</v>
      </c>
      <c r="C16" s="9">
        <v>270761</v>
      </c>
      <c r="D16" s="9">
        <v>239619</v>
      </c>
    </row>
    <row r="17" spans="1:4" x14ac:dyDescent="0.45">
      <c r="A17" s="3" t="s">
        <v>24</v>
      </c>
      <c r="B17" s="9">
        <f t="shared" si="1"/>
        <v>1156429</v>
      </c>
      <c r="C17" s="9">
        <v>610484</v>
      </c>
      <c r="D17" s="9">
        <v>545945</v>
      </c>
    </row>
    <row r="18" spans="1:4" x14ac:dyDescent="0.45">
      <c r="A18" s="3" t="s">
        <v>25</v>
      </c>
      <c r="B18" s="9">
        <f t="shared" si="1"/>
        <v>744461</v>
      </c>
      <c r="C18" s="9">
        <v>396406</v>
      </c>
      <c r="D18" s="9">
        <v>348055</v>
      </c>
    </row>
    <row r="19" spans="1:4" x14ac:dyDescent="0.45">
      <c r="A19" s="3" t="s">
        <v>26</v>
      </c>
      <c r="B19" s="9">
        <f t="shared" si="1"/>
        <v>219377</v>
      </c>
      <c r="C19" s="9">
        <v>120665</v>
      </c>
      <c r="D19" s="9">
        <v>98712</v>
      </c>
    </row>
    <row r="20" spans="1:4" x14ac:dyDescent="0.45">
      <c r="A20" s="3" t="s">
        <v>27</v>
      </c>
      <c r="B20" s="9">
        <f t="shared" si="1"/>
        <v>108367</v>
      </c>
      <c r="C20" s="9">
        <v>56053</v>
      </c>
      <c r="D20" s="9">
        <v>52314</v>
      </c>
    </row>
    <row r="21" spans="1:4" x14ac:dyDescent="0.45">
      <c r="A21" s="3" t="s">
        <v>28</v>
      </c>
      <c r="B21" s="9">
        <f t="shared" si="1"/>
        <v>127843</v>
      </c>
      <c r="C21" s="9">
        <v>66996</v>
      </c>
      <c r="D21" s="9">
        <v>60847</v>
      </c>
    </row>
    <row r="22" spans="1:4" x14ac:dyDescent="0.45">
      <c r="A22" s="3" t="s">
        <v>29</v>
      </c>
      <c r="B22" s="9">
        <f t="shared" si="1"/>
        <v>94396</v>
      </c>
      <c r="C22" s="9">
        <v>48565</v>
      </c>
      <c r="D22" s="9">
        <v>45831</v>
      </c>
    </row>
    <row r="23" spans="1:4" x14ac:dyDescent="0.45">
      <c r="A23" s="3" t="s">
        <v>30</v>
      </c>
      <c r="B23" s="9">
        <f t="shared" si="1"/>
        <v>80670</v>
      </c>
      <c r="C23" s="9">
        <v>42589</v>
      </c>
      <c r="D23" s="9">
        <v>38081</v>
      </c>
    </row>
    <row r="24" spans="1:4" x14ac:dyDescent="0.45">
      <c r="A24" s="3" t="s">
        <v>31</v>
      </c>
      <c r="B24" s="9">
        <f t="shared" si="1"/>
        <v>196409</v>
      </c>
      <c r="C24" s="9">
        <v>104803</v>
      </c>
      <c r="D24" s="9">
        <v>91606</v>
      </c>
    </row>
    <row r="25" spans="1:4" x14ac:dyDescent="0.45">
      <c r="A25" s="3" t="s">
        <v>32</v>
      </c>
      <c r="B25" s="9">
        <f t="shared" si="1"/>
        <v>202127</v>
      </c>
      <c r="C25" s="9">
        <v>104076</v>
      </c>
      <c r="D25" s="9">
        <v>98051</v>
      </c>
    </row>
    <row r="26" spans="1:4" x14ac:dyDescent="0.45">
      <c r="A26" s="3" t="s">
        <v>33</v>
      </c>
      <c r="B26" s="9">
        <f t="shared" si="1"/>
        <v>311028</v>
      </c>
      <c r="C26" s="9">
        <v>163684</v>
      </c>
      <c r="D26" s="9">
        <v>147344</v>
      </c>
    </row>
    <row r="27" spans="1:4" x14ac:dyDescent="0.45">
      <c r="A27" s="3" t="s">
        <v>34</v>
      </c>
      <c r="B27" s="9">
        <f t="shared" si="1"/>
        <v>683602</v>
      </c>
      <c r="C27" s="9">
        <v>377735</v>
      </c>
      <c r="D27" s="9">
        <v>305867</v>
      </c>
    </row>
    <row r="28" spans="1:4" x14ac:dyDescent="0.45">
      <c r="A28" s="3" t="s">
        <v>35</v>
      </c>
      <c r="B28" s="9">
        <f t="shared" si="1"/>
        <v>170728</v>
      </c>
      <c r="C28" s="9">
        <v>89383</v>
      </c>
      <c r="D28" s="9">
        <v>81345</v>
      </c>
    </row>
    <row r="29" spans="1:4" x14ac:dyDescent="0.45">
      <c r="A29" s="3" t="s">
        <v>36</v>
      </c>
      <c r="B29" s="9">
        <f t="shared" si="1"/>
        <v>121154</v>
      </c>
      <c r="C29" s="9">
        <v>63126</v>
      </c>
      <c r="D29" s="9">
        <v>58028</v>
      </c>
    </row>
    <row r="30" spans="1:4" x14ac:dyDescent="0.45">
      <c r="A30" s="3" t="s">
        <v>37</v>
      </c>
      <c r="B30" s="9">
        <f t="shared" si="1"/>
        <v>262814</v>
      </c>
      <c r="C30" s="9">
        <v>141663</v>
      </c>
      <c r="D30" s="9">
        <v>121151</v>
      </c>
    </row>
    <row r="31" spans="1:4" x14ac:dyDescent="0.45">
      <c r="A31" s="3" t="s">
        <v>38</v>
      </c>
      <c r="B31" s="9">
        <f t="shared" si="1"/>
        <v>788849</v>
      </c>
      <c r="C31" s="9">
        <v>419978</v>
      </c>
      <c r="D31" s="9">
        <v>368871</v>
      </c>
    </row>
    <row r="32" spans="1:4" x14ac:dyDescent="0.45">
      <c r="A32" s="3" t="s">
        <v>39</v>
      </c>
      <c r="B32" s="9">
        <f t="shared" si="1"/>
        <v>503825</v>
      </c>
      <c r="C32" s="9">
        <v>265713</v>
      </c>
      <c r="D32" s="9">
        <v>238112</v>
      </c>
    </row>
    <row r="33" spans="1:4" x14ac:dyDescent="0.45">
      <c r="A33" s="3" t="s">
        <v>40</v>
      </c>
      <c r="B33" s="9">
        <f t="shared" si="1"/>
        <v>138127</v>
      </c>
      <c r="C33" s="9">
        <v>71939</v>
      </c>
      <c r="D33" s="9">
        <v>66188</v>
      </c>
    </row>
    <row r="34" spans="1:4" x14ac:dyDescent="0.45">
      <c r="A34" s="3" t="s">
        <v>41</v>
      </c>
      <c r="B34" s="9">
        <f t="shared" si="1"/>
        <v>101989</v>
      </c>
      <c r="C34" s="9">
        <v>53764</v>
      </c>
      <c r="D34" s="9">
        <v>48225</v>
      </c>
    </row>
    <row r="35" spans="1:4" x14ac:dyDescent="0.45">
      <c r="A35" s="3" t="s">
        <v>42</v>
      </c>
      <c r="B35" s="9">
        <f t="shared" si="1"/>
        <v>64807</v>
      </c>
      <c r="C35" s="9">
        <v>33734</v>
      </c>
      <c r="D35" s="9">
        <v>31073</v>
      </c>
    </row>
    <row r="36" spans="1:4" x14ac:dyDescent="0.45">
      <c r="A36" s="3" t="s">
        <v>43</v>
      </c>
      <c r="B36" s="9">
        <f t="shared" si="1"/>
        <v>75967</v>
      </c>
      <c r="C36" s="9">
        <v>40916</v>
      </c>
      <c r="D36" s="9">
        <v>35051</v>
      </c>
    </row>
    <row r="37" spans="1:4" x14ac:dyDescent="0.45">
      <c r="A37" s="3" t="s">
        <v>44</v>
      </c>
      <c r="B37" s="9">
        <f t="shared" si="1"/>
        <v>245459</v>
      </c>
      <c r="C37" s="9">
        <v>132914</v>
      </c>
      <c r="D37" s="9">
        <v>112545</v>
      </c>
    </row>
    <row r="38" spans="1:4" x14ac:dyDescent="0.45">
      <c r="A38" s="3" t="s">
        <v>45</v>
      </c>
      <c r="B38" s="9">
        <f t="shared" si="1"/>
        <v>317115</v>
      </c>
      <c r="C38" s="9">
        <v>166219</v>
      </c>
      <c r="D38" s="9">
        <v>150896</v>
      </c>
    </row>
    <row r="39" spans="1:4" x14ac:dyDescent="0.45">
      <c r="A39" s="3" t="s">
        <v>46</v>
      </c>
      <c r="B39" s="9">
        <f t="shared" si="1"/>
        <v>185631</v>
      </c>
      <c r="C39" s="9">
        <v>101685</v>
      </c>
      <c r="D39" s="9">
        <v>83946</v>
      </c>
    </row>
    <row r="40" spans="1:4" x14ac:dyDescent="0.45">
      <c r="A40" s="3" t="s">
        <v>47</v>
      </c>
      <c r="B40" s="9">
        <f t="shared" si="1"/>
        <v>98243</v>
      </c>
      <c r="C40" s="9">
        <v>51317</v>
      </c>
      <c r="D40" s="9">
        <v>46926</v>
      </c>
    </row>
    <row r="41" spans="1:4" x14ac:dyDescent="0.45">
      <c r="A41" s="3" t="s">
        <v>48</v>
      </c>
      <c r="B41" s="9">
        <f t="shared" si="1"/>
        <v>104837</v>
      </c>
      <c r="C41" s="9">
        <v>54695</v>
      </c>
      <c r="D41" s="9">
        <v>50142</v>
      </c>
    </row>
    <row r="42" spans="1:4" x14ac:dyDescent="0.45">
      <c r="A42" s="3" t="s">
        <v>49</v>
      </c>
      <c r="B42" s="9">
        <f t="shared" si="1"/>
        <v>158805</v>
      </c>
      <c r="C42" s="9">
        <v>81880</v>
      </c>
      <c r="D42" s="9">
        <v>76925</v>
      </c>
    </row>
    <row r="43" spans="1:4" x14ac:dyDescent="0.45">
      <c r="A43" s="3" t="s">
        <v>50</v>
      </c>
      <c r="B43" s="9">
        <f t="shared" si="1"/>
        <v>86080</v>
      </c>
      <c r="C43" s="9">
        <v>44293</v>
      </c>
      <c r="D43" s="9">
        <v>41787</v>
      </c>
    </row>
    <row r="44" spans="1:4" x14ac:dyDescent="0.45">
      <c r="A44" s="3" t="s">
        <v>51</v>
      </c>
      <c r="B44" s="9">
        <f t="shared" si="1"/>
        <v>524934</v>
      </c>
      <c r="C44" s="9">
        <v>284356</v>
      </c>
      <c r="D44" s="9">
        <v>240578</v>
      </c>
    </row>
    <row r="45" spans="1:4" x14ac:dyDescent="0.45">
      <c r="A45" s="3" t="s">
        <v>52</v>
      </c>
      <c r="B45" s="9">
        <f t="shared" si="1"/>
        <v>116046</v>
      </c>
      <c r="C45" s="9">
        <v>60085</v>
      </c>
      <c r="D45" s="9">
        <v>55961</v>
      </c>
    </row>
    <row r="46" spans="1:4" x14ac:dyDescent="0.45">
      <c r="A46" s="3" t="s">
        <v>53</v>
      </c>
      <c r="B46" s="9">
        <f t="shared" si="1"/>
        <v>151179</v>
      </c>
      <c r="C46" s="9">
        <v>80004</v>
      </c>
      <c r="D46" s="9">
        <v>71175</v>
      </c>
    </row>
    <row r="47" spans="1:4" x14ac:dyDescent="0.45">
      <c r="A47" s="3" t="s">
        <v>54</v>
      </c>
      <c r="B47" s="9">
        <f t="shared" si="1"/>
        <v>234197</v>
      </c>
      <c r="C47" s="9">
        <v>121032</v>
      </c>
      <c r="D47" s="9">
        <v>113165</v>
      </c>
    </row>
    <row r="48" spans="1:4" x14ac:dyDescent="0.45">
      <c r="A48" s="3" t="s">
        <v>55</v>
      </c>
      <c r="B48" s="9">
        <f t="shared" si="1"/>
        <v>139125</v>
      </c>
      <c r="C48" s="9">
        <v>73914</v>
      </c>
      <c r="D48" s="9">
        <v>65211</v>
      </c>
    </row>
    <row r="49" spans="1:4" x14ac:dyDescent="0.45">
      <c r="A49" s="3" t="s">
        <v>56</v>
      </c>
      <c r="B49" s="9">
        <f t="shared" si="1"/>
        <v>117802</v>
      </c>
      <c r="C49" s="9">
        <v>61886</v>
      </c>
      <c r="D49" s="9">
        <v>55916</v>
      </c>
    </row>
    <row r="50" spans="1:4" x14ac:dyDescent="0.45">
      <c r="A50" s="3" t="s">
        <v>57</v>
      </c>
      <c r="B50" s="9">
        <f t="shared" si="1"/>
        <v>204871</v>
      </c>
      <c r="C50" s="9">
        <v>109133</v>
      </c>
      <c r="D50" s="9">
        <v>95738</v>
      </c>
    </row>
    <row r="51" spans="1:4" x14ac:dyDescent="0.45">
      <c r="A51" s="3" t="s">
        <v>58</v>
      </c>
      <c r="B51" s="9">
        <f t="shared" si="1"/>
        <v>133653</v>
      </c>
      <c r="C51" s="9">
        <v>71873</v>
      </c>
      <c r="D51" s="9">
        <v>61780</v>
      </c>
    </row>
    <row r="53" spans="1:4" x14ac:dyDescent="0.45">
      <c r="A53" s="8" t="s">
        <v>87</v>
      </c>
    </row>
    <row r="54" spans="1:4" x14ac:dyDescent="0.45">
      <c r="A54" t="s">
        <v>88</v>
      </c>
    </row>
    <row r="55" spans="1:4" x14ac:dyDescent="0.45">
      <c r="A55" t="s">
        <v>89</v>
      </c>
    </row>
    <row r="56" spans="1:4" x14ac:dyDescent="0.45">
      <c r="A56" t="s">
        <v>90</v>
      </c>
    </row>
    <row r="57" spans="1:4" x14ac:dyDescent="0.45">
      <c r="A57" s="1" t="s">
        <v>91</v>
      </c>
    </row>
    <row r="58" spans="1:4" x14ac:dyDescent="0.45">
      <c r="A58" t="s">
        <v>92</v>
      </c>
    </row>
    <row r="59" spans="1:4" x14ac:dyDescent="0.45">
      <c r="A59" t="s">
        <v>93</v>
      </c>
    </row>
  </sheetData>
  <phoneticPr fontId="2"/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進捗状況 (都道府県別)</vt:lpstr>
      <vt:lpstr>進捗状況（政令市・特別区）</vt:lpstr>
      <vt:lpstr>総接種回数</vt:lpstr>
      <vt:lpstr>一般接種</vt:lpstr>
      <vt:lpstr>医療従事者等</vt:lpstr>
      <vt:lpstr>'進捗状況 (都道府県別)'!Print_Area</vt:lpstr>
      <vt:lpstr>'進捗状況（政令市・特別区）'!Print_Area</vt:lpstr>
      <vt:lpstr>総接種回数!Print_Area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2022-02-15T03:37:26Z</dcterms:created>
  <dcterms:modified xsi:type="dcterms:W3CDTF">2022-02-16T05:26:16Z</dcterms:modified>
  <cp:category/>
  <cp:contentStatus/>
</cp:coreProperties>
</file>