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68" yWindow="3768" windowWidth="24348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<sst xmlns="http://schemas.openxmlformats.org/spreadsheetml/2006/main" count="353" uniqueCount="152">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</sst>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44799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44798</v>
      </c>
      <c r="H5" s="82"/>
    </row>
    <row r="6" spans="1:8" ht="21.75" customHeight="1" x14ac:dyDescent="0.45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45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11</v>
      </c>
      <c r="B10" s="20">
        <v>126645025.00000003</v>
      </c>
      <c r="C10" s="21">
        <f>SUM(C11:C57)</f>
        <v>81235238</v>
      </c>
      <c r="D10" s="11">
        <f>C10/$B10</f>
        <v>0.64144041978751221</v>
      </c>
      <c r="E10" s="21">
        <f>SUM(E11:E57)</f>
        <v>365668</v>
      </c>
      <c r="F10" s="11">
        <f>E10/$B10</f>
        <v>2.8873459498310328E-3</v>
      </c>
      <c r="G10" s="21">
        <f>SUM(G11:G57)</f>
        <v>44435</v>
      </c>
      <c r="H10" s="11">
        <f>G10/$B10</f>
        <v>3.5086257829709447E-4</v>
      </c>
    </row>
    <row r="11" spans="1:8" x14ac:dyDescent="0.45">
      <c r="A11" s="12" t="s">
        <v>12</v>
      </c>
      <c r="B11" s="20">
        <v>5226603</v>
      </c>
      <c r="C11" s="21">
        <v>3465827</v>
      </c>
      <c r="D11" s="11">
        <f t="shared" ref="D11:D57" si="0">C11/$B11</f>
        <v>0.66311273306964391</v>
      </c>
      <c r="E11" s="21">
        <v>14977</v>
      </c>
      <c r="F11" s="11">
        <f t="shared" ref="F11:F57" si="1">E11/$B11</f>
        <v>2.8655323543800822E-3</v>
      </c>
      <c r="G11" s="21">
        <v>2320</v>
      </c>
      <c r="H11" s="11">
        <f t="shared" ref="H11:H57" si="2">G11/$B11</f>
        <v>4.4388295801307272E-4</v>
      </c>
    </row>
    <row r="12" spans="1:8" x14ac:dyDescent="0.45">
      <c r="A12" s="12" t="s">
        <v>13</v>
      </c>
      <c r="B12" s="20">
        <v>1259615</v>
      </c>
      <c r="C12" s="21">
        <v>889704</v>
      </c>
      <c r="D12" s="11">
        <f t="shared" si="0"/>
        <v>0.70633010880308666</v>
      </c>
      <c r="E12" s="21">
        <v>3185</v>
      </c>
      <c r="F12" s="11">
        <f t="shared" si="1"/>
        <v>2.5285503903970659E-3</v>
      </c>
      <c r="G12" s="21">
        <v>516</v>
      </c>
      <c r="H12" s="11">
        <f t="shared" si="2"/>
        <v>4.0964898004549011E-4</v>
      </c>
    </row>
    <row r="13" spans="1:8" x14ac:dyDescent="0.45">
      <c r="A13" s="12" t="s">
        <v>14</v>
      </c>
      <c r="B13" s="20">
        <v>1220823</v>
      </c>
      <c r="C13" s="21">
        <v>877056</v>
      </c>
      <c r="D13" s="11">
        <f t="shared" si="0"/>
        <v>0.71841372582266227</v>
      </c>
      <c r="E13" s="21">
        <v>2251</v>
      </c>
      <c r="F13" s="11">
        <f t="shared" si="1"/>
        <v>1.8438381321452823E-3</v>
      </c>
      <c r="G13" s="21">
        <v>384</v>
      </c>
      <c r="H13" s="11">
        <f t="shared" si="2"/>
        <v>3.1454191148102553E-4</v>
      </c>
    </row>
    <row r="14" spans="1:8" x14ac:dyDescent="0.45">
      <c r="A14" s="12" t="s">
        <v>15</v>
      </c>
      <c r="B14" s="20">
        <v>2281989</v>
      </c>
      <c r="C14" s="21">
        <v>1533405</v>
      </c>
      <c r="D14" s="11">
        <f t="shared" si="0"/>
        <v>0.67195985607292585</v>
      </c>
      <c r="E14" s="21">
        <v>6685</v>
      </c>
      <c r="F14" s="11">
        <f t="shared" si="1"/>
        <v>2.9294619737430814E-3</v>
      </c>
      <c r="G14" s="21">
        <v>659</v>
      </c>
      <c r="H14" s="11">
        <f t="shared" si="2"/>
        <v>2.8878316240788188E-4</v>
      </c>
    </row>
    <row r="15" spans="1:8" x14ac:dyDescent="0.45">
      <c r="A15" s="12" t="s">
        <v>16</v>
      </c>
      <c r="B15" s="20">
        <v>971288</v>
      </c>
      <c r="C15" s="21">
        <v>725428</v>
      </c>
      <c r="D15" s="11">
        <f t="shared" si="0"/>
        <v>0.74687219444696118</v>
      </c>
      <c r="E15" s="21">
        <v>3310</v>
      </c>
      <c r="F15" s="11">
        <f t="shared" si="1"/>
        <v>3.4078460765499009E-3</v>
      </c>
      <c r="G15" s="21">
        <v>407</v>
      </c>
      <c r="H15" s="11">
        <f t="shared" si="2"/>
        <v>4.190312245183715E-4</v>
      </c>
    </row>
    <row r="16" spans="1:8" x14ac:dyDescent="0.45">
      <c r="A16" s="12" t="s">
        <v>17</v>
      </c>
      <c r="B16" s="20">
        <v>1069562</v>
      </c>
      <c r="C16" s="21">
        <v>774823</v>
      </c>
      <c r="D16" s="11">
        <f t="shared" si="0"/>
        <v>0.72443018731031961</v>
      </c>
      <c r="E16" s="21">
        <v>2454</v>
      </c>
      <c r="F16" s="11">
        <f t="shared" si="1"/>
        <v>2.2943971457475114E-3</v>
      </c>
      <c r="G16" s="21">
        <v>261</v>
      </c>
      <c r="H16" s="11">
        <f t="shared" si="2"/>
        <v>2.4402512430321945E-4</v>
      </c>
    </row>
    <row r="17" spans="1:8" x14ac:dyDescent="0.45">
      <c r="A17" s="12" t="s">
        <v>18</v>
      </c>
      <c r="B17" s="20">
        <v>1862059.0000000002</v>
      </c>
      <c r="C17" s="21">
        <v>1315619</v>
      </c>
      <c r="D17" s="11">
        <f t="shared" si="0"/>
        <v>0.70653991092656021</v>
      </c>
      <c r="E17" s="21">
        <v>5120</v>
      </c>
      <c r="F17" s="11">
        <f t="shared" si="1"/>
        <v>2.7496443453188107E-3</v>
      </c>
      <c r="G17" s="21">
        <v>424</v>
      </c>
      <c r="H17" s="11">
        <f t="shared" si="2"/>
        <v>2.2770492234671402E-4</v>
      </c>
    </row>
    <row r="18" spans="1:8" x14ac:dyDescent="0.45">
      <c r="A18" s="12" t="s">
        <v>19</v>
      </c>
      <c r="B18" s="20">
        <v>2907675</v>
      </c>
      <c r="C18" s="21">
        <v>1984305</v>
      </c>
      <c r="D18" s="11">
        <f t="shared" si="0"/>
        <v>0.68243699863292839</v>
      </c>
      <c r="E18" s="21">
        <v>8568</v>
      </c>
      <c r="F18" s="11">
        <f t="shared" si="1"/>
        <v>2.94668420645361E-3</v>
      </c>
      <c r="G18" s="21">
        <v>1160</v>
      </c>
      <c r="H18" s="11">
        <f t="shared" si="2"/>
        <v>3.9894417360949899E-4</v>
      </c>
    </row>
    <row r="19" spans="1:8" x14ac:dyDescent="0.45">
      <c r="A19" s="12" t="s">
        <v>20</v>
      </c>
      <c r="B19" s="20">
        <v>1955401</v>
      </c>
      <c r="C19" s="21">
        <v>1321835</v>
      </c>
      <c r="D19" s="11">
        <f t="shared" si="0"/>
        <v>0.67599177866841631</v>
      </c>
      <c r="E19" s="21">
        <v>6747</v>
      </c>
      <c r="F19" s="11">
        <f t="shared" si="1"/>
        <v>3.450443157183616E-3</v>
      </c>
      <c r="G19" s="21">
        <v>571</v>
      </c>
      <c r="H19" s="11">
        <f t="shared" si="2"/>
        <v>2.9201171524408548E-4</v>
      </c>
    </row>
    <row r="20" spans="1:8" x14ac:dyDescent="0.45">
      <c r="A20" s="12" t="s">
        <v>21</v>
      </c>
      <c r="B20" s="20">
        <v>1958101</v>
      </c>
      <c r="C20" s="21">
        <v>1294218</v>
      </c>
      <c r="D20" s="11">
        <f t="shared" si="0"/>
        <v>0.66095569125392406</v>
      </c>
      <c r="E20" s="21">
        <v>5027</v>
      </c>
      <c r="F20" s="11">
        <f t="shared" si="1"/>
        <v>2.5672833015253044E-3</v>
      </c>
      <c r="G20" s="21">
        <v>763</v>
      </c>
      <c r="H20" s="11">
        <f t="shared" si="2"/>
        <v>3.8966325026135016E-4</v>
      </c>
    </row>
    <row r="21" spans="1:8" x14ac:dyDescent="0.45">
      <c r="A21" s="12" t="s">
        <v>22</v>
      </c>
      <c r="B21" s="20">
        <v>7393799</v>
      </c>
      <c r="C21" s="21">
        <v>4802394</v>
      </c>
      <c r="D21" s="11">
        <f t="shared" si="0"/>
        <v>0.64951643938386749</v>
      </c>
      <c r="E21" s="21">
        <v>24564</v>
      </c>
      <c r="F21" s="11">
        <f t="shared" si="1"/>
        <v>3.3222434096463805E-3</v>
      </c>
      <c r="G21" s="21">
        <v>3967</v>
      </c>
      <c r="H21" s="11">
        <f t="shared" si="2"/>
        <v>5.3653067928949652E-4</v>
      </c>
    </row>
    <row r="22" spans="1:8" x14ac:dyDescent="0.45">
      <c r="A22" s="12" t="s">
        <v>23</v>
      </c>
      <c r="B22" s="20">
        <v>6322892.0000000009</v>
      </c>
      <c r="C22" s="21">
        <v>4181710</v>
      </c>
      <c r="D22" s="11">
        <f t="shared" si="0"/>
        <v>0.66136033954083029</v>
      </c>
      <c r="E22" s="21">
        <v>21942</v>
      </c>
      <c r="F22" s="11">
        <f t="shared" si="1"/>
        <v>3.470247475364121E-3</v>
      </c>
      <c r="G22" s="21">
        <v>2229</v>
      </c>
      <c r="H22" s="11">
        <f t="shared" si="2"/>
        <v>3.5252855813447387E-4</v>
      </c>
    </row>
    <row r="23" spans="1:8" x14ac:dyDescent="0.45">
      <c r="A23" s="12" t="s">
        <v>24</v>
      </c>
      <c r="B23" s="20">
        <v>13843329.000000002</v>
      </c>
      <c r="C23" s="21">
        <v>8706093</v>
      </c>
      <c r="D23" s="11">
        <f t="shared" si="0"/>
        <v>0.62890168975973904</v>
      </c>
      <c r="E23" s="21">
        <v>36723</v>
      </c>
      <c r="F23" s="11">
        <f t="shared" si="1"/>
        <v>2.6527578734854887E-3</v>
      </c>
      <c r="G23" s="21">
        <v>5386</v>
      </c>
      <c r="H23" s="11">
        <f t="shared" si="2"/>
        <v>3.8906826529948102E-4</v>
      </c>
    </row>
    <row r="24" spans="1:8" x14ac:dyDescent="0.45">
      <c r="A24" s="12" t="s">
        <v>25</v>
      </c>
      <c r="B24" s="20">
        <v>9220206</v>
      </c>
      <c r="C24" s="21">
        <v>5923605</v>
      </c>
      <c r="D24" s="11">
        <f t="shared" si="0"/>
        <v>0.64245907304023364</v>
      </c>
      <c r="E24" s="21">
        <v>27873</v>
      </c>
      <c r="F24" s="11">
        <f t="shared" si="1"/>
        <v>3.0230344094264272E-3</v>
      </c>
      <c r="G24" s="21">
        <v>3209</v>
      </c>
      <c r="H24" s="11">
        <f t="shared" si="2"/>
        <v>3.4803994617907668E-4</v>
      </c>
    </row>
    <row r="25" spans="1:8" x14ac:dyDescent="0.45">
      <c r="A25" s="12" t="s">
        <v>26</v>
      </c>
      <c r="B25" s="20">
        <v>2213174</v>
      </c>
      <c r="C25" s="21">
        <v>1593980</v>
      </c>
      <c r="D25" s="11">
        <f t="shared" si="0"/>
        <v>0.72022353416405582</v>
      </c>
      <c r="E25" s="21">
        <v>4676</v>
      </c>
      <c r="F25" s="11">
        <f t="shared" si="1"/>
        <v>2.1128026987484944E-3</v>
      </c>
      <c r="G25" s="21">
        <v>549</v>
      </c>
      <c r="H25" s="11">
        <f t="shared" si="2"/>
        <v>2.4806002600789634E-4</v>
      </c>
    </row>
    <row r="26" spans="1:8" x14ac:dyDescent="0.45">
      <c r="A26" s="12" t="s">
        <v>27</v>
      </c>
      <c r="B26" s="20">
        <v>1047674</v>
      </c>
      <c r="C26" s="21">
        <v>716439</v>
      </c>
      <c r="D26" s="11">
        <f t="shared" si="0"/>
        <v>0.68383772051229674</v>
      </c>
      <c r="E26" s="21">
        <v>3035</v>
      </c>
      <c r="F26" s="11">
        <f t="shared" si="1"/>
        <v>2.8968934993137178E-3</v>
      </c>
      <c r="G26" s="21">
        <v>360</v>
      </c>
      <c r="H26" s="11">
        <f t="shared" si="2"/>
        <v>3.4361833929256617E-4</v>
      </c>
    </row>
    <row r="27" spans="1:8" x14ac:dyDescent="0.45">
      <c r="A27" s="12" t="s">
        <v>28</v>
      </c>
      <c r="B27" s="20">
        <v>1132656</v>
      </c>
      <c r="C27" s="21">
        <v>736977</v>
      </c>
      <c r="D27" s="11">
        <f t="shared" si="0"/>
        <v>0.65066269017247957</v>
      </c>
      <c r="E27" s="21">
        <v>3020</v>
      </c>
      <c r="F27" s="11">
        <f t="shared" si="1"/>
        <v>2.6662993883403256E-3</v>
      </c>
      <c r="G27" s="21">
        <v>451</v>
      </c>
      <c r="H27" s="11">
        <f t="shared" si="2"/>
        <v>3.981791470667175E-4</v>
      </c>
    </row>
    <row r="28" spans="1:8" x14ac:dyDescent="0.45">
      <c r="A28" s="12" t="s">
        <v>29</v>
      </c>
      <c r="B28" s="20">
        <v>774582.99999999988</v>
      </c>
      <c r="C28" s="21">
        <v>515638</v>
      </c>
      <c r="D28" s="11">
        <f t="shared" si="0"/>
        <v>0.66569754306510742</v>
      </c>
      <c r="E28" s="21">
        <v>2302</v>
      </c>
      <c r="F28" s="11">
        <f t="shared" si="1"/>
        <v>2.9719216662384799E-3</v>
      </c>
      <c r="G28" s="21">
        <v>154</v>
      </c>
      <c r="H28" s="11">
        <f t="shared" si="2"/>
        <v>1.9881665360587571E-4</v>
      </c>
    </row>
    <row r="29" spans="1:8" x14ac:dyDescent="0.45">
      <c r="A29" s="12" t="s">
        <v>30</v>
      </c>
      <c r="B29" s="20">
        <v>820997</v>
      </c>
      <c r="C29" s="21">
        <v>542816</v>
      </c>
      <c r="D29" s="11">
        <f t="shared" si="0"/>
        <v>0.66116684957435901</v>
      </c>
      <c r="E29" s="21">
        <v>2360</v>
      </c>
      <c r="F29" s="11">
        <f t="shared" si="1"/>
        <v>2.8745537438017435E-3</v>
      </c>
      <c r="G29" s="21">
        <v>329</v>
      </c>
      <c r="H29" s="11">
        <f t="shared" si="2"/>
        <v>4.0073228038592102E-4</v>
      </c>
    </row>
    <row r="30" spans="1:8" x14ac:dyDescent="0.45">
      <c r="A30" s="12" t="s">
        <v>31</v>
      </c>
      <c r="B30" s="20">
        <v>2071737</v>
      </c>
      <c r="C30" s="21">
        <v>1427507</v>
      </c>
      <c r="D30" s="11">
        <f t="shared" si="0"/>
        <v>0.68903871485618107</v>
      </c>
      <c r="E30" s="21">
        <v>5398</v>
      </c>
      <c r="F30" s="11">
        <f t="shared" si="1"/>
        <v>2.6055430781030606E-3</v>
      </c>
      <c r="G30" s="21">
        <v>637</v>
      </c>
      <c r="H30" s="11">
        <f t="shared" si="2"/>
        <v>3.0747145993917184E-4</v>
      </c>
    </row>
    <row r="31" spans="1:8" x14ac:dyDescent="0.45">
      <c r="A31" s="12" t="s">
        <v>32</v>
      </c>
      <c r="B31" s="20">
        <v>2016791</v>
      </c>
      <c r="C31" s="21">
        <v>1339439</v>
      </c>
      <c r="D31" s="11">
        <f t="shared" si="0"/>
        <v>0.66414368172011873</v>
      </c>
      <c r="E31" s="21">
        <v>5414</v>
      </c>
      <c r="F31" s="11">
        <f t="shared" si="1"/>
        <v>2.6844625942896412E-3</v>
      </c>
      <c r="G31" s="21">
        <v>362</v>
      </c>
      <c r="H31" s="11">
        <f t="shared" si="2"/>
        <v>1.7949306596469342E-4</v>
      </c>
    </row>
    <row r="32" spans="1:8" x14ac:dyDescent="0.45">
      <c r="A32" s="12" t="s">
        <v>33</v>
      </c>
      <c r="B32" s="20">
        <v>3686259.9999999995</v>
      </c>
      <c r="C32" s="21">
        <v>2444614</v>
      </c>
      <c r="D32" s="11">
        <f t="shared" si="0"/>
        <v>0.66316917417653676</v>
      </c>
      <c r="E32" s="21">
        <v>12127</v>
      </c>
      <c r="F32" s="11">
        <f t="shared" si="1"/>
        <v>3.2897842257464207E-3</v>
      </c>
      <c r="G32" s="21">
        <v>906</v>
      </c>
      <c r="H32" s="11">
        <f t="shared" si="2"/>
        <v>2.45777563167004E-4</v>
      </c>
    </row>
    <row r="33" spans="1:8" x14ac:dyDescent="0.45">
      <c r="A33" s="12" t="s">
        <v>34</v>
      </c>
      <c r="B33" s="20">
        <v>7558801.9999999991</v>
      </c>
      <c r="C33" s="21">
        <v>4604735</v>
      </c>
      <c r="D33" s="11">
        <f t="shared" si="0"/>
        <v>0.60918846663796733</v>
      </c>
      <c r="E33" s="21">
        <v>21129</v>
      </c>
      <c r="F33" s="11">
        <f t="shared" si="1"/>
        <v>2.7952842262570182E-3</v>
      </c>
      <c r="G33" s="21">
        <v>2010</v>
      </c>
      <c r="H33" s="11">
        <f t="shared" si="2"/>
        <v>2.6591515427973908E-4</v>
      </c>
    </row>
    <row r="34" spans="1:8" x14ac:dyDescent="0.45">
      <c r="A34" s="12" t="s">
        <v>35</v>
      </c>
      <c r="B34" s="20">
        <v>1800557</v>
      </c>
      <c r="C34" s="21">
        <v>1160814</v>
      </c>
      <c r="D34" s="11">
        <f t="shared" si="0"/>
        <v>0.64469716870946048</v>
      </c>
      <c r="E34" s="21">
        <v>5823</v>
      </c>
      <c r="F34" s="11">
        <f t="shared" si="1"/>
        <v>3.2339992568966159E-3</v>
      </c>
      <c r="G34" s="21">
        <v>671</v>
      </c>
      <c r="H34" s="11">
        <f t="shared" si="2"/>
        <v>3.7266245945004794E-4</v>
      </c>
    </row>
    <row r="35" spans="1:8" x14ac:dyDescent="0.45">
      <c r="A35" s="12" t="s">
        <v>36</v>
      </c>
      <c r="B35" s="20">
        <v>1418843</v>
      </c>
      <c r="C35" s="21">
        <v>892779</v>
      </c>
      <c r="D35" s="11">
        <f t="shared" si="0"/>
        <v>0.62923029538856656</v>
      </c>
      <c r="E35" s="21">
        <v>4268</v>
      </c>
      <c r="F35" s="11">
        <f t="shared" si="1"/>
        <v>3.008084756382489E-3</v>
      </c>
      <c r="G35" s="21">
        <v>298</v>
      </c>
      <c r="H35" s="11">
        <f t="shared" si="2"/>
        <v>2.1003028523945214E-4</v>
      </c>
    </row>
    <row r="36" spans="1:8" x14ac:dyDescent="0.45">
      <c r="A36" s="12" t="s">
        <v>37</v>
      </c>
      <c r="B36" s="20">
        <v>2530542</v>
      </c>
      <c r="C36" s="21">
        <v>1542596</v>
      </c>
      <c r="D36" s="11">
        <f t="shared" si="0"/>
        <v>0.60959114687683513</v>
      </c>
      <c r="E36" s="21">
        <v>7537</v>
      </c>
      <c r="F36" s="11">
        <f t="shared" si="1"/>
        <v>2.9784133201503867E-3</v>
      </c>
      <c r="G36" s="21">
        <v>821</v>
      </c>
      <c r="H36" s="11">
        <f t="shared" si="2"/>
        <v>3.2443642508205749E-4</v>
      </c>
    </row>
    <row r="37" spans="1:8" x14ac:dyDescent="0.45">
      <c r="A37" s="12" t="s">
        <v>38</v>
      </c>
      <c r="B37" s="20">
        <v>8839511</v>
      </c>
      <c r="C37" s="21">
        <v>5098083</v>
      </c>
      <c r="D37" s="11">
        <f t="shared" si="0"/>
        <v>0.5767381249935658</v>
      </c>
      <c r="E37" s="21">
        <v>27203</v>
      </c>
      <c r="F37" s="11">
        <f t="shared" si="1"/>
        <v>3.0774326769885799E-3</v>
      </c>
      <c r="G37" s="21">
        <v>3205</v>
      </c>
      <c r="H37" s="11">
        <f t="shared" si="2"/>
        <v>3.6257661764321579E-4</v>
      </c>
    </row>
    <row r="38" spans="1:8" x14ac:dyDescent="0.45">
      <c r="A38" s="12" t="s">
        <v>39</v>
      </c>
      <c r="B38" s="20">
        <v>5523625</v>
      </c>
      <c r="C38" s="21">
        <v>3385657</v>
      </c>
      <c r="D38" s="11">
        <f t="shared" si="0"/>
        <v>0.6129411391975379</v>
      </c>
      <c r="E38" s="21">
        <v>16924</v>
      </c>
      <c r="F38" s="11">
        <f t="shared" si="1"/>
        <v>3.0639299373147163E-3</v>
      </c>
      <c r="G38" s="21">
        <v>2306</v>
      </c>
      <c r="H38" s="11">
        <f t="shared" si="2"/>
        <v>4.1747946321482723E-4</v>
      </c>
    </row>
    <row r="39" spans="1:8" x14ac:dyDescent="0.45">
      <c r="A39" s="12" t="s">
        <v>40</v>
      </c>
      <c r="B39" s="20">
        <v>1344738.9999999998</v>
      </c>
      <c r="C39" s="21">
        <v>855819</v>
      </c>
      <c r="D39" s="11">
        <f t="shared" si="0"/>
        <v>0.6364201529069955</v>
      </c>
      <c r="E39" s="21">
        <v>4459</v>
      </c>
      <c r="F39" s="11">
        <f t="shared" si="1"/>
        <v>3.3158850899691322E-3</v>
      </c>
      <c r="G39" s="21">
        <v>568</v>
      </c>
      <c r="H39" s="11">
        <f t="shared" si="2"/>
        <v>4.2238679773547139E-4</v>
      </c>
    </row>
    <row r="40" spans="1:8" x14ac:dyDescent="0.45">
      <c r="A40" s="12" t="s">
        <v>41</v>
      </c>
      <c r="B40" s="20">
        <v>944432</v>
      </c>
      <c r="C40" s="21">
        <v>600603</v>
      </c>
      <c r="D40" s="11">
        <f t="shared" si="0"/>
        <v>0.63594096769275077</v>
      </c>
      <c r="E40" s="21">
        <v>1796</v>
      </c>
      <c r="F40" s="11">
        <f t="shared" si="1"/>
        <v>1.9016721161502364E-3</v>
      </c>
      <c r="G40" s="21">
        <v>166</v>
      </c>
      <c r="H40" s="11">
        <f t="shared" si="2"/>
        <v>1.75767021871347E-4</v>
      </c>
    </row>
    <row r="41" spans="1:8" x14ac:dyDescent="0.45">
      <c r="A41" s="12" t="s">
        <v>42</v>
      </c>
      <c r="B41" s="20">
        <v>556788</v>
      </c>
      <c r="C41" s="21">
        <v>353822</v>
      </c>
      <c r="D41" s="11">
        <f t="shared" si="0"/>
        <v>0.63546987363233398</v>
      </c>
      <c r="E41" s="21">
        <v>1398</v>
      </c>
      <c r="F41" s="11">
        <f t="shared" si="1"/>
        <v>2.5108299747839393E-3</v>
      </c>
      <c r="G41" s="21">
        <v>120</v>
      </c>
      <c r="H41" s="11">
        <f t="shared" si="2"/>
        <v>2.1552188624754845E-4</v>
      </c>
    </row>
    <row r="42" spans="1:8" x14ac:dyDescent="0.45">
      <c r="A42" s="12" t="s">
        <v>43</v>
      </c>
      <c r="B42" s="20">
        <v>672814.99999999988</v>
      </c>
      <c r="C42" s="21">
        <v>455569</v>
      </c>
      <c r="D42" s="11">
        <f t="shared" si="0"/>
        <v>0.67710886350631316</v>
      </c>
      <c r="E42" s="21">
        <v>1683</v>
      </c>
      <c r="F42" s="11">
        <f t="shared" si="1"/>
        <v>2.5014305566909184E-3</v>
      </c>
      <c r="G42" s="21">
        <v>126</v>
      </c>
      <c r="H42" s="11">
        <f t="shared" si="2"/>
        <v>1.8727287590199389E-4</v>
      </c>
    </row>
    <row r="43" spans="1:8" x14ac:dyDescent="0.45">
      <c r="A43" s="12" t="s">
        <v>44</v>
      </c>
      <c r="B43" s="20">
        <v>1893791</v>
      </c>
      <c r="C43" s="21">
        <v>1197688</v>
      </c>
      <c r="D43" s="11">
        <f t="shared" si="0"/>
        <v>0.63242881606259616</v>
      </c>
      <c r="E43" s="21">
        <v>6931</v>
      </c>
      <c r="F43" s="11">
        <f t="shared" si="1"/>
        <v>3.6598547569399158E-3</v>
      </c>
      <c r="G43" s="21">
        <v>942</v>
      </c>
      <c r="H43" s="11">
        <f t="shared" si="2"/>
        <v>4.9741497345800036E-4</v>
      </c>
    </row>
    <row r="44" spans="1:8" x14ac:dyDescent="0.45">
      <c r="A44" s="12" t="s">
        <v>45</v>
      </c>
      <c r="B44" s="20">
        <v>2812432.9999999995</v>
      </c>
      <c r="C44" s="21">
        <v>1738703</v>
      </c>
      <c r="D44" s="11">
        <f t="shared" si="0"/>
        <v>0.61822023849101482</v>
      </c>
      <c r="E44" s="21">
        <v>7905</v>
      </c>
      <c r="F44" s="11">
        <f t="shared" si="1"/>
        <v>2.8107336245876795E-3</v>
      </c>
      <c r="G44" s="21">
        <v>852</v>
      </c>
      <c r="H44" s="11">
        <f t="shared" si="2"/>
        <v>3.0294055005043681E-4</v>
      </c>
    </row>
    <row r="45" spans="1:8" x14ac:dyDescent="0.45">
      <c r="A45" s="12" t="s">
        <v>46</v>
      </c>
      <c r="B45" s="20">
        <v>1356110</v>
      </c>
      <c r="C45" s="21">
        <v>914072</v>
      </c>
      <c r="D45" s="11">
        <f t="shared" si="0"/>
        <v>0.67403971654216843</v>
      </c>
      <c r="E45" s="21">
        <v>3453</v>
      </c>
      <c r="F45" s="11">
        <f t="shared" si="1"/>
        <v>2.5462536224937506E-3</v>
      </c>
      <c r="G45" s="21">
        <v>318</v>
      </c>
      <c r="H45" s="11">
        <f t="shared" si="2"/>
        <v>2.344942519412142E-4</v>
      </c>
    </row>
    <row r="46" spans="1:8" x14ac:dyDescent="0.45">
      <c r="A46" s="12" t="s">
        <v>47</v>
      </c>
      <c r="B46" s="20">
        <v>734949</v>
      </c>
      <c r="C46" s="21">
        <v>482253</v>
      </c>
      <c r="D46" s="11">
        <f t="shared" si="0"/>
        <v>0.65617206091851277</v>
      </c>
      <c r="E46" s="21">
        <v>1420</v>
      </c>
      <c r="F46" s="11">
        <f t="shared" si="1"/>
        <v>1.9321068536728399E-3</v>
      </c>
      <c r="G46" s="21">
        <v>150</v>
      </c>
      <c r="H46" s="11">
        <f t="shared" si="2"/>
        <v>2.0409579440206055E-4</v>
      </c>
    </row>
    <row r="47" spans="1:8" x14ac:dyDescent="0.45">
      <c r="A47" s="12" t="s">
        <v>48</v>
      </c>
      <c r="B47" s="20">
        <v>973896</v>
      </c>
      <c r="C47" s="21">
        <v>617836</v>
      </c>
      <c r="D47" s="11">
        <f t="shared" si="0"/>
        <v>0.63439628050633745</v>
      </c>
      <c r="E47" s="21">
        <v>3123</v>
      </c>
      <c r="F47" s="11">
        <f t="shared" si="1"/>
        <v>3.2067079031025902E-3</v>
      </c>
      <c r="G47" s="21">
        <v>889</v>
      </c>
      <c r="H47" s="11">
        <f t="shared" si="2"/>
        <v>9.1282847449830368E-4</v>
      </c>
    </row>
    <row r="48" spans="1:8" x14ac:dyDescent="0.45">
      <c r="A48" s="12" t="s">
        <v>49</v>
      </c>
      <c r="B48" s="20">
        <v>1356219</v>
      </c>
      <c r="C48" s="21">
        <v>892965</v>
      </c>
      <c r="D48" s="11">
        <f t="shared" si="0"/>
        <v>0.6584224229272706</v>
      </c>
      <c r="E48" s="21">
        <v>2849</v>
      </c>
      <c r="F48" s="11">
        <f t="shared" si="1"/>
        <v>2.1006931771343712E-3</v>
      </c>
      <c r="G48" s="21">
        <v>318</v>
      </c>
      <c r="H48" s="11">
        <f t="shared" si="2"/>
        <v>2.3447540552078979E-4</v>
      </c>
    </row>
    <row r="49" spans="1:8" x14ac:dyDescent="0.45">
      <c r="A49" s="12" t="s">
        <v>50</v>
      </c>
      <c r="B49" s="20">
        <v>701167</v>
      </c>
      <c r="C49" s="21">
        <v>444802</v>
      </c>
      <c r="D49" s="11">
        <f t="shared" si="0"/>
        <v>0.63437383676071468</v>
      </c>
      <c r="E49" s="21">
        <v>1416</v>
      </c>
      <c r="F49" s="11">
        <f t="shared" si="1"/>
        <v>2.0194903639218615E-3</v>
      </c>
      <c r="G49" s="21">
        <v>203</v>
      </c>
      <c r="H49" s="11">
        <f t="shared" si="2"/>
        <v>2.8951733324586009E-4</v>
      </c>
    </row>
    <row r="50" spans="1:8" x14ac:dyDescent="0.45">
      <c r="A50" s="12" t="s">
        <v>51</v>
      </c>
      <c r="B50" s="20">
        <v>5124170</v>
      </c>
      <c r="C50" s="21">
        <v>3122400</v>
      </c>
      <c r="D50" s="11">
        <f t="shared" si="0"/>
        <v>0.60934746505287685</v>
      </c>
      <c r="E50" s="21">
        <v>14044</v>
      </c>
      <c r="F50" s="11">
        <f t="shared" si="1"/>
        <v>2.740736548553229E-3</v>
      </c>
      <c r="G50" s="21">
        <v>1318</v>
      </c>
      <c r="H50" s="11">
        <f t="shared" si="2"/>
        <v>2.5721238756715723E-4</v>
      </c>
    </row>
    <row r="51" spans="1:8" x14ac:dyDescent="0.45">
      <c r="A51" s="12" t="s">
        <v>52</v>
      </c>
      <c r="B51" s="20">
        <v>818222</v>
      </c>
      <c r="C51" s="21">
        <v>507785</v>
      </c>
      <c r="D51" s="11">
        <f t="shared" si="0"/>
        <v>0.62059563297002529</v>
      </c>
      <c r="E51" s="21">
        <v>2461</v>
      </c>
      <c r="F51" s="11">
        <f t="shared" si="1"/>
        <v>3.0077411753778316E-3</v>
      </c>
      <c r="G51" s="21">
        <v>324</v>
      </c>
      <c r="H51" s="11">
        <f t="shared" si="2"/>
        <v>3.95980552955066E-4</v>
      </c>
    </row>
    <row r="52" spans="1:8" x14ac:dyDescent="0.45">
      <c r="A52" s="12" t="s">
        <v>53</v>
      </c>
      <c r="B52" s="20">
        <v>1335937.9999999998</v>
      </c>
      <c r="C52" s="21">
        <v>898944</v>
      </c>
      <c r="D52" s="11">
        <f t="shared" si="0"/>
        <v>0.6728935025427828</v>
      </c>
      <c r="E52" s="21">
        <v>3627</v>
      </c>
      <c r="F52" s="11">
        <f t="shared" si="1"/>
        <v>2.7149463523007808E-3</v>
      </c>
      <c r="G52" s="21">
        <v>411</v>
      </c>
      <c r="H52" s="11">
        <f t="shared" si="2"/>
        <v>3.0764900766352932E-4</v>
      </c>
    </row>
    <row r="53" spans="1:8" x14ac:dyDescent="0.45">
      <c r="A53" s="12" t="s">
        <v>54</v>
      </c>
      <c r="B53" s="20">
        <v>1758645</v>
      </c>
      <c r="C53" s="21">
        <v>1164119</v>
      </c>
      <c r="D53" s="11">
        <f t="shared" si="0"/>
        <v>0.66194086924876827</v>
      </c>
      <c r="E53" s="21">
        <v>4427</v>
      </c>
      <c r="F53" s="11">
        <f t="shared" si="1"/>
        <v>2.5172789278108997E-3</v>
      </c>
      <c r="G53" s="21">
        <v>641</v>
      </c>
      <c r="H53" s="11">
        <f t="shared" si="2"/>
        <v>3.6448515760713503E-4</v>
      </c>
    </row>
    <row r="54" spans="1:8" x14ac:dyDescent="0.45">
      <c r="A54" s="12" t="s">
        <v>55</v>
      </c>
      <c r="B54" s="20">
        <v>1141741</v>
      </c>
      <c r="C54" s="21">
        <v>738969</v>
      </c>
      <c r="D54" s="11">
        <f t="shared" si="0"/>
        <v>0.64722997597528686</v>
      </c>
      <c r="E54" s="21">
        <v>2901</v>
      </c>
      <c r="F54" s="11">
        <f t="shared" si="1"/>
        <v>2.5408564639440995E-3</v>
      </c>
      <c r="G54" s="21">
        <v>278</v>
      </c>
      <c r="H54" s="11">
        <f t="shared" si="2"/>
        <v>2.4348779626903123E-4</v>
      </c>
    </row>
    <row r="55" spans="1:8" x14ac:dyDescent="0.45">
      <c r="A55" s="12" t="s">
        <v>56</v>
      </c>
      <c r="B55" s="20">
        <v>1087241</v>
      </c>
      <c r="C55" s="21">
        <v>686890</v>
      </c>
      <c r="D55" s="11">
        <f t="shared" si="0"/>
        <v>0.63177345225207659</v>
      </c>
      <c r="E55" s="21">
        <v>3688</v>
      </c>
      <c r="F55" s="11">
        <f t="shared" si="1"/>
        <v>3.3920722268567871E-3</v>
      </c>
      <c r="G55" s="21">
        <v>561</v>
      </c>
      <c r="H55" s="11">
        <f t="shared" si="2"/>
        <v>5.1598495641720654E-4</v>
      </c>
    </row>
    <row r="56" spans="1:8" x14ac:dyDescent="0.45">
      <c r="A56" s="12" t="s">
        <v>57</v>
      </c>
      <c r="B56" s="20">
        <v>1617517</v>
      </c>
      <c r="C56" s="21">
        <v>1054184</v>
      </c>
      <c r="D56" s="11">
        <f t="shared" si="0"/>
        <v>0.65172978089256561</v>
      </c>
      <c r="E56" s="21">
        <v>3688</v>
      </c>
      <c r="F56" s="11">
        <f t="shared" si="1"/>
        <v>2.2800378604985296E-3</v>
      </c>
      <c r="G56" s="21">
        <v>465</v>
      </c>
      <c r="H56" s="11">
        <f t="shared" si="2"/>
        <v>2.8747765865830158E-4</v>
      </c>
    </row>
    <row r="57" spans="1:8" x14ac:dyDescent="0.45">
      <c r="A57" s="12" t="s">
        <v>58</v>
      </c>
      <c r="B57" s="20">
        <v>1485118</v>
      </c>
      <c r="C57" s="21">
        <v>709719</v>
      </c>
      <c r="D57" s="11">
        <f t="shared" si="0"/>
        <v>0.47788727899062566</v>
      </c>
      <c r="E57" s="21">
        <v>3757</v>
      </c>
      <c r="F57" s="11">
        <f t="shared" si="1"/>
        <v>2.5297653115779351E-3</v>
      </c>
      <c r="G57" s="21">
        <v>470</v>
      </c>
      <c r="H57" s="11">
        <f t="shared" si="2"/>
        <v>3.1647316913538181E-4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44799</v>
      </c>
      <c r="H3" s="89"/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44798</v>
      </c>
      <c r="H5" s="94"/>
    </row>
    <row r="6" spans="1:8" ht="23.25" customHeight="1" x14ac:dyDescent="0.45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45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67</v>
      </c>
      <c r="B10" s="20">
        <v>27549031.999999996</v>
      </c>
      <c r="C10" s="21">
        <f>SUM(C11:C30)</f>
        <v>16946949</v>
      </c>
      <c r="D10" s="11">
        <f>C10/$B10</f>
        <v>0.61515587916119896</v>
      </c>
      <c r="E10" s="21">
        <f>SUM(E11:E30)</f>
        <v>80979</v>
      </c>
      <c r="F10" s="11">
        <f>E10/$B10</f>
        <v>2.9394499233221703E-3</v>
      </c>
      <c r="G10" s="21">
        <f>SUM(G11:G30)</f>
        <v>9505</v>
      </c>
      <c r="H10" s="11">
        <f>G10/$B10</f>
        <v>3.4502119711502026E-4</v>
      </c>
    </row>
    <row r="11" spans="1:8" x14ac:dyDescent="0.45">
      <c r="A11" s="12" t="s">
        <v>68</v>
      </c>
      <c r="B11" s="20">
        <v>1961575</v>
      </c>
      <c r="C11" s="21">
        <v>1221213</v>
      </c>
      <c r="D11" s="11">
        <f t="shared" ref="D11:D30" si="0">C11/$B11</f>
        <v>0.62256757962351683</v>
      </c>
      <c r="E11" s="21">
        <v>7565</v>
      </c>
      <c r="F11" s="11">
        <f t="shared" ref="F11:F30" si="1">E11/$B11</f>
        <v>3.8565948281355541E-3</v>
      </c>
      <c r="G11" s="21">
        <v>698</v>
      </c>
      <c r="H11" s="11">
        <f t="shared" ref="H11:H30" si="2">G11/$B11</f>
        <v>3.5583650892777487E-4</v>
      </c>
    </row>
    <row r="12" spans="1:8" x14ac:dyDescent="0.45">
      <c r="A12" s="12" t="s">
        <v>69</v>
      </c>
      <c r="B12" s="20">
        <v>1065932</v>
      </c>
      <c r="C12" s="21">
        <v>681766</v>
      </c>
      <c r="D12" s="11">
        <f t="shared" si="0"/>
        <v>0.6395961468461403</v>
      </c>
      <c r="E12" s="21">
        <v>3998</v>
      </c>
      <c r="F12" s="11">
        <f t="shared" si="1"/>
        <v>3.7507083003418605E-3</v>
      </c>
      <c r="G12" s="21">
        <v>351</v>
      </c>
      <c r="H12" s="11">
        <f t="shared" si="2"/>
        <v>3.2928929800400024E-4</v>
      </c>
    </row>
    <row r="13" spans="1:8" x14ac:dyDescent="0.45">
      <c r="A13" s="12" t="s">
        <v>70</v>
      </c>
      <c r="B13" s="20">
        <v>1324589</v>
      </c>
      <c r="C13" s="21">
        <v>859100</v>
      </c>
      <c r="D13" s="11">
        <f t="shared" si="0"/>
        <v>0.64857854021134098</v>
      </c>
      <c r="E13" s="21">
        <v>4217</v>
      </c>
      <c r="F13" s="11">
        <f t="shared" si="1"/>
        <v>3.1836290351195729E-3</v>
      </c>
      <c r="G13" s="21">
        <v>676</v>
      </c>
      <c r="H13" s="11">
        <f t="shared" si="2"/>
        <v>5.1034698310192827E-4</v>
      </c>
    </row>
    <row r="14" spans="1:8" x14ac:dyDescent="0.45">
      <c r="A14" s="12" t="s">
        <v>71</v>
      </c>
      <c r="B14" s="20">
        <v>974726</v>
      </c>
      <c r="C14" s="21">
        <v>641393</v>
      </c>
      <c r="D14" s="11">
        <f t="shared" si="0"/>
        <v>0.65802389594614286</v>
      </c>
      <c r="E14" s="21">
        <v>3089</v>
      </c>
      <c r="F14" s="11">
        <f t="shared" si="1"/>
        <v>3.16909572536282E-3</v>
      </c>
      <c r="G14" s="21">
        <v>405</v>
      </c>
      <c r="H14" s="11">
        <f t="shared" si="2"/>
        <v>4.1550138192681838E-4</v>
      </c>
    </row>
    <row r="15" spans="1:8" x14ac:dyDescent="0.45">
      <c r="A15" s="12" t="s">
        <v>72</v>
      </c>
      <c r="B15" s="20">
        <v>3759920</v>
      </c>
      <c r="C15" s="21">
        <v>2426958</v>
      </c>
      <c r="D15" s="11">
        <f t="shared" si="0"/>
        <v>0.64548128683589012</v>
      </c>
      <c r="E15" s="21">
        <v>10788</v>
      </c>
      <c r="F15" s="11">
        <f t="shared" si="1"/>
        <v>2.8692099831911315E-3</v>
      </c>
      <c r="G15" s="21">
        <v>1452</v>
      </c>
      <c r="H15" s="11">
        <f t="shared" si="2"/>
        <v>3.8617842932828358E-4</v>
      </c>
    </row>
    <row r="16" spans="1:8" x14ac:dyDescent="0.45">
      <c r="A16" s="12" t="s">
        <v>73</v>
      </c>
      <c r="B16" s="20">
        <v>1521562.0000000002</v>
      </c>
      <c r="C16" s="21">
        <v>940322</v>
      </c>
      <c r="D16" s="11">
        <f t="shared" si="0"/>
        <v>0.61799782066061049</v>
      </c>
      <c r="E16" s="21">
        <v>5139</v>
      </c>
      <c r="F16" s="11">
        <f t="shared" si="1"/>
        <v>3.3774502780695094E-3</v>
      </c>
      <c r="G16" s="21">
        <v>553</v>
      </c>
      <c r="H16" s="11">
        <f t="shared" si="2"/>
        <v>3.6344230468426518E-4</v>
      </c>
    </row>
    <row r="17" spans="1:8" x14ac:dyDescent="0.45">
      <c r="A17" s="12" t="s">
        <v>74</v>
      </c>
      <c r="B17" s="20">
        <v>718601</v>
      </c>
      <c r="C17" s="21">
        <v>467801</v>
      </c>
      <c r="D17" s="11">
        <f t="shared" si="0"/>
        <v>0.65098851796755086</v>
      </c>
      <c r="E17" s="21">
        <v>2240</v>
      </c>
      <c r="F17" s="11">
        <f t="shared" si="1"/>
        <v>3.117167941597632E-3</v>
      </c>
      <c r="G17" s="21">
        <v>86</v>
      </c>
      <c r="H17" s="11">
        <f t="shared" si="2"/>
        <v>1.1967698347205195E-4</v>
      </c>
    </row>
    <row r="18" spans="1:8" x14ac:dyDescent="0.45">
      <c r="A18" s="12" t="s">
        <v>75</v>
      </c>
      <c r="B18" s="20">
        <v>784774</v>
      </c>
      <c r="C18" s="21">
        <v>542578</v>
      </c>
      <c r="D18" s="11">
        <f t="shared" si="0"/>
        <v>0.69138121293518895</v>
      </c>
      <c r="E18" s="21">
        <v>2201</v>
      </c>
      <c r="F18" s="11">
        <f t="shared" si="1"/>
        <v>2.8046291034106636E-3</v>
      </c>
      <c r="G18" s="21">
        <v>394</v>
      </c>
      <c r="H18" s="11">
        <f t="shared" si="2"/>
        <v>5.0205536880681577E-4</v>
      </c>
    </row>
    <row r="19" spans="1:8" x14ac:dyDescent="0.45">
      <c r="A19" s="12" t="s">
        <v>76</v>
      </c>
      <c r="B19" s="20">
        <v>694295.99999999988</v>
      </c>
      <c r="C19" s="21">
        <v>459697</v>
      </c>
      <c r="D19" s="11">
        <f t="shared" si="0"/>
        <v>0.66210521161003388</v>
      </c>
      <c r="E19" s="21">
        <v>2060</v>
      </c>
      <c r="F19" s="11">
        <f t="shared" si="1"/>
        <v>2.9670342332376973E-3</v>
      </c>
      <c r="G19" s="21">
        <v>72</v>
      </c>
      <c r="H19" s="11">
        <f t="shared" si="2"/>
        <v>1.0370216737529816E-4</v>
      </c>
    </row>
    <row r="20" spans="1:8" x14ac:dyDescent="0.45">
      <c r="A20" s="12" t="s">
        <v>77</v>
      </c>
      <c r="B20" s="20">
        <v>799966</v>
      </c>
      <c r="C20" s="21">
        <v>521073</v>
      </c>
      <c r="D20" s="11">
        <f t="shared" si="0"/>
        <v>0.65136893317966016</v>
      </c>
      <c r="E20" s="21">
        <v>1955</v>
      </c>
      <c r="F20" s="11">
        <f t="shared" si="1"/>
        <v>2.4438538637892109E-3</v>
      </c>
      <c r="G20" s="21">
        <v>162</v>
      </c>
      <c r="H20" s="11">
        <f t="shared" si="2"/>
        <v>2.0250860661578116E-4</v>
      </c>
    </row>
    <row r="21" spans="1:8" x14ac:dyDescent="0.45">
      <c r="A21" s="12" t="s">
        <v>78</v>
      </c>
      <c r="B21" s="20">
        <v>2300944</v>
      </c>
      <c r="C21" s="21">
        <v>1372342</v>
      </c>
      <c r="D21" s="11">
        <f t="shared" si="0"/>
        <v>0.59642564095432138</v>
      </c>
      <c r="E21" s="21">
        <v>5563</v>
      </c>
      <c r="F21" s="11">
        <f t="shared" si="1"/>
        <v>2.4177033426280694E-3</v>
      </c>
      <c r="G21" s="21">
        <v>660</v>
      </c>
      <c r="H21" s="11">
        <f t="shared" si="2"/>
        <v>2.868387931214319E-4</v>
      </c>
    </row>
    <row r="22" spans="1:8" x14ac:dyDescent="0.45">
      <c r="A22" s="12" t="s">
        <v>79</v>
      </c>
      <c r="B22" s="20">
        <v>1400720</v>
      </c>
      <c r="C22" s="21">
        <v>828816</v>
      </c>
      <c r="D22" s="11">
        <f t="shared" si="0"/>
        <v>0.59170712205151632</v>
      </c>
      <c r="E22" s="21">
        <v>4294</v>
      </c>
      <c r="F22" s="11">
        <f t="shared" si="1"/>
        <v>3.0655662801987549E-3</v>
      </c>
      <c r="G22" s="21">
        <v>451</v>
      </c>
      <c r="H22" s="11">
        <f t="shared" si="2"/>
        <v>3.2197726883317153E-4</v>
      </c>
    </row>
    <row r="23" spans="1:8" x14ac:dyDescent="0.45">
      <c r="A23" s="12" t="s">
        <v>80</v>
      </c>
      <c r="B23" s="20">
        <v>2739963</v>
      </c>
      <c r="C23" s="21">
        <v>1487628</v>
      </c>
      <c r="D23" s="11">
        <f t="shared" si="0"/>
        <v>0.54293725864181375</v>
      </c>
      <c r="E23" s="21">
        <v>7911</v>
      </c>
      <c r="F23" s="11">
        <f t="shared" si="1"/>
        <v>2.8872652659908183E-3</v>
      </c>
      <c r="G23" s="21">
        <v>1100</v>
      </c>
      <c r="H23" s="11">
        <f t="shared" si="2"/>
        <v>4.0146527526101628E-4</v>
      </c>
    </row>
    <row r="24" spans="1:8" x14ac:dyDescent="0.45">
      <c r="A24" s="12" t="s">
        <v>81</v>
      </c>
      <c r="B24" s="20">
        <v>831479.00000000012</v>
      </c>
      <c r="C24" s="21">
        <v>488622</v>
      </c>
      <c r="D24" s="11">
        <f t="shared" si="0"/>
        <v>0.58765404778713581</v>
      </c>
      <c r="E24" s="21">
        <v>1741</v>
      </c>
      <c r="F24" s="11">
        <f t="shared" si="1"/>
        <v>2.0938592556155955E-3</v>
      </c>
      <c r="G24" s="21">
        <v>374</v>
      </c>
      <c r="H24" s="11">
        <f t="shared" si="2"/>
        <v>4.4980089695590623E-4</v>
      </c>
    </row>
    <row r="25" spans="1:8" x14ac:dyDescent="0.45">
      <c r="A25" s="12" t="s">
        <v>82</v>
      </c>
      <c r="B25" s="20">
        <v>1526835</v>
      </c>
      <c r="C25" s="21">
        <v>899493</v>
      </c>
      <c r="D25" s="11">
        <f t="shared" si="0"/>
        <v>0.5891225967442455</v>
      </c>
      <c r="E25" s="21">
        <v>4588</v>
      </c>
      <c r="F25" s="11">
        <f t="shared" si="1"/>
        <v>3.0049088473869147E-3</v>
      </c>
      <c r="G25" s="21">
        <v>549</v>
      </c>
      <c r="H25" s="11">
        <f t="shared" si="2"/>
        <v>3.5956734028234878E-4</v>
      </c>
    </row>
    <row r="26" spans="1:8" x14ac:dyDescent="0.45">
      <c r="A26" s="12" t="s">
        <v>83</v>
      </c>
      <c r="B26" s="20">
        <v>708155</v>
      </c>
      <c r="C26" s="21">
        <v>428222</v>
      </c>
      <c r="D26" s="11">
        <f t="shared" si="0"/>
        <v>0.60470094823873299</v>
      </c>
      <c r="E26" s="21">
        <v>2795</v>
      </c>
      <c r="F26" s="11">
        <f t="shared" si="1"/>
        <v>3.9468760370257924E-3</v>
      </c>
      <c r="G26" s="21">
        <v>328</v>
      </c>
      <c r="H26" s="11">
        <f t="shared" si="2"/>
        <v>4.6317543475651515E-4</v>
      </c>
    </row>
    <row r="27" spans="1:8" x14ac:dyDescent="0.45">
      <c r="A27" s="12" t="s">
        <v>84</v>
      </c>
      <c r="B27" s="20">
        <v>1194817</v>
      </c>
      <c r="C27" s="21">
        <v>707690</v>
      </c>
      <c r="D27" s="11">
        <f t="shared" si="0"/>
        <v>0.59229990868894566</v>
      </c>
      <c r="E27" s="21">
        <v>3336</v>
      </c>
      <c r="F27" s="11">
        <f t="shared" si="1"/>
        <v>2.7920593697612272E-3</v>
      </c>
      <c r="G27" s="21">
        <v>288</v>
      </c>
      <c r="H27" s="11">
        <f t="shared" si="2"/>
        <v>2.4104109667003398E-4</v>
      </c>
    </row>
    <row r="28" spans="1:8" x14ac:dyDescent="0.45">
      <c r="A28" s="12" t="s">
        <v>85</v>
      </c>
      <c r="B28" s="20">
        <v>944709</v>
      </c>
      <c r="C28" s="21">
        <v>598569</v>
      </c>
      <c r="D28" s="11">
        <f t="shared" si="0"/>
        <v>0.63360145822681901</v>
      </c>
      <c r="E28" s="21">
        <v>2364</v>
      </c>
      <c r="F28" s="11">
        <f t="shared" si="1"/>
        <v>2.5023578689310675E-3</v>
      </c>
      <c r="G28" s="21">
        <v>264</v>
      </c>
      <c r="H28" s="11">
        <f t="shared" si="2"/>
        <v>2.7945113257098219E-4</v>
      </c>
    </row>
    <row r="29" spans="1:8" x14ac:dyDescent="0.45">
      <c r="A29" s="12" t="s">
        <v>86</v>
      </c>
      <c r="B29" s="20">
        <v>1562767</v>
      </c>
      <c r="C29" s="21">
        <v>912605</v>
      </c>
      <c r="D29" s="11">
        <f t="shared" si="0"/>
        <v>0.58396741164869748</v>
      </c>
      <c r="E29" s="21">
        <v>3234</v>
      </c>
      <c r="F29" s="11">
        <f t="shared" si="1"/>
        <v>2.0694063798378133E-3</v>
      </c>
      <c r="G29" s="21">
        <v>285</v>
      </c>
      <c r="H29" s="11">
        <f t="shared" si="2"/>
        <v>1.8236883681316536E-4</v>
      </c>
    </row>
    <row r="30" spans="1:8" x14ac:dyDescent="0.45">
      <c r="A30" s="12" t="s">
        <v>87</v>
      </c>
      <c r="B30" s="20">
        <v>732702</v>
      </c>
      <c r="C30" s="21">
        <v>461061</v>
      </c>
      <c r="D30" s="11">
        <f t="shared" si="0"/>
        <v>0.62926128221295974</v>
      </c>
      <c r="E30" s="21">
        <v>1901</v>
      </c>
      <c r="F30" s="11">
        <f t="shared" si="1"/>
        <v>2.5945063613856656E-3</v>
      </c>
      <c r="G30" s="21">
        <v>357</v>
      </c>
      <c r="H30" s="11">
        <f t="shared" si="2"/>
        <v>4.8723764913975943E-4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44798</v>
      </c>
      <c r="H34" s="92"/>
    </row>
    <row r="35" spans="1:8" ht="24" customHeight="1" x14ac:dyDescent="0.45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45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45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67</v>
      </c>
      <c r="B39" s="20">
        <v>9572763</v>
      </c>
      <c r="C39" s="21">
        <v>5931394</v>
      </c>
      <c r="D39" s="11">
        <f>C39/$B39</f>
        <v>0.61961149565700102</v>
      </c>
      <c r="E39" s="21">
        <v>25300</v>
      </c>
      <c r="F39" s="11">
        <f>E39/$B39</f>
        <v>2.6429151123870923E-3</v>
      </c>
      <c r="G39" s="21">
        <v>3994</v>
      </c>
      <c r="H39" s="11">
        <f>G39/$B39</f>
        <v>4.1722541339423114E-4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63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Q26" sqref="Q26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92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44799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接種回数（8月25日まで）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45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45">
      <c r="A7" s="28" t="s">
        <v>11</v>
      </c>
      <c r="B7" s="32">
        <f>C7+E7+G7+R7</f>
        <v>311929693</v>
      </c>
      <c r="C7" s="32">
        <f>SUM(C8:C54)</f>
        <v>104066047</v>
      </c>
      <c r="D7" s="31">
        <f t="shared" ref="D7:D54" si="0">C7/Y7</f>
        <v>0.82171444950166816</v>
      </c>
      <c r="E7" s="32">
        <f>SUM(E8:E54)</f>
        <v>102619030</v>
      </c>
      <c r="F7" s="31">
        <f t="shared" ref="F7:F54" si="1">E7/Y7</f>
        <v>0.81028867892757728</v>
      </c>
      <c r="G7" s="32">
        <f>SUM(G8:G54)</f>
        <v>81235238</v>
      </c>
      <c r="H7" s="31">
        <f>G7/Y7</f>
        <v>0.64144041978751243</v>
      </c>
      <c r="I7" s="32">
        <f>SUM(I8:I54)</f>
        <v>1038812</v>
      </c>
      <c r="J7" s="32">
        <f t="shared" ref="J7" si="2">SUM(J8:J54)</f>
        <v>5302928</v>
      </c>
      <c r="K7" s="32">
        <f t="shared" ref="K7:Q7" si="3">SUM(K8:K54)</f>
        <v>23294610</v>
      </c>
      <c r="L7" s="32">
        <f t="shared" si="3"/>
        <v>25506738</v>
      </c>
      <c r="M7" s="32">
        <f t="shared" si="3"/>
        <v>13752958</v>
      </c>
      <c r="N7" s="32">
        <f t="shared" si="3"/>
        <v>6559391</v>
      </c>
      <c r="O7" s="32">
        <f t="shared" si="3"/>
        <v>2728789</v>
      </c>
      <c r="P7" s="32">
        <f t="shared" ref="P7" si="4">SUM(P8:P54)</f>
        <v>1859288</v>
      </c>
      <c r="Q7" s="32">
        <f t="shared" si="3"/>
        <v>1191724</v>
      </c>
      <c r="R7" s="61">
        <f>SUM(R8:R54)</f>
        <v>24009378</v>
      </c>
      <c r="S7" s="62">
        <f>R7/Y7</f>
        <v>0.18958011181252482</v>
      </c>
      <c r="T7" s="61">
        <f>SUM(T8:T54)</f>
        <v>6770</v>
      </c>
      <c r="U7" s="61">
        <f t="shared" ref="U7" si="5">SUM(U8:U54)</f>
        <v>752431</v>
      </c>
      <c r="V7" s="61">
        <f t="shared" ref="V7:W7" si="6">SUM(V8:V54)</f>
        <v>12613696</v>
      </c>
      <c r="W7" s="61">
        <f t="shared" si="6"/>
        <v>10636481</v>
      </c>
      <c r="Y7" s="1">
        <v>126645025</v>
      </c>
    </row>
    <row r="8" spans="1:25" x14ac:dyDescent="0.45">
      <c r="A8" s="33" t="s">
        <v>12</v>
      </c>
      <c r="B8" s="32">
        <f>C8+E8+G8+R8</f>
        <v>13119901</v>
      </c>
      <c r="C8" s="34">
        <f>SUM(一般接種!D7+一般接種!G7+一般接種!J7+一般接種!M7+医療従事者等!C5)</f>
        <v>4331797</v>
      </c>
      <c r="D8" s="30">
        <f t="shared" si="0"/>
        <v>0.82879778701385964</v>
      </c>
      <c r="E8" s="34">
        <f>SUM(一般接種!E7+一般接種!H7+一般接種!K7+一般接種!N7+医療従事者等!D5)</f>
        <v>4267798</v>
      </c>
      <c r="F8" s="31">
        <f t="shared" si="1"/>
        <v>0.81655293122511885</v>
      </c>
      <c r="G8" s="29">
        <f>SUM(I8:Q8)</f>
        <v>3465827</v>
      </c>
      <c r="H8" s="31">
        <f t="shared" ref="H8:H54" si="7">G8/Y8</f>
        <v>0.66311273306964391</v>
      </c>
      <c r="I8" s="35">
        <v>42110</v>
      </c>
      <c r="J8" s="35">
        <v>231673</v>
      </c>
      <c r="K8" s="35">
        <v>923790</v>
      </c>
      <c r="L8" s="35">
        <v>1075921</v>
      </c>
      <c r="M8" s="35">
        <v>656370</v>
      </c>
      <c r="N8" s="35">
        <v>306337</v>
      </c>
      <c r="O8" s="35">
        <v>120306</v>
      </c>
      <c r="P8" s="35">
        <v>68201</v>
      </c>
      <c r="Q8" s="35">
        <v>41119</v>
      </c>
      <c r="R8" s="35">
        <f>SUM(T8:W8)</f>
        <v>1054479</v>
      </c>
      <c r="S8" s="63">
        <f t="shared" ref="S8:S54" si="8">R8/Y8</f>
        <v>0.20175226624252884</v>
      </c>
      <c r="T8" s="35">
        <v>156</v>
      </c>
      <c r="U8" s="35">
        <v>26180</v>
      </c>
      <c r="V8" s="35">
        <v>523967</v>
      </c>
      <c r="W8" s="35">
        <v>504176</v>
      </c>
      <c r="Y8" s="1">
        <v>5226603</v>
      </c>
    </row>
    <row r="9" spans="1:25" x14ac:dyDescent="0.45">
      <c r="A9" s="33" t="s">
        <v>13</v>
      </c>
      <c r="B9" s="32">
        <f>C9+E9+G9+R9</f>
        <v>3311721</v>
      </c>
      <c r="C9" s="34">
        <f>SUM(一般接種!D8+一般接種!G8+一般接種!J8+一般接種!M8+医療従事者等!C6)</f>
        <v>1097869</v>
      </c>
      <c r="D9" s="30">
        <f t="shared" si="0"/>
        <v>0.8715909226231825</v>
      </c>
      <c r="E9" s="34">
        <f>SUM(一般接種!E8+一般接種!H8+一般接種!K8+一般接種!N8+医療従事者等!D6)</f>
        <v>1084053</v>
      </c>
      <c r="F9" s="31">
        <f t="shared" si="1"/>
        <v>0.86062249179312722</v>
      </c>
      <c r="G9" s="29">
        <f t="shared" ref="G9:G54" si="9">SUM(I9:Q9)</f>
        <v>889704</v>
      </c>
      <c r="H9" s="31">
        <f t="shared" si="7"/>
        <v>0.70633010880308666</v>
      </c>
      <c r="I9" s="35">
        <v>10725</v>
      </c>
      <c r="J9" s="35">
        <v>43972</v>
      </c>
      <c r="K9" s="35">
        <v>228402</v>
      </c>
      <c r="L9" s="35">
        <v>263809</v>
      </c>
      <c r="M9" s="35">
        <v>181620</v>
      </c>
      <c r="N9" s="35">
        <v>92270</v>
      </c>
      <c r="O9" s="35">
        <v>41276</v>
      </c>
      <c r="P9" s="35">
        <v>18864</v>
      </c>
      <c r="Q9" s="35">
        <v>8766</v>
      </c>
      <c r="R9" s="35">
        <f t="shared" ref="R9:R54" si="10">SUM(T9:W9)</f>
        <v>240095</v>
      </c>
      <c r="S9" s="63">
        <f t="shared" si="8"/>
        <v>0.19060982919384098</v>
      </c>
      <c r="T9" s="35">
        <v>69</v>
      </c>
      <c r="U9" s="35">
        <v>5711</v>
      </c>
      <c r="V9" s="35">
        <v>119617</v>
      </c>
      <c r="W9" s="35">
        <v>114698</v>
      </c>
      <c r="Y9" s="1">
        <v>1259615</v>
      </c>
    </row>
    <row r="10" spans="1:25" x14ac:dyDescent="0.45">
      <c r="A10" s="33" t="s">
        <v>14</v>
      </c>
      <c r="B10" s="32">
        <f t="shared" ref="B10:B54" si="11">C10+E10+G10+R10</f>
        <v>3240516</v>
      </c>
      <c r="C10" s="34">
        <f>SUM(一般接種!D9+一般接種!G9+一般接種!J9+一般接種!M9+医療従事者等!C7)</f>
        <v>1062892</v>
      </c>
      <c r="D10" s="30">
        <f t="shared" si="0"/>
        <v>0.87063562858825561</v>
      </c>
      <c r="E10" s="34">
        <f>SUM(一般接種!E9+一般接種!H9+一般接種!K9+一般接種!N9+医療従事者等!D7)</f>
        <v>1047752</v>
      </c>
      <c r="F10" s="31">
        <f t="shared" si="1"/>
        <v>0.85823415843246731</v>
      </c>
      <c r="G10" s="29">
        <f t="shared" si="9"/>
        <v>877056</v>
      </c>
      <c r="H10" s="31">
        <f t="shared" si="7"/>
        <v>0.71841372582266227</v>
      </c>
      <c r="I10" s="35">
        <v>10460</v>
      </c>
      <c r="J10" s="35">
        <v>47782</v>
      </c>
      <c r="K10" s="35">
        <v>221606</v>
      </c>
      <c r="L10" s="35">
        <v>256785</v>
      </c>
      <c r="M10" s="35">
        <v>168592</v>
      </c>
      <c r="N10" s="35">
        <v>106787</v>
      </c>
      <c r="O10" s="35">
        <v>40147</v>
      </c>
      <c r="P10" s="35">
        <v>17178</v>
      </c>
      <c r="Q10" s="35">
        <v>7719</v>
      </c>
      <c r="R10" s="35">
        <f t="shared" si="10"/>
        <v>252816</v>
      </c>
      <c r="S10" s="63">
        <f t="shared" si="8"/>
        <v>0.20708653097132015</v>
      </c>
      <c r="T10" s="35">
        <v>6</v>
      </c>
      <c r="U10" s="35">
        <v>5443</v>
      </c>
      <c r="V10" s="35">
        <v>131766</v>
      </c>
      <c r="W10" s="35">
        <v>115601</v>
      </c>
      <c r="Y10" s="1">
        <v>1220823</v>
      </c>
    </row>
    <row r="11" spans="1:25" x14ac:dyDescent="0.45">
      <c r="A11" s="33" t="s">
        <v>15</v>
      </c>
      <c r="B11" s="32">
        <f t="shared" si="11"/>
        <v>5853744</v>
      </c>
      <c r="C11" s="34">
        <f>SUM(一般接種!D10+一般接種!G10+一般接種!J10+一般接種!M10+医療従事者等!C8)</f>
        <v>1940930</v>
      </c>
      <c r="D11" s="30">
        <f t="shared" si="0"/>
        <v>0.85054310077743578</v>
      </c>
      <c r="E11" s="34">
        <f>SUM(一般接種!E10+一般接種!H10+一般接種!K10+一般接種!N10+医療従事者等!D8)</f>
        <v>1906569</v>
      </c>
      <c r="F11" s="31">
        <f t="shared" si="1"/>
        <v>0.83548562241097568</v>
      </c>
      <c r="G11" s="29">
        <f t="shared" si="9"/>
        <v>1533405</v>
      </c>
      <c r="H11" s="31">
        <f t="shared" si="7"/>
        <v>0.67195985607292585</v>
      </c>
      <c r="I11" s="35">
        <v>18947</v>
      </c>
      <c r="J11" s="35">
        <v>126008</v>
      </c>
      <c r="K11" s="35">
        <v>460628</v>
      </c>
      <c r="L11" s="35">
        <v>394042</v>
      </c>
      <c r="M11" s="35">
        <v>269877</v>
      </c>
      <c r="N11" s="35">
        <v>151251</v>
      </c>
      <c r="O11" s="35">
        <v>60437</v>
      </c>
      <c r="P11" s="35">
        <v>35316</v>
      </c>
      <c r="Q11" s="35">
        <v>16899</v>
      </c>
      <c r="R11" s="35">
        <f t="shared" si="10"/>
        <v>472840</v>
      </c>
      <c r="S11" s="63">
        <f t="shared" si="8"/>
        <v>0.20720520563420769</v>
      </c>
      <c r="T11" s="35">
        <v>26</v>
      </c>
      <c r="U11" s="35">
        <v>24568</v>
      </c>
      <c r="V11" s="35">
        <v>274222</v>
      </c>
      <c r="W11" s="35">
        <v>174024</v>
      </c>
      <c r="Y11" s="1">
        <v>2281989</v>
      </c>
    </row>
    <row r="12" spans="1:25" x14ac:dyDescent="0.45">
      <c r="A12" s="33" t="s">
        <v>16</v>
      </c>
      <c r="B12" s="32">
        <f t="shared" si="11"/>
        <v>2592888</v>
      </c>
      <c r="C12" s="34">
        <f>SUM(一般接種!D11+一般接種!G11+一般接種!J11+一般接種!M11+医療従事者等!C9)</f>
        <v>858479</v>
      </c>
      <c r="D12" s="30">
        <f t="shared" si="0"/>
        <v>0.8838562815560369</v>
      </c>
      <c r="E12" s="34">
        <f>SUM(一般接種!E11+一般接種!H11+一般接種!K11+一般接種!N11+医療従事者等!D9)</f>
        <v>848682</v>
      </c>
      <c r="F12" s="31">
        <f t="shared" si="1"/>
        <v>0.87376967490589819</v>
      </c>
      <c r="G12" s="29">
        <f t="shared" si="9"/>
        <v>725428</v>
      </c>
      <c r="H12" s="31">
        <f t="shared" si="7"/>
        <v>0.74687219444696118</v>
      </c>
      <c r="I12" s="35">
        <v>4885</v>
      </c>
      <c r="J12" s="35">
        <v>29819</v>
      </c>
      <c r="K12" s="35">
        <v>127668</v>
      </c>
      <c r="L12" s="35">
        <v>229372</v>
      </c>
      <c r="M12" s="35">
        <v>189312</v>
      </c>
      <c r="N12" s="35">
        <v>89875</v>
      </c>
      <c r="O12" s="35">
        <v>30853</v>
      </c>
      <c r="P12" s="35">
        <v>14005</v>
      </c>
      <c r="Q12" s="35">
        <v>9639</v>
      </c>
      <c r="R12" s="35">
        <f t="shared" si="10"/>
        <v>160299</v>
      </c>
      <c r="S12" s="63">
        <f t="shared" si="8"/>
        <v>0.16503755837609443</v>
      </c>
      <c r="T12" s="35">
        <v>3</v>
      </c>
      <c r="U12" s="35">
        <v>1518</v>
      </c>
      <c r="V12" s="35">
        <v>58053</v>
      </c>
      <c r="W12" s="35">
        <v>100725</v>
      </c>
      <c r="Y12" s="1">
        <v>971288</v>
      </c>
    </row>
    <row r="13" spans="1:25" x14ac:dyDescent="0.45">
      <c r="A13" s="33" t="s">
        <v>17</v>
      </c>
      <c r="B13" s="32">
        <f t="shared" si="11"/>
        <v>2857752</v>
      </c>
      <c r="C13" s="34">
        <f>SUM(一般接種!D12+一般接種!G12+一般接種!J12+一般接種!M12+医療従事者等!C10)</f>
        <v>935999</v>
      </c>
      <c r="D13" s="30">
        <f t="shared" si="0"/>
        <v>0.87512364874593529</v>
      </c>
      <c r="E13" s="34">
        <f>SUM(一般接種!E12+一般接種!H12+一般接種!K12+一般接種!N12+医療従事者等!D10)</f>
        <v>926688</v>
      </c>
      <c r="F13" s="31">
        <f t="shared" si="1"/>
        <v>0.8664182160547963</v>
      </c>
      <c r="G13" s="29">
        <f t="shared" si="9"/>
        <v>774823</v>
      </c>
      <c r="H13" s="31">
        <f t="shared" si="7"/>
        <v>0.72443018731031961</v>
      </c>
      <c r="I13" s="35">
        <v>9652</v>
      </c>
      <c r="J13" s="35">
        <v>34738</v>
      </c>
      <c r="K13" s="35">
        <v>192874</v>
      </c>
      <c r="L13" s="35">
        <v>270876</v>
      </c>
      <c r="M13" s="35">
        <v>142506</v>
      </c>
      <c r="N13" s="35">
        <v>77139</v>
      </c>
      <c r="O13" s="35">
        <v>25819</v>
      </c>
      <c r="P13" s="35">
        <v>13468</v>
      </c>
      <c r="Q13" s="35">
        <v>7751</v>
      </c>
      <c r="R13" s="35">
        <f t="shared" si="10"/>
        <v>220242</v>
      </c>
      <c r="S13" s="63">
        <f t="shared" si="8"/>
        <v>0.20591793650110979</v>
      </c>
      <c r="T13" s="35">
        <v>2</v>
      </c>
      <c r="U13" s="35">
        <v>3616</v>
      </c>
      <c r="V13" s="35">
        <v>99199</v>
      </c>
      <c r="W13" s="35">
        <v>117425</v>
      </c>
      <c r="Y13" s="1">
        <v>1069562</v>
      </c>
    </row>
    <row r="14" spans="1:25" x14ac:dyDescent="0.45">
      <c r="A14" s="33" t="s">
        <v>18</v>
      </c>
      <c r="B14" s="32">
        <f t="shared" si="11"/>
        <v>4883301</v>
      </c>
      <c r="C14" s="34">
        <f>SUM(一般接種!D13+一般接種!G13+一般接種!J13+一般接種!M13+医療従事者等!C11)</f>
        <v>1601730</v>
      </c>
      <c r="D14" s="30">
        <f t="shared" si="0"/>
        <v>0.86019293695849597</v>
      </c>
      <c r="E14" s="34">
        <f>SUM(一般接種!E13+一般接種!H13+一般接種!K13+一般接種!N13+医療従事者等!D11)</f>
        <v>1582098</v>
      </c>
      <c r="F14" s="31">
        <f t="shared" si="1"/>
        <v>0.84964976942191417</v>
      </c>
      <c r="G14" s="29">
        <f t="shared" si="9"/>
        <v>1315619</v>
      </c>
      <c r="H14" s="31">
        <f t="shared" si="7"/>
        <v>0.70653991092656032</v>
      </c>
      <c r="I14" s="35">
        <v>19135</v>
      </c>
      <c r="J14" s="35">
        <v>75591</v>
      </c>
      <c r="K14" s="35">
        <v>346389</v>
      </c>
      <c r="L14" s="35">
        <v>419594</v>
      </c>
      <c r="M14" s="35">
        <v>237410</v>
      </c>
      <c r="N14" s="35">
        <v>129083</v>
      </c>
      <c r="O14" s="35">
        <v>49761</v>
      </c>
      <c r="P14" s="35">
        <v>23609</v>
      </c>
      <c r="Q14" s="35">
        <v>15047</v>
      </c>
      <c r="R14" s="35">
        <f t="shared" si="10"/>
        <v>383854</v>
      </c>
      <c r="S14" s="63">
        <f t="shared" si="8"/>
        <v>0.20614491807187635</v>
      </c>
      <c r="T14" s="35">
        <v>122</v>
      </c>
      <c r="U14" s="35">
        <v>13130</v>
      </c>
      <c r="V14" s="35">
        <v>198106</v>
      </c>
      <c r="W14" s="35">
        <v>172496</v>
      </c>
      <c r="Y14" s="1">
        <v>1862059</v>
      </c>
    </row>
    <row r="15" spans="1:25" x14ac:dyDescent="0.45">
      <c r="A15" s="33" t="s">
        <v>19</v>
      </c>
      <c r="B15" s="32">
        <f t="shared" si="11"/>
        <v>7558049</v>
      </c>
      <c r="C15" s="34">
        <f>SUM(一般接種!D14+一般接種!G14+一般接種!J14+一般接種!M14+医療従事者等!C12)</f>
        <v>2484118</v>
      </c>
      <c r="D15" s="30">
        <f t="shared" si="0"/>
        <v>0.85433138160213917</v>
      </c>
      <c r="E15" s="34">
        <f>SUM(一般接種!E14+一般接種!H14+一般接種!K14+一般接種!N14+医療従事者等!D12)</f>
        <v>2450532</v>
      </c>
      <c r="F15" s="31">
        <f t="shared" si="1"/>
        <v>0.84278057210657997</v>
      </c>
      <c r="G15" s="29">
        <f t="shared" si="9"/>
        <v>1984305</v>
      </c>
      <c r="H15" s="31">
        <f t="shared" si="7"/>
        <v>0.68243699863292839</v>
      </c>
      <c r="I15" s="35">
        <v>21292</v>
      </c>
      <c r="J15" s="35">
        <v>142151</v>
      </c>
      <c r="K15" s="35">
        <v>555703</v>
      </c>
      <c r="L15" s="35">
        <v>593217</v>
      </c>
      <c r="M15" s="35">
        <v>347166</v>
      </c>
      <c r="N15" s="35">
        <v>181496</v>
      </c>
      <c r="O15" s="35">
        <v>71354</v>
      </c>
      <c r="P15" s="35">
        <v>42112</v>
      </c>
      <c r="Q15" s="35">
        <v>29814</v>
      </c>
      <c r="R15" s="35">
        <f t="shared" si="10"/>
        <v>639094</v>
      </c>
      <c r="S15" s="63">
        <f t="shared" si="8"/>
        <v>0.21979554111102514</v>
      </c>
      <c r="T15" s="35">
        <v>90</v>
      </c>
      <c r="U15" s="35">
        <v>26667</v>
      </c>
      <c r="V15" s="35">
        <v>334229</v>
      </c>
      <c r="W15" s="35">
        <v>278108</v>
      </c>
      <c r="Y15" s="1">
        <v>2907675</v>
      </c>
    </row>
    <row r="16" spans="1:25" x14ac:dyDescent="0.45">
      <c r="A16" s="36" t="s">
        <v>20</v>
      </c>
      <c r="B16" s="32">
        <f t="shared" si="11"/>
        <v>4974695</v>
      </c>
      <c r="C16" s="34">
        <f>SUM(一般接種!D15+一般接種!G15+一般接種!J15+一般接種!M15+医療従事者等!C13)</f>
        <v>1640098</v>
      </c>
      <c r="D16" s="30">
        <f t="shared" si="0"/>
        <v>0.83875276733519111</v>
      </c>
      <c r="E16" s="34">
        <f>SUM(一般接種!E15+一般接種!H15+一般接種!K15+一般接種!N15+医療従事者等!D13)</f>
        <v>1619141</v>
      </c>
      <c r="F16" s="31">
        <f t="shared" si="1"/>
        <v>0.82803527256046205</v>
      </c>
      <c r="G16" s="29">
        <f t="shared" si="9"/>
        <v>1321835</v>
      </c>
      <c r="H16" s="31">
        <f t="shared" si="7"/>
        <v>0.67599177866841631</v>
      </c>
      <c r="I16" s="35">
        <v>14853</v>
      </c>
      <c r="J16" s="35">
        <v>72349</v>
      </c>
      <c r="K16" s="35">
        <v>367252</v>
      </c>
      <c r="L16" s="35">
        <v>348210</v>
      </c>
      <c r="M16" s="35">
        <v>253880</v>
      </c>
      <c r="N16" s="35">
        <v>148043</v>
      </c>
      <c r="O16" s="35">
        <v>63398</v>
      </c>
      <c r="P16" s="35">
        <v>33509</v>
      </c>
      <c r="Q16" s="35">
        <v>20341</v>
      </c>
      <c r="R16" s="35">
        <f t="shared" si="10"/>
        <v>393621</v>
      </c>
      <c r="S16" s="63">
        <f t="shared" si="8"/>
        <v>0.20129937542222798</v>
      </c>
      <c r="T16" s="35">
        <v>250</v>
      </c>
      <c r="U16" s="35">
        <v>9077</v>
      </c>
      <c r="V16" s="35">
        <v>218873</v>
      </c>
      <c r="W16" s="35">
        <v>165421</v>
      </c>
      <c r="Y16" s="1">
        <v>1955401</v>
      </c>
    </row>
    <row r="17" spans="1:25" x14ac:dyDescent="0.45">
      <c r="A17" s="33" t="s">
        <v>21</v>
      </c>
      <c r="B17" s="32">
        <f t="shared" si="11"/>
        <v>4883016</v>
      </c>
      <c r="C17" s="34">
        <f>SUM(一般接種!D16+一般接種!G16+一般接種!J16+一般接種!M16+医療従事者等!C14)</f>
        <v>1617935</v>
      </c>
      <c r="D17" s="30">
        <f t="shared" si="0"/>
        <v>0.82627760263643191</v>
      </c>
      <c r="E17" s="34">
        <f>SUM(一般接種!E16+一般接種!H16+一般接種!K16+一般接種!N16+医療従事者等!D14)</f>
        <v>1592563</v>
      </c>
      <c r="F17" s="31">
        <f t="shared" si="1"/>
        <v>0.81332015049274786</v>
      </c>
      <c r="G17" s="29">
        <f t="shared" si="9"/>
        <v>1294218</v>
      </c>
      <c r="H17" s="31">
        <f t="shared" si="7"/>
        <v>0.66095569125392406</v>
      </c>
      <c r="I17" s="35">
        <v>16384</v>
      </c>
      <c r="J17" s="35">
        <v>72343</v>
      </c>
      <c r="K17" s="35">
        <v>402705</v>
      </c>
      <c r="L17" s="35">
        <v>435721</v>
      </c>
      <c r="M17" s="35">
        <v>217774</v>
      </c>
      <c r="N17" s="35">
        <v>78416</v>
      </c>
      <c r="O17" s="35">
        <v>38070</v>
      </c>
      <c r="P17" s="35">
        <v>17295</v>
      </c>
      <c r="Q17" s="35">
        <v>15510</v>
      </c>
      <c r="R17" s="35">
        <f t="shared" si="10"/>
        <v>378300</v>
      </c>
      <c r="S17" s="63">
        <f t="shared" si="8"/>
        <v>0.19319738869445446</v>
      </c>
      <c r="T17" s="35">
        <v>52</v>
      </c>
      <c r="U17" s="35">
        <v>7094</v>
      </c>
      <c r="V17" s="35">
        <v>194720</v>
      </c>
      <c r="W17" s="35">
        <v>176434</v>
      </c>
      <c r="Y17" s="1">
        <v>1958101</v>
      </c>
    </row>
    <row r="18" spans="1:25" x14ac:dyDescent="0.45">
      <c r="A18" s="33" t="s">
        <v>22</v>
      </c>
      <c r="B18" s="32">
        <f t="shared" si="11"/>
        <v>18380491</v>
      </c>
      <c r="C18" s="34">
        <f>SUM(一般接種!D17+一般接種!G17+一般接種!J17+一般接種!M17+医療従事者等!C15)</f>
        <v>6154176</v>
      </c>
      <c r="D18" s="30">
        <f t="shared" si="0"/>
        <v>0.83234288624832786</v>
      </c>
      <c r="E18" s="34">
        <f>SUM(一般接種!E17+一般接種!H17+一般接種!K17+一般接種!N17+医療従事者等!D15)</f>
        <v>6065055</v>
      </c>
      <c r="F18" s="31">
        <f t="shared" si="1"/>
        <v>0.82028940738042788</v>
      </c>
      <c r="G18" s="29">
        <f t="shared" si="9"/>
        <v>4802394</v>
      </c>
      <c r="H18" s="31">
        <f t="shared" si="7"/>
        <v>0.64951643938386749</v>
      </c>
      <c r="I18" s="35">
        <v>50540</v>
      </c>
      <c r="J18" s="35">
        <v>272673</v>
      </c>
      <c r="K18" s="35">
        <v>1319633</v>
      </c>
      <c r="L18" s="35">
        <v>1419768</v>
      </c>
      <c r="M18" s="35">
        <v>839074</v>
      </c>
      <c r="N18" s="35">
        <v>478860</v>
      </c>
      <c r="O18" s="35">
        <v>202737</v>
      </c>
      <c r="P18" s="35">
        <v>130228</v>
      </c>
      <c r="Q18" s="35">
        <v>88881</v>
      </c>
      <c r="R18" s="35">
        <f t="shared" si="10"/>
        <v>1358866</v>
      </c>
      <c r="S18" s="63">
        <f t="shared" si="8"/>
        <v>0.18378454702379657</v>
      </c>
      <c r="T18" s="35">
        <v>225</v>
      </c>
      <c r="U18" s="35">
        <v>44961</v>
      </c>
      <c r="V18" s="35">
        <v>703124</v>
      </c>
      <c r="W18" s="35">
        <v>610556</v>
      </c>
      <c r="Y18" s="1">
        <v>7393799</v>
      </c>
    </row>
    <row r="19" spans="1:25" x14ac:dyDescent="0.45">
      <c r="A19" s="33" t="s">
        <v>23</v>
      </c>
      <c r="B19" s="32">
        <f t="shared" si="11"/>
        <v>15839117</v>
      </c>
      <c r="C19" s="34">
        <f>SUM(一般接種!D18+一般接種!G18+一般接種!J18+一般接種!M18+医療従事者等!C16)</f>
        <v>5255962</v>
      </c>
      <c r="D19" s="30">
        <f t="shared" si="0"/>
        <v>0.83125917697155038</v>
      </c>
      <c r="E19" s="34">
        <f>SUM(一般接種!E18+一般接種!H18+一般接種!K18+一般接種!N18+医療従事者等!D16)</f>
        <v>5188696</v>
      </c>
      <c r="F19" s="31">
        <f t="shared" si="1"/>
        <v>0.82062069065864163</v>
      </c>
      <c r="G19" s="29">
        <f t="shared" si="9"/>
        <v>4181710</v>
      </c>
      <c r="H19" s="31">
        <f t="shared" si="7"/>
        <v>0.6613603395408304</v>
      </c>
      <c r="I19" s="35">
        <v>43545</v>
      </c>
      <c r="J19" s="35">
        <v>214874</v>
      </c>
      <c r="K19" s="35">
        <v>1090558</v>
      </c>
      <c r="L19" s="35">
        <v>1326802</v>
      </c>
      <c r="M19" s="35">
        <v>756622</v>
      </c>
      <c r="N19" s="35">
        <v>394724</v>
      </c>
      <c r="O19" s="35">
        <v>169833</v>
      </c>
      <c r="P19" s="35">
        <v>115061</v>
      </c>
      <c r="Q19" s="35">
        <v>69691</v>
      </c>
      <c r="R19" s="35">
        <f t="shared" si="10"/>
        <v>1212749</v>
      </c>
      <c r="S19" s="63">
        <f t="shared" si="8"/>
        <v>0.19180289652266716</v>
      </c>
      <c r="T19" s="35">
        <v>250</v>
      </c>
      <c r="U19" s="35">
        <v>35373</v>
      </c>
      <c r="V19" s="35">
        <v>638867</v>
      </c>
      <c r="W19" s="35">
        <v>538259</v>
      </c>
      <c r="Y19" s="1">
        <v>6322892</v>
      </c>
    </row>
    <row r="20" spans="1:25" x14ac:dyDescent="0.45">
      <c r="A20" s="33" t="s">
        <v>24</v>
      </c>
      <c r="B20" s="32">
        <f t="shared" si="11"/>
        <v>33795893</v>
      </c>
      <c r="C20" s="34">
        <f>SUM(一般接種!D19+一般接種!G19+一般接種!J19+一般接種!M19+医療従事者等!C17)</f>
        <v>11337837</v>
      </c>
      <c r="D20" s="30">
        <f t="shared" si="0"/>
        <v>0.81901087520205584</v>
      </c>
      <c r="E20" s="34">
        <f>SUM(一般接種!E19+一般接種!H19+一般接種!K19+一般接種!N19+医療従事者等!D17)</f>
        <v>11186365</v>
      </c>
      <c r="F20" s="31">
        <f t="shared" si="1"/>
        <v>0.80806899843238578</v>
      </c>
      <c r="G20" s="29">
        <f t="shared" si="9"/>
        <v>8706093</v>
      </c>
      <c r="H20" s="31">
        <f t="shared" si="7"/>
        <v>0.62890168975973915</v>
      </c>
      <c r="I20" s="35">
        <v>105022</v>
      </c>
      <c r="J20" s="35">
        <v>615441</v>
      </c>
      <c r="K20" s="35">
        <v>2643214</v>
      </c>
      <c r="L20" s="35">
        <v>2945301</v>
      </c>
      <c r="M20" s="35">
        <v>1270242</v>
      </c>
      <c r="N20" s="35">
        <v>519041</v>
      </c>
      <c r="O20" s="35">
        <v>236959</v>
      </c>
      <c r="P20" s="35">
        <v>230955</v>
      </c>
      <c r="Q20" s="35">
        <v>139918</v>
      </c>
      <c r="R20" s="35">
        <f t="shared" si="10"/>
        <v>2565598</v>
      </c>
      <c r="S20" s="63">
        <f t="shared" si="8"/>
        <v>0.18533099950163723</v>
      </c>
      <c r="T20" s="35">
        <v>1390</v>
      </c>
      <c r="U20" s="35">
        <v>144686</v>
      </c>
      <c r="V20" s="35">
        <v>1510486</v>
      </c>
      <c r="W20" s="35">
        <v>909036</v>
      </c>
      <c r="Y20" s="1">
        <v>13843329</v>
      </c>
    </row>
    <row r="21" spans="1:25" x14ac:dyDescent="0.45">
      <c r="A21" s="33" t="s">
        <v>25</v>
      </c>
      <c r="B21" s="32">
        <f t="shared" si="11"/>
        <v>22841392</v>
      </c>
      <c r="C21" s="34">
        <f>SUM(一般接種!D20+一般接種!G20+一般接種!J20+一般接種!M20+医療従事者等!C18)</f>
        <v>7638527</v>
      </c>
      <c r="D21" s="30">
        <f t="shared" si="0"/>
        <v>0.82845513429960238</v>
      </c>
      <c r="E21" s="34">
        <f>SUM(一般接種!E20+一般接種!H20+一般接種!K20+一般接種!N20+医療従事者等!D18)</f>
        <v>7544281</v>
      </c>
      <c r="F21" s="31">
        <f t="shared" si="1"/>
        <v>0.81823345378617351</v>
      </c>
      <c r="G21" s="29">
        <f t="shared" si="9"/>
        <v>5923605</v>
      </c>
      <c r="H21" s="31">
        <f t="shared" si="7"/>
        <v>0.64245907304023364</v>
      </c>
      <c r="I21" s="35">
        <v>51866</v>
      </c>
      <c r="J21" s="35">
        <v>308157</v>
      </c>
      <c r="K21" s="35">
        <v>1461291</v>
      </c>
      <c r="L21" s="35">
        <v>2065705</v>
      </c>
      <c r="M21" s="35">
        <v>1103199</v>
      </c>
      <c r="N21" s="35">
        <v>478445</v>
      </c>
      <c r="O21" s="35">
        <v>191563</v>
      </c>
      <c r="P21" s="35">
        <v>162220</v>
      </c>
      <c r="Q21" s="35">
        <v>101159</v>
      </c>
      <c r="R21" s="35">
        <f t="shared" si="10"/>
        <v>1734979</v>
      </c>
      <c r="S21" s="63">
        <f t="shared" si="8"/>
        <v>0.18817139226607302</v>
      </c>
      <c r="T21" s="35">
        <v>676</v>
      </c>
      <c r="U21" s="35">
        <v>47481</v>
      </c>
      <c r="V21" s="35">
        <v>890043</v>
      </c>
      <c r="W21" s="35">
        <v>796779</v>
      </c>
      <c r="Y21" s="1">
        <v>9220206</v>
      </c>
    </row>
    <row r="22" spans="1:25" x14ac:dyDescent="0.45">
      <c r="A22" s="33" t="s">
        <v>26</v>
      </c>
      <c r="B22" s="32">
        <f t="shared" si="11"/>
        <v>5815711</v>
      </c>
      <c r="C22" s="34">
        <f>SUM(一般接種!D21+一般接種!G21+一般接種!J21+一般接種!M21+医療従事者等!C19)</f>
        <v>1910278</v>
      </c>
      <c r="D22" s="30">
        <f t="shared" si="0"/>
        <v>0.86313954528654324</v>
      </c>
      <c r="E22" s="34">
        <f>SUM(一般接種!E21+一般接種!H21+一般接種!K21+一般接種!N21+医療従事者等!D19)</f>
        <v>1878895</v>
      </c>
      <c r="F22" s="31">
        <f t="shared" si="1"/>
        <v>0.848959458226059</v>
      </c>
      <c r="G22" s="29">
        <f t="shared" si="9"/>
        <v>1593980</v>
      </c>
      <c r="H22" s="31">
        <f t="shared" si="7"/>
        <v>0.72022353416405582</v>
      </c>
      <c r="I22" s="35">
        <v>16828</v>
      </c>
      <c r="J22" s="35">
        <v>65132</v>
      </c>
      <c r="K22" s="35">
        <v>344180</v>
      </c>
      <c r="L22" s="35">
        <v>568134</v>
      </c>
      <c r="M22" s="35">
        <v>356784</v>
      </c>
      <c r="N22" s="35">
        <v>150121</v>
      </c>
      <c r="O22" s="35">
        <v>50188</v>
      </c>
      <c r="P22" s="35">
        <v>28387</v>
      </c>
      <c r="Q22" s="35">
        <v>14226</v>
      </c>
      <c r="R22" s="35">
        <f t="shared" si="10"/>
        <v>432558</v>
      </c>
      <c r="S22" s="63">
        <f t="shared" si="8"/>
        <v>0.19544690114740187</v>
      </c>
      <c r="T22" s="35">
        <v>9</v>
      </c>
      <c r="U22" s="35">
        <v>6117</v>
      </c>
      <c r="V22" s="35">
        <v>189030</v>
      </c>
      <c r="W22" s="35">
        <v>237402</v>
      </c>
      <c r="Y22" s="1">
        <v>2213174</v>
      </c>
    </row>
    <row r="23" spans="1:25" x14ac:dyDescent="0.45">
      <c r="A23" s="33" t="s">
        <v>27</v>
      </c>
      <c r="B23" s="32">
        <f t="shared" si="11"/>
        <v>2740219</v>
      </c>
      <c r="C23" s="34">
        <f>SUM(一般接種!D22+一般接種!G22+一般接種!J22+一般接種!M22+医療従事者等!C20)</f>
        <v>899550</v>
      </c>
      <c r="D23" s="30">
        <f t="shared" si="0"/>
        <v>0.85861632530729981</v>
      </c>
      <c r="E23" s="34">
        <f>SUM(一般接種!E22+一般接種!H22+一般接種!K22+一般接種!N22+医療従事者等!D20)</f>
        <v>891467</v>
      </c>
      <c r="F23" s="31">
        <f t="shared" si="1"/>
        <v>0.8509011390947947</v>
      </c>
      <c r="G23" s="29">
        <f t="shared" si="9"/>
        <v>716439</v>
      </c>
      <c r="H23" s="31">
        <f t="shared" si="7"/>
        <v>0.68383772051229674</v>
      </c>
      <c r="I23" s="35">
        <v>10209</v>
      </c>
      <c r="J23" s="35">
        <v>39338</v>
      </c>
      <c r="K23" s="35">
        <v>213106</v>
      </c>
      <c r="L23" s="35">
        <v>219731</v>
      </c>
      <c r="M23" s="35">
        <v>127818</v>
      </c>
      <c r="N23" s="35">
        <v>63099</v>
      </c>
      <c r="O23" s="35">
        <v>20064</v>
      </c>
      <c r="P23" s="35">
        <v>13729</v>
      </c>
      <c r="Q23" s="35">
        <v>9345</v>
      </c>
      <c r="R23" s="35">
        <f t="shared" si="10"/>
        <v>232763</v>
      </c>
      <c r="S23" s="63">
        <f t="shared" si="8"/>
        <v>0.22217120974654331</v>
      </c>
      <c r="T23" s="35">
        <v>103</v>
      </c>
      <c r="U23" s="35">
        <v>3774</v>
      </c>
      <c r="V23" s="35">
        <v>125426</v>
      </c>
      <c r="W23" s="35">
        <v>103460</v>
      </c>
      <c r="Y23" s="1">
        <v>1047674</v>
      </c>
    </row>
    <row r="24" spans="1:25" x14ac:dyDescent="0.45">
      <c r="A24" s="33" t="s">
        <v>28</v>
      </c>
      <c r="B24" s="32">
        <f t="shared" si="11"/>
        <v>2818839</v>
      </c>
      <c r="C24" s="34">
        <f>SUM(一般接種!D23+一般接種!G23+一般接種!J23+一般接種!M23+医療従事者等!C21)</f>
        <v>940647</v>
      </c>
      <c r="D24" s="30">
        <f t="shared" si="0"/>
        <v>0.8304789803788617</v>
      </c>
      <c r="E24" s="34">
        <f>SUM(一般接種!E23+一般接種!H23+一般接種!K23+一般接種!N23+医療従事者等!D21)</f>
        <v>929375</v>
      </c>
      <c r="F24" s="31">
        <f t="shared" si="1"/>
        <v>0.82052715034397028</v>
      </c>
      <c r="G24" s="29">
        <f t="shared" si="9"/>
        <v>736977</v>
      </c>
      <c r="H24" s="31">
        <f t="shared" si="7"/>
        <v>0.65066269017247957</v>
      </c>
      <c r="I24" s="35">
        <v>9361</v>
      </c>
      <c r="J24" s="35">
        <v>55482</v>
      </c>
      <c r="K24" s="35">
        <v>204820</v>
      </c>
      <c r="L24" s="35">
        <v>216961</v>
      </c>
      <c r="M24" s="35">
        <v>131535</v>
      </c>
      <c r="N24" s="35">
        <v>67780</v>
      </c>
      <c r="O24" s="35">
        <v>26875</v>
      </c>
      <c r="P24" s="35">
        <v>13876</v>
      </c>
      <c r="Q24" s="35">
        <v>10287</v>
      </c>
      <c r="R24" s="35">
        <f t="shared" si="10"/>
        <v>211840</v>
      </c>
      <c r="S24" s="63">
        <f t="shared" si="8"/>
        <v>0.18702942464437569</v>
      </c>
      <c r="T24" s="35">
        <v>38</v>
      </c>
      <c r="U24" s="35">
        <v>6863</v>
      </c>
      <c r="V24" s="35">
        <v>103456</v>
      </c>
      <c r="W24" s="35">
        <v>101483</v>
      </c>
      <c r="Y24" s="1">
        <v>1132656</v>
      </c>
    </row>
    <row r="25" spans="1:25" x14ac:dyDescent="0.45">
      <c r="A25" s="33" t="s">
        <v>29</v>
      </c>
      <c r="B25" s="32">
        <f t="shared" si="11"/>
        <v>1950088</v>
      </c>
      <c r="C25" s="34">
        <f>SUM(一般接種!D24+一般接種!G24+一般接種!J24+一般接種!M24+医療従事者等!C22)</f>
        <v>649991</v>
      </c>
      <c r="D25" s="30">
        <f t="shared" si="0"/>
        <v>0.83914958112945937</v>
      </c>
      <c r="E25" s="34">
        <f>SUM(一般接種!E24+一般接種!H24+一般接種!K24+一般接種!N24+医療従事者等!D22)</f>
        <v>643118</v>
      </c>
      <c r="F25" s="31">
        <f t="shared" si="1"/>
        <v>0.83027641969937371</v>
      </c>
      <c r="G25" s="29">
        <f t="shared" si="9"/>
        <v>515638</v>
      </c>
      <c r="H25" s="31">
        <f t="shared" si="7"/>
        <v>0.66569754306510731</v>
      </c>
      <c r="I25" s="35">
        <v>7674</v>
      </c>
      <c r="J25" s="35">
        <v>32413</v>
      </c>
      <c r="K25" s="35">
        <v>143805</v>
      </c>
      <c r="L25" s="35">
        <v>172174</v>
      </c>
      <c r="M25" s="35">
        <v>92079</v>
      </c>
      <c r="N25" s="35">
        <v>34600</v>
      </c>
      <c r="O25" s="35">
        <v>15965</v>
      </c>
      <c r="P25" s="35">
        <v>10574</v>
      </c>
      <c r="Q25" s="35">
        <v>6354</v>
      </c>
      <c r="R25" s="35">
        <f t="shared" si="10"/>
        <v>141341</v>
      </c>
      <c r="S25" s="63">
        <f t="shared" si="8"/>
        <v>0.18247366647602645</v>
      </c>
      <c r="T25" s="35">
        <v>145</v>
      </c>
      <c r="U25" s="35">
        <v>3805</v>
      </c>
      <c r="V25" s="35">
        <v>69126</v>
      </c>
      <c r="W25" s="35">
        <v>68265</v>
      </c>
      <c r="Y25" s="1">
        <v>774583</v>
      </c>
    </row>
    <row r="26" spans="1:25" x14ac:dyDescent="0.45">
      <c r="A26" s="33" t="s">
        <v>30</v>
      </c>
      <c r="B26" s="32">
        <f t="shared" si="11"/>
        <v>2074743</v>
      </c>
      <c r="C26" s="34">
        <f>SUM(一般接種!D25+一般接種!G25+一般接種!J25+一般接種!M25+医療従事者等!C23)</f>
        <v>684163</v>
      </c>
      <c r="D26" s="30">
        <f t="shared" si="0"/>
        <v>0.83333191229687809</v>
      </c>
      <c r="E26" s="34">
        <f>SUM(一般接種!E25+一般接種!H25+一般接種!K25+一般接種!N25+医療従事者等!D23)</f>
        <v>675710</v>
      </c>
      <c r="F26" s="31">
        <f t="shared" si="1"/>
        <v>0.82303589416282885</v>
      </c>
      <c r="G26" s="29">
        <f t="shared" si="9"/>
        <v>542816</v>
      </c>
      <c r="H26" s="31">
        <f t="shared" si="7"/>
        <v>0.66116684957435901</v>
      </c>
      <c r="I26" s="35">
        <v>6865</v>
      </c>
      <c r="J26" s="35">
        <v>38032</v>
      </c>
      <c r="K26" s="35">
        <v>169251</v>
      </c>
      <c r="L26" s="35">
        <v>165239</v>
      </c>
      <c r="M26" s="35">
        <v>96457</v>
      </c>
      <c r="N26" s="35">
        <v>34683</v>
      </c>
      <c r="O26" s="35">
        <v>12487</v>
      </c>
      <c r="P26" s="35">
        <v>12992</v>
      </c>
      <c r="Q26" s="35">
        <v>6810</v>
      </c>
      <c r="R26" s="35">
        <f t="shared" si="10"/>
        <v>172054</v>
      </c>
      <c r="S26" s="63">
        <f t="shared" si="8"/>
        <v>0.20956714823562084</v>
      </c>
      <c r="T26" s="35">
        <v>117</v>
      </c>
      <c r="U26" s="35">
        <v>6399</v>
      </c>
      <c r="V26" s="35">
        <v>89551</v>
      </c>
      <c r="W26" s="35">
        <v>75987</v>
      </c>
      <c r="Y26" s="1">
        <v>820997</v>
      </c>
    </row>
    <row r="27" spans="1:25" x14ac:dyDescent="0.45">
      <c r="A27" s="33" t="s">
        <v>31</v>
      </c>
      <c r="B27" s="32">
        <f t="shared" si="11"/>
        <v>5354465</v>
      </c>
      <c r="C27" s="34">
        <f>SUM(一般接種!D26+一般接種!G26+一般接種!J26+一般接種!M26+医療従事者等!C24)</f>
        <v>1737371</v>
      </c>
      <c r="D27" s="30">
        <f t="shared" si="0"/>
        <v>0.83860596205020232</v>
      </c>
      <c r="E27" s="34">
        <f>SUM(一般接種!E26+一般接種!H26+一般接種!K26+一般接種!N26+医療従事者等!D24)</f>
        <v>1714527</v>
      </c>
      <c r="F27" s="31">
        <f t="shared" si="1"/>
        <v>0.82757946592641829</v>
      </c>
      <c r="G27" s="29">
        <f t="shared" si="9"/>
        <v>1427507</v>
      </c>
      <c r="H27" s="31">
        <f t="shared" si="7"/>
        <v>0.68903871485618107</v>
      </c>
      <c r="I27" s="35">
        <v>14360</v>
      </c>
      <c r="J27" s="35">
        <v>69391</v>
      </c>
      <c r="K27" s="35">
        <v>457793</v>
      </c>
      <c r="L27" s="35">
        <v>433140</v>
      </c>
      <c r="M27" s="35">
        <v>235734</v>
      </c>
      <c r="N27" s="35">
        <v>123324</v>
      </c>
      <c r="O27" s="35">
        <v>48297</v>
      </c>
      <c r="P27" s="35">
        <v>27705</v>
      </c>
      <c r="Q27" s="35">
        <v>17763</v>
      </c>
      <c r="R27" s="35">
        <f t="shared" si="10"/>
        <v>475060</v>
      </c>
      <c r="S27" s="63">
        <f t="shared" si="8"/>
        <v>0.22930516759608</v>
      </c>
      <c r="T27" s="35">
        <v>12</v>
      </c>
      <c r="U27" s="35">
        <v>6544</v>
      </c>
      <c r="V27" s="35">
        <v>256796</v>
      </c>
      <c r="W27" s="35">
        <v>211708</v>
      </c>
      <c r="Y27" s="1">
        <v>2071737</v>
      </c>
    </row>
    <row r="28" spans="1:25" x14ac:dyDescent="0.45">
      <c r="A28" s="33" t="s">
        <v>32</v>
      </c>
      <c r="B28" s="32">
        <f t="shared" si="11"/>
        <v>5149095</v>
      </c>
      <c r="C28" s="34">
        <f>SUM(一般接種!D27+一般接種!G27+一般接種!J27+一般接種!M27+医療従事者等!C25)</f>
        <v>1672942</v>
      </c>
      <c r="D28" s="30">
        <f t="shared" si="0"/>
        <v>0.82950687503067988</v>
      </c>
      <c r="E28" s="34">
        <f>SUM(一般接種!E27+一般接種!H27+一般接種!K27+一般接種!N27+医療従事者等!D25)</f>
        <v>1658881</v>
      </c>
      <c r="F28" s="31">
        <f t="shared" si="1"/>
        <v>0.82253490817838837</v>
      </c>
      <c r="G28" s="29">
        <f t="shared" si="9"/>
        <v>1339439</v>
      </c>
      <c r="H28" s="31">
        <f t="shared" si="7"/>
        <v>0.66414368172011873</v>
      </c>
      <c r="I28" s="35">
        <v>15505</v>
      </c>
      <c r="J28" s="35">
        <v>85357</v>
      </c>
      <c r="K28" s="35">
        <v>466893</v>
      </c>
      <c r="L28" s="35">
        <v>403676</v>
      </c>
      <c r="M28" s="35">
        <v>192466</v>
      </c>
      <c r="N28" s="35">
        <v>97880</v>
      </c>
      <c r="O28" s="35">
        <v>38026</v>
      </c>
      <c r="P28" s="35">
        <v>22371</v>
      </c>
      <c r="Q28" s="35">
        <v>17265</v>
      </c>
      <c r="R28" s="35">
        <f t="shared" si="10"/>
        <v>477833</v>
      </c>
      <c r="S28" s="63">
        <f t="shared" si="8"/>
        <v>0.23692737621300372</v>
      </c>
      <c r="T28" s="35">
        <v>42</v>
      </c>
      <c r="U28" s="35">
        <v>9420</v>
      </c>
      <c r="V28" s="35">
        <v>256756</v>
      </c>
      <c r="W28" s="35">
        <v>211615</v>
      </c>
      <c r="Y28" s="1">
        <v>2016791</v>
      </c>
    </row>
    <row r="29" spans="1:25" x14ac:dyDescent="0.45">
      <c r="A29" s="33" t="s">
        <v>33</v>
      </c>
      <c r="B29" s="32">
        <f t="shared" si="11"/>
        <v>9408807</v>
      </c>
      <c r="C29" s="34">
        <f>SUM(一般接種!D28+一般接種!G28+一般接種!J28+一般接種!M28+医療従事者等!C26)</f>
        <v>3148757</v>
      </c>
      <c r="D29" s="30">
        <f t="shared" si="0"/>
        <v>0.85418744201439945</v>
      </c>
      <c r="E29" s="34">
        <f>SUM(一般接種!E28+一般接種!H28+一般接種!K28+一般接種!N28+医療従事者等!D26)</f>
        <v>3113215</v>
      </c>
      <c r="F29" s="31">
        <f t="shared" si="1"/>
        <v>0.84454569129686996</v>
      </c>
      <c r="G29" s="29">
        <f t="shared" si="9"/>
        <v>2444614</v>
      </c>
      <c r="H29" s="31">
        <f t="shared" si="7"/>
        <v>0.66316917417653665</v>
      </c>
      <c r="I29" s="35">
        <v>23594</v>
      </c>
      <c r="J29" s="35">
        <v>115999</v>
      </c>
      <c r="K29" s="35">
        <v>657806</v>
      </c>
      <c r="L29" s="35">
        <v>757386</v>
      </c>
      <c r="M29" s="35">
        <v>454012</v>
      </c>
      <c r="N29" s="35">
        <v>252004</v>
      </c>
      <c r="O29" s="35">
        <v>88117</v>
      </c>
      <c r="P29" s="35">
        <v>53020</v>
      </c>
      <c r="Q29" s="35">
        <v>42676</v>
      </c>
      <c r="R29" s="35">
        <f t="shared" si="10"/>
        <v>702221</v>
      </c>
      <c r="S29" s="63">
        <f t="shared" si="8"/>
        <v>0.19049687216853939</v>
      </c>
      <c r="T29" s="35">
        <v>26</v>
      </c>
      <c r="U29" s="35">
        <v>12182</v>
      </c>
      <c r="V29" s="35">
        <v>352661</v>
      </c>
      <c r="W29" s="35">
        <v>337352</v>
      </c>
      <c r="Y29" s="1">
        <v>3686260</v>
      </c>
    </row>
    <row r="30" spans="1:25" x14ac:dyDescent="0.45">
      <c r="A30" s="33" t="s">
        <v>34</v>
      </c>
      <c r="B30" s="32">
        <f t="shared" si="11"/>
        <v>17864090</v>
      </c>
      <c r="C30" s="34">
        <f>SUM(一般接種!D29+一般接種!G29+一般接種!J29+一般接種!M29+医療従事者等!C27)</f>
        <v>6030429</v>
      </c>
      <c r="D30" s="30">
        <f t="shared" si="0"/>
        <v>0.79780221786468275</v>
      </c>
      <c r="E30" s="34">
        <f>SUM(一般接種!E29+一般接種!H29+一般接種!K29+一般接種!N29+医療従事者等!D27)</f>
        <v>5922988</v>
      </c>
      <c r="F30" s="31">
        <f t="shared" si="1"/>
        <v>0.78358819294380244</v>
      </c>
      <c r="G30" s="29">
        <f t="shared" si="9"/>
        <v>4604735</v>
      </c>
      <c r="H30" s="31">
        <f t="shared" si="7"/>
        <v>0.60918846663796722</v>
      </c>
      <c r="I30" s="35">
        <v>43226</v>
      </c>
      <c r="J30" s="35">
        <v>375612</v>
      </c>
      <c r="K30" s="35">
        <v>1356355</v>
      </c>
      <c r="L30" s="35">
        <v>1362344</v>
      </c>
      <c r="M30" s="35">
        <v>761398</v>
      </c>
      <c r="N30" s="35">
        <v>370603</v>
      </c>
      <c r="O30" s="35">
        <v>150501</v>
      </c>
      <c r="P30" s="35">
        <v>108899</v>
      </c>
      <c r="Q30" s="35">
        <v>75797</v>
      </c>
      <c r="R30" s="35">
        <f t="shared" si="10"/>
        <v>1305938</v>
      </c>
      <c r="S30" s="63">
        <f t="shared" si="8"/>
        <v>0.17277049987550938</v>
      </c>
      <c r="T30" s="35">
        <v>68</v>
      </c>
      <c r="U30" s="35">
        <v>45213</v>
      </c>
      <c r="V30" s="35">
        <v>688799</v>
      </c>
      <c r="W30" s="35">
        <v>571858</v>
      </c>
      <c r="Y30" s="1">
        <v>7558802</v>
      </c>
    </row>
    <row r="31" spans="1:25" x14ac:dyDescent="0.45">
      <c r="A31" s="33" t="s">
        <v>35</v>
      </c>
      <c r="B31" s="32">
        <f t="shared" si="11"/>
        <v>4415880</v>
      </c>
      <c r="C31" s="34">
        <f>SUM(一般接種!D30+一般接種!G30+一般接種!J30+一般接種!M30+医療従事者等!C28)</f>
        <v>1483802</v>
      </c>
      <c r="D31" s="30">
        <f t="shared" si="0"/>
        <v>0.82407943764068559</v>
      </c>
      <c r="E31" s="34">
        <f>SUM(一般接種!E30+一般接種!H30+一般接種!K30+一般接種!N30+医療従事者等!D28)</f>
        <v>1467689</v>
      </c>
      <c r="F31" s="31">
        <f t="shared" si="1"/>
        <v>0.81513054016062803</v>
      </c>
      <c r="G31" s="29">
        <f t="shared" si="9"/>
        <v>1160814</v>
      </c>
      <c r="H31" s="31">
        <f t="shared" si="7"/>
        <v>0.64469716870946048</v>
      </c>
      <c r="I31" s="35">
        <v>16832</v>
      </c>
      <c r="J31" s="35">
        <v>67553</v>
      </c>
      <c r="K31" s="35">
        <v>347259</v>
      </c>
      <c r="L31" s="35">
        <v>354021</v>
      </c>
      <c r="M31" s="35">
        <v>197038</v>
      </c>
      <c r="N31" s="35">
        <v>98796</v>
      </c>
      <c r="O31" s="35">
        <v>40821</v>
      </c>
      <c r="P31" s="35">
        <v>24542</v>
      </c>
      <c r="Q31" s="35">
        <v>13952</v>
      </c>
      <c r="R31" s="35">
        <f t="shared" si="10"/>
        <v>303575</v>
      </c>
      <c r="S31" s="63">
        <f t="shared" si="8"/>
        <v>0.16860060525715098</v>
      </c>
      <c r="T31" s="35">
        <v>82</v>
      </c>
      <c r="U31" s="35">
        <v>5535</v>
      </c>
      <c r="V31" s="35">
        <v>161813</v>
      </c>
      <c r="W31" s="35">
        <v>136145</v>
      </c>
      <c r="Y31" s="1">
        <v>1800557</v>
      </c>
    </row>
    <row r="32" spans="1:25" x14ac:dyDescent="0.45">
      <c r="A32" s="33" t="s">
        <v>36</v>
      </c>
      <c r="B32" s="32">
        <f t="shared" si="11"/>
        <v>3454064</v>
      </c>
      <c r="C32" s="34">
        <f>SUM(一般接種!D31+一般接種!G31+一般接種!J31+一般接種!M31+医療従事者等!C29)</f>
        <v>1160681</v>
      </c>
      <c r="D32" s="30">
        <f t="shared" si="0"/>
        <v>0.81804752181883411</v>
      </c>
      <c r="E32" s="34">
        <f>SUM(一般接種!E31+一般接種!H31+一般接種!K31+一般接種!N31+医療従事者等!D29)</f>
        <v>1148366</v>
      </c>
      <c r="F32" s="31">
        <f t="shared" si="1"/>
        <v>0.80936791456137147</v>
      </c>
      <c r="G32" s="29">
        <f t="shared" si="9"/>
        <v>892779</v>
      </c>
      <c r="H32" s="31">
        <f t="shared" si="7"/>
        <v>0.62923029538856656</v>
      </c>
      <c r="I32" s="35">
        <v>8760</v>
      </c>
      <c r="J32" s="35">
        <v>53138</v>
      </c>
      <c r="K32" s="35">
        <v>238934</v>
      </c>
      <c r="L32" s="35">
        <v>286152</v>
      </c>
      <c r="M32" s="35">
        <v>161316</v>
      </c>
      <c r="N32" s="35">
        <v>83273</v>
      </c>
      <c r="O32" s="35">
        <v>25255</v>
      </c>
      <c r="P32" s="35">
        <v>21616</v>
      </c>
      <c r="Q32" s="35">
        <v>14335</v>
      </c>
      <c r="R32" s="35">
        <f t="shared" si="10"/>
        <v>252238</v>
      </c>
      <c r="S32" s="63">
        <f t="shared" si="8"/>
        <v>0.17777724526251318</v>
      </c>
      <c r="T32" s="35">
        <v>9</v>
      </c>
      <c r="U32" s="35">
        <v>7071</v>
      </c>
      <c r="V32" s="35">
        <v>133896</v>
      </c>
      <c r="W32" s="35">
        <v>111262</v>
      </c>
      <c r="Y32" s="1">
        <v>1418843</v>
      </c>
    </row>
    <row r="33" spans="1:25" x14ac:dyDescent="0.45">
      <c r="A33" s="33" t="s">
        <v>37</v>
      </c>
      <c r="B33" s="32">
        <f t="shared" si="11"/>
        <v>6035531</v>
      </c>
      <c r="C33" s="34">
        <f>SUM(一般接種!D32+一般接種!G32+一般接種!J32+一般接種!M32+医療従事者等!C30)</f>
        <v>2035132</v>
      </c>
      <c r="D33" s="30">
        <f t="shared" si="0"/>
        <v>0.80422771090145906</v>
      </c>
      <c r="E33" s="34">
        <f>SUM(一般接種!E32+一般接種!H32+一般接種!K32+一般接種!N32+医療従事者等!D30)</f>
        <v>2003455</v>
      </c>
      <c r="F33" s="31">
        <f t="shared" si="1"/>
        <v>0.79170983923602134</v>
      </c>
      <c r="G33" s="29">
        <f t="shared" si="9"/>
        <v>1542596</v>
      </c>
      <c r="H33" s="31">
        <f t="shared" si="7"/>
        <v>0.60959114687683513</v>
      </c>
      <c r="I33" s="35">
        <v>26203</v>
      </c>
      <c r="J33" s="35">
        <v>97616</v>
      </c>
      <c r="K33" s="35">
        <v>451790</v>
      </c>
      <c r="L33" s="35">
        <v>475871</v>
      </c>
      <c r="M33" s="35">
        <v>252876</v>
      </c>
      <c r="N33" s="35">
        <v>126009</v>
      </c>
      <c r="O33" s="35">
        <v>51156</v>
      </c>
      <c r="P33" s="35">
        <v>36949</v>
      </c>
      <c r="Q33" s="35">
        <v>24126</v>
      </c>
      <c r="R33" s="35">
        <f t="shared" si="10"/>
        <v>454348</v>
      </c>
      <c r="S33" s="63">
        <f t="shared" si="8"/>
        <v>0.17954572577732358</v>
      </c>
      <c r="T33" s="35">
        <v>15</v>
      </c>
      <c r="U33" s="35">
        <v>8110</v>
      </c>
      <c r="V33" s="35">
        <v>241438</v>
      </c>
      <c r="W33" s="35">
        <v>204785</v>
      </c>
      <c r="Y33" s="1">
        <v>2530542</v>
      </c>
    </row>
    <row r="34" spans="1:25" x14ac:dyDescent="0.45">
      <c r="A34" s="33" t="s">
        <v>38</v>
      </c>
      <c r="B34" s="32">
        <f t="shared" si="11"/>
        <v>20283186</v>
      </c>
      <c r="C34" s="34">
        <f>SUM(一般接種!D33+一般接種!G33+一般接種!J33+一般接種!M33+医療従事者等!C31)</f>
        <v>6918022</v>
      </c>
      <c r="D34" s="30">
        <f t="shared" si="0"/>
        <v>0.78262496647156166</v>
      </c>
      <c r="E34" s="34">
        <f>SUM(一般接種!E33+一般接種!H33+一般接種!K33+一般接種!N33+医療従事者等!D31)</f>
        <v>6827292</v>
      </c>
      <c r="F34" s="31">
        <f t="shared" si="1"/>
        <v>0.77236082403200812</v>
      </c>
      <c r="G34" s="29">
        <f t="shared" si="9"/>
        <v>5098083</v>
      </c>
      <c r="H34" s="31">
        <f t="shared" si="7"/>
        <v>0.5767381249935658</v>
      </c>
      <c r="I34" s="35">
        <v>65669</v>
      </c>
      <c r="J34" s="35">
        <v>375980</v>
      </c>
      <c r="K34" s="35">
        <v>1530587</v>
      </c>
      <c r="L34" s="35">
        <v>1562278</v>
      </c>
      <c r="M34" s="35">
        <v>774967</v>
      </c>
      <c r="N34" s="35">
        <v>370508</v>
      </c>
      <c r="O34" s="35">
        <v>198203</v>
      </c>
      <c r="P34" s="35">
        <v>137739</v>
      </c>
      <c r="Q34" s="35">
        <v>82152</v>
      </c>
      <c r="R34" s="35">
        <f t="shared" si="10"/>
        <v>1439789</v>
      </c>
      <c r="S34" s="63">
        <f t="shared" si="8"/>
        <v>0.16288106887360623</v>
      </c>
      <c r="T34" s="35">
        <v>443</v>
      </c>
      <c r="U34" s="35">
        <v>49133</v>
      </c>
      <c r="V34" s="35">
        <v>788430</v>
      </c>
      <c r="W34" s="35">
        <v>601783</v>
      </c>
      <c r="Y34" s="1">
        <v>8839511</v>
      </c>
    </row>
    <row r="35" spans="1:25" x14ac:dyDescent="0.45">
      <c r="A35" s="33" t="s">
        <v>39</v>
      </c>
      <c r="B35" s="32">
        <f t="shared" si="11"/>
        <v>13217502</v>
      </c>
      <c r="C35" s="34">
        <f>SUM(一般接種!D34+一般接種!G34+一般接種!J34+一般接種!M34+医療従事者等!C32)</f>
        <v>4443581</v>
      </c>
      <c r="D35" s="30">
        <f t="shared" si="0"/>
        <v>0.80446826133200566</v>
      </c>
      <c r="E35" s="34">
        <f>SUM(一般接種!E34+一般接種!H34+一般接種!K34+一般接種!N34+医療従事者等!D32)</f>
        <v>4390431</v>
      </c>
      <c r="F35" s="31">
        <f t="shared" si="1"/>
        <v>0.79484595713865447</v>
      </c>
      <c r="G35" s="29">
        <f t="shared" si="9"/>
        <v>3385657</v>
      </c>
      <c r="H35" s="31">
        <f t="shared" si="7"/>
        <v>0.6129411391975379</v>
      </c>
      <c r="I35" s="35">
        <v>45799</v>
      </c>
      <c r="J35" s="35">
        <v>244218</v>
      </c>
      <c r="K35" s="35">
        <v>1010867</v>
      </c>
      <c r="L35" s="35">
        <v>1038322</v>
      </c>
      <c r="M35" s="35">
        <v>545180</v>
      </c>
      <c r="N35" s="35">
        <v>253623</v>
      </c>
      <c r="O35" s="35">
        <v>115826</v>
      </c>
      <c r="P35" s="35">
        <v>80817</v>
      </c>
      <c r="Q35" s="35">
        <v>51005</v>
      </c>
      <c r="R35" s="35">
        <f t="shared" si="10"/>
        <v>997833</v>
      </c>
      <c r="S35" s="63">
        <f t="shared" si="8"/>
        <v>0.18064821561927177</v>
      </c>
      <c r="T35" s="35">
        <v>103</v>
      </c>
      <c r="U35" s="35">
        <v>26629</v>
      </c>
      <c r="V35" s="35">
        <v>533913</v>
      </c>
      <c r="W35" s="35">
        <v>437188</v>
      </c>
      <c r="Y35" s="1">
        <v>5523625</v>
      </c>
    </row>
    <row r="36" spans="1:25" x14ac:dyDescent="0.45">
      <c r="A36" s="33" t="s">
        <v>40</v>
      </c>
      <c r="B36" s="32">
        <f t="shared" si="11"/>
        <v>3314246</v>
      </c>
      <c r="C36" s="34">
        <f>SUM(一般接種!D35+一般接種!G35+一般接種!J35+一般接種!M35+医療従事者等!C33)</f>
        <v>1096439</v>
      </c>
      <c r="D36" s="30">
        <f t="shared" si="0"/>
        <v>0.81535450373641283</v>
      </c>
      <c r="E36" s="34">
        <f>SUM(一般接種!E35+一般接種!H35+一般接種!K35+一般接種!N35+医療従事者等!D33)</f>
        <v>1084950</v>
      </c>
      <c r="F36" s="31">
        <f t="shared" si="1"/>
        <v>0.80681083838573875</v>
      </c>
      <c r="G36" s="29">
        <f t="shared" si="9"/>
        <v>855819</v>
      </c>
      <c r="H36" s="31">
        <f t="shared" si="7"/>
        <v>0.63642015290699538</v>
      </c>
      <c r="I36" s="35">
        <v>7600</v>
      </c>
      <c r="J36" s="35">
        <v>54583</v>
      </c>
      <c r="K36" s="35">
        <v>307970</v>
      </c>
      <c r="L36" s="35">
        <v>254493</v>
      </c>
      <c r="M36" s="35">
        <v>131817</v>
      </c>
      <c r="N36" s="35">
        <v>53875</v>
      </c>
      <c r="O36" s="35">
        <v>20365</v>
      </c>
      <c r="P36" s="35">
        <v>14649</v>
      </c>
      <c r="Q36" s="35">
        <v>10467</v>
      </c>
      <c r="R36" s="35">
        <f t="shared" si="10"/>
        <v>277038</v>
      </c>
      <c r="S36" s="63">
        <f t="shared" si="8"/>
        <v>0.20601618604056252</v>
      </c>
      <c r="T36" s="35">
        <v>71</v>
      </c>
      <c r="U36" s="35">
        <v>5771</v>
      </c>
      <c r="V36" s="35">
        <v>158895</v>
      </c>
      <c r="W36" s="35">
        <v>112301</v>
      </c>
      <c r="Y36" s="1">
        <v>1344739</v>
      </c>
    </row>
    <row r="37" spans="1:25" x14ac:dyDescent="0.45">
      <c r="A37" s="33" t="s">
        <v>41</v>
      </c>
      <c r="B37" s="32">
        <f t="shared" si="11"/>
        <v>2276636</v>
      </c>
      <c r="C37" s="34">
        <f>SUM(一般接種!D36+一般接種!G36+一般接種!J36+一般接種!M36+医療従事者等!C34)</f>
        <v>751277</v>
      </c>
      <c r="D37" s="30">
        <f t="shared" si="0"/>
        <v>0.79548024632795167</v>
      </c>
      <c r="E37" s="34">
        <f>SUM(一般接種!E36+一般接種!H36+一般接種!K36+一般接種!N36+医療従事者等!D34)</f>
        <v>742086</v>
      </c>
      <c r="F37" s="31">
        <f t="shared" si="1"/>
        <v>0.78574847103867718</v>
      </c>
      <c r="G37" s="29">
        <f t="shared" si="9"/>
        <v>600603</v>
      </c>
      <c r="H37" s="31">
        <f t="shared" si="7"/>
        <v>0.63594096769275077</v>
      </c>
      <c r="I37" s="35">
        <v>7692</v>
      </c>
      <c r="J37" s="35">
        <v>44853</v>
      </c>
      <c r="K37" s="35">
        <v>212618</v>
      </c>
      <c r="L37" s="35">
        <v>197562</v>
      </c>
      <c r="M37" s="35">
        <v>83798</v>
      </c>
      <c r="N37" s="35">
        <v>29921</v>
      </c>
      <c r="O37" s="35">
        <v>10781</v>
      </c>
      <c r="P37" s="35">
        <v>8338</v>
      </c>
      <c r="Q37" s="35">
        <v>5040</v>
      </c>
      <c r="R37" s="35">
        <f t="shared" si="10"/>
        <v>182670</v>
      </c>
      <c r="S37" s="63">
        <f t="shared" si="8"/>
        <v>0.19341784268216239</v>
      </c>
      <c r="T37" s="35">
        <v>2</v>
      </c>
      <c r="U37" s="35">
        <v>3026</v>
      </c>
      <c r="V37" s="35">
        <v>90914</v>
      </c>
      <c r="W37" s="35">
        <v>88728</v>
      </c>
      <c r="Y37" s="1">
        <v>944432</v>
      </c>
    </row>
    <row r="38" spans="1:25" x14ac:dyDescent="0.45">
      <c r="A38" s="33" t="s">
        <v>42</v>
      </c>
      <c r="B38" s="32">
        <f t="shared" si="11"/>
        <v>1354238</v>
      </c>
      <c r="C38" s="34">
        <f>SUM(一般接種!D37+一般接種!G37+一般接種!J37+一般接種!M37+医療従事者等!C35)</f>
        <v>445545</v>
      </c>
      <c r="D38" s="30">
        <f t="shared" si="0"/>
        <v>0.80020582340136637</v>
      </c>
      <c r="E38" s="34">
        <f>SUM(一般接種!E37+一般接種!H37+一般接種!K37+一般接種!N37+医療従事者等!D35)</f>
        <v>440031</v>
      </c>
      <c r="F38" s="31">
        <f t="shared" si="1"/>
        <v>0.79030259272829151</v>
      </c>
      <c r="G38" s="29">
        <f t="shared" si="9"/>
        <v>353822</v>
      </c>
      <c r="H38" s="31">
        <f t="shared" si="7"/>
        <v>0.63546987363233398</v>
      </c>
      <c r="I38" s="35">
        <v>4920</v>
      </c>
      <c r="J38" s="35">
        <v>23223</v>
      </c>
      <c r="K38" s="35">
        <v>108413</v>
      </c>
      <c r="L38" s="35">
        <v>110744</v>
      </c>
      <c r="M38" s="35">
        <v>59686</v>
      </c>
      <c r="N38" s="35">
        <v>25055</v>
      </c>
      <c r="O38" s="35">
        <v>9450</v>
      </c>
      <c r="P38" s="35">
        <v>7478</v>
      </c>
      <c r="Q38" s="35">
        <v>4853</v>
      </c>
      <c r="R38" s="35">
        <f t="shared" si="10"/>
        <v>114840</v>
      </c>
      <c r="S38" s="63">
        <f t="shared" si="8"/>
        <v>0.20625444513890387</v>
      </c>
      <c r="T38" s="35">
        <v>17</v>
      </c>
      <c r="U38" s="35">
        <v>2690</v>
      </c>
      <c r="V38" s="35">
        <v>57646</v>
      </c>
      <c r="W38" s="35">
        <v>54487</v>
      </c>
      <c r="Y38" s="1">
        <v>556788</v>
      </c>
    </row>
    <row r="39" spans="1:25" x14ac:dyDescent="0.45">
      <c r="A39" s="33" t="s">
        <v>43</v>
      </c>
      <c r="B39" s="32">
        <f t="shared" si="11"/>
        <v>1699007</v>
      </c>
      <c r="C39" s="34">
        <f>SUM(一般接種!D38+一般接種!G38+一般接種!J38+一般接種!M38+医療従事者等!C36)</f>
        <v>566702</v>
      </c>
      <c r="D39" s="30">
        <f t="shared" si="0"/>
        <v>0.8422850263445375</v>
      </c>
      <c r="E39" s="34">
        <f>SUM(一般接種!E38+一般接種!H38+一般接種!K38+一般接種!N38+医療従事者等!D36)</f>
        <v>557731</v>
      </c>
      <c r="F39" s="31">
        <f t="shared" si="1"/>
        <v>0.82895149483884867</v>
      </c>
      <c r="G39" s="29">
        <f t="shared" si="9"/>
        <v>455569</v>
      </c>
      <c r="H39" s="31">
        <f t="shared" si="7"/>
        <v>0.67710886350631305</v>
      </c>
      <c r="I39" s="35">
        <v>4904</v>
      </c>
      <c r="J39" s="35">
        <v>30276</v>
      </c>
      <c r="K39" s="35">
        <v>111471</v>
      </c>
      <c r="L39" s="35">
        <v>142712</v>
      </c>
      <c r="M39" s="35">
        <v>82677</v>
      </c>
      <c r="N39" s="35">
        <v>45570</v>
      </c>
      <c r="O39" s="35">
        <v>20785</v>
      </c>
      <c r="P39" s="35">
        <v>11279</v>
      </c>
      <c r="Q39" s="35">
        <v>5895</v>
      </c>
      <c r="R39" s="35">
        <f t="shared" si="10"/>
        <v>119005</v>
      </c>
      <c r="S39" s="63">
        <f t="shared" si="8"/>
        <v>0.17687625870410142</v>
      </c>
      <c r="T39" s="35">
        <v>25</v>
      </c>
      <c r="U39" s="35">
        <v>2148</v>
      </c>
      <c r="V39" s="35">
        <v>47619</v>
      </c>
      <c r="W39" s="35">
        <v>69213</v>
      </c>
      <c r="Y39" s="1">
        <v>672815</v>
      </c>
    </row>
    <row r="40" spans="1:25" x14ac:dyDescent="0.45">
      <c r="A40" s="33" t="s">
        <v>44</v>
      </c>
      <c r="B40" s="32">
        <f t="shared" si="11"/>
        <v>4550858</v>
      </c>
      <c r="C40" s="34">
        <f>SUM(一般接種!D39+一般接種!G39+一般接種!J39+一般接種!M39+医療従事者等!C37)</f>
        <v>1520633</v>
      </c>
      <c r="D40" s="30">
        <f t="shared" si="0"/>
        <v>0.80295713729762153</v>
      </c>
      <c r="E40" s="34">
        <f>SUM(一般接種!E39+一般接種!H39+一般接種!K39+一般接種!N39+医療従事者等!D37)</f>
        <v>1490132</v>
      </c>
      <c r="F40" s="31">
        <f t="shared" si="1"/>
        <v>0.78685134737676965</v>
      </c>
      <c r="G40" s="29">
        <f t="shared" si="9"/>
        <v>1197688</v>
      </c>
      <c r="H40" s="31">
        <f t="shared" si="7"/>
        <v>0.63242881606259616</v>
      </c>
      <c r="I40" s="35">
        <v>21861</v>
      </c>
      <c r="J40" s="35">
        <v>138157</v>
      </c>
      <c r="K40" s="35">
        <v>363085</v>
      </c>
      <c r="L40" s="35">
        <v>318462</v>
      </c>
      <c r="M40" s="35">
        <v>163989</v>
      </c>
      <c r="N40" s="35">
        <v>92134</v>
      </c>
      <c r="O40" s="35">
        <v>51170</v>
      </c>
      <c r="P40" s="35">
        <v>29667</v>
      </c>
      <c r="Q40" s="35">
        <v>19163</v>
      </c>
      <c r="R40" s="35">
        <f t="shared" si="10"/>
        <v>342405</v>
      </c>
      <c r="S40" s="63">
        <f t="shared" si="8"/>
        <v>0.18080400635550598</v>
      </c>
      <c r="T40" s="35">
        <v>251</v>
      </c>
      <c r="U40" s="35">
        <v>7528</v>
      </c>
      <c r="V40" s="35">
        <v>162343</v>
      </c>
      <c r="W40" s="35">
        <v>172283</v>
      </c>
      <c r="Y40" s="1">
        <v>1893791</v>
      </c>
    </row>
    <row r="41" spans="1:25" x14ac:dyDescent="0.45">
      <c r="A41" s="33" t="s">
        <v>45</v>
      </c>
      <c r="B41" s="32">
        <f t="shared" si="11"/>
        <v>6736571</v>
      </c>
      <c r="C41" s="34">
        <f>SUM(一般接種!D40+一般接種!G40+一般接種!J40+一般接種!M40+医療従事者等!C38)</f>
        <v>2250991</v>
      </c>
      <c r="D41" s="30">
        <f t="shared" si="0"/>
        <v>0.80037142218143509</v>
      </c>
      <c r="E41" s="34">
        <f>SUM(一般接種!E40+一般接種!H40+一般接種!K40+一般接種!N40+医療従事者等!D38)</f>
        <v>2222847</v>
      </c>
      <c r="F41" s="31">
        <f t="shared" si="1"/>
        <v>0.790364428237046</v>
      </c>
      <c r="G41" s="29">
        <f t="shared" si="9"/>
        <v>1738703</v>
      </c>
      <c r="H41" s="31">
        <f t="shared" si="7"/>
        <v>0.61822023849101471</v>
      </c>
      <c r="I41" s="35">
        <v>22436</v>
      </c>
      <c r="J41" s="35">
        <v>122045</v>
      </c>
      <c r="K41" s="35">
        <v>546368</v>
      </c>
      <c r="L41" s="35">
        <v>533011</v>
      </c>
      <c r="M41" s="35">
        <v>293209</v>
      </c>
      <c r="N41" s="35">
        <v>116802</v>
      </c>
      <c r="O41" s="35">
        <v>46055</v>
      </c>
      <c r="P41" s="35">
        <v>32877</v>
      </c>
      <c r="Q41" s="35">
        <v>25900</v>
      </c>
      <c r="R41" s="35">
        <f t="shared" si="10"/>
        <v>524030</v>
      </c>
      <c r="S41" s="63">
        <f t="shared" si="8"/>
        <v>0.18632621648231265</v>
      </c>
      <c r="T41" s="35">
        <v>56</v>
      </c>
      <c r="U41" s="35">
        <v>15687</v>
      </c>
      <c r="V41" s="35">
        <v>272546</v>
      </c>
      <c r="W41" s="35">
        <v>235741</v>
      </c>
      <c r="Y41" s="1">
        <v>2812433</v>
      </c>
    </row>
    <row r="42" spans="1:25" x14ac:dyDescent="0.45">
      <c r="A42" s="33" t="s">
        <v>46</v>
      </c>
      <c r="B42" s="32">
        <f t="shared" si="11"/>
        <v>3460409</v>
      </c>
      <c r="C42" s="34">
        <f>SUM(一般接種!D41+一般接種!G41+一般接種!J41+一般接種!M41+医療従事者等!C39)</f>
        <v>1125689</v>
      </c>
      <c r="D42" s="30">
        <f t="shared" si="0"/>
        <v>0.83008679236935057</v>
      </c>
      <c r="E42" s="34">
        <f>SUM(一般接種!E41+一般接種!H41+一般接種!K41+一般接種!N41+医療従事者等!D39)</f>
        <v>1102245</v>
      </c>
      <c r="F42" s="31">
        <f t="shared" si="1"/>
        <v>0.81279910921680398</v>
      </c>
      <c r="G42" s="29">
        <f t="shared" si="9"/>
        <v>914072</v>
      </c>
      <c r="H42" s="31">
        <f t="shared" si="7"/>
        <v>0.67403971654216843</v>
      </c>
      <c r="I42" s="35">
        <v>44801</v>
      </c>
      <c r="J42" s="35">
        <v>46974</v>
      </c>
      <c r="K42" s="35">
        <v>287540</v>
      </c>
      <c r="L42" s="35">
        <v>310269</v>
      </c>
      <c r="M42" s="35">
        <v>133864</v>
      </c>
      <c r="N42" s="35">
        <v>42116</v>
      </c>
      <c r="O42" s="35">
        <v>18927</v>
      </c>
      <c r="P42" s="35">
        <v>17360</v>
      </c>
      <c r="Q42" s="35">
        <v>12221</v>
      </c>
      <c r="R42" s="35">
        <f t="shared" si="10"/>
        <v>318403</v>
      </c>
      <c r="S42" s="63">
        <f t="shared" si="8"/>
        <v>0.23479142547433468</v>
      </c>
      <c r="T42" s="35">
        <v>399</v>
      </c>
      <c r="U42" s="35">
        <v>9150</v>
      </c>
      <c r="V42" s="35">
        <v>142909</v>
      </c>
      <c r="W42" s="35">
        <v>165945</v>
      </c>
      <c r="Y42" s="1">
        <v>1356110</v>
      </c>
    </row>
    <row r="43" spans="1:25" x14ac:dyDescent="0.45">
      <c r="A43" s="33" t="s">
        <v>47</v>
      </c>
      <c r="B43" s="32">
        <f t="shared" si="11"/>
        <v>1817734</v>
      </c>
      <c r="C43" s="34">
        <f>SUM(一般接種!D42+一般接種!G42+一般接種!J42+一般接種!M42+医療従事者等!C40)</f>
        <v>600833</v>
      </c>
      <c r="D43" s="30">
        <f t="shared" si="0"/>
        <v>0.81751658958648832</v>
      </c>
      <c r="E43" s="34">
        <f>SUM(一般接種!E42+一般接種!H42+一般接種!K42+一般接種!N42+医療従事者等!D40)</f>
        <v>593242</v>
      </c>
      <c r="F43" s="31">
        <f t="shared" si="1"/>
        <v>0.80718798175111472</v>
      </c>
      <c r="G43" s="29">
        <f t="shared" si="9"/>
        <v>482253</v>
      </c>
      <c r="H43" s="31">
        <f t="shared" si="7"/>
        <v>0.65617206091851277</v>
      </c>
      <c r="I43" s="35">
        <v>7952</v>
      </c>
      <c r="J43" s="35">
        <v>39902</v>
      </c>
      <c r="K43" s="35">
        <v>153316</v>
      </c>
      <c r="L43" s="35">
        <v>160730</v>
      </c>
      <c r="M43" s="35">
        <v>67399</v>
      </c>
      <c r="N43" s="35">
        <v>29083</v>
      </c>
      <c r="O43" s="35">
        <v>11862</v>
      </c>
      <c r="P43" s="35">
        <v>7769</v>
      </c>
      <c r="Q43" s="35">
        <v>4240</v>
      </c>
      <c r="R43" s="35">
        <f t="shared" si="10"/>
        <v>141406</v>
      </c>
      <c r="S43" s="63">
        <f t="shared" si="8"/>
        <v>0.19240246602145183</v>
      </c>
      <c r="T43" s="35">
        <v>10</v>
      </c>
      <c r="U43" s="35">
        <v>3474</v>
      </c>
      <c r="V43" s="35">
        <v>74255</v>
      </c>
      <c r="W43" s="35">
        <v>63667</v>
      </c>
      <c r="Y43" s="1">
        <v>734949</v>
      </c>
    </row>
    <row r="44" spans="1:25" x14ac:dyDescent="0.45">
      <c r="A44" s="33" t="s">
        <v>48</v>
      </c>
      <c r="B44" s="32">
        <f t="shared" si="11"/>
        <v>2354827</v>
      </c>
      <c r="C44" s="34">
        <f>SUM(一般接種!D43+一般接種!G43+一般接種!J43+一般接種!M43+医療従事者等!C41)</f>
        <v>782144</v>
      </c>
      <c r="D44" s="30">
        <f t="shared" si="0"/>
        <v>0.80310834011023768</v>
      </c>
      <c r="E44" s="34">
        <f>SUM(一般接種!E43+一般接種!H43+一般接種!K43+一般接種!N43+医療従事者等!D41)</f>
        <v>773535</v>
      </c>
      <c r="F44" s="31">
        <f t="shared" si="1"/>
        <v>0.79426858720027604</v>
      </c>
      <c r="G44" s="29">
        <f t="shared" si="9"/>
        <v>617836</v>
      </c>
      <c r="H44" s="31">
        <f t="shared" si="7"/>
        <v>0.63439628050633745</v>
      </c>
      <c r="I44" s="35">
        <v>9414</v>
      </c>
      <c r="J44" s="35">
        <v>48523</v>
      </c>
      <c r="K44" s="35">
        <v>170766</v>
      </c>
      <c r="L44" s="35">
        <v>187192</v>
      </c>
      <c r="M44" s="35">
        <v>114053</v>
      </c>
      <c r="N44" s="35">
        <v>52807</v>
      </c>
      <c r="O44" s="35">
        <v>16691</v>
      </c>
      <c r="P44" s="35">
        <v>10444</v>
      </c>
      <c r="Q44" s="35">
        <v>7946</v>
      </c>
      <c r="R44" s="35">
        <f t="shared" si="10"/>
        <v>181312</v>
      </c>
      <c r="S44" s="63">
        <f t="shared" si="8"/>
        <v>0.18617182943558655</v>
      </c>
      <c r="T44" s="35">
        <v>149</v>
      </c>
      <c r="U44" s="35">
        <v>7887</v>
      </c>
      <c r="V44" s="35">
        <v>97969</v>
      </c>
      <c r="W44" s="35">
        <v>75307</v>
      </c>
      <c r="Y44" s="1">
        <v>973896</v>
      </c>
    </row>
    <row r="45" spans="1:25" x14ac:dyDescent="0.45">
      <c r="A45" s="33" t="s">
        <v>49</v>
      </c>
      <c r="B45" s="32">
        <f t="shared" si="11"/>
        <v>3420948</v>
      </c>
      <c r="C45" s="34">
        <f>SUM(一般接種!D44+一般接種!G44+一般接種!J44+一般接種!M44+医療従事者等!C42)</f>
        <v>1117589</v>
      </c>
      <c r="D45" s="30">
        <f t="shared" si="0"/>
        <v>0.82404759113388026</v>
      </c>
      <c r="E45" s="34">
        <f>SUM(一般接種!E44+一般接種!H44+一般接種!K44+一般接種!N44+医療従事者等!D42)</f>
        <v>1105878</v>
      </c>
      <c r="F45" s="31">
        <f t="shared" si="1"/>
        <v>0.81541255505194954</v>
      </c>
      <c r="G45" s="29">
        <f t="shared" si="9"/>
        <v>892965</v>
      </c>
      <c r="H45" s="31">
        <f t="shared" si="7"/>
        <v>0.6584224229272706</v>
      </c>
      <c r="I45" s="35">
        <v>12490</v>
      </c>
      <c r="J45" s="35">
        <v>59363</v>
      </c>
      <c r="K45" s="35">
        <v>280326</v>
      </c>
      <c r="L45" s="35">
        <v>272731</v>
      </c>
      <c r="M45" s="35">
        <v>142450</v>
      </c>
      <c r="N45" s="35">
        <v>71805</v>
      </c>
      <c r="O45" s="35">
        <v>28037</v>
      </c>
      <c r="P45" s="35">
        <v>15643</v>
      </c>
      <c r="Q45" s="35">
        <v>10120</v>
      </c>
      <c r="R45" s="35">
        <f t="shared" si="10"/>
        <v>304516</v>
      </c>
      <c r="S45" s="63">
        <f t="shared" si="8"/>
        <v>0.22453305845147428</v>
      </c>
      <c r="T45" s="35">
        <v>212</v>
      </c>
      <c r="U45" s="35">
        <v>5991</v>
      </c>
      <c r="V45" s="35">
        <v>166376</v>
      </c>
      <c r="W45" s="35">
        <v>131937</v>
      </c>
      <c r="Y45" s="1">
        <v>1356219</v>
      </c>
    </row>
    <row r="46" spans="1:25" x14ac:dyDescent="0.45">
      <c r="A46" s="33" t="s">
        <v>50</v>
      </c>
      <c r="B46" s="32">
        <f t="shared" si="11"/>
        <v>1720337</v>
      </c>
      <c r="C46" s="34">
        <f>SUM(一般接種!D45+一般接種!G45+一般接種!J45+一般接種!M45+医療従事者等!C43)</f>
        <v>567376</v>
      </c>
      <c r="D46" s="30">
        <f t="shared" si="0"/>
        <v>0.80918811067834051</v>
      </c>
      <c r="E46" s="34">
        <f>SUM(一般接種!E45+一般接種!H45+一般接種!K45+一般接種!N45+医療従事者等!D43)</f>
        <v>559837</v>
      </c>
      <c r="F46" s="31">
        <f t="shared" si="1"/>
        <v>0.79843603592296841</v>
      </c>
      <c r="G46" s="29">
        <f t="shared" si="9"/>
        <v>444802</v>
      </c>
      <c r="H46" s="31">
        <f t="shared" si="7"/>
        <v>0.63437383676071468</v>
      </c>
      <c r="I46" s="35">
        <v>10605</v>
      </c>
      <c r="J46" s="35">
        <v>33565</v>
      </c>
      <c r="K46" s="35">
        <v>141037</v>
      </c>
      <c r="L46" s="35">
        <v>125468</v>
      </c>
      <c r="M46" s="35">
        <v>73405</v>
      </c>
      <c r="N46" s="35">
        <v>36098</v>
      </c>
      <c r="O46" s="35">
        <v>13289</v>
      </c>
      <c r="P46" s="35">
        <v>6310</v>
      </c>
      <c r="Q46" s="35">
        <v>5025</v>
      </c>
      <c r="R46" s="35">
        <f t="shared" si="10"/>
        <v>148322</v>
      </c>
      <c r="S46" s="63">
        <f t="shared" si="8"/>
        <v>0.21153591084577569</v>
      </c>
      <c r="T46" s="35">
        <v>167</v>
      </c>
      <c r="U46" s="35">
        <v>5513</v>
      </c>
      <c r="V46" s="35">
        <v>73853</v>
      </c>
      <c r="W46" s="35">
        <v>68789</v>
      </c>
      <c r="Y46" s="1">
        <v>701167</v>
      </c>
    </row>
    <row r="47" spans="1:25" x14ac:dyDescent="0.45">
      <c r="A47" s="33" t="s">
        <v>51</v>
      </c>
      <c r="B47" s="32">
        <f t="shared" si="11"/>
        <v>12275891</v>
      </c>
      <c r="C47" s="34">
        <f>SUM(一般接種!D46+一般接種!G46+一般接種!J46+一般接種!M46+医療従事者等!C44)</f>
        <v>4146383</v>
      </c>
      <c r="D47" s="30">
        <f t="shared" si="0"/>
        <v>0.80918138937623074</v>
      </c>
      <c r="E47" s="34">
        <f>SUM(一般接種!E46+一般接種!H46+一般接種!K46+一般接種!N46+医療従事者等!D44)</f>
        <v>4064057</v>
      </c>
      <c r="F47" s="31">
        <f t="shared" si="1"/>
        <v>0.79311517767755557</v>
      </c>
      <c r="G47" s="29">
        <f t="shared" si="9"/>
        <v>3122400</v>
      </c>
      <c r="H47" s="31">
        <f t="shared" si="7"/>
        <v>0.60934746505287685</v>
      </c>
      <c r="I47" s="35">
        <v>44078</v>
      </c>
      <c r="J47" s="35">
        <v>230953</v>
      </c>
      <c r="K47" s="35">
        <v>930785</v>
      </c>
      <c r="L47" s="35">
        <v>1025211</v>
      </c>
      <c r="M47" s="35">
        <v>491548</v>
      </c>
      <c r="N47" s="35">
        <v>193741</v>
      </c>
      <c r="O47" s="35">
        <v>85724</v>
      </c>
      <c r="P47" s="35">
        <v>72772</v>
      </c>
      <c r="Q47" s="35">
        <v>47588</v>
      </c>
      <c r="R47" s="35">
        <f t="shared" si="10"/>
        <v>943051</v>
      </c>
      <c r="S47" s="63">
        <f t="shared" si="8"/>
        <v>0.18403975668254566</v>
      </c>
      <c r="T47" s="35">
        <v>90</v>
      </c>
      <c r="U47" s="35">
        <v>39814</v>
      </c>
      <c r="V47" s="35">
        <v>493889</v>
      </c>
      <c r="W47" s="35">
        <v>409258</v>
      </c>
      <c r="Y47" s="1">
        <v>5124170</v>
      </c>
    </row>
    <row r="48" spans="1:25" x14ac:dyDescent="0.45">
      <c r="A48" s="33" t="s">
        <v>52</v>
      </c>
      <c r="B48" s="32">
        <f t="shared" si="11"/>
        <v>1992887</v>
      </c>
      <c r="C48" s="34">
        <f>SUM(一般接種!D47+一般接種!G47+一般接種!J47+一般接種!M47+医療従事者等!C45)</f>
        <v>660036</v>
      </c>
      <c r="D48" s="30">
        <f t="shared" si="0"/>
        <v>0.80667105015509233</v>
      </c>
      <c r="E48" s="34">
        <f>SUM(一般接種!E47+一般接種!H47+一般接種!K47+一般接種!N47+医療従事者等!D45)</f>
        <v>651984</v>
      </c>
      <c r="F48" s="31">
        <f t="shared" si="1"/>
        <v>0.79683020011683869</v>
      </c>
      <c r="G48" s="29">
        <f t="shared" si="9"/>
        <v>507785</v>
      </c>
      <c r="H48" s="31">
        <f t="shared" si="7"/>
        <v>0.62059563297002529</v>
      </c>
      <c r="I48" s="35">
        <v>8416</v>
      </c>
      <c r="J48" s="35">
        <v>56670</v>
      </c>
      <c r="K48" s="35">
        <v>165957</v>
      </c>
      <c r="L48" s="35">
        <v>147280</v>
      </c>
      <c r="M48" s="35">
        <v>63376</v>
      </c>
      <c r="N48" s="35">
        <v>32411</v>
      </c>
      <c r="O48" s="35">
        <v>15373</v>
      </c>
      <c r="P48" s="35">
        <v>10209</v>
      </c>
      <c r="Q48" s="35">
        <v>8093</v>
      </c>
      <c r="R48" s="35">
        <f t="shared" si="10"/>
        <v>173082</v>
      </c>
      <c r="S48" s="63">
        <f t="shared" si="8"/>
        <v>0.21153427798323682</v>
      </c>
      <c r="T48" s="35">
        <v>42</v>
      </c>
      <c r="U48" s="35">
        <v>6128</v>
      </c>
      <c r="V48" s="35">
        <v>83666</v>
      </c>
      <c r="W48" s="35">
        <v>83246</v>
      </c>
      <c r="Y48" s="1">
        <v>818222</v>
      </c>
    </row>
    <row r="49" spans="1:25" x14ac:dyDescent="0.45">
      <c r="A49" s="33" t="s">
        <v>53</v>
      </c>
      <c r="B49" s="32">
        <f t="shared" si="11"/>
        <v>3364744</v>
      </c>
      <c r="C49" s="34">
        <f>SUM(一般接種!D48+一般接種!G48+一般接種!J48+一般接種!M48+医療従事者等!C46)</f>
        <v>1104689</v>
      </c>
      <c r="D49" s="30">
        <f t="shared" si="0"/>
        <v>0.82690139811877494</v>
      </c>
      <c r="E49" s="34">
        <f>SUM(一般接種!E48+一般接種!H48+一般接種!K48+一般接種!N48+医療従事者等!D46)</f>
        <v>1088451</v>
      </c>
      <c r="F49" s="31">
        <f t="shared" si="1"/>
        <v>0.81474664243400519</v>
      </c>
      <c r="G49" s="29">
        <f t="shared" si="9"/>
        <v>898944</v>
      </c>
      <c r="H49" s="31">
        <f t="shared" si="7"/>
        <v>0.67289350254278268</v>
      </c>
      <c r="I49" s="35">
        <v>14904</v>
      </c>
      <c r="J49" s="35">
        <v>66008</v>
      </c>
      <c r="K49" s="35">
        <v>278200</v>
      </c>
      <c r="L49" s="35">
        <v>302548</v>
      </c>
      <c r="M49" s="35">
        <v>132816</v>
      </c>
      <c r="N49" s="35">
        <v>52036</v>
      </c>
      <c r="O49" s="35">
        <v>25076</v>
      </c>
      <c r="P49" s="35">
        <v>16882</v>
      </c>
      <c r="Q49" s="35">
        <v>10474</v>
      </c>
      <c r="R49" s="35">
        <f t="shared" si="10"/>
        <v>272660</v>
      </c>
      <c r="S49" s="63">
        <f t="shared" si="8"/>
        <v>0.20409629788208733</v>
      </c>
      <c r="T49" s="35">
        <v>84</v>
      </c>
      <c r="U49" s="35">
        <v>6840</v>
      </c>
      <c r="V49" s="35">
        <v>145245</v>
      </c>
      <c r="W49" s="35">
        <v>120491</v>
      </c>
      <c r="Y49" s="1">
        <v>1335938</v>
      </c>
    </row>
    <row r="50" spans="1:25" x14ac:dyDescent="0.45">
      <c r="A50" s="33" t="s">
        <v>54</v>
      </c>
      <c r="B50" s="32">
        <f t="shared" si="11"/>
        <v>4431754</v>
      </c>
      <c r="C50" s="34">
        <f>SUM(一般接種!D49+一般接種!G49+一般接種!J49+一般接種!M49+医療従事者等!C47)</f>
        <v>1465122</v>
      </c>
      <c r="D50" s="30">
        <f t="shared" si="0"/>
        <v>0.83309707189341797</v>
      </c>
      <c r="E50" s="34">
        <f>SUM(一般接種!E49+一般接種!H49+一般接種!K49+一般接種!N49+医療従事者等!D47)</f>
        <v>1447977</v>
      </c>
      <c r="F50" s="31">
        <f t="shared" si="1"/>
        <v>0.82334808901171075</v>
      </c>
      <c r="G50" s="29">
        <f t="shared" si="9"/>
        <v>1164119</v>
      </c>
      <c r="H50" s="31">
        <f t="shared" si="7"/>
        <v>0.66194086924876827</v>
      </c>
      <c r="I50" s="35">
        <v>21310</v>
      </c>
      <c r="J50" s="35">
        <v>78178</v>
      </c>
      <c r="K50" s="35">
        <v>344492</v>
      </c>
      <c r="L50" s="35">
        <v>429659</v>
      </c>
      <c r="M50" s="35">
        <v>176744</v>
      </c>
      <c r="N50" s="35">
        <v>66096</v>
      </c>
      <c r="O50" s="35">
        <v>22356</v>
      </c>
      <c r="P50" s="35">
        <v>15260</v>
      </c>
      <c r="Q50" s="35">
        <v>10024</v>
      </c>
      <c r="R50" s="35">
        <f t="shared" si="10"/>
        <v>354536</v>
      </c>
      <c r="S50" s="63">
        <f t="shared" si="8"/>
        <v>0.20159611519095669</v>
      </c>
      <c r="T50" s="35">
        <v>151</v>
      </c>
      <c r="U50" s="35">
        <v>10972</v>
      </c>
      <c r="V50" s="35">
        <v>184131</v>
      </c>
      <c r="W50" s="35">
        <v>159282</v>
      </c>
      <c r="Y50" s="1">
        <v>1758645</v>
      </c>
    </row>
    <row r="51" spans="1:25" x14ac:dyDescent="0.45">
      <c r="A51" s="33" t="s">
        <v>55</v>
      </c>
      <c r="B51" s="32">
        <f t="shared" si="11"/>
        <v>2814853</v>
      </c>
      <c r="C51" s="34">
        <f>SUM(一般接種!D50+一般接種!G50+一般接種!J50+一般接種!M50+医療従事者等!C48)</f>
        <v>928828</v>
      </c>
      <c r="D51" s="30">
        <f t="shared" si="0"/>
        <v>0.81351900299630131</v>
      </c>
      <c r="E51" s="34">
        <f>SUM(一般接種!E50+一般接種!H50+一般接種!K50+一般接種!N50+医療従事者等!D48)</f>
        <v>913263</v>
      </c>
      <c r="F51" s="31">
        <f t="shared" si="1"/>
        <v>0.79988631397138232</v>
      </c>
      <c r="G51" s="29">
        <f t="shared" si="9"/>
        <v>738969</v>
      </c>
      <c r="H51" s="31">
        <f t="shared" si="7"/>
        <v>0.64722997597528686</v>
      </c>
      <c r="I51" s="35">
        <v>19515</v>
      </c>
      <c r="J51" s="35">
        <v>50907</v>
      </c>
      <c r="K51" s="35">
        <v>216606</v>
      </c>
      <c r="L51" s="35">
        <v>219013</v>
      </c>
      <c r="M51" s="35">
        <v>116388</v>
      </c>
      <c r="N51" s="35">
        <v>63446</v>
      </c>
      <c r="O51" s="35">
        <v>24950</v>
      </c>
      <c r="P51" s="35">
        <v>17665</v>
      </c>
      <c r="Q51" s="35">
        <v>10479</v>
      </c>
      <c r="R51" s="35">
        <f t="shared" si="10"/>
        <v>233793</v>
      </c>
      <c r="S51" s="63">
        <f t="shared" si="8"/>
        <v>0.20476885738534395</v>
      </c>
      <c r="T51" s="35">
        <v>244</v>
      </c>
      <c r="U51" s="35">
        <v>8475</v>
      </c>
      <c r="V51" s="35">
        <v>112868</v>
      </c>
      <c r="W51" s="35">
        <v>112206</v>
      </c>
      <c r="Y51" s="1">
        <v>1141741</v>
      </c>
    </row>
    <row r="52" spans="1:25" x14ac:dyDescent="0.45">
      <c r="A52" s="33" t="s">
        <v>56</v>
      </c>
      <c r="B52" s="32">
        <f t="shared" si="11"/>
        <v>2628476</v>
      </c>
      <c r="C52" s="34">
        <f>SUM(一般接種!D51+一般接種!G51+一般接種!J51+一般接種!M51+医療従事者等!C49)</f>
        <v>874293</v>
      </c>
      <c r="D52" s="30">
        <f t="shared" si="0"/>
        <v>0.80413910071456096</v>
      </c>
      <c r="E52" s="34">
        <f>SUM(一般接種!E51+一般接種!H51+一般接種!K51+一般接種!N51+医療従事者等!D49)</f>
        <v>862089</v>
      </c>
      <c r="F52" s="31">
        <f t="shared" si="1"/>
        <v>0.79291435845410541</v>
      </c>
      <c r="G52" s="29">
        <f t="shared" si="9"/>
        <v>686890</v>
      </c>
      <c r="H52" s="31">
        <f t="shared" si="7"/>
        <v>0.63177345225207659</v>
      </c>
      <c r="I52" s="35">
        <v>10945</v>
      </c>
      <c r="J52" s="35">
        <v>46251</v>
      </c>
      <c r="K52" s="35">
        <v>186609</v>
      </c>
      <c r="L52" s="35">
        <v>215483</v>
      </c>
      <c r="M52" s="35">
        <v>122033</v>
      </c>
      <c r="N52" s="35">
        <v>56999</v>
      </c>
      <c r="O52" s="35">
        <v>24070</v>
      </c>
      <c r="P52" s="35">
        <v>13739</v>
      </c>
      <c r="Q52" s="35">
        <v>10761</v>
      </c>
      <c r="R52" s="35">
        <f t="shared" si="10"/>
        <v>205204</v>
      </c>
      <c r="S52" s="63">
        <f t="shared" si="8"/>
        <v>0.18873828341646423</v>
      </c>
      <c r="T52" s="35">
        <v>156</v>
      </c>
      <c r="U52" s="35">
        <v>5707</v>
      </c>
      <c r="V52" s="35">
        <v>92643</v>
      </c>
      <c r="W52" s="35">
        <v>106698</v>
      </c>
      <c r="Y52" s="1">
        <v>1087241</v>
      </c>
    </row>
    <row r="53" spans="1:25" x14ac:dyDescent="0.45">
      <c r="A53" s="33" t="s">
        <v>57</v>
      </c>
      <c r="B53" s="32">
        <f t="shared" si="11"/>
        <v>4006156</v>
      </c>
      <c r="C53" s="34">
        <f>SUM(一般接種!D52+一般接種!G52+一般接種!J52+一般接種!M52+医療従事者等!C50)</f>
        <v>1325815</v>
      </c>
      <c r="D53" s="30">
        <f t="shared" si="0"/>
        <v>0.81966062798721739</v>
      </c>
      <c r="E53" s="34">
        <f>SUM(一般接種!E52+一般接種!H52+一般接種!K52+一般接種!N52+医療従事者等!D50)</f>
        <v>1302182</v>
      </c>
      <c r="F53" s="31">
        <f t="shared" si="1"/>
        <v>0.80504996238061177</v>
      </c>
      <c r="G53" s="29">
        <f t="shared" si="9"/>
        <v>1054184</v>
      </c>
      <c r="H53" s="31">
        <f t="shared" si="7"/>
        <v>0.65172978089256561</v>
      </c>
      <c r="I53" s="35">
        <v>17324</v>
      </c>
      <c r="J53" s="35">
        <v>70743</v>
      </c>
      <c r="K53" s="35">
        <v>342485</v>
      </c>
      <c r="L53" s="35">
        <v>302148</v>
      </c>
      <c r="M53" s="35">
        <v>172183</v>
      </c>
      <c r="N53" s="35">
        <v>82512</v>
      </c>
      <c r="O53" s="35">
        <v>34308</v>
      </c>
      <c r="P53" s="35">
        <v>19363</v>
      </c>
      <c r="Q53" s="35">
        <v>13118</v>
      </c>
      <c r="R53" s="35">
        <f t="shared" si="10"/>
        <v>323975</v>
      </c>
      <c r="S53" s="63">
        <f t="shared" si="8"/>
        <v>0.20029155798671669</v>
      </c>
      <c r="T53" s="35">
        <v>101</v>
      </c>
      <c r="U53" s="35">
        <v>6486</v>
      </c>
      <c r="V53" s="35">
        <v>169421</v>
      </c>
      <c r="W53" s="35">
        <v>147967</v>
      </c>
      <c r="Y53" s="1">
        <v>1617517</v>
      </c>
    </row>
    <row r="54" spans="1:25" x14ac:dyDescent="0.45">
      <c r="A54" s="33" t="s">
        <v>58</v>
      </c>
      <c r="B54" s="32">
        <f t="shared" si="11"/>
        <v>2994425</v>
      </c>
      <c r="C54" s="34">
        <f>SUM(一般接種!D53+一般接種!G53+一般接種!J53+一般接種!M53+医療従事者等!C51)</f>
        <v>1061968</v>
      </c>
      <c r="D54" s="37">
        <f t="shared" si="0"/>
        <v>0.71507314570290037</v>
      </c>
      <c r="E54" s="34">
        <f>SUM(一般接種!E53+一般接種!H53+一般接種!K53+一般接種!N53+医療従事者等!D51)</f>
        <v>1040831</v>
      </c>
      <c r="F54" s="31">
        <f t="shared" si="1"/>
        <v>0.70084060660499703</v>
      </c>
      <c r="G54" s="29">
        <f t="shared" si="9"/>
        <v>709719</v>
      </c>
      <c r="H54" s="31">
        <f t="shared" si="7"/>
        <v>0.47788727899062566</v>
      </c>
      <c r="I54" s="35">
        <v>17344</v>
      </c>
      <c r="J54" s="35">
        <v>58922</v>
      </c>
      <c r="K54" s="35">
        <v>211407</v>
      </c>
      <c r="L54" s="35">
        <v>191470</v>
      </c>
      <c r="M54" s="35">
        <v>118219</v>
      </c>
      <c r="N54" s="35">
        <v>58814</v>
      </c>
      <c r="O54" s="35">
        <v>25226</v>
      </c>
      <c r="P54" s="35">
        <v>16347</v>
      </c>
      <c r="Q54" s="35">
        <v>11970</v>
      </c>
      <c r="R54" s="35">
        <f t="shared" si="10"/>
        <v>181907</v>
      </c>
      <c r="S54" s="63">
        <f t="shared" si="8"/>
        <v>0.12248656335725511</v>
      </c>
      <c r="T54" s="35">
        <v>14</v>
      </c>
      <c r="U54" s="35">
        <v>6844</v>
      </c>
      <c r="V54" s="35">
        <v>100145</v>
      </c>
      <c r="W54" s="35">
        <v>74904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G14" sqref="G14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117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44799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（8月25日まで）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（8月25日まで）※4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11</v>
      </c>
      <c r="C4" s="124" t="s">
        <v>118</v>
      </c>
      <c r="D4" s="124"/>
      <c r="E4" s="124"/>
      <c r="F4" s="125" t="s">
        <v>147</v>
      </c>
      <c r="G4" s="126"/>
      <c r="H4" s="127"/>
      <c r="I4" s="125" t="s">
        <v>119</v>
      </c>
      <c r="J4" s="126"/>
      <c r="K4" s="127"/>
      <c r="L4" s="130" t="s">
        <v>120</v>
      </c>
      <c r="M4" s="131"/>
      <c r="N4" s="132"/>
      <c r="P4" s="99" t="s">
        <v>121</v>
      </c>
      <c r="Q4" s="99"/>
      <c r="R4" s="128" t="s">
        <v>148</v>
      </c>
      <c r="S4" s="128"/>
      <c r="T4" s="129" t="s">
        <v>119</v>
      </c>
      <c r="U4" s="129"/>
      <c r="V4" s="115" t="s">
        <v>122</v>
      </c>
      <c r="W4" s="115"/>
    </row>
    <row r="5" spans="1:23" ht="36" x14ac:dyDescent="0.45">
      <c r="A5" s="122"/>
      <c r="B5" s="123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45">
      <c r="A6" s="28" t="s">
        <v>129</v>
      </c>
      <c r="B6" s="40">
        <f>SUM(B7:B53)</f>
        <v>194390962</v>
      </c>
      <c r="C6" s="40">
        <f>SUM(C7:C53)</f>
        <v>161870480</v>
      </c>
      <c r="D6" s="40">
        <f>SUM(D7:D53)</f>
        <v>81218659</v>
      </c>
      <c r="E6" s="41">
        <f>SUM(E7:E53)</f>
        <v>80651821</v>
      </c>
      <c r="F6" s="41">
        <f t="shared" ref="F6:T6" si="0">SUM(F7:F53)</f>
        <v>32362408</v>
      </c>
      <c r="G6" s="41">
        <f>SUM(G7:G53)</f>
        <v>16231929</v>
      </c>
      <c r="H6" s="41">
        <f t="shared" ref="H6:N6" si="1">SUM(H7:H53)</f>
        <v>16130479</v>
      </c>
      <c r="I6" s="41">
        <f>SUM(I7:I53)</f>
        <v>117715</v>
      </c>
      <c r="J6" s="41">
        <f t="shared" si="1"/>
        <v>58695</v>
      </c>
      <c r="K6" s="41">
        <f t="shared" si="1"/>
        <v>59020</v>
      </c>
      <c r="L6" s="67">
        <f>SUM(L7:L53)</f>
        <v>40359</v>
      </c>
      <c r="M6" s="67">
        <f t="shared" si="1"/>
        <v>24600</v>
      </c>
      <c r="N6" s="67">
        <f t="shared" si="1"/>
        <v>15759</v>
      </c>
      <c r="O6" s="42"/>
      <c r="P6" s="41">
        <f>SUM(P7:P53)</f>
        <v>177126180</v>
      </c>
      <c r="Q6" s="43">
        <f>C6/P6</f>
        <v>0.91387100427503154</v>
      </c>
      <c r="R6" s="41">
        <f t="shared" si="0"/>
        <v>34262000</v>
      </c>
      <c r="S6" s="44">
        <f>F6/R6</f>
        <v>0.94455688517891545</v>
      </c>
      <c r="T6" s="41">
        <f t="shared" si="0"/>
        <v>205240</v>
      </c>
      <c r="U6" s="44">
        <f>I6/T6</f>
        <v>0.57354804131748194</v>
      </c>
      <c r="V6" s="41">
        <f t="shared" ref="V6" si="2">SUM(V7:V53)</f>
        <v>438080</v>
      </c>
      <c r="W6" s="44">
        <f>L6/V6</f>
        <v>9.2127008765522281E-2</v>
      </c>
    </row>
    <row r="7" spans="1:23" x14ac:dyDescent="0.45">
      <c r="A7" s="45" t="s">
        <v>12</v>
      </c>
      <c r="B7" s="40">
        <v>7977585</v>
      </c>
      <c r="C7" s="40">
        <v>6476597</v>
      </c>
      <c r="D7" s="40">
        <v>3249873</v>
      </c>
      <c r="E7" s="41">
        <v>3226724</v>
      </c>
      <c r="F7" s="46">
        <v>1498559</v>
      </c>
      <c r="G7" s="41">
        <v>751298</v>
      </c>
      <c r="H7" s="41">
        <v>747261</v>
      </c>
      <c r="I7" s="41">
        <v>871</v>
      </c>
      <c r="J7" s="41">
        <v>428</v>
      </c>
      <c r="K7" s="41">
        <v>443</v>
      </c>
      <c r="L7" s="67">
        <v>1558</v>
      </c>
      <c r="M7" s="67">
        <v>1077</v>
      </c>
      <c r="N7" s="67">
        <v>481</v>
      </c>
      <c r="O7" s="42"/>
      <c r="P7" s="41">
        <v>7433760</v>
      </c>
      <c r="Q7" s="43">
        <v>0.87124106777727561</v>
      </c>
      <c r="R7" s="47">
        <v>1518500</v>
      </c>
      <c r="S7" s="43">
        <v>0.98686796180441227</v>
      </c>
      <c r="T7" s="41">
        <v>900</v>
      </c>
      <c r="U7" s="44">
        <v>0.96777777777777774</v>
      </c>
      <c r="V7" s="41">
        <v>14700</v>
      </c>
      <c r="W7" s="44">
        <v>0.10598639455782313</v>
      </c>
    </row>
    <row r="8" spans="1:23" x14ac:dyDescent="0.45">
      <c r="A8" s="45" t="s">
        <v>13</v>
      </c>
      <c r="B8" s="40">
        <v>2054287</v>
      </c>
      <c r="C8" s="40">
        <v>1862814</v>
      </c>
      <c r="D8" s="40">
        <v>933957</v>
      </c>
      <c r="E8" s="41">
        <v>928857</v>
      </c>
      <c r="F8" s="46">
        <v>188614</v>
      </c>
      <c r="G8" s="41">
        <v>94762</v>
      </c>
      <c r="H8" s="41">
        <v>93852</v>
      </c>
      <c r="I8" s="41">
        <v>2427</v>
      </c>
      <c r="J8" s="41">
        <v>1216</v>
      </c>
      <c r="K8" s="41">
        <v>1211</v>
      </c>
      <c r="L8" s="67">
        <v>432</v>
      </c>
      <c r="M8" s="67">
        <v>262</v>
      </c>
      <c r="N8" s="67">
        <v>170</v>
      </c>
      <c r="O8" s="42"/>
      <c r="P8" s="41">
        <v>1921955</v>
      </c>
      <c r="Q8" s="43">
        <v>0.96922872803993854</v>
      </c>
      <c r="R8" s="47">
        <v>186500</v>
      </c>
      <c r="S8" s="43">
        <v>1.0113351206434316</v>
      </c>
      <c r="T8" s="41">
        <v>3900</v>
      </c>
      <c r="U8" s="44">
        <v>0.62230769230769234</v>
      </c>
      <c r="V8" s="41">
        <v>1450</v>
      </c>
      <c r="W8" s="44">
        <v>0.29793103448275859</v>
      </c>
    </row>
    <row r="9" spans="1:23" x14ac:dyDescent="0.45">
      <c r="A9" s="45" t="s">
        <v>14</v>
      </c>
      <c r="B9" s="40">
        <v>1974304</v>
      </c>
      <c r="C9" s="40">
        <v>1729264</v>
      </c>
      <c r="D9" s="40">
        <v>867449</v>
      </c>
      <c r="E9" s="41">
        <v>861815</v>
      </c>
      <c r="F9" s="46">
        <v>244845</v>
      </c>
      <c r="G9" s="41">
        <v>122887</v>
      </c>
      <c r="H9" s="41">
        <v>121958</v>
      </c>
      <c r="I9" s="41">
        <v>99</v>
      </c>
      <c r="J9" s="41">
        <v>50</v>
      </c>
      <c r="K9" s="41">
        <v>49</v>
      </c>
      <c r="L9" s="67">
        <v>96</v>
      </c>
      <c r="M9" s="67">
        <v>68</v>
      </c>
      <c r="N9" s="67">
        <v>28</v>
      </c>
      <c r="O9" s="42"/>
      <c r="P9" s="41">
        <v>1879585</v>
      </c>
      <c r="Q9" s="43">
        <v>0.92002436708103119</v>
      </c>
      <c r="R9" s="47">
        <v>227500</v>
      </c>
      <c r="S9" s="43">
        <v>1.0762417582417583</v>
      </c>
      <c r="T9" s="41">
        <v>360</v>
      </c>
      <c r="U9" s="44">
        <v>0.27500000000000002</v>
      </c>
      <c r="V9" s="41">
        <v>1040</v>
      </c>
      <c r="W9" s="44">
        <v>9.2307692307692313E-2</v>
      </c>
    </row>
    <row r="10" spans="1:23" x14ac:dyDescent="0.45">
      <c r="A10" s="45" t="s">
        <v>15</v>
      </c>
      <c r="B10" s="40">
        <v>3568241</v>
      </c>
      <c r="C10" s="40">
        <v>2825735</v>
      </c>
      <c r="D10" s="40">
        <v>1417723</v>
      </c>
      <c r="E10" s="41">
        <v>1408012</v>
      </c>
      <c r="F10" s="46">
        <v>741796</v>
      </c>
      <c r="G10" s="41">
        <v>371794</v>
      </c>
      <c r="H10" s="41">
        <v>370002</v>
      </c>
      <c r="I10" s="41">
        <v>56</v>
      </c>
      <c r="J10" s="41">
        <v>20</v>
      </c>
      <c r="K10" s="41">
        <v>36</v>
      </c>
      <c r="L10" s="67">
        <v>654</v>
      </c>
      <c r="M10" s="67">
        <v>381</v>
      </c>
      <c r="N10" s="67">
        <v>273</v>
      </c>
      <c r="O10" s="42"/>
      <c r="P10" s="41">
        <v>3171035</v>
      </c>
      <c r="Q10" s="43">
        <v>0.89110810823595454</v>
      </c>
      <c r="R10" s="47">
        <v>854400</v>
      </c>
      <c r="S10" s="43">
        <v>0.86820692883895134</v>
      </c>
      <c r="T10" s="41">
        <v>340</v>
      </c>
      <c r="U10" s="44">
        <v>0.16470588235294117</v>
      </c>
      <c r="V10" s="41">
        <v>12240</v>
      </c>
      <c r="W10" s="44">
        <v>5.3431372549019605E-2</v>
      </c>
    </row>
    <row r="11" spans="1:23" x14ac:dyDescent="0.45">
      <c r="A11" s="45" t="s">
        <v>16</v>
      </c>
      <c r="B11" s="40">
        <v>1597193</v>
      </c>
      <c r="C11" s="40">
        <v>1500606</v>
      </c>
      <c r="D11" s="40">
        <v>752077</v>
      </c>
      <c r="E11" s="41">
        <v>748529</v>
      </c>
      <c r="F11" s="46">
        <v>96238</v>
      </c>
      <c r="G11" s="41">
        <v>48423</v>
      </c>
      <c r="H11" s="41">
        <v>47815</v>
      </c>
      <c r="I11" s="41">
        <v>67</v>
      </c>
      <c r="J11" s="41">
        <v>34</v>
      </c>
      <c r="K11" s="41">
        <v>33</v>
      </c>
      <c r="L11" s="67">
        <v>282</v>
      </c>
      <c r="M11" s="67">
        <v>162</v>
      </c>
      <c r="N11" s="67">
        <v>120</v>
      </c>
      <c r="O11" s="42"/>
      <c r="P11" s="41">
        <v>1523455</v>
      </c>
      <c r="Q11" s="43">
        <v>0.98500185433767329</v>
      </c>
      <c r="R11" s="47">
        <v>87900</v>
      </c>
      <c r="S11" s="43">
        <v>1.0948577929465302</v>
      </c>
      <c r="T11" s="41">
        <v>140</v>
      </c>
      <c r="U11" s="44">
        <v>0.47857142857142859</v>
      </c>
      <c r="V11" s="41">
        <v>1280</v>
      </c>
      <c r="W11" s="44">
        <v>0.22031249999999999</v>
      </c>
    </row>
    <row r="12" spans="1:23" x14ac:dyDescent="0.45">
      <c r="A12" s="45" t="s">
        <v>17</v>
      </c>
      <c r="B12" s="40">
        <v>1748129</v>
      </c>
      <c r="C12" s="40">
        <v>1669734</v>
      </c>
      <c r="D12" s="40">
        <v>837240</v>
      </c>
      <c r="E12" s="41">
        <v>832494</v>
      </c>
      <c r="F12" s="46">
        <v>78035</v>
      </c>
      <c r="G12" s="41">
        <v>39069</v>
      </c>
      <c r="H12" s="41">
        <v>38966</v>
      </c>
      <c r="I12" s="41">
        <v>161</v>
      </c>
      <c r="J12" s="41">
        <v>80</v>
      </c>
      <c r="K12" s="41">
        <v>81</v>
      </c>
      <c r="L12" s="67">
        <v>199</v>
      </c>
      <c r="M12" s="67">
        <v>99</v>
      </c>
      <c r="N12" s="67">
        <v>100</v>
      </c>
      <c r="O12" s="42"/>
      <c r="P12" s="41">
        <v>1736595</v>
      </c>
      <c r="Q12" s="43">
        <v>0.96149879505584201</v>
      </c>
      <c r="R12" s="47">
        <v>61700</v>
      </c>
      <c r="S12" s="43">
        <v>1.2647487844408427</v>
      </c>
      <c r="T12" s="41">
        <v>340</v>
      </c>
      <c r="U12" s="44">
        <v>0.47352941176470587</v>
      </c>
      <c r="V12" s="41">
        <v>570</v>
      </c>
      <c r="W12" s="44">
        <v>0.34912280701754383</v>
      </c>
    </row>
    <row r="13" spans="1:23" x14ac:dyDescent="0.45">
      <c r="A13" s="45" t="s">
        <v>18</v>
      </c>
      <c r="B13" s="40">
        <v>2981705</v>
      </c>
      <c r="C13" s="40">
        <v>2772714</v>
      </c>
      <c r="D13" s="40">
        <v>1391455</v>
      </c>
      <c r="E13" s="41">
        <v>1381259</v>
      </c>
      <c r="F13" s="46">
        <v>208221</v>
      </c>
      <c r="G13" s="41">
        <v>104598</v>
      </c>
      <c r="H13" s="41">
        <v>103623</v>
      </c>
      <c r="I13" s="41">
        <v>254</v>
      </c>
      <c r="J13" s="41">
        <v>126</v>
      </c>
      <c r="K13" s="41">
        <v>128</v>
      </c>
      <c r="L13" s="67">
        <v>516</v>
      </c>
      <c r="M13" s="67">
        <v>337</v>
      </c>
      <c r="N13" s="67">
        <v>179</v>
      </c>
      <c r="O13" s="42"/>
      <c r="P13" s="41">
        <v>2910040</v>
      </c>
      <c r="Q13" s="43">
        <v>0.95280958337342447</v>
      </c>
      <c r="R13" s="47">
        <v>178600</v>
      </c>
      <c r="S13" s="43">
        <v>1.1658510638297872</v>
      </c>
      <c r="T13" s="41">
        <v>660</v>
      </c>
      <c r="U13" s="44">
        <v>0.38484848484848483</v>
      </c>
      <c r="V13" s="41">
        <v>11240</v>
      </c>
      <c r="W13" s="44">
        <v>4.5907473309608544E-2</v>
      </c>
    </row>
    <row r="14" spans="1:23" x14ac:dyDescent="0.45">
      <c r="A14" s="45" t="s">
        <v>19</v>
      </c>
      <c r="B14" s="40">
        <v>4662277</v>
      </c>
      <c r="C14" s="40">
        <v>3789647</v>
      </c>
      <c r="D14" s="40">
        <v>1901206</v>
      </c>
      <c r="E14" s="41">
        <v>1888441</v>
      </c>
      <c r="F14" s="46">
        <v>871364</v>
      </c>
      <c r="G14" s="41">
        <v>437075</v>
      </c>
      <c r="H14" s="41">
        <v>434289</v>
      </c>
      <c r="I14" s="41">
        <v>370</v>
      </c>
      <c r="J14" s="41">
        <v>176</v>
      </c>
      <c r="K14" s="41">
        <v>194</v>
      </c>
      <c r="L14" s="67">
        <v>896</v>
      </c>
      <c r="M14" s="67">
        <v>471</v>
      </c>
      <c r="N14" s="67">
        <v>425</v>
      </c>
      <c r="O14" s="42"/>
      <c r="P14" s="41">
        <v>4064675</v>
      </c>
      <c r="Q14" s="43">
        <v>0.93233702571546306</v>
      </c>
      <c r="R14" s="47">
        <v>892500</v>
      </c>
      <c r="S14" s="43">
        <v>0.97631820728291319</v>
      </c>
      <c r="T14" s="41">
        <v>960</v>
      </c>
      <c r="U14" s="44">
        <v>0.38541666666666669</v>
      </c>
      <c r="V14" s="41">
        <v>6290</v>
      </c>
      <c r="W14" s="44">
        <v>0.14244833068362481</v>
      </c>
    </row>
    <row r="15" spans="1:23" x14ac:dyDescent="0.45">
      <c r="A15" s="48" t="s">
        <v>20</v>
      </c>
      <c r="B15" s="40">
        <v>3098503</v>
      </c>
      <c r="C15" s="40">
        <v>2714317</v>
      </c>
      <c r="D15" s="40">
        <v>1361659</v>
      </c>
      <c r="E15" s="41">
        <v>1352658</v>
      </c>
      <c r="F15" s="46">
        <v>382647</v>
      </c>
      <c r="G15" s="41">
        <v>192402</v>
      </c>
      <c r="H15" s="41">
        <v>190245</v>
      </c>
      <c r="I15" s="41">
        <v>831</v>
      </c>
      <c r="J15" s="41">
        <v>413</v>
      </c>
      <c r="K15" s="41">
        <v>418</v>
      </c>
      <c r="L15" s="67">
        <v>708</v>
      </c>
      <c r="M15" s="67">
        <v>454</v>
      </c>
      <c r="N15" s="67">
        <v>254</v>
      </c>
      <c r="O15" s="42"/>
      <c r="P15" s="41">
        <v>2869350</v>
      </c>
      <c r="Q15" s="43">
        <v>0.94596929618206216</v>
      </c>
      <c r="R15" s="47">
        <v>375900</v>
      </c>
      <c r="S15" s="43">
        <v>1.0179489225857941</v>
      </c>
      <c r="T15" s="41">
        <v>1320</v>
      </c>
      <c r="U15" s="44">
        <v>0.62954545454545452</v>
      </c>
      <c r="V15" s="41">
        <v>4610</v>
      </c>
      <c r="W15" s="44">
        <v>0.15357917570498916</v>
      </c>
    </row>
    <row r="16" spans="1:23" x14ac:dyDescent="0.45">
      <c r="A16" s="45" t="s">
        <v>21</v>
      </c>
      <c r="B16" s="40">
        <v>3016895</v>
      </c>
      <c r="C16" s="40">
        <v>2165125</v>
      </c>
      <c r="D16" s="40">
        <v>1086701</v>
      </c>
      <c r="E16" s="41">
        <v>1078424</v>
      </c>
      <c r="F16" s="46">
        <v>851220</v>
      </c>
      <c r="G16" s="41">
        <v>426845</v>
      </c>
      <c r="H16" s="41">
        <v>424375</v>
      </c>
      <c r="I16" s="41">
        <v>228</v>
      </c>
      <c r="J16" s="41">
        <v>95</v>
      </c>
      <c r="K16" s="41">
        <v>133</v>
      </c>
      <c r="L16" s="67">
        <v>322</v>
      </c>
      <c r="M16" s="67">
        <v>189</v>
      </c>
      <c r="N16" s="67">
        <v>133</v>
      </c>
      <c r="O16" s="42"/>
      <c r="P16" s="41">
        <v>2506095</v>
      </c>
      <c r="Q16" s="43">
        <v>0.8639437052466088</v>
      </c>
      <c r="R16" s="47">
        <v>887500</v>
      </c>
      <c r="S16" s="43">
        <v>0.95912112676056338</v>
      </c>
      <c r="T16" s="41">
        <v>440</v>
      </c>
      <c r="U16" s="44">
        <v>0.51818181818181819</v>
      </c>
      <c r="V16" s="41">
        <v>1390</v>
      </c>
      <c r="W16" s="44">
        <v>0.2316546762589928</v>
      </c>
    </row>
    <row r="17" spans="1:23" x14ac:dyDescent="0.45">
      <c r="A17" s="45" t="s">
        <v>22</v>
      </c>
      <c r="B17" s="40">
        <v>11625046</v>
      </c>
      <c r="C17" s="40">
        <v>9923810</v>
      </c>
      <c r="D17" s="40">
        <v>4985491</v>
      </c>
      <c r="E17" s="41">
        <v>4938319</v>
      </c>
      <c r="F17" s="46">
        <v>1680970</v>
      </c>
      <c r="G17" s="41">
        <v>841775</v>
      </c>
      <c r="H17" s="41">
        <v>839195</v>
      </c>
      <c r="I17" s="41">
        <v>18104</v>
      </c>
      <c r="J17" s="41">
        <v>9064</v>
      </c>
      <c r="K17" s="41">
        <v>9040</v>
      </c>
      <c r="L17" s="67">
        <v>2162</v>
      </c>
      <c r="M17" s="67">
        <v>1217</v>
      </c>
      <c r="N17" s="67">
        <v>945</v>
      </c>
      <c r="O17" s="42"/>
      <c r="P17" s="41">
        <v>10836010</v>
      </c>
      <c r="Q17" s="43">
        <v>0.91581772257500682</v>
      </c>
      <c r="R17" s="47">
        <v>659400</v>
      </c>
      <c r="S17" s="43">
        <v>2.5492417349105247</v>
      </c>
      <c r="T17" s="41">
        <v>37920</v>
      </c>
      <c r="U17" s="44">
        <v>0.47742616033755275</v>
      </c>
      <c r="V17" s="41">
        <v>20740</v>
      </c>
      <c r="W17" s="44">
        <v>0.10424300867888139</v>
      </c>
    </row>
    <row r="18" spans="1:23" x14ac:dyDescent="0.45">
      <c r="A18" s="45" t="s">
        <v>23</v>
      </c>
      <c r="B18" s="40">
        <v>9934278</v>
      </c>
      <c r="C18" s="40">
        <v>8224131</v>
      </c>
      <c r="D18" s="40">
        <v>4128131</v>
      </c>
      <c r="E18" s="41">
        <v>4096000</v>
      </c>
      <c r="F18" s="46">
        <v>1707560</v>
      </c>
      <c r="G18" s="41">
        <v>855598</v>
      </c>
      <c r="H18" s="41">
        <v>851962</v>
      </c>
      <c r="I18" s="41">
        <v>826</v>
      </c>
      <c r="J18" s="41">
        <v>372</v>
      </c>
      <c r="K18" s="41">
        <v>454</v>
      </c>
      <c r="L18" s="67">
        <v>1761</v>
      </c>
      <c r="M18" s="67">
        <v>1100</v>
      </c>
      <c r="N18" s="67">
        <v>661</v>
      </c>
      <c r="O18" s="42"/>
      <c r="P18" s="41">
        <v>8816645</v>
      </c>
      <c r="Q18" s="43">
        <v>0.93279597851563723</v>
      </c>
      <c r="R18" s="47">
        <v>643300</v>
      </c>
      <c r="S18" s="43">
        <v>2.6543758743976373</v>
      </c>
      <c r="T18" s="41">
        <v>4860</v>
      </c>
      <c r="U18" s="44">
        <v>0.16995884773662551</v>
      </c>
      <c r="V18" s="41">
        <v>14650</v>
      </c>
      <c r="W18" s="44">
        <v>0.12020477815699658</v>
      </c>
    </row>
    <row r="19" spans="1:23" x14ac:dyDescent="0.45">
      <c r="A19" s="45" t="s">
        <v>24</v>
      </c>
      <c r="B19" s="40">
        <v>21367773</v>
      </c>
      <c r="C19" s="40">
        <v>15978542</v>
      </c>
      <c r="D19" s="40">
        <v>8023452</v>
      </c>
      <c r="E19" s="41">
        <v>7955090</v>
      </c>
      <c r="F19" s="46">
        <v>5368987</v>
      </c>
      <c r="G19" s="41">
        <v>2693177</v>
      </c>
      <c r="H19" s="41">
        <v>2675810</v>
      </c>
      <c r="I19" s="41">
        <v>13674</v>
      </c>
      <c r="J19" s="41">
        <v>6790</v>
      </c>
      <c r="K19" s="41">
        <v>6884</v>
      </c>
      <c r="L19" s="67">
        <v>6570</v>
      </c>
      <c r="M19" s="67">
        <v>3934</v>
      </c>
      <c r="N19" s="67">
        <v>2636</v>
      </c>
      <c r="O19" s="42"/>
      <c r="P19" s="41">
        <v>17678890</v>
      </c>
      <c r="Q19" s="43">
        <v>0.90382043216514163</v>
      </c>
      <c r="R19" s="47">
        <v>10135750</v>
      </c>
      <c r="S19" s="43">
        <v>0.5297079150531534</v>
      </c>
      <c r="T19" s="41">
        <v>43840</v>
      </c>
      <c r="U19" s="44">
        <v>0.31190693430656935</v>
      </c>
      <c r="V19" s="41">
        <v>51270</v>
      </c>
      <c r="W19" s="44">
        <v>0.12814511410181392</v>
      </c>
    </row>
    <row r="20" spans="1:23" x14ac:dyDescent="0.45">
      <c r="A20" s="45" t="s">
        <v>25</v>
      </c>
      <c r="B20" s="40">
        <v>14438347</v>
      </c>
      <c r="C20" s="40">
        <v>11088069</v>
      </c>
      <c r="D20" s="40">
        <v>5563479</v>
      </c>
      <c r="E20" s="41">
        <v>5524590</v>
      </c>
      <c r="F20" s="46">
        <v>3340626</v>
      </c>
      <c r="G20" s="41">
        <v>1673575</v>
      </c>
      <c r="H20" s="41">
        <v>1667051</v>
      </c>
      <c r="I20" s="41">
        <v>6122</v>
      </c>
      <c r="J20" s="41">
        <v>3057</v>
      </c>
      <c r="K20" s="41">
        <v>3065</v>
      </c>
      <c r="L20" s="67">
        <v>3530</v>
      </c>
      <c r="M20" s="67">
        <v>2010</v>
      </c>
      <c r="N20" s="67">
        <v>1520</v>
      </c>
      <c r="O20" s="42"/>
      <c r="P20" s="41">
        <v>11882835</v>
      </c>
      <c r="Q20" s="43">
        <v>0.93311646589387132</v>
      </c>
      <c r="R20" s="47">
        <v>1939900</v>
      </c>
      <c r="S20" s="43">
        <v>1.7220609309758235</v>
      </c>
      <c r="T20" s="41">
        <v>11740</v>
      </c>
      <c r="U20" s="44">
        <v>0.52146507666098807</v>
      </c>
      <c r="V20" s="41">
        <v>25060</v>
      </c>
      <c r="W20" s="44">
        <v>0.14086193136472466</v>
      </c>
    </row>
    <row r="21" spans="1:23" x14ac:dyDescent="0.45">
      <c r="A21" s="45" t="s">
        <v>26</v>
      </c>
      <c r="B21" s="40">
        <v>3569796</v>
      </c>
      <c r="C21" s="40">
        <v>2997132</v>
      </c>
      <c r="D21" s="40">
        <v>1502295</v>
      </c>
      <c r="E21" s="41">
        <v>1494837</v>
      </c>
      <c r="F21" s="46">
        <v>571755</v>
      </c>
      <c r="G21" s="41">
        <v>286790</v>
      </c>
      <c r="H21" s="41">
        <v>284965</v>
      </c>
      <c r="I21" s="41">
        <v>77</v>
      </c>
      <c r="J21" s="41">
        <v>35</v>
      </c>
      <c r="K21" s="41">
        <v>42</v>
      </c>
      <c r="L21" s="67">
        <v>832</v>
      </c>
      <c r="M21" s="67">
        <v>493</v>
      </c>
      <c r="N21" s="67">
        <v>339</v>
      </c>
      <c r="O21" s="42"/>
      <c r="P21" s="41">
        <v>3293905</v>
      </c>
      <c r="Q21" s="43">
        <v>0.9099023803054429</v>
      </c>
      <c r="R21" s="47">
        <v>584800</v>
      </c>
      <c r="S21" s="43">
        <v>0.97769322845417239</v>
      </c>
      <c r="T21" s="41">
        <v>440</v>
      </c>
      <c r="U21" s="44">
        <v>0.17499999999999999</v>
      </c>
      <c r="V21" s="41">
        <v>4280</v>
      </c>
      <c r="W21" s="44">
        <v>0.19439252336448598</v>
      </c>
    </row>
    <row r="22" spans="1:23" x14ac:dyDescent="0.45">
      <c r="A22" s="45" t="s">
        <v>27</v>
      </c>
      <c r="B22" s="40">
        <v>1682650</v>
      </c>
      <c r="C22" s="40">
        <v>1496020</v>
      </c>
      <c r="D22" s="40">
        <v>749918</v>
      </c>
      <c r="E22" s="41">
        <v>746102</v>
      </c>
      <c r="F22" s="46">
        <v>186274</v>
      </c>
      <c r="G22" s="41">
        <v>93380</v>
      </c>
      <c r="H22" s="41">
        <v>92894</v>
      </c>
      <c r="I22" s="41">
        <v>217</v>
      </c>
      <c r="J22" s="41">
        <v>107</v>
      </c>
      <c r="K22" s="41">
        <v>110</v>
      </c>
      <c r="L22" s="67">
        <v>139</v>
      </c>
      <c r="M22" s="67">
        <v>92</v>
      </c>
      <c r="N22" s="67">
        <v>47</v>
      </c>
      <c r="O22" s="42"/>
      <c r="P22" s="41">
        <v>1611720</v>
      </c>
      <c r="Q22" s="43">
        <v>0.92821333730424638</v>
      </c>
      <c r="R22" s="47">
        <v>176600</v>
      </c>
      <c r="S22" s="43">
        <v>1.0547791619479048</v>
      </c>
      <c r="T22" s="41">
        <v>540</v>
      </c>
      <c r="U22" s="44">
        <v>0.40185185185185185</v>
      </c>
      <c r="V22" s="41">
        <v>820</v>
      </c>
      <c r="W22" s="44">
        <v>0.16951219512195123</v>
      </c>
    </row>
    <row r="23" spans="1:23" x14ac:dyDescent="0.45">
      <c r="A23" s="45" t="s">
        <v>28</v>
      </c>
      <c r="B23" s="40">
        <v>1742179</v>
      </c>
      <c r="C23" s="40">
        <v>1534912</v>
      </c>
      <c r="D23" s="40">
        <v>769577</v>
      </c>
      <c r="E23" s="41">
        <v>765335</v>
      </c>
      <c r="F23" s="46">
        <v>205830</v>
      </c>
      <c r="G23" s="41">
        <v>103282</v>
      </c>
      <c r="H23" s="41">
        <v>102548</v>
      </c>
      <c r="I23" s="41">
        <v>1011</v>
      </c>
      <c r="J23" s="41">
        <v>504</v>
      </c>
      <c r="K23" s="41">
        <v>507</v>
      </c>
      <c r="L23" s="67">
        <v>426</v>
      </c>
      <c r="M23" s="67">
        <v>288</v>
      </c>
      <c r="N23" s="67">
        <v>138</v>
      </c>
      <c r="O23" s="42"/>
      <c r="P23" s="41">
        <v>1620330</v>
      </c>
      <c r="Q23" s="43">
        <v>0.94728357803657282</v>
      </c>
      <c r="R23" s="47">
        <v>220900</v>
      </c>
      <c r="S23" s="43">
        <v>0.93177908555907651</v>
      </c>
      <c r="T23" s="41">
        <v>1280</v>
      </c>
      <c r="U23" s="44">
        <v>0.78984374999999996</v>
      </c>
      <c r="V23" s="41">
        <v>7860</v>
      </c>
      <c r="W23" s="44">
        <v>5.4198473282442747E-2</v>
      </c>
    </row>
    <row r="24" spans="1:23" x14ac:dyDescent="0.45">
      <c r="A24" s="45" t="s">
        <v>29</v>
      </c>
      <c r="B24" s="40">
        <v>1198713</v>
      </c>
      <c r="C24" s="40">
        <v>1055147</v>
      </c>
      <c r="D24" s="40">
        <v>529361</v>
      </c>
      <c r="E24" s="41">
        <v>525786</v>
      </c>
      <c r="F24" s="46">
        <v>142969</v>
      </c>
      <c r="G24" s="41">
        <v>71719</v>
      </c>
      <c r="H24" s="41">
        <v>71250</v>
      </c>
      <c r="I24" s="41">
        <v>67</v>
      </c>
      <c r="J24" s="41">
        <v>22</v>
      </c>
      <c r="K24" s="41">
        <v>45</v>
      </c>
      <c r="L24" s="67">
        <v>530</v>
      </c>
      <c r="M24" s="67">
        <v>324</v>
      </c>
      <c r="N24" s="67">
        <v>206</v>
      </c>
      <c r="O24" s="42"/>
      <c r="P24" s="41">
        <v>1125370</v>
      </c>
      <c r="Q24" s="43">
        <v>0.93760007819650426</v>
      </c>
      <c r="R24" s="47">
        <v>145200</v>
      </c>
      <c r="S24" s="43">
        <v>0.98463498622589529</v>
      </c>
      <c r="T24" s="41">
        <v>240</v>
      </c>
      <c r="U24" s="44">
        <v>0.27916666666666667</v>
      </c>
      <c r="V24" s="41">
        <v>8330</v>
      </c>
      <c r="W24" s="44">
        <v>6.3625450180072027E-2</v>
      </c>
    </row>
    <row r="25" spans="1:23" x14ac:dyDescent="0.45">
      <c r="A25" s="45" t="s">
        <v>30</v>
      </c>
      <c r="B25" s="40">
        <v>1279203</v>
      </c>
      <c r="C25" s="40">
        <v>1128414</v>
      </c>
      <c r="D25" s="40">
        <v>565857</v>
      </c>
      <c r="E25" s="41">
        <v>562557</v>
      </c>
      <c r="F25" s="46">
        <v>150372</v>
      </c>
      <c r="G25" s="41">
        <v>75463</v>
      </c>
      <c r="H25" s="41">
        <v>74909</v>
      </c>
      <c r="I25" s="41">
        <v>32</v>
      </c>
      <c r="J25" s="41">
        <v>12</v>
      </c>
      <c r="K25" s="41">
        <v>20</v>
      </c>
      <c r="L25" s="67">
        <v>385</v>
      </c>
      <c r="M25" s="67">
        <v>242</v>
      </c>
      <c r="N25" s="67">
        <v>143</v>
      </c>
      <c r="O25" s="42"/>
      <c r="P25" s="41">
        <v>1271190</v>
      </c>
      <c r="Q25" s="43">
        <v>0.88768319448705546</v>
      </c>
      <c r="R25" s="47">
        <v>139400</v>
      </c>
      <c r="S25" s="43">
        <v>1.0787087517934002</v>
      </c>
      <c r="T25" s="41">
        <v>480</v>
      </c>
      <c r="U25" s="44">
        <v>6.6666666666666666E-2</v>
      </c>
      <c r="V25" s="41">
        <v>4680</v>
      </c>
      <c r="W25" s="44">
        <v>8.2264957264957264E-2</v>
      </c>
    </row>
    <row r="26" spans="1:23" x14ac:dyDescent="0.45">
      <c r="A26" s="45" t="s">
        <v>31</v>
      </c>
      <c r="B26" s="40">
        <v>3255489</v>
      </c>
      <c r="C26" s="40">
        <v>2963386</v>
      </c>
      <c r="D26" s="40">
        <v>1485873</v>
      </c>
      <c r="E26" s="41">
        <v>1477513</v>
      </c>
      <c r="F26" s="46">
        <v>290677</v>
      </c>
      <c r="G26" s="41">
        <v>145857</v>
      </c>
      <c r="H26" s="41">
        <v>144820</v>
      </c>
      <c r="I26" s="41">
        <v>122</v>
      </c>
      <c r="J26" s="41">
        <v>55</v>
      </c>
      <c r="K26" s="41">
        <v>67</v>
      </c>
      <c r="L26" s="67">
        <v>1304</v>
      </c>
      <c r="M26" s="67">
        <v>783</v>
      </c>
      <c r="N26" s="67">
        <v>521</v>
      </c>
      <c r="O26" s="42"/>
      <c r="P26" s="41">
        <v>3174370</v>
      </c>
      <c r="Q26" s="43">
        <v>0.93353515815736665</v>
      </c>
      <c r="R26" s="47">
        <v>268100</v>
      </c>
      <c r="S26" s="43">
        <v>1.0842111152555016</v>
      </c>
      <c r="T26" s="41">
        <v>140</v>
      </c>
      <c r="U26" s="44">
        <v>0.87142857142857144</v>
      </c>
      <c r="V26" s="41">
        <v>16310</v>
      </c>
      <c r="W26" s="44">
        <v>7.9950950337216428E-2</v>
      </c>
    </row>
    <row r="27" spans="1:23" x14ac:dyDescent="0.45">
      <c r="A27" s="45" t="s">
        <v>32</v>
      </c>
      <c r="B27" s="40">
        <v>3129696</v>
      </c>
      <c r="C27" s="40">
        <v>2788106</v>
      </c>
      <c r="D27" s="40">
        <v>1396917</v>
      </c>
      <c r="E27" s="41">
        <v>1391189</v>
      </c>
      <c r="F27" s="46">
        <v>339124</v>
      </c>
      <c r="G27" s="41">
        <v>170704</v>
      </c>
      <c r="H27" s="41">
        <v>168420</v>
      </c>
      <c r="I27" s="41">
        <v>2139</v>
      </c>
      <c r="J27" s="41">
        <v>1065</v>
      </c>
      <c r="K27" s="41">
        <v>1074</v>
      </c>
      <c r="L27" s="67">
        <v>327</v>
      </c>
      <c r="M27" s="67">
        <v>180</v>
      </c>
      <c r="N27" s="67">
        <v>147</v>
      </c>
      <c r="O27" s="42"/>
      <c r="P27" s="41">
        <v>3040725</v>
      </c>
      <c r="Q27" s="43">
        <v>0.91692145787599999</v>
      </c>
      <c r="R27" s="47">
        <v>279600</v>
      </c>
      <c r="S27" s="43">
        <v>1.2128898426323318</v>
      </c>
      <c r="T27" s="41">
        <v>2780</v>
      </c>
      <c r="U27" s="44">
        <v>0.76942446043165469</v>
      </c>
      <c r="V27" s="41">
        <v>3010</v>
      </c>
      <c r="W27" s="44">
        <v>0.10863787375415282</v>
      </c>
    </row>
    <row r="28" spans="1:23" x14ac:dyDescent="0.45">
      <c r="A28" s="45" t="s">
        <v>33</v>
      </c>
      <c r="B28" s="40">
        <v>5950944</v>
      </c>
      <c r="C28" s="40">
        <v>5165611</v>
      </c>
      <c r="D28" s="40">
        <v>2591257</v>
      </c>
      <c r="E28" s="41">
        <v>2574354</v>
      </c>
      <c r="F28" s="46">
        <v>783111</v>
      </c>
      <c r="G28" s="41">
        <v>392494</v>
      </c>
      <c r="H28" s="41">
        <v>390617</v>
      </c>
      <c r="I28" s="41">
        <v>205</v>
      </c>
      <c r="J28" s="41">
        <v>91</v>
      </c>
      <c r="K28" s="41">
        <v>114</v>
      </c>
      <c r="L28" s="67">
        <v>2017</v>
      </c>
      <c r="M28" s="67">
        <v>1231</v>
      </c>
      <c r="N28" s="67">
        <v>786</v>
      </c>
      <c r="O28" s="42"/>
      <c r="P28" s="41">
        <v>5396620</v>
      </c>
      <c r="Q28" s="43">
        <v>0.95719376202141337</v>
      </c>
      <c r="R28" s="47">
        <v>752600</v>
      </c>
      <c r="S28" s="43">
        <v>1.0405407919213394</v>
      </c>
      <c r="T28" s="41">
        <v>1260</v>
      </c>
      <c r="U28" s="44">
        <v>0.1626984126984127</v>
      </c>
      <c r="V28" s="41">
        <v>58230</v>
      </c>
      <c r="W28" s="44">
        <v>3.4638502490125365E-2</v>
      </c>
    </row>
    <row r="29" spans="1:23" x14ac:dyDescent="0.45">
      <c r="A29" s="45" t="s">
        <v>34</v>
      </c>
      <c r="B29" s="40">
        <v>11269815</v>
      </c>
      <c r="C29" s="40">
        <v>8832044</v>
      </c>
      <c r="D29" s="40">
        <v>4429762</v>
      </c>
      <c r="E29" s="41">
        <v>4402282</v>
      </c>
      <c r="F29" s="46">
        <v>2435612</v>
      </c>
      <c r="G29" s="41">
        <v>1221690</v>
      </c>
      <c r="H29" s="41">
        <v>1213922</v>
      </c>
      <c r="I29" s="41">
        <v>751</v>
      </c>
      <c r="J29" s="41">
        <v>331</v>
      </c>
      <c r="K29" s="41">
        <v>420</v>
      </c>
      <c r="L29" s="67">
        <v>1408</v>
      </c>
      <c r="M29" s="67">
        <v>911</v>
      </c>
      <c r="N29" s="67">
        <v>497</v>
      </c>
      <c r="O29" s="42"/>
      <c r="P29" s="41">
        <v>10122810</v>
      </c>
      <c r="Q29" s="43">
        <v>0.87248935819204354</v>
      </c>
      <c r="R29" s="47">
        <v>2709900</v>
      </c>
      <c r="S29" s="43">
        <v>0.8987829809218052</v>
      </c>
      <c r="T29" s="41">
        <v>1740</v>
      </c>
      <c r="U29" s="44">
        <v>0.43160919540229886</v>
      </c>
      <c r="V29" s="41">
        <v>10230</v>
      </c>
      <c r="W29" s="44">
        <v>0.13763440860215054</v>
      </c>
    </row>
    <row r="30" spans="1:23" x14ac:dyDescent="0.45">
      <c r="A30" s="45" t="s">
        <v>35</v>
      </c>
      <c r="B30" s="40">
        <v>2780763</v>
      </c>
      <c r="C30" s="40">
        <v>2508710</v>
      </c>
      <c r="D30" s="40">
        <v>1257733</v>
      </c>
      <c r="E30" s="41">
        <v>1250977</v>
      </c>
      <c r="F30" s="46">
        <v>271196</v>
      </c>
      <c r="G30" s="41">
        <v>136220</v>
      </c>
      <c r="H30" s="41">
        <v>134976</v>
      </c>
      <c r="I30" s="41">
        <v>469</v>
      </c>
      <c r="J30" s="41">
        <v>233</v>
      </c>
      <c r="K30" s="41">
        <v>236</v>
      </c>
      <c r="L30" s="67">
        <v>388</v>
      </c>
      <c r="M30" s="67">
        <v>233</v>
      </c>
      <c r="N30" s="67">
        <v>155</v>
      </c>
      <c r="O30" s="42"/>
      <c r="P30" s="41">
        <v>2668985</v>
      </c>
      <c r="Q30" s="43">
        <v>0.93994908176703873</v>
      </c>
      <c r="R30" s="47">
        <v>239550</v>
      </c>
      <c r="S30" s="43">
        <v>1.1321060321436025</v>
      </c>
      <c r="T30" s="41">
        <v>980</v>
      </c>
      <c r="U30" s="44">
        <v>0.47857142857142859</v>
      </c>
      <c r="V30" s="41">
        <v>4320</v>
      </c>
      <c r="W30" s="44">
        <v>8.981481481481482E-2</v>
      </c>
    </row>
    <row r="31" spans="1:23" x14ac:dyDescent="0.45">
      <c r="A31" s="45" t="s">
        <v>36</v>
      </c>
      <c r="B31" s="40">
        <v>2187893</v>
      </c>
      <c r="C31" s="40">
        <v>1818630</v>
      </c>
      <c r="D31" s="40">
        <v>912555</v>
      </c>
      <c r="E31" s="41">
        <v>906075</v>
      </c>
      <c r="F31" s="46">
        <v>368940</v>
      </c>
      <c r="G31" s="41">
        <v>184845</v>
      </c>
      <c r="H31" s="41">
        <v>184095</v>
      </c>
      <c r="I31" s="41">
        <v>94</v>
      </c>
      <c r="J31" s="41">
        <v>41</v>
      </c>
      <c r="K31" s="41">
        <v>53</v>
      </c>
      <c r="L31" s="67">
        <v>229</v>
      </c>
      <c r="M31" s="67">
        <v>114</v>
      </c>
      <c r="N31" s="67">
        <v>115</v>
      </c>
      <c r="O31" s="42"/>
      <c r="P31" s="41">
        <v>1916090</v>
      </c>
      <c r="Q31" s="43">
        <v>0.94913600091853723</v>
      </c>
      <c r="R31" s="47">
        <v>348300</v>
      </c>
      <c r="S31" s="43">
        <v>1.0592592592592593</v>
      </c>
      <c r="T31" s="41">
        <v>240</v>
      </c>
      <c r="U31" s="44">
        <v>0.39166666666666666</v>
      </c>
      <c r="V31" s="41">
        <v>2020</v>
      </c>
      <c r="W31" s="44">
        <v>0.11336633663366337</v>
      </c>
    </row>
    <row r="32" spans="1:23" x14ac:dyDescent="0.45">
      <c r="A32" s="45" t="s">
        <v>37</v>
      </c>
      <c r="B32" s="40">
        <v>3775773</v>
      </c>
      <c r="C32" s="40">
        <v>3121456</v>
      </c>
      <c r="D32" s="40">
        <v>1565036</v>
      </c>
      <c r="E32" s="41">
        <v>1556420</v>
      </c>
      <c r="F32" s="46">
        <v>653089</v>
      </c>
      <c r="G32" s="41">
        <v>327731</v>
      </c>
      <c r="H32" s="41">
        <v>325358</v>
      </c>
      <c r="I32" s="41">
        <v>499</v>
      </c>
      <c r="J32" s="41">
        <v>250</v>
      </c>
      <c r="K32" s="41">
        <v>249</v>
      </c>
      <c r="L32" s="67">
        <v>729</v>
      </c>
      <c r="M32" s="67">
        <v>452</v>
      </c>
      <c r="N32" s="67">
        <v>277</v>
      </c>
      <c r="O32" s="42"/>
      <c r="P32" s="41">
        <v>3409695</v>
      </c>
      <c r="Q32" s="43">
        <v>0.91546487295784518</v>
      </c>
      <c r="R32" s="47">
        <v>704200</v>
      </c>
      <c r="S32" s="43">
        <v>0.927419767111616</v>
      </c>
      <c r="T32" s="41">
        <v>1060</v>
      </c>
      <c r="U32" s="44">
        <v>0.47075471698113208</v>
      </c>
      <c r="V32" s="41">
        <v>6840</v>
      </c>
      <c r="W32" s="44">
        <v>0.10657894736842105</v>
      </c>
    </row>
    <row r="33" spans="1:23" x14ac:dyDescent="0.45">
      <c r="A33" s="45" t="s">
        <v>38</v>
      </c>
      <c r="B33" s="40">
        <v>12956465</v>
      </c>
      <c r="C33" s="40">
        <v>10012429</v>
      </c>
      <c r="D33" s="40">
        <v>5022156</v>
      </c>
      <c r="E33" s="41">
        <v>4990273</v>
      </c>
      <c r="F33" s="46">
        <v>2877492</v>
      </c>
      <c r="G33" s="41">
        <v>1442218</v>
      </c>
      <c r="H33" s="41">
        <v>1435274</v>
      </c>
      <c r="I33" s="41">
        <v>64022</v>
      </c>
      <c r="J33" s="41">
        <v>32164</v>
      </c>
      <c r="K33" s="41">
        <v>31858</v>
      </c>
      <c r="L33" s="67">
        <v>2522</v>
      </c>
      <c r="M33" s="67">
        <v>1506</v>
      </c>
      <c r="N33" s="67">
        <v>1016</v>
      </c>
      <c r="O33" s="42"/>
      <c r="P33" s="41">
        <v>11521165</v>
      </c>
      <c r="Q33" s="43">
        <v>0.86904657645298888</v>
      </c>
      <c r="R33" s="47">
        <v>3481600</v>
      </c>
      <c r="S33" s="43">
        <v>0.82648552389705887</v>
      </c>
      <c r="T33" s="41">
        <v>72920</v>
      </c>
      <c r="U33" s="44">
        <v>0.87797586396050464</v>
      </c>
      <c r="V33" s="41">
        <v>38640</v>
      </c>
      <c r="W33" s="44">
        <v>6.5269151138716355E-2</v>
      </c>
    </row>
    <row r="34" spans="1:23" x14ac:dyDescent="0.45">
      <c r="A34" s="45" t="s">
        <v>39</v>
      </c>
      <c r="B34" s="40">
        <v>8330187</v>
      </c>
      <c r="C34" s="40">
        <v>6937340</v>
      </c>
      <c r="D34" s="40">
        <v>3478285</v>
      </c>
      <c r="E34" s="41">
        <v>3459055</v>
      </c>
      <c r="F34" s="46">
        <v>1390391</v>
      </c>
      <c r="G34" s="41">
        <v>698272</v>
      </c>
      <c r="H34" s="41">
        <v>692119</v>
      </c>
      <c r="I34" s="41">
        <v>1127</v>
      </c>
      <c r="J34" s="41">
        <v>548</v>
      </c>
      <c r="K34" s="41">
        <v>579</v>
      </c>
      <c r="L34" s="67">
        <v>1329</v>
      </c>
      <c r="M34" s="67">
        <v>763</v>
      </c>
      <c r="N34" s="67">
        <v>566</v>
      </c>
      <c r="O34" s="42"/>
      <c r="P34" s="41">
        <v>7609375</v>
      </c>
      <c r="Q34" s="43">
        <v>0.91168328542094457</v>
      </c>
      <c r="R34" s="47">
        <v>1135400</v>
      </c>
      <c r="S34" s="43">
        <v>1.2245825259820327</v>
      </c>
      <c r="T34" s="41">
        <v>2640</v>
      </c>
      <c r="U34" s="44">
        <v>0.42689393939393938</v>
      </c>
      <c r="V34" s="41">
        <v>5900</v>
      </c>
      <c r="W34" s="44">
        <v>0.22525423728813559</v>
      </c>
    </row>
    <row r="35" spans="1:23" x14ac:dyDescent="0.45">
      <c r="A35" s="45" t="s">
        <v>40</v>
      </c>
      <c r="B35" s="40">
        <v>2043262</v>
      </c>
      <c r="C35" s="40">
        <v>1820172</v>
      </c>
      <c r="D35" s="40">
        <v>912680</v>
      </c>
      <c r="E35" s="41">
        <v>907492</v>
      </c>
      <c r="F35" s="46">
        <v>222419</v>
      </c>
      <c r="G35" s="41">
        <v>111468</v>
      </c>
      <c r="H35" s="41">
        <v>110951</v>
      </c>
      <c r="I35" s="41">
        <v>213</v>
      </c>
      <c r="J35" s="41">
        <v>93</v>
      </c>
      <c r="K35" s="41">
        <v>120</v>
      </c>
      <c r="L35" s="67">
        <v>458</v>
      </c>
      <c r="M35" s="67">
        <v>259</v>
      </c>
      <c r="N35" s="67">
        <v>199</v>
      </c>
      <c r="O35" s="42"/>
      <c r="P35" s="41">
        <v>1964100</v>
      </c>
      <c r="Q35" s="43">
        <v>0.92672063540552929</v>
      </c>
      <c r="R35" s="47">
        <v>127300</v>
      </c>
      <c r="S35" s="43">
        <v>1.7472034564021994</v>
      </c>
      <c r="T35" s="41">
        <v>900</v>
      </c>
      <c r="U35" s="44">
        <v>0.23666666666666666</v>
      </c>
      <c r="V35" s="41">
        <v>3880</v>
      </c>
      <c r="W35" s="44">
        <v>0.11804123711340206</v>
      </c>
    </row>
    <row r="36" spans="1:23" x14ac:dyDescent="0.45">
      <c r="A36" s="45" t="s">
        <v>41</v>
      </c>
      <c r="B36" s="40">
        <v>1391374</v>
      </c>
      <c r="C36" s="40">
        <v>1328551</v>
      </c>
      <c r="D36" s="40">
        <v>666007</v>
      </c>
      <c r="E36" s="41">
        <v>662544</v>
      </c>
      <c r="F36" s="46">
        <v>62514</v>
      </c>
      <c r="G36" s="41">
        <v>31332</v>
      </c>
      <c r="H36" s="41">
        <v>31182</v>
      </c>
      <c r="I36" s="41">
        <v>75</v>
      </c>
      <c r="J36" s="41">
        <v>39</v>
      </c>
      <c r="K36" s="41">
        <v>36</v>
      </c>
      <c r="L36" s="67">
        <v>234</v>
      </c>
      <c r="M36" s="67">
        <v>135</v>
      </c>
      <c r="N36" s="67">
        <v>99</v>
      </c>
      <c r="O36" s="42"/>
      <c r="P36" s="41">
        <v>1398645</v>
      </c>
      <c r="Q36" s="43">
        <v>0.94988435235531532</v>
      </c>
      <c r="R36" s="47">
        <v>48100</v>
      </c>
      <c r="S36" s="43">
        <v>1.2996673596673596</v>
      </c>
      <c r="T36" s="41">
        <v>160</v>
      </c>
      <c r="U36" s="44">
        <v>0.46875</v>
      </c>
      <c r="V36" s="41">
        <v>3580</v>
      </c>
      <c r="W36" s="44">
        <v>6.5363128491620112E-2</v>
      </c>
    </row>
    <row r="37" spans="1:23" x14ac:dyDescent="0.45">
      <c r="A37" s="45" t="s">
        <v>42</v>
      </c>
      <c r="B37" s="40">
        <v>820769</v>
      </c>
      <c r="C37" s="40">
        <v>720414</v>
      </c>
      <c r="D37" s="40">
        <v>361414</v>
      </c>
      <c r="E37" s="41">
        <v>359000</v>
      </c>
      <c r="F37" s="46">
        <v>100171</v>
      </c>
      <c r="G37" s="41">
        <v>50300</v>
      </c>
      <c r="H37" s="41">
        <v>49871</v>
      </c>
      <c r="I37" s="41">
        <v>63</v>
      </c>
      <c r="J37" s="41">
        <v>30</v>
      </c>
      <c r="K37" s="41">
        <v>33</v>
      </c>
      <c r="L37" s="67">
        <v>121</v>
      </c>
      <c r="M37" s="67">
        <v>67</v>
      </c>
      <c r="N37" s="67">
        <v>54</v>
      </c>
      <c r="O37" s="42"/>
      <c r="P37" s="41">
        <v>826860</v>
      </c>
      <c r="Q37" s="43">
        <v>0.87126478484870473</v>
      </c>
      <c r="R37" s="47">
        <v>110800</v>
      </c>
      <c r="S37" s="43">
        <v>0.90407039711191339</v>
      </c>
      <c r="T37" s="41">
        <v>540</v>
      </c>
      <c r="U37" s="44">
        <v>0.11666666666666667</v>
      </c>
      <c r="V37" s="41">
        <v>880</v>
      </c>
      <c r="W37" s="44">
        <v>0.13750000000000001</v>
      </c>
    </row>
    <row r="38" spans="1:23" x14ac:dyDescent="0.45">
      <c r="A38" s="45" t="s">
        <v>43</v>
      </c>
      <c r="B38" s="40">
        <v>1048466</v>
      </c>
      <c r="C38" s="40">
        <v>992748</v>
      </c>
      <c r="D38" s="40">
        <v>497844</v>
      </c>
      <c r="E38" s="41">
        <v>494904</v>
      </c>
      <c r="F38" s="46">
        <v>55475</v>
      </c>
      <c r="G38" s="41">
        <v>27820</v>
      </c>
      <c r="H38" s="41">
        <v>27655</v>
      </c>
      <c r="I38" s="41">
        <v>117</v>
      </c>
      <c r="J38" s="41">
        <v>54</v>
      </c>
      <c r="K38" s="41">
        <v>63</v>
      </c>
      <c r="L38" s="67">
        <v>126</v>
      </c>
      <c r="M38" s="67">
        <v>68</v>
      </c>
      <c r="N38" s="67">
        <v>58</v>
      </c>
      <c r="O38" s="42"/>
      <c r="P38" s="41">
        <v>1077500</v>
      </c>
      <c r="Q38" s="43">
        <v>0.9213438515081207</v>
      </c>
      <c r="R38" s="47">
        <v>47400</v>
      </c>
      <c r="S38" s="43">
        <v>1.1703586497890295</v>
      </c>
      <c r="T38" s="41">
        <v>880</v>
      </c>
      <c r="U38" s="44">
        <v>0.13295454545454546</v>
      </c>
      <c r="V38" s="41">
        <v>700</v>
      </c>
      <c r="W38" s="44">
        <v>0.18</v>
      </c>
    </row>
    <row r="39" spans="1:23" x14ac:dyDescent="0.45">
      <c r="A39" s="45" t="s">
        <v>44</v>
      </c>
      <c r="B39" s="40">
        <v>2765306</v>
      </c>
      <c r="C39" s="40">
        <v>2430592</v>
      </c>
      <c r="D39" s="40">
        <v>1219584</v>
      </c>
      <c r="E39" s="41">
        <v>1211008</v>
      </c>
      <c r="F39" s="46">
        <v>333783</v>
      </c>
      <c r="G39" s="41">
        <v>167581</v>
      </c>
      <c r="H39" s="41">
        <v>166202</v>
      </c>
      <c r="I39" s="41">
        <v>310</v>
      </c>
      <c r="J39" s="41">
        <v>147</v>
      </c>
      <c r="K39" s="41">
        <v>163</v>
      </c>
      <c r="L39" s="67">
        <v>621</v>
      </c>
      <c r="M39" s="67">
        <v>407</v>
      </c>
      <c r="N39" s="67">
        <v>214</v>
      </c>
      <c r="O39" s="42"/>
      <c r="P39" s="41">
        <v>2837130</v>
      </c>
      <c r="Q39" s="43">
        <v>0.85670801126490503</v>
      </c>
      <c r="R39" s="47">
        <v>385900</v>
      </c>
      <c r="S39" s="43">
        <v>0.86494687742938581</v>
      </c>
      <c r="T39" s="41">
        <v>720</v>
      </c>
      <c r="U39" s="44">
        <v>0.43055555555555558</v>
      </c>
      <c r="V39" s="41">
        <v>6480</v>
      </c>
      <c r="W39" s="44">
        <v>9.583333333333334E-2</v>
      </c>
    </row>
    <row r="40" spans="1:23" x14ac:dyDescent="0.45">
      <c r="A40" s="45" t="s">
        <v>45</v>
      </c>
      <c r="B40" s="40">
        <v>4156723</v>
      </c>
      <c r="C40" s="40">
        <v>3560042</v>
      </c>
      <c r="D40" s="40">
        <v>1785199</v>
      </c>
      <c r="E40" s="41">
        <v>1774843</v>
      </c>
      <c r="F40" s="46">
        <v>595616</v>
      </c>
      <c r="G40" s="41">
        <v>298875</v>
      </c>
      <c r="H40" s="41">
        <v>296741</v>
      </c>
      <c r="I40" s="41">
        <v>126</v>
      </c>
      <c r="J40" s="41">
        <v>58</v>
      </c>
      <c r="K40" s="41">
        <v>68</v>
      </c>
      <c r="L40" s="67">
        <v>939</v>
      </c>
      <c r="M40" s="67">
        <v>640</v>
      </c>
      <c r="N40" s="67">
        <v>299</v>
      </c>
      <c r="O40" s="42"/>
      <c r="P40" s="41">
        <v>3981430</v>
      </c>
      <c r="Q40" s="43">
        <v>0.89416164543895038</v>
      </c>
      <c r="R40" s="47">
        <v>616200</v>
      </c>
      <c r="S40" s="43">
        <v>0.96659526127880557</v>
      </c>
      <c r="T40" s="41">
        <v>1240</v>
      </c>
      <c r="U40" s="44">
        <v>0.10161290322580645</v>
      </c>
      <c r="V40" s="41">
        <v>9420</v>
      </c>
      <c r="W40" s="44">
        <v>9.9681528662420388E-2</v>
      </c>
    </row>
    <row r="41" spans="1:23" x14ac:dyDescent="0.45">
      <c r="A41" s="45" t="s">
        <v>46</v>
      </c>
      <c r="B41" s="40">
        <v>2042303</v>
      </c>
      <c r="C41" s="40">
        <v>1828570</v>
      </c>
      <c r="D41" s="40">
        <v>916596</v>
      </c>
      <c r="E41" s="41">
        <v>911974</v>
      </c>
      <c r="F41" s="46">
        <v>213221</v>
      </c>
      <c r="G41" s="41">
        <v>107077</v>
      </c>
      <c r="H41" s="41">
        <v>106144</v>
      </c>
      <c r="I41" s="41">
        <v>55</v>
      </c>
      <c r="J41" s="41">
        <v>29</v>
      </c>
      <c r="K41" s="41">
        <v>26</v>
      </c>
      <c r="L41" s="67">
        <v>457</v>
      </c>
      <c r="M41" s="67">
        <v>302</v>
      </c>
      <c r="N41" s="67">
        <v>155</v>
      </c>
      <c r="O41" s="42"/>
      <c r="P41" s="41">
        <v>2024075</v>
      </c>
      <c r="Q41" s="43">
        <v>0.90341019972086012</v>
      </c>
      <c r="R41" s="47">
        <v>210200</v>
      </c>
      <c r="S41" s="43">
        <v>1.0143720266412941</v>
      </c>
      <c r="T41" s="41">
        <v>420</v>
      </c>
      <c r="U41" s="44">
        <v>0.13095238095238096</v>
      </c>
      <c r="V41" s="41">
        <v>6530</v>
      </c>
      <c r="W41" s="44">
        <v>6.9984686064318527E-2</v>
      </c>
    </row>
    <row r="42" spans="1:23" x14ac:dyDescent="0.45">
      <c r="A42" s="45" t="s">
        <v>47</v>
      </c>
      <c r="B42" s="40">
        <v>1095832</v>
      </c>
      <c r="C42" s="40">
        <v>943003</v>
      </c>
      <c r="D42" s="40">
        <v>472857</v>
      </c>
      <c r="E42" s="41">
        <v>470146</v>
      </c>
      <c r="F42" s="46">
        <v>152249</v>
      </c>
      <c r="G42" s="41">
        <v>76350</v>
      </c>
      <c r="H42" s="41">
        <v>75899</v>
      </c>
      <c r="I42" s="41">
        <v>167</v>
      </c>
      <c r="J42" s="41">
        <v>79</v>
      </c>
      <c r="K42" s="41">
        <v>88</v>
      </c>
      <c r="L42" s="67">
        <v>413</v>
      </c>
      <c r="M42" s="67">
        <v>230</v>
      </c>
      <c r="N42" s="67">
        <v>183</v>
      </c>
      <c r="O42" s="42"/>
      <c r="P42" s="41">
        <v>1026575</v>
      </c>
      <c r="Q42" s="43">
        <v>0.9185914326766188</v>
      </c>
      <c r="R42" s="47">
        <v>152900</v>
      </c>
      <c r="S42" s="43">
        <v>0.99574231523871815</v>
      </c>
      <c r="T42" s="41">
        <v>860</v>
      </c>
      <c r="U42" s="44">
        <v>0.19418604651162791</v>
      </c>
      <c r="V42" s="41">
        <v>8000</v>
      </c>
      <c r="W42" s="44">
        <v>5.1624999999999997E-2</v>
      </c>
    </row>
    <row r="43" spans="1:23" x14ac:dyDescent="0.45">
      <c r="A43" s="45" t="s">
        <v>48</v>
      </c>
      <c r="B43" s="40">
        <v>1450842</v>
      </c>
      <c r="C43" s="40">
        <v>1338165</v>
      </c>
      <c r="D43" s="40">
        <v>670974</v>
      </c>
      <c r="E43" s="41">
        <v>667191</v>
      </c>
      <c r="F43" s="46">
        <v>112276</v>
      </c>
      <c r="G43" s="41">
        <v>56245</v>
      </c>
      <c r="H43" s="41">
        <v>56031</v>
      </c>
      <c r="I43" s="41">
        <v>174</v>
      </c>
      <c r="J43" s="41">
        <v>85</v>
      </c>
      <c r="K43" s="41">
        <v>89</v>
      </c>
      <c r="L43" s="67">
        <v>227</v>
      </c>
      <c r="M43" s="67">
        <v>145</v>
      </c>
      <c r="N43" s="67">
        <v>82</v>
      </c>
      <c r="O43" s="42"/>
      <c r="P43" s="41">
        <v>1441310</v>
      </c>
      <c r="Q43" s="43">
        <v>0.92843663056524972</v>
      </c>
      <c r="R43" s="47">
        <v>102300</v>
      </c>
      <c r="S43" s="43">
        <v>1.0975171065493645</v>
      </c>
      <c r="T43" s="41">
        <v>200</v>
      </c>
      <c r="U43" s="44">
        <v>0.87</v>
      </c>
      <c r="V43" s="41">
        <v>2250</v>
      </c>
      <c r="W43" s="44">
        <v>0.10088888888888889</v>
      </c>
    </row>
    <row r="44" spans="1:23" x14ac:dyDescent="0.45">
      <c r="A44" s="45" t="s">
        <v>49</v>
      </c>
      <c r="B44" s="40">
        <v>2064662</v>
      </c>
      <c r="C44" s="40">
        <v>1930786</v>
      </c>
      <c r="D44" s="40">
        <v>968359</v>
      </c>
      <c r="E44" s="41">
        <v>962427</v>
      </c>
      <c r="F44" s="46">
        <v>133032</v>
      </c>
      <c r="G44" s="41">
        <v>66787</v>
      </c>
      <c r="H44" s="41">
        <v>66245</v>
      </c>
      <c r="I44" s="41">
        <v>56</v>
      </c>
      <c r="J44" s="41">
        <v>26</v>
      </c>
      <c r="K44" s="41">
        <v>30</v>
      </c>
      <c r="L44" s="67">
        <v>788</v>
      </c>
      <c r="M44" s="67">
        <v>537</v>
      </c>
      <c r="N44" s="67">
        <v>251</v>
      </c>
      <c r="O44" s="42"/>
      <c r="P44" s="41">
        <v>2095550</v>
      </c>
      <c r="Q44" s="43">
        <v>0.92137434086516667</v>
      </c>
      <c r="R44" s="47">
        <v>128400</v>
      </c>
      <c r="S44" s="43">
        <v>1.0360747663551402</v>
      </c>
      <c r="T44" s="41">
        <v>100</v>
      </c>
      <c r="U44" s="44">
        <v>0.56000000000000005</v>
      </c>
      <c r="V44" s="41">
        <v>18560</v>
      </c>
      <c r="W44" s="44">
        <v>4.245689655172414E-2</v>
      </c>
    </row>
    <row r="45" spans="1:23" x14ac:dyDescent="0.45">
      <c r="A45" s="45" t="s">
        <v>50</v>
      </c>
      <c r="B45" s="40">
        <v>1041133</v>
      </c>
      <c r="C45" s="40">
        <v>981460</v>
      </c>
      <c r="D45" s="40">
        <v>492982</v>
      </c>
      <c r="E45" s="41">
        <v>488478</v>
      </c>
      <c r="F45" s="46">
        <v>59062</v>
      </c>
      <c r="G45" s="41">
        <v>29730</v>
      </c>
      <c r="H45" s="41">
        <v>29332</v>
      </c>
      <c r="I45" s="41">
        <v>74</v>
      </c>
      <c r="J45" s="41">
        <v>33</v>
      </c>
      <c r="K45" s="41">
        <v>41</v>
      </c>
      <c r="L45" s="67">
        <v>537</v>
      </c>
      <c r="M45" s="67">
        <v>338</v>
      </c>
      <c r="N45" s="67">
        <v>199</v>
      </c>
      <c r="O45" s="42"/>
      <c r="P45" s="41">
        <v>1048795</v>
      </c>
      <c r="Q45" s="43">
        <v>0.93579774884510314</v>
      </c>
      <c r="R45" s="47">
        <v>55600</v>
      </c>
      <c r="S45" s="43">
        <v>1.0622661870503598</v>
      </c>
      <c r="T45" s="41">
        <v>140</v>
      </c>
      <c r="U45" s="44">
        <v>0.52857142857142858</v>
      </c>
      <c r="V45" s="41">
        <v>11480</v>
      </c>
      <c r="W45" s="44">
        <v>4.677700348432056E-2</v>
      </c>
    </row>
    <row r="46" spans="1:23" x14ac:dyDescent="0.45">
      <c r="A46" s="45" t="s">
        <v>51</v>
      </c>
      <c r="B46" s="40">
        <v>7685506</v>
      </c>
      <c r="C46" s="40">
        <v>6703728</v>
      </c>
      <c r="D46" s="40">
        <v>3367387</v>
      </c>
      <c r="E46" s="41">
        <v>3336341</v>
      </c>
      <c r="F46" s="46">
        <v>980900</v>
      </c>
      <c r="G46" s="41">
        <v>494045</v>
      </c>
      <c r="H46" s="41">
        <v>486855</v>
      </c>
      <c r="I46" s="41">
        <v>211</v>
      </c>
      <c r="J46" s="41">
        <v>92</v>
      </c>
      <c r="K46" s="41">
        <v>119</v>
      </c>
      <c r="L46" s="67">
        <v>667</v>
      </c>
      <c r="M46" s="67">
        <v>503</v>
      </c>
      <c r="N46" s="67">
        <v>164</v>
      </c>
      <c r="O46" s="42"/>
      <c r="P46" s="41">
        <v>7070230</v>
      </c>
      <c r="Q46" s="43">
        <v>0.94816264817410467</v>
      </c>
      <c r="R46" s="47">
        <v>1044500</v>
      </c>
      <c r="S46" s="43">
        <v>0.93910962182862612</v>
      </c>
      <c r="T46" s="41">
        <v>920</v>
      </c>
      <c r="U46" s="44">
        <v>0.22934782608695653</v>
      </c>
      <c r="V46" s="41">
        <v>4410</v>
      </c>
      <c r="W46" s="44">
        <v>0.15124716553287981</v>
      </c>
    </row>
    <row r="47" spans="1:23" x14ac:dyDescent="0.45">
      <c r="A47" s="45" t="s">
        <v>52</v>
      </c>
      <c r="B47" s="40">
        <v>1195974</v>
      </c>
      <c r="C47" s="40">
        <v>1112030</v>
      </c>
      <c r="D47" s="40">
        <v>557650</v>
      </c>
      <c r="E47" s="41">
        <v>554380</v>
      </c>
      <c r="F47" s="46">
        <v>83699</v>
      </c>
      <c r="G47" s="41">
        <v>42175</v>
      </c>
      <c r="H47" s="41">
        <v>41524</v>
      </c>
      <c r="I47" s="41">
        <v>16</v>
      </c>
      <c r="J47" s="41">
        <v>5</v>
      </c>
      <c r="K47" s="41">
        <v>11</v>
      </c>
      <c r="L47" s="67">
        <v>229</v>
      </c>
      <c r="M47" s="67">
        <v>121</v>
      </c>
      <c r="N47" s="67">
        <v>108</v>
      </c>
      <c r="O47" s="42"/>
      <c r="P47" s="41">
        <v>1212205</v>
      </c>
      <c r="Q47" s="43">
        <v>0.91736133739755243</v>
      </c>
      <c r="R47" s="47">
        <v>74400</v>
      </c>
      <c r="S47" s="43">
        <v>1.124986559139785</v>
      </c>
      <c r="T47" s="41">
        <v>140</v>
      </c>
      <c r="U47" s="44">
        <v>0.11428571428571428</v>
      </c>
      <c r="V47" s="41">
        <v>1120</v>
      </c>
      <c r="W47" s="44">
        <v>0.20446428571428571</v>
      </c>
    </row>
    <row r="48" spans="1:23" x14ac:dyDescent="0.45">
      <c r="A48" s="45" t="s">
        <v>53</v>
      </c>
      <c r="B48" s="40">
        <v>2041961</v>
      </c>
      <c r="C48" s="40">
        <v>1756660</v>
      </c>
      <c r="D48" s="40">
        <v>881712</v>
      </c>
      <c r="E48" s="41">
        <v>874948</v>
      </c>
      <c r="F48" s="46">
        <v>285018</v>
      </c>
      <c r="G48" s="41">
        <v>142813</v>
      </c>
      <c r="H48" s="41">
        <v>142205</v>
      </c>
      <c r="I48" s="41">
        <v>32</v>
      </c>
      <c r="J48" s="41">
        <v>13</v>
      </c>
      <c r="K48" s="41">
        <v>19</v>
      </c>
      <c r="L48" s="67">
        <v>251</v>
      </c>
      <c r="M48" s="67">
        <v>147</v>
      </c>
      <c r="N48" s="67">
        <v>104</v>
      </c>
      <c r="O48" s="42"/>
      <c r="P48" s="41">
        <v>1909420</v>
      </c>
      <c r="Q48" s="43">
        <v>0.91999664819683469</v>
      </c>
      <c r="R48" s="47">
        <v>288800</v>
      </c>
      <c r="S48" s="43">
        <v>0.98690443213296397</v>
      </c>
      <c r="T48" s="41">
        <v>300</v>
      </c>
      <c r="U48" s="44">
        <v>0.10666666666666667</v>
      </c>
      <c r="V48" s="41">
        <v>3320</v>
      </c>
      <c r="W48" s="44">
        <v>7.5602409638554219E-2</v>
      </c>
    </row>
    <row r="49" spans="1:23" x14ac:dyDescent="0.45">
      <c r="A49" s="45" t="s">
        <v>54</v>
      </c>
      <c r="B49" s="40">
        <v>2678902</v>
      </c>
      <c r="C49" s="40">
        <v>2309875</v>
      </c>
      <c r="D49" s="40">
        <v>1158894</v>
      </c>
      <c r="E49" s="41">
        <v>1150981</v>
      </c>
      <c r="F49" s="46">
        <v>368370</v>
      </c>
      <c r="G49" s="41">
        <v>184819</v>
      </c>
      <c r="H49" s="41">
        <v>183551</v>
      </c>
      <c r="I49" s="41">
        <v>252</v>
      </c>
      <c r="J49" s="41">
        <v>124</v>
      </c>
      <c r="K49" s="41">
        <v>128</v>
      </c>
      <c r="L49" s="67">
        <v>405</v>
      </c>
      <c r="M49" s="67">
        <v>253</v>
      </c>
      <c r="N49" s="67">
        <v>152</v>
      </c>
      <c r="O49" s="42"/>
      <c r="P49" s="41">
        <v>2537755</v>
      </c>
      <c r="Q49" s="43">
        <v>0.91020409771628863</v>
      </c>
      <c r="R49" s="47">
        <v>350000</v>
      </c>
      <c r="S49" s="43">
        <v>1.0524857142857142</v>
      </c>
      <c r="T49" s="41">
        <v>720</v>
      </c>
      <c r="U49" s="44">
        <v>0.35</v>
      </c>
      <c r="V49" s="41">
        <v>3020</v>
      </c>
      <c r="W49" s="44">
        <v>0.13410596026490065</v>
      </c>
    </row>
    <row r="50" spans="1:23" x14ac:dyDescent="0.45">
      <c r="A50" s="45" t="s">
        <v>55</v>
      </c>
      <c r="B50" s="40">
        <v>1702966</v>
      </c>
      <c r="C50" s="40">
        <v>1566621</v>
      </c>
      <c r="D50" s="40">
        <v>786476</v>
      </c>
      <c r="E50" s="41">
        <v>780145</v>
      </c>
      <c r="F50" s="46">
        <v>135876</v>
      </c>
      <c r="G50" s="41">
        <v>68165</v>
      </c>
      <c r="H50" s="41">
        <v>67711</v>
      </c>
      <c r="I50" s="41">
        <v>102</v>
      </c>
      <c r="J50" s="41">
        <v>42</v>
      </c>
      <c r="K50" s="41">
        <v>60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0.93462932415381261</v>
      </c>
      <c r="R50" s="47">
        <v>125500</v>
      </c>
      <c r="S50" s="43">
        <v>1.0826772908366533</v>
      </c>
      <c r="T50" s="41">
        <v>540</v>
      </c>
      <c r="U50" s="44">
        <v>0.18888888888888888</v>
      </c>
      <c r="V50" s="41">
        <v>1650</v>
      </c>
      <c r="W50" s="44">
        <v>0.22242424242424241</v>
      </c>
    </row>
    <row r="51" spans="1:23" x14ac:dyDescent="0.45">
      <c r="A51" s="45" t="s">
        <v>56</v>
      </c>
      <c r="B51" s="40">
        <v>1618580</v>
      </c>
      <c r="C51" s="40">
        <v>1554819</v>
      </c>
      <c r="D51" s="40">
        <v>780353</v>
      </c>
      <c r="E51" s="41">
        <v>774466</v>
      </c>
      <c r="F51" s="46">
        <v>63178</v>
      </c>
      <c r="G51" s="41">
        <v>31695</v>
      </c>
      <c r="H51" s="41">
        <v>31483</v>
      </c>
      <c r="I51" s="41">
        <v>27</v>
      </c>
      <c r="J51" s="41">
        <v>10</v>
      </c>
      <c r="K51" s="41">
        <v>17</v>
      </c>
      <c r="L51" s="67">
        <v>556</v>
      </c>
      <c r="M51" s="67">
        <v>349</v>
      </c>
      <c r="N51" s="67">
        <v>207</v>
      </c>
      <c r="O51" s="42"/>
      <c r="P51" s="41">
        <v>1622295</v>
      </c>
      <c r="Q51" s="43">
        <v>0.95840707146357473</v>
      </c>
      <c r="R51" s="47">
        <v>55600</v>
      </c>
      <c r="S51" s="43">
        <v>1.1362949640287769</v>
      </c>
      <c r="T51" s="41">
        <v>300</v>
      </c>
      <c r="U51" s="44">
        <v>0.09</v>
      </c>
      <c r="V51" s="41">
        <v>4130</v>
      </c>
      <c r="W51" s="44">
        <v>0.13462469733656174</v>
      </c>
    </row>
    <row r="52" spans="1:23" x14ac:dyDescent="0.45">
      <c r="A52" s="45" t="s">
        <v>57</v>
      </c>
      <c r="B52" s="40">
        <v>2423126</v>
      </c>
      <c r="C52" s="40">
        <v>2222856</v>
      </c>
      <c r="D52" s="40">
        <v>1116050</v>
      </c>
      <c r="E52" s="41">
        <v>1106806</v>
      </c>
      <c r="F52" s="46">
        <v>199757</v>
      </c>
      <c r="G52" s="41">
        <v>100312</v>
      </c>
      <c r="H52" s="41">
        <v>99445</v>
      </c>
      <c r="I52" s="41">
        <v>233</v>
      </c>
      <c r="J52" s="41">
        <v>115</v>
      </c>
      <c r="K52" s="41">
        <v>118</v>
      </c>
      <c r="L52" s="67">
        <v>280</v>
      </c>
      <c r="M52" s="67">
        <v>205</v>
      </c>
      <c r="N52" s="67">
        <v>75</v>
      </c>
      <c r="O52" s="42"/>
      <c r="P52" s="41">
        <v>2407410</v>
      </c>
      <c r="Q52" s="43">
        <v>0.9233391902501028</v>
      </c>
      <c r="R52" s="47">
        <v>197100</v>
      </c>
      <c r="S52" s="43">
        <v>1.0134804667681381</v>
      </c>
      <c r="T52" s="41">
        <v>340</v>
      </c>
      <c r="U52" s="44">
        <v>0.68529411764705883</v>
      </c>
      <c r="V52" s="41">
        <v>4830</v>
      </c>
      <c r="W52" s="44">
        <v>5.7971014492753624E-2</v>
      </c>
    </row>
    <row r="53" spans="1:23" x14ac:dyDescent="0.45">
      <c r="A53" s="45" t="s">
        <v>58</v>
      </c>
      <c r="B53" s="40">
        <v>1969146</v>
      </c>
      <c r="C53" s="40">
        <v>1688946</v>
      </c>
      <c r="D53" s="40">
        <v>849166</v>
      </c>
      <c r="E53" s="41">
        <v>839780</v>
      </c>
      <c r="F53" s="46">
        <v>279278</v>
      </c>
      <c r="G53" s="41">
        <v>140397</v>
      </c>
      <c r="H53" s="41">
        <v>138881</v>
      </c>
      <c r="I53" s="41">
        <v>490</v>
      </c>
      <c r="J53" s="41">
        <v>242</v>
      </c>
      <c r="K53" s="41">
        <v>248</v>
      </c>
      <c r="L53" s="67">
        <v>432</v>
      </c>
      <c r="M53" s="67">
        <v>290</v>
      </c>
      <c r="N53" s="67">
        <v>142</v>
      </c>
      <c r="O53" s="42"/>
      <c r="P53" s="41">
        <v>1955425</v>
      </c>
      <c r="Q53" s="43">
        <v>0.86372323152255903</v>
      </c>
      <c r="R53" s="47">
        <v>305500</v>
      </c>
      <c r="S53" s="43">
        <v>0.91416693944353522</v>
      </c>
      <c r="T53" s="41">
        <v>1360</v>
      </c>
      <c r="U53" s="44">
        <v>0.36029411764705882</v>
      </c>
      <c r="V53" s="41">
        <v>5840</v>
      </c>
      <c r="W53" s="44">
        <v>7.3972602739726029E-2</v>
      </c>
    </row>
    <row r="55" spans="1:23" x14ac:dyDescent="0.45">
      <c r="A55" s="135" t="s">
        <v>130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133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134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135</v>
      </c>
    </row>
    <row r="61" spans="1:23" x14ac:dyDescent="0.45">
      <c r="A61" s="22" t="s">
        <v>136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137</v>
      </c>
    </row>
    <row r="2" spans="1:6" x14ac:dyDescent="0.45">
      <c r="D2" s="49" t="s">
        <v>138</v>
      </c>
    </row>
    <row r="3" spans="1:6" ht="36" x14ac:dyDescent="0.45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45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140</v>
      </c>
    </row>
    <row r="54" spans="1:4" x14ac:dyDescent="0.45">
      <c r="A54" t="s">
        <v>141</v>
      </c>
    </row>
    <row r="55" spans="1:4" x14ac:dyDescent="0.45">
      <c r="A55" t="s">
        <v>142</v>
      </c>
    </row>
    <row r="56" spans="1:4" x14ac:dyDescent="0.45">
      <c r="A56" t="s">
        <v>143</v>
      </c>
    </row>
    <row r="57" spans="1:4" x14ac:dyDescent="0.45">
      <c r="A57" s="22" t="s">
        <v>144</v>
      </c>
    </row>
    <row r="58" spans="1:4" x14ac:dyDescent="0.45">
      <c r="A58" t="s">
        <v>145</v>
      </c>
    </row>
    <row r="59" spans="1:4" x14ac:dyDescent="0.45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DIGI-808455956-3977341</_dlc_DocId>
    <_dlc_DocIdUrl xmlns="89559dea-130d-4237-8e78-1ce7f44b9a24">
      <Url>https://digitalgojp.sharepoint.com/sites/digi_portal/_layouts/15/DocIdRedir.aspx?ID=DIGI-808455956-3977341</Url>
      <Description>DIGI-808455956-3977341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2022-08-26T04:37:51Z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d8c91cd4-6af3-4647-a47f-109f4b2a61c2</vt:lpwstr>
  </property>
  <property fmtid="{D5CDD505-2E9C-101B-9397-08002B2CF9AE}" pid="4" name="MediaServiceImageTags">
    <vt:lpwstr/>
  </property>
</Properties>
</file>