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8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<sst xmlns="http://schemas.openxmlformats.org/spreadsheetml/2006/main" count="335" uniqueCount="143">
  <si>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</si>
  <si>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（4月20日公表時点）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</si>
  <si>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</si>
  <si>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</si>
  <si>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</si>
  <si>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</si>
  <si>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</si>
  <si>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</si>
  <si>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</si>
  <si>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</si>
  <si>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</si>
  <si>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</si>
  <si>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</si>
  <si>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</si>
  <si>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</si>
  <si>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</si>
  <si>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</si>
  <si>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</si>
  <si>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</si>
  <si>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</si>
  <si>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</si>
  <si>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</si>
  <si>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</si>
  <si>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</si>
  <si>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</si>
  <si>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</si>
  <si>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</si>
  <si>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</si>
  <si>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</si>
  <si>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</si>
  <si>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</si>
  <si>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</si>
  <si>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</si>
  <si>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</si>
  <si>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</si>
  <si>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</si>
  <si>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</si>
  <si>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</si>
  <si>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</si>
  <si>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</si>
  <si>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</si>
  <si>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</si>
  <si>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</si>
  <si>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</si>
  <si>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</si>
  <si>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</si>
  <si>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</si>
  <si>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</si>
  <si>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</si>
  <si>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</si>
  <si>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</si>
  <si>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</si>
  <si>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</si>
  <si>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</si>
  <si>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</si>
  <si>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</si>
  <si>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</si>
  <si>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</si>
  <si>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</si>
  <si>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</si>
  <si>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</si>
  <si>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</si>
  <si>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</si>
  <si>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</si>
  <si>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</si>
  <si>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</si>
  <si>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</si>
  <si>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</si>
  <si>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</si>
  <si>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</si>
  <si>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</si>
  <si>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</si>
  <si>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</si>
  <si>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</si>
  <si>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</si>
  <si>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</si>
  <si>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</si>
  <si>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</si>
  <si>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</si>
  <si>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</si>
  <si>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</si>
  <si>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</si>
  <si>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</si>
  <si>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</si>
  <si>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</si>
  <si>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</si>
  <si>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</si>
  <si>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</si>
  <si>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</si>
  <si>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</si>
  <si>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</si>
  <si>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</si>
  <si>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</si>
  <si>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</si>
  <si>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</si>
  <si>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接種回数（4月19日まで）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</si>
  <si>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</si>
  <si>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</si>
  <si>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</si>
  <si>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</si>
  <si>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</si>
  <si>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</si>
  <si>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</si>
  <si>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</si>
  <si>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</si>
  <si>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</si>
  <si>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</si>
  <si>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</si>
  <si>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</si>
  <si>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</si>
  <si>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</si>
  <si>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</si>
  <si>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</si>
  <si>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（4月19日まで）</t>
  </si>
  <si>
    <t>ワクチン供給量
（4月19日まで）※4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</si>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</sst>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20" sqref="B20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44670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62220659</v>
      </c>
      <c r="D10" s="11">
        <f>C10/$B10</f>
        <v>0.49129967008178954</v>
      </c>
      <c r="E10" s="21">
        <f>SUM(E11:E57)</f>
        <v>3484200</v>
      </c>
      <c r="F10" s="11">
        <f>E10/$B10</f>
        <v>2.7511542597113459E-2</v>
      </c>
      <c r="G10" s="21">
        <f>SUM(G11:G57)</f>
        <v>539538</v>
      </c>
      <c r="H10" s="11">
        <f>G10/$B10</f>
        <v>4.2602384104705251E-3</v>
      </c>
    </row>
    <row r="11" spans="1:8" x14ac:dyDescent="0.45">
      <c r="A11" s="12" t="s">
        <v>14</v>
      </c>
      <c r="B11" s="20">
        <v>5226603</v>
      </c>
      <c r="C11" s="21">
        <v>2606816</v>
      </c>
      <c r="D11" s="11">
        <f t="shared" ref="D11:D57" si="0">C11/$B11</f>
        <v>0.49875913667060612</v>
      </c>
      <c r="E11" s="21">
        <v>180695</v>
      </c>
      <c r="F11" s="11">
        <f t="shared" ref="F11:F57" si="1">E11/$B11</f>
        <v>3.4572168576798352E-2</v>
      </c>
      <c r="G11" s="21">
        <v>48938</v>
      </c>
      <c r="H11" s="11">
        <f t="shared" ref="H11:H57" si="2">G11/$B11</f>
        <v>9.3632518100188588E-3</v>
      </c>
    </row>
    <row r="12" spans="1:8" x14ac:dyDescent="0.45">
      <c r="A12" s="12" t="s">
        <v>15</v>
      </c>
      <c r="B12" s="20">
        <v>1259615</v>
      </c>
      <c r="C12" s="21">
        <v>640217</v>
      </c>
      <c r="D12" s="11">
        <f t="shared" si="0"/>
        <v>0.50826403305772005</v>
      </c>
      <c r="E12" s="21">
        <v>54278</v>
      </c>
      <c r="F12" s="11">
        <f t="shared" si="1"/>
        <v>4.3090944455250219E-2</v>
      </c>
      <c r="G12" s="21">
        <v>10153</v>
      </c>
      <c r="H12" s="11">
        <f t="shared" si="2"/>
        <v>8.0603994077555439E-3</v>
      </c>
    </row>
    <row r="13" spans="1:8" x14ac:dyDescent="0.45">
      <c r="A13" s="12" t="s">
        <v>16</v>
      </c>
      <c r="B13" s="20">
        <v>1220823</v>
      </c>
      <c r="C13" s="21">
        <v>630339</v>
      </c>
      <c r="D13" s="11">
        <f t="shared" si="0"/>
        <v>0.51632300505478679</v>
      </c>
      <c r="E13" s="21">
        <v>45650</v>
      </c>
      <c r="F13" s="11">
        <f t="shared" si="1"/>
        <v>3.7392807966429201E-2</v>
      </c>
      <c r="G13" s="21">
        <v>8084</v>
      </c>
      <c r="H13" s="11">
        <f t="shared" si="2"/>
        <v>6.6217625323245054E-3</v>
      </c>
    </row>
    <row r="14" spans="1:8" x14ac:dyDescent="0.45">
      <c r="A14" s="12" t="s">
        <v>17</v>
      </c>
      <c r="B14" s="20">
        <v>2281989</v>
      </c>
      <c r="C14" s="21">
        <v>1125689</v>
      </c>
      <c r="D14" s="11">
        <f t="shared" si="0"/>
        <v>0.49329291245488038</v>
      </c>
      <c r="E14" s="21">
        <v>69405</v>
      </c>
      <c r="F14" s="11">
        <f t="shared" si="1"/>
        <v>3.041425703629597E-2</v>
      </c>
      <c r="G14" s="21">
        <v>15537</v>
      </c>
      <c r="H14" s="11">
        <f t="shared" si="2"/>
        <v>6.8085341340383323E-3</v>
      </c>
    </row>
    <row r="15" spans="1:8" x14ac:dyDescent="0.45">
      <c r="A15" s="12" t="s">
        <v>18</v>
      </c>
      <c r="B15" s="20">
        <v>971288</v>
      </c>
      <c r="C15" s="21">
        <v>498115</v>
      </c>
      <c r="D15" s="11">
        <f t="shared" si="0"/>
        <v>0.51283965209083193</v>
      </c>
      <c r="E15" s="21">
        <v>38088</v>
      </c>
      <c r="F15" s="11">
        <f t="shared" si="1"/>
        <v>3.9213909777532516E-2</v>
      </c>
      <c r="G15" s="21">
        <v>5286</v>
      </c>
      <c r="H15" s="11">
        <f t="shared" si="2"/>
        <v>5.442258114997817E-3</v>
      </c>
    </row>
    <row r="16" spans="1:8" x14ac:dyDescent="0.45">
      <c r="A16" s="12" t="s">
        <v>19</v>
      </c>
      <c r="B16" s="20">
        <v>1069562</v>
      </c>
      <c r="C16" s="21">
        <v>592531</v>
      </c>
      <c r="D16" s="11">
        <f t="shared" si="0"/>
        <v>0.55399406486019509</v>
      </c>
      <c r="E16" s="21">
        <v>36227</v>
      </c>
      <c r="F16" s="11">
        <f t="shared" si="1"/>
        <v>3.3870874245719274E-2</v>
      </c>
      <c r="G16" s="21">
        <v>8714</v>
      </c>
      <c r="H16" s="11">
        <f t="shared" si="2"/>
        <v>8.1472602803764529E-3</v>
      </c>
    </row>
    <row r="17" spans="1:8" x14ac:dyDescent="0.45">
      <c r="A17" s="12" t="s">
        <v>20</v>
      </c>
      <c r="B17" s="20">
        <v>1862059.0000000002</v>
      </c>
      <c r="C17" s="21">
        <v>992262</v>
      </c>
      <c r="D17" s="11">
        <f t="shared" si="0"/>
        <v>0.53288429636225265</v>
      </c>
      <c r="E17" s="21">
        <v>58499</v>
      </c>
      <c r="F17" s="11">
        <f t="shared" si="1"/>
        <v>3.1416297765000996E-2</v>
      </c>
      <c r="G17" s="21">
        <v>10322</v>
      </c>
      <c r="H17" s="11">
        <f t="shared" si="2"/>
        <v>5.5433259633556184E-3</v>
      </c>
    </row>
    <row r="18" spans="1:8" x14ac:dyDescent="0.45">
      <c r="A18" s="12" t="s">
        <v>21</v>
      </c>
      <c r="B18" s="20">
        <v>2907675</v>
      </c>
      <c r="C18" s="21">
        <v>1515168</v>
      </c>
      <c r="D18" s="11">
        <f t="shared" si="0"/>
        <v>0.52109262555134261</v>
      </c>
      <c r="E18" s="21">
        <v>83214</v>
      </c>
      <c r="F18" s="11">
        <f t="shared" si="1"/>
        <v>2.861874177822487E-2</v>
      </c>
      <c r="G18" s="21">
        <v>14241</v>
      </c>
      <c r="H18" s="11">
        <f t="shared" si="2"/>
        <v>4.897727565838686E-3</v>
      </c>
    </row>
    <row r="19" spans="1:8" x14ac:dyDescent="0.45">
      <c r="A19" s="12" t="s">
        <v>22</v>
      </c>
      <c r="B19" s="20">
        <v>1955401</v>
      </c>
      <c r="C19" s="21">
        <v>934521</v>
      </c>
      <c r="D19" s="11">
        <f t="shared" si="0"/>
        <v>0.47791782861929599</v>
      </c>
      <c r="E19" s="21">
        <v>57904</v>
      </c>
      <c r="F19" s="11">
        <f t="shared" si="1"/>
        <v>2.9612340384401973E-2</v>
      </c>
      <c r="G19" s="21">
        <v>7502</v>
      </c>
      <c r="H19" s="11">
        <f t="shared" si="2"/>
        <v>3.8365532184958481E-3</v>
      </c>
    </row>
    <row r="20" spans="1:8" x14ac:dyDescent="0.45">
      <c r="A20" s="12" t="s">
        <v>23</v>
      </c>
      <c r="B20" s="20">
        <v>1958101</v>
      </c>
      <c r="C20" s="21">
        <v>1057954</v>
      </c>
      <c r="D20" s="11">
        <f t="shared" si="0"/>
        <v>0.54029592957666639</v>
      </c>
      <c r="E20" s="21">
        <v>48508</v>
      </c>
      <c r="F20" s="11">
        <f t="shared" si="1"/>
        <v>2.4772981577559073E-2</v>
      </c>
      <c r="G20" s="21">
        <v>5993</v>
      </c>
      <c r="H20" s="11">
        <f t="shared" si="2"/>
        <v>3.0606184257093989E-3</v>
      </c>
    </row>
    <row r="21" spans="1:8" x14ac:dyDescent="0.45">
      <c r="A21" s="12" t="s">
        <v>24</v>
      </c>
      <c r="B21" s="20">
        <v>7393799</v>
      </c>
      <c r="C21" s="21">
        <v>3487565</v>
      </c>
      <c r="D21" s="11">
        <f t="shared" si="0"/>
        <v>0.47168782922013436</v>
      </c>
      <c r="E21" s="21">
        <v>212320</v>
      </c>
      <c r="F21" s="11">
        <f t="shared" si="1"/>
        <v>2.8715955086147188E-2</v>
      </c>
      <c r="G21" s="21">
        <v>36467</v>
      </c>
      <c r="H21" s="11">
        <f t="shared" si="2"/>
        <v>4.9321059444542648E-3</v>
      </c>
    </row>
    <row r="22" spans="1:8" x14ac:dyDescent="0.45">
      <c r="A22" s="12" t="s">
        <v>25</v>
      </c>
      <c r="B22" s="20">
        <v>6322892.0000000009</v>
      </c>
      <c r="C22" s="21">
        <v>3084135</v>
      </c>
      <c r="D22" s="11">
        <f t="shared" si="0"/>
        <v>0.48777284192107023</v>
      </c>
      <c r="E22" s="21">
        <v>186275</v>
      </c>
      <c r="F22" s="11">
        <f t="shared" si="1"/>
        <v>2.9460411469941283E-2</v>
      </c>
      <c r="G22" s="21">
        <v>29433</v>
      </c>
      <c r="H22" s="11">
        <f t="shared" si="2"/>
        <v>4.6549901532400044E-3</v>
      </c>
    </row>
    <row r="23" spans="1:8" x14ac:dyDescent="0.45">
      <c r="A23" s="12" t="s">
        <v>26</v>
      </c>
      <c r="B23" s="20">
        <v>13843329.000000002</v>
      </c>
      <c r="C23" s="21">
        <v>6836491</v>
      </c>
      <c r="D23" s="11">
        <f t="shared" si="0"/>
        <v>0.49384732530737363</v>
      </c>
      <c r="E23" s="21">
        <v>329731</v>
      </c>
      <c r="F23" s="11">
        <f t="shared" si="1"/>
        <v>2.381876498059101E-2</v>
      </c>
      <c r="G23" s="21">
        <v>44666</v>
      </c>
      <c r="H23" s="11">
        <f t="shared" si="2"/>
        <v>3.2265360449065389E-3</v>
      </c>
    </row>
    <row r="24" spans="1:8" x14ac:dyDescent="0.45">
      <c r="A24" s="12" t="s">
        <v>27</v>
      </c>
      <c r="B24" s="20">
        <v>9220206</v>
      </c>
      <c r="C24" s="21">
        <v>4468823</v>
      </c>
      <c r="D24" s="11">
        <f t="shared" si="0"/>
        <v>0.4846771319426052</v>
      </c>
      <c r="E24" s="21">
        <v>288071</v>
      </c>
      <c r="F24" s="11">
        <f t="shared" si="1"/>
        <v>3.1243445103070366E-2</v>
      </c>
      <c r="G24" s="21">
        <v>36575</v>
      </c>
      <c r="H24" s="11">
        <f t="shared" si="2"/>
        <v>3.9668311098472204E-3</v>
      </c>
    </row>
    <row r="25" spans="1:8" x14ac:dyDescent="0.45">
      <c r="A25" s="12" t="s">
        <v>28</v>
      </c>
      <c r="B25" s="20">
        <v>2213174</v>
      </c>
      <c r="C25" s="21">
        <v>1206637</v>
      </c>
      <c r="D25" s="11">
        <f t="shared" si="0"/>
        <v>0.54520656758122044</v>
      </c>
      <c r="E25" s="21">
        <v>86898</v>
      </c>
      <c r="F25" s="11">
        <f t="shared" si="1"/>
        <v>3.9263971111173364E-2</v>
      </c>
      <c r="G25" s="21">
        <v>8316</v>
      </c>
      <c r="H25" s="11">
        <f t="shared" si="2"/>
        <v>3.7574994103491185E-3</v>
      </c>
    </row>
    <row r="26" spans="1:8" x14ac:dyDescent="0.45">
      <c r="A26" s="12" t="s">
        <v>29</v>
      </c>
      <c r="B26" s="20">
        <v>1047674</v>
      </c>
      <c r="C26" s="21">
        <v>556035</v>
      </c>
      <c r="D26" s="11">
        <f t="shared" si="0"/>
        <v>0.53073284246817232</v>
      </c>
      <c r="E26" s="21">
        <v>30294</v>
      </c>
      <c r="F26" s="11">
        <f t="shared" si="1"/>
        <v>2.8915483251469445E-2</v>
      </c>
      <c r="G26" s="21">
        <v>4873</v>
      </c>
      <c r="H26" s="11">
        <f t="shared" si="2"/>
        <v>4.651256020479653E-3</v>
      </c>
    </row>
    <row r="27" spans="1:8" x14ac:dyDescent="0.45">
      <c r="A27" s="12" t="s">
        <v>30</v>
      </c>
      <c r="B27" s="20">
        <v>1132656</v>
      </c>
      <c r="C27" s="21">
        <v>562699</v>
      </c>
      <c r="D27" s="11">
        <f t="shared" si="0"/>
        <v>0.49679602633103076</v>
      </c>
      <c r="E27" s="21">
        <v>34707</v>
      </c>
      <c r="F27" s="11">
        <f t="shared" si="1"/>
        <v>3.0642136712293936E-2</v>
      </c>
      <c r="G27" s="21">
        <v>4223</v>
      </c>
      <c r="H27" s="11">
        <f t="shared" si="2"/>
        <v>3.7284047407156276E-3</v>
      </c>
    </row>
    <row r="28" spans="1:8" x14ac:dyDescent="0.45">
      <c r="A28" s="12" t="s">
        <v>31</v>
      </c>
      <c r="B28" s="20">
        <v>774582.99999999988</v>
      </c>
      <c r="C28" s="21">
        <v>407957</v>
      </c>
      <c r="D28" s="11">
        <f t="shared" si="0"/>
        <v>0.52667951659150802</v>
      </c>
      <c r="E28" s="21">
        <v>21860</v>
      </c>
      <c r="F28" s="11">
        <f t="shared" si="1"/>
        <v>2.8221636674184696E-2</v>
      </c>
      <c r="G28" s="21">
        <v>5518</v>
      </c>
      <c r="H28" s="11">
        <f t="shared" si="2"/>
        <v>7.1238330818001435E-3</v>
      </c>
    </row>
    <row r="29" spans="1:8" x14ac:dyDescent="0.45">
      <c r="A29" s="12" t="s">
        <v>32</v>
      </c>
      <c r="B29" s="20">
        <v>820997</v>
      </c>
      <c r="C29" s="21">
        <v>433572</v>
      </c>
      <c r="D29" s="11">
        <f t="shared" si="0"/>
        <v>0.5281042439862752</v>
      </c>
      <c r="E29" s="21">
        <v>25322</v>
      </c>
      <c r="F29" s="11">
        <f t="shared" si="1"/>
        <v>3.084298724599481E-2</v>
      </c>
      <c r="G29" s="21">
        <v>2580</v>
      </c>
      <c r="H29" s="11">
        <f t="shared" si="2"/>
        <v>3.1425206182239401E-3</v>
      </c>
    </row>
    <row r="30" spans="1:8" x14ac:dyDescent="0.45">
      <c r="A30" s="12" t="s">
        <v>33</v>
      </c>
      <c r="B30" s="20">
        <v>2071737</v>
      </c>
      <c r="C30" s="21">
        <v>1094183</v>
      </c>
      <c r="D30" s="11">
        <f t="shared" si="0"/>
        <v>0.52814763650019281</v>
      </c>
      <c r="E30" s="21">
        <v>59133</v>
      </c>
      <c r="F30" s="11">
        <f t="shared" si="1"/>
        <v>2.8542715605310905E-2</v>
      </c>
      <c r="G30" s="21">
        <v>10098</v>
      </c>
      <c r="H30" s="11">
        <f t="shared" si="2"/>
        <v>4.8741708044988336E-3</v>
      </c>
    </row>
    <row r="31" spans="1:8" x14ac:dyDescent="0.45">
      <c r="A31" s="12" t="s">
        <v>34</v>
      </c>
      <c r="B31" s="20">
        <v>2016791</v>
      </c>
      <c r="C31" s="21">
        <v>1083460</v>
      </c>
      <c r="D31" s="11">
        <f t="shared" si="0"/>
        <v>0.53721977140913457</v>
      </c>
      <c r="E31" s="21">
        <v>43230</v>
      </c>
      <c r="F31" s="11">
        <f t="shared" si="1"/>
        <v>2.1435042104015735E-2</v>
      </c>
      <c r="G31" s="21">
        <v>5501</v>
      </c>
      <c r="H31" s="11">
        <f t="shared" si="2"/>
        <v>2.7276004305850235E-3</v>
      </c>
    </row>
    <row r="32" spans="1:8" x14ac:dyDescent="0.45">
      <c r="A32" s="12" t="s">
        <v>35</v>
      </c>
      <c r="B32" s="20">
        <v>3686259.9999999995</v>
      </c>
      <c r="C32" s="21">
        <v>1801524</v>
      </c>
      <c r="D32" s="11">
        <f t="shared" si="0"/>
        <v>0.48871322153076568</v>
      </c>
      <c r="E32" s="21">
        <v>117287</v>
      </c>
      <c r="F32" s="11">
        <f t="shared" si="1"/>
        <v>3.1817343323585427E-2</v>
      </c>
      <c r="G32" s="21">
        <v>17991</v>
      </c>
      <c r="H32" s="11">
        <f t="shared" si="2"/>
        <v>4.8805564447434533E-3</v>
      </c>
    </row>
    <row r="33" spans="1:8" x14ac:dyDescent="0.45">
      <c r="A33" s="12" t="s">
        <v>36</v>
      </c>
      <c r="B33" s="20">
        <v>7558801.9999999991</v>
      </c>
      <c r="C33" s="21">
        <v>3559219</v>
      </c>
      <c r="D33" s="11">
        <f t="shared" si="0"/>
        <v>0.47087078084595951</v>
      </c>
      <c r="E33" s="21">
        <v>186457</v>
      </c>
      <c r="F33" s="11">
        <f t="shared" si="1"/>
        <v>2.4667533294297168E-2</v>
      </c>
      <c r="G33" s="21">
        <v>22953</v>
      </c>
      <c r="H33" s="11">
        <f t="shared" si="2"/>
        <v>3.0365923065586325E-3</v>
      </c>
    </row>
    <row r="34" spans="1:8" x14ac:dyDescent="0.45">
      <c r="A34" s="12" t="s">
        <v>37</v>
      </c>
      <c r="B34" s="20">
        <v>1800557</v>
      </c>
      <c r="C34" s="21">
        <v>881254</v>
      </c>
      <c r="D34" s="11">
        <f t="shared" si="0"/>
        <v>0.48943410289149414</v>
      </c>
      <c r="E34" s="21">
        <v>48993</v>
      </c>
      <c r="F34" s="11">
        <f t="shared" si="1"/>
        <v>2.7209913376805065E-2</v>
      </c>
      <c r="G34" s="21">
        <v>8080</v>
      </c>
      <c r="H34" s="11">
        <f t="shared" si="2"/>
        <v>4.4875002568649592E-3</v>
      </c>
    </row>
    <row r="35" spans="1:8" x14ac:dyDescent="0.45">
      <c r="A35" s="12" t="s">
        <v>38</v>
      </c>
      <c r="B35" s="20">
        <v>1418843</v>
      </c>
      <c r="C35" s="21">
        <v>679598</v>
      </c>
      <c r="D35" s="11">
        <f t="shared" si="0"/>
        <v>0.47898040868510472</v>
      </c>
      <c r="E35" s="21">
        <v>39929</v>
      </c>
      <c r="F35" s="11">
        <f t="shared" si="1"/>
        <v>2.8141943823241894E-2</v>
      </c>
      <c r="G35" s="21">
        <v>6297</v>
      </c>
      <c r="H35" s="11">
        <f t="shared" si="2"/>
        <v>4.4381231750094969E-3</v>
      </c>
    </row>
    <row r="36" spans="1:8" x14ac:dyDescent="0.45">
      <c r="A36" s="12" t="s">
        <v>39</v>
      </c>
      <c r="B36" s="20">
        <v>2530542</v>
      </c>
      <c r="C36" s="21">
        <v>1167081</v>
      </c>
      <c r="D36" s="11">
        <f t="shared" si="0"/>
        <v>0.46119803583580116</v>
      </c>
      <c r="E36" s="21">
        <v>65958</v>
      </c>
      <c r="F36" s="11">
        <f t="shared" si="1"/>
        <v>2.6064771894716628E-2</v>
      </c>
      <c r="G36" s="21">
        <v>12807</v>
      </c>
      <c r="H36" s="11">
        <f t="shared" si="2"/>
        <v>5.0609711279243734E-3</v>
      </c>
    </row>
    <row r="37" spans="1:8" x14ac:dyDescent="0.45">
      <c r="A37" s="12" t="s">
        <v>40</v>
      </c>
      <c r="B37" s="20">
        <v>8839511</v>
      </c>
      <c r="C37" s="21">
        <v>3853707</v>
      </c>
      <c r="D37" s="11">
        <f t="shared" si="0"/>
        <v>0.43596382198065031</v>
      </c>
      <c r="E37" s="21">
        <v>206279</v>
      </c>
      <c r="F37" s="11">
        <f t="shared" si="1"/>
        <v>2.3336019379352545E-2</v>
      </c>
      <c r="G37" s="21">
        <v>31596</v>
      </c>
      <c r="H37" s="11">
        <f t="shared" si="2"/>
        <v>3.5744058692839457E-3</v>
      </c>
    </row>
    <row r="38" spans="1:8" x14ac:dyDescent="0.45">
      <c r="A38" s="12" t="s">
        <v>41</v>
      </c>
      <c r="B38" s="20">
        <v>5523625</v>
      </c>
      <c r="C38" s="21">
        <v>2613110</v>
      </c>
      <c r="D38" s="11">
        <f t="shared" si="0"/>
        <v>0.47307882052094413</v>
      </c>
      <c r="E38" s="21">
        <v>137018</v>
      </c>
      <c r="F38" s="11">
        <f t="shared" si="1"/>
        <v>2.4805811401027406E-2</v>
      </c>
      <c r="G38" s="21">
        <v>16809</v>
      </c>
      <c r="H38" s="11">
        <f t="shared" si="2"/>
        <v>3.0431102763131095E-3</v>
      </c>
    </row>
    <row r="39" spans="1:8" x14ac:dyDescent="0.45">
      <c r="A39" s="12" t="s">
        <v>42</v>
      </c>
      <c r="B39" s="20">
        <v>1344738.9999999998</v>
      </c>
      <c r="C39" s="21">
        <v>683254</v>
      </c>
      <c r="D39" s="11">
        <f t="shared" si="0"/>
        <v>0.50809413573935169</v>
      </c>
      <c r="E39" s="21">
        <v>32405</v>
      </c>
      <c r="F39" s="11">
        <f t="shared" si="1"/>
        <v>2.409761299404569E-2</v>
      </c>
      <c r="G39" s="21">
        <v>6260</v>
      </c>
      <c r="H39" s="11">
        <f t="shared" si="2"/>
        <v>4.6551784398310755E-3</v>
      </c>
    </row>
    <row r="40" spans="1:8" x14ac:dyDescent="0.45">
      <c r="A40" s="12" t="s">
        <v>43</v>
      </c>
      <c r="B40" s="20">
        <v>944432</v>
      </c>
      <c r="C40" s="21">
        <v>508184</v>
      </c>
      <c r="D40" s="11">
        <f t="shared" si="0"/>
        <v>0.53808426652210006</v>
      </c>
      <c r="E40" s="21">
        <v>22461</v>
      </c>
      <c r="F40" s="11">
        <f t="shared" si="1"/>
        <v>2.3782548664170632E-2</v>
      </c>
      <c r="G40" s="21">
        <v>3609</v>
      </c>
      <c r="H40" s="11">
        <f t="shared" si="2"/>
        <v>3.8213444694800685E-3</v>
      </c>
    </row>
    <row r="41" spans="1:8" x14ac:dyDescent="0.45">
      <c r="A41" s="12" t="s">
        <v>44</v>
      </c>
      <c r="B41" s="20">
        <v>556788</v>
      </c>
      <c r="C41" s="21">
        <v>284959</v>
      </c>
      <c r="D41" s="11">
        <f t="shared" si="0"/>
        <v>0.51179084319345958</v>
      </c>
      <c r="E41" s="21">
        <v>14629</v>
      </c>
      <c r="F41" s="11">
        <f t="shared" si="1"/>
        <v>2.6273913949294885E-2</v>
      </c>
      <c r="G41" s="21">
        <v>1865</v>
      </c>
      <c r="H41" s="11">
        <f t="shared" si="2"/>
        <v>3.3495693154306488E-3</v>
      </c>
    </row>
    <row r="42" spans="1:8" x14ac:dyDescent="0.45">
      <c r="A42" s="12" t="s">
        <v>45</v>
      </c>
      <c r="B42" s="20">
        <v>672814.99999999988</v>
      </c>
      <c r="C42" s="21">
        <v>336534</v>
      </c>
      <c r="D42" s="11">
        <f t="shared" si="0"/>
        <v>0.50018801602223506</v>
      </c>
      <c r="E42" s="21">
        <v>18158</v>
      </c>
      <c r="F42" s="11">
        <f t="shared" si="1"/>
        <v>2.6988102227209564E-2</v>
      </c>
      <c r="G42" s="21">
        <v>1844</v>
      </c>
      <c r="H42" s="11">
        <f t="shared" si="2"/>
        <v>2.7407236758990217E-3</v>
      </c>
    </row>
    <row r="43" spans="1:8" x14ac:dyDescent="0.45">
      <c r="A43" s="12" t="s">
        <v>46</v>
      </c>
      <c r="B43" s="20">
        <v>1893791</v>
      </c>
      <c r="C43" s="21">
        <v>925286</v>
      </c>
      <c r="D43" s="11">
        <f t="shared" si="0"/>
        <v>0.48858928994804601</v>
      </c>
      <c r="E43" s="21">
        <v>38174</v>
      </c>
      <c r="F43" s="11">
        <f t="shared" si="1"/>
        <v>2.0157451376630262E-2</v>
      </c>
      <c r="G43" s="21">
        <v>5771</v>
      </c>
      <c r="H43" s="11">
        <f t="shared" si="2"/>
        <v>3.0473267641466244E-3</v>
      </c>
    </row>
    <row r="44" spans="1:8" x14ac:dyDescent="0.45">
      <c r="A44" s="12" t="s">
        <v>47</v>
      </c>
      <c r="B44" s="20">
        <v>2812432.9999999995</v>
      </c>
      <c r="C44" s="21">
        <v>1390469</v>
      </c>
      <c r="D44" s="11">
        <f t="shared" si="0"/>
        <v>0.49440075550244228</v>
      </c>
      <c r="E44" s="21">
        <v>71142</v>
      </c>
      <c r="F44" s="11">
        <f t="shared" si="1"/>
        <v>2.5295535929211473E-2</v>
      </c>
      <c r="G44" s="21">
        <v>8282</v>
      </c>
      <c r="H44" s="11">
        <f t="shared" si="2"/>
        <v>2.9447812623447389E-3</v>
      </c>
    </row>
    <row r="45" spans="1:8" x14ac:dyDescent="0.45">
      <c r="A45" s="12" t="s">
        <v>48</v>
      </c>
      <c r="B45" s="20">
        <v>1356110</v>
      </c>
      <c r="C45" s="21">
        <v>769532</v>
      </c>
      <c r="D45" s="11">
        <f t="shared" si="0"/>
        <v>0.56745544240511459</v>
      </c>
      <c r="E45" s="21">
        <v>30895</v>
      </c>
      <c r="F45" s="11">
        <f t="shared" si="1"/>
        <v>2.278207520038935E-2</v>
      </c>
      <c r="G45" s="21">
        <v>4707</v>
      </c>
      <c r="H45" s="11">
        <f t="shared" si="2"/>
        <v>3.4709573707147651E-3</v>
      </c>
    </row>
    <row r="46" spans="1:8" x14ac:dyDescent="0.45">
      <c r="A46" s="12" t="s">
        <v>49</v>
      </c>
      <c r="B46" s="20">
        <v>734949</v>
      </c>
      <c r="C46" s="21">
        <v>393702</v>
      </c>
      <c r="D46" s="11">
        <f t="shared" si="0"/>
        <v>0.53568614965120032</v>
      </c>
      <c r="E46" s="21">
        <v>18788</v>
      </c>
      <c r="F46" s="11">
        <f t="shared" si="1"/>
        <v>2.5563678568172758E-2</v>
      </c>
      <c r="G46" s="21">
        <v>2428</v>
      </c>
      <c r="H46" s="11">
        <f t="shared" si="2"/>
        <v>3.3036305920546866E-3</v>
      </c>
    </row>
    <row r="47" spans="1:8" x14ac:dyDescent="0.45">
      <c r="A47" s="12" t="s">
        <v>50</v>
      </c>
      <c r="B47" s="20">
        <v>973896</v>
      </c>
      <c r="C47" s="21">
        <v>464231</v>
      </c>
      <c r="D47" s="11">
        <f t="shared" si="0"/>
        <v>0.47667410072533412</v>
      </c>
      <c r="E47" s="21">
        <v>26851</v>
      </c>
      <c r="F47" s="11">
        <f t="shared" si="1"/>
        <v>2.7570705701635494E-2</v>
      </c>
      <c r="G47" s="21">
        <v>3086</v>
      </c>
      <c r="H47" s="11">
        <f t="shared" si="2"/>
        <v>3.1687161668186338E-3</v>
      </c>
    </row>
    <row r="48" spans="1:8" x14ac:dyDescent="0.45">
      <c r="A48" s="12" t="s">
        <v>51</v>
      </c>
      <c r="B48" s="20">
        <v>1356219</v>
      </c>
      <c r="C48" s="21">
        <v>696470</v>
      </c>
      <c r="D48" s="11">
        <f t="shared" si="0"/>
        <v>0.51353800529265559</v>
      </c>
      <c r="E48" s="21">
        <v>43328</v>
      </c>
      <c r="F48" s="11">
        <f t="shared" si="1"/>
        <v>3.1947642674228866E-2</v>
      </c>
      <c r="G48" s="21">
        <v>3708</v>
      </c>
      <c r="H48" s="11">
        <f t="shared" si="2"/>
        <v>2.734071709657511E-3</v>
      </c>
    </row>
    <row r="49" spans="1:8" x14ac:dyDescent="0.45">
      <c r="A49" s="12" t="s">
        <v>52</v>
      </c>
      <c r="B49" s="20">
        <v>701167</v>
      </c>
      <c r="C49" s="21">
        <v>348914</v>
      </c>
      <c r="D49" s="11">
        <f t="shared" si="0"/>
        <v>0.49761896951796075</v>
      </c>
      <c r="E49" s="21">
        <v>20095</v>
      </c>
      <c r="F49" s="11">
        <f t="shared" si="1"/>
        <v>2.8659363603820487E-2</v>
      </c>
      <c r="G49" s="21">
        <v>3984</v>
      </c>
      <c r="H49" s="11">
        <f t="shared" si="2"/>
        <v>5.6819559391699838E-3</v>
      </c>
    </row>
    <row r="50" spans="1:8" x14ac:dyDescent="0.45">
      <c r="A50" s="12" t="s">
        <v>53</v>
      </c>
      <c r="B50" s="20">
        <v>5124170</v>
      </c>
      <c r="C50" s="21">
        <v>2485131</v>
      </c>
      <c r="D50" s="11">
        <f t="shared" si="0"/>
        <v>0.48498215320725113</v>
      </c>
      <c r="E50" s="21">
        <v>118198</v>
      </c>
      <c r="F50" s="11">
        <f t="shared" si="1"/>
        <v>2.3066760080169082E-2</v>
      </c>
      <c r="G50" s="21">
        <v>14477</v>
      </c>
      <c r="H50" s="11">
        <f t="shared" si="2"/>
        <v>2.8252380385506335E-3</v>
      </c>
    </row>
    <row r="51" spans="1:8" x14ac:dyDescent="0.45">
      <c r="A51" s="12" t="s">
        <v>54</v>
      </c>
      <c r="B51" s="20">
        <v>818222</v>
      </c>
      <c r="C51" s="21">
        <v>413038</v>
      </c>
      <c r="D51" s="11">
        <f t="shared" si="0"/>
        <v>0.50479943096127944</v>
      </c>
      <c r="E51" s="21">
        <v>15162</v>
      </c>
      <c r="F51" s="11">
        <f t="shared" si="1"/>
        <v>1.8530423283656512E-2</v>
      </c>
      <c r="G51" s="21">
        <v>1872</v>
      </c>
      <c r="H51" s="11">
        <f t="shared" si="2"/>
        <v>2.2878876392959367E-3</v>
      </c>
    </row>
    <row r="52" spans="1:8" x14ac:dyDescent="0.45">
      <c r="A52" s="12" t="s">
        <v>55</v>
      </c>
      <c r="B52" s="20">
        <v>1335937.9999999998</v>
      </c>
      <c r="C52" s="21">
        <v>723890</v>
      </c>
      <c r="D52" s="11">
        <f t="shared" si="0"/>
        <v>0.54185897848552866</v>
      </c>
      <c r="E52" s="21">
        <v>37912</v>
      </c>
      <c r="F52" s="11">
        <f t="shared" si="1"/>
        <v>2.8378562478198845E-2</v>
      </c>
      <c r="G52" s="21">
        <v>5080</v>
      </c>
      <c r="H52" s="11">
        <f t="shared" si="2"/>
        <v>3.8025716762304846E-3</v>
      </c>
    </row>
    <row r="53" spans="1:8" x14ac:dyDescent="0.45">
      <c r="A53" s="12" t="s">
        <v>56</v>
      </c>
      <c r="B53" s="20">
        <v>1758645</v>
      </c>
      <c r="C53" s="21">
        <v>968275</v>
      </c>
      <c r="D53" s="11">
        <f t="shared" si="0"/>
        <v>0.5505801341373614</v>
      </c>
      <c r="E53" s="21">
        <v>48814</v>
      </c>
      <c r="F53" s="11">
        <f t="shared" si="1"/>
        <v>2.7756596698026038E-2</v>
      </c>
      <c r="G53" s="21">
        <v>10743</v>
      </c>
      <c r="H53" s="11">
        <f t="shared" si="2"/>
        <v>6.1086802623610791E-3</v>
      </c>
    </row>
    <row r="54" spans="1:8" x14ac:dyDescent="0.45">
      <c r="A54" s="12" t="s">
        <v>57</v>
      </c>
      <c r="B54" s="20">
        <v>1141741</v>
      </c>
      <c r="C54" s="21">
        <v>568298</v>
      </c>
      <c r="D54" s="11">
        <f t="shared" si="0"/>
        <v>0.49774686202912921</v>
      </c>
      <c r="E54" s="21">
        <v>30663</v>
      </c>
      <c r="F54" s="11">
        <f t="shared" si="1"/>
        <v>2.6856353586321241E-2</v>
      </c>
      <c r="G54" s="21">
        <v>6247</v>
      </c>
      <c r="H54" s="11">
        <f t="shared" si="2"/>
        <v>5.4714685729951012E-3</v>
      </c>
    </row>
    <row r="55" spans="1:8" x14ac:dyDescent="0.45">
      <c r="A55" s="12" t="s">
        <v>58</v>
      </c>
      <c r="B55" s="20">
        <v>1087241</v>
      </c>
      <c r="C55" s="21">
        <v>530806</v>
      </c>
      <c r="D55" s="11">
        <f t="shared" si="0"/>
        <v>0.48821374469873746</v>
      </c>
      <c r="E55" s="21">
        <v>29092</v>
      </c>
      <c r="F55" s="11">
        <f t="shared" si="1"/>
        <v>2.6757636991246652E-2</v>
      </c>
      <c r="G55" s="21">
        <v>4200</v>
      </c>
      <c r="H55" s="11">
        <f t="shared" si="2"/>
        <v>3.8629889785245404E-3</v>
      </c>
    </row>
    <row r="56" spans="1:8" x14ac:dyDescent="0.45">
      <c r="A56" s="12" t="s">
        <v>59</v>
      </c>
      <c r="B56" s="20">
        <v>1617517</v>
      </c>
      <c r="C56" s="21">
        <v>815898</v>
      </c>
      <c r="D56" s="11">
        <f t="shared" si="0"/>
        <v>0.50441386396557197</v>
      </c>
      <c r="E56" s="21">
        <v>45065</v>
      </c>
      <c r="F56" s="11">
        <f t="shared" si="1"/>
        <v>2.7860603628895399E-2</v>
      </c>
      <c r="G56" s="21">
        <v>8350</v>
      </c>
      <c r="H56" s="11">
        <f t="shared" si="2"/>
        <v>5.1622332253695013E-3</v>
      </c>
    </row>
    <row r="57" spans="1:8" x14ac:dyDescent="0.45">
      <c r="A57" s="12" t="s">
        <v>60</v>
      </c>
      <c r="B57" s="20">
        <v>1485118</v>
      </c>
      <c r="C57" s="21">
        <v>543126</v>
      </c>
      <c r="D57" s="11">
        <f t="shared" si="0"/>
        <v>0.365712354169837</v>
      </c>
      <c r="E57" s="21">
        <v>30138</v>
      </c>
      <c r="F57" s="11">
        <f t="shared" si="1"/>
        <v>2.0293336960430081E-2</v>
      </c>
      <c r="G57" s="21">
        <v>3472</v>
      </c>
      <c r="H57" s="11">
        <f t="shared" si="2"/>
        <v>2.3378613685915866E-3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C39" sqref="C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（4月20日公表時点）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44670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12714905</v>
      </c>
      <c r="D10" s="11">
        <f>C10/$B10</f>
        <v>0.46153726925868038</v>
      </c>
      <c r="E10" s="21">
        <f>SUM(E11:E30)</f>
        <v>762619</v>
      </c>
      <c r="F10" s="11">
        <f>E10/$B10</f>
        <v>2.7682243063930526E-2</v>
      </c>
      <c r="G10" s="21">
        <f>SUM(G11:G30)</f>
        <v>122784</v>
      </c>
      <c r="H10" s="11">
        <f>G10/$B10</f>
        <v>4.4569261090553021E-3</v>
      </c>
    </row>
    <row r="11" spans="1:8" x14ac:dyDescent="0.45">
      <c r="A11" s="12" t="s">
        <v>70</v>
      </c>
      <c r="B11" s="20">
        <v>1961575</v>
      </c>
      <c r="C11" s="21">
        <v>880851</v>
      </c>
      <c r="D11" s="11">
        <f t="shared" ref="D11:D30" si="0">C11/$B11</f>
        <v>0.44905292940621694</v>
      </c>
      <c r="E11" s="21">
        <v>66972</v>
      </c>
      <c r="F11" s="11">
        <f t="shared" ref="F11:F30" si="1">E11/$B11</f>
        <v>3.4141952257752059E-2</v>
      </c>
      <c r="G11" s="21">
        <v>22918</v>
      </c>
      <c r="H11" s="11">
        <f t="shared" ref="H11:H30" si="2">G11/$B11</f>
        <v>1.1683468641270407E-2</v>
      </c>
    </row>
    <row r="12" spans="1:8" x14ac:dyDescent="0.45">
      <c r="A12" s="12" t="s">
        <v>71</v>
      </c>
      <c r="B12" s="20">
        <v>1065932</v>
      </c>
      <c r="C12" s="21">
        <v>485114</v>
      </c>
      <c r="D12" s="11">
        <f t="shared" si="0"/>
        <v>0.45510783051826947</v>
      </c>
      <c r="E12" s="21">
        <v>25567</v>
      </c>
      <c r="F12" s="11">
        <f t="shared" si="1"/>
        <v>2.3985582569995084E-2</v>
      </c>
      <c r="G12" s="21">
        <v>7281</v>
      </c>
      <c r="H12" s="11">
        <f t="shared" si="2"/>
        <v>6.8306421047496461E-3</v>
      </c>
    </row>
    <row r="13" spans="1:8" x14ac:dyDescent="0.45">
      <c r="A13" s="12" t="s">
        <v>72</v>
      </c>
      <c r="B13" s="20">
        <v>1324589</v>
      </c>
      <c r="C13" s="21">
        <v>577393</v>
      </c>
      <c r="D13" s="11">
        <f t="shared" si="0"/>
        <v>0.4359035142221474</v>
      </c>
      <c r="E13" s="21">
        <v>33143</v>
      </c>
      <c r="F13" s="11">
        <f t="shared" si="1"/>
        <v>2.5021346244004743E-2</v>
      </c>
      <c r="G13" s="21">
        <v>5153</v>
      </c>
      <c r="H13" s="11">
        <f t="shared" si="2"/>
        <v>3.8902633194145505E-3</v>
      </c>
    </row>
    <row r="14" spans="1:8" x14ac:dyDescent="0.45">
      <c r="A14" s="12" t="s">
        <v>73</v>
      </c>
      <c r="B14" s="20">
        <v>974726</v>
      </c>
      <c r="C14" s="21">
        <v>481328</v>
      </c>
      <c r="D14" s="11">
        <f t="shared" si="0"/>
        <v>0.49380851644462137</v>
      </c>
      <c r="E14" s="21">
        <v>25976</v>
      </c>
      <c r="F14" s="11">
        <f t="shared" si="1"/>
        <v>2.6649540486249471E-2</v>
      </c>
      <c r="G14" s="21">
        <v>3100</v>
      </c>
      <c r="H14" s="11">
        <f t="shared" si="2"/>
        <v>3.1803809480818201E-3</v>
      </c>
    </row>
    <row r="15" spans="1:8" x14ac:dyDescent="0.45">
      <c r="A15" s="12" t="s">
        <v>74</v>
      </c>
      <c r="B15" s="20">
        <v>3759920</v>
      </c>
      <c r="C15" s="21">
        <v>1813794</v>
      </c>
      <c r="D15" s="11">
        <f t="shared" si="0"/>
        <v>0.48240228515500327</v>
      </c>
      <c r="E15" s="21">
        <v>139322</v>
      </c>
      <c r="F15" s="11">
        <f t="shared" si="1"/>
        <v>3.7054511798123364E-2</v>
      </c>
      <c r="G15" s="21">
        <v>19123</v>
      </c>
      <c r="H15" s="11">
        <f t="shared" si="2"/>
        <v>5.0860124683503906E-3</v>
      </c>
    </row>
    <row r="16" spans="1:8" x14ac:dyDescent="0.45">
      <c r="A16" s="12" t="s">
        <v>75</v>
      </c>
      <c r="B16" s="20">
        <v>1521562.0000000002</v>
      </c>
      <c r="C16" s="21">
        <v>709747</v>
      </c>
      <c r="D16" s="11">
        <f t="shared" si="0"/>
        <v>0.46645946731056631</v>
      </c>
      <c r="E16" s="21">
        <v>45161</v>
      </c>
      <c r="F16" s="11">
        <f t="shared" si="1"/>
        <v>2.9680683402976672E-2</v>
      </c>
      <c r="G16" s="21">
        <v>5792</v>
      </c>
      <c r="H16" s="11">
        <f t="shared" si="2"/>
        <v>3.8066145185013814E-3</v>
      </c>
    </row>
    <row r="17" spans="1:8" x14ac:dyDescent="0.45">
      <c r="A17" s="12" t="s">
        <v>76</v>
      </c>
      <c r="B17" s="20">
        <v>718601</v>
      </c>
      <c r="C17" s="21">
        <v>369811</v>
      </c>
      <c r="D17" s="11">
        <f t="shared" si="0"/>
        <v>0.51462633645096512</v>
      </c>
      <c r="E17" s="21">
        <v>18900</v>
      </c>
      <c r="F17" s="11">
        <f t="shared" si="1"/>
        <v>2.6301104507230021E-2</v>
      </c>
      <c r="G17" s="21">
        <v>1472</v>
      </c>
      <c r="H17" s="11">
        <f t="shared" si="2"/>
        <v>2.0484246473355867E-3</v>
      </c>
    </row>
    <row r="18" spans="1:8" x14ac:dyDescent="0.45">
      <c r="A18" s="12" t="s">
        <v>77</v>
      </c>
      <c r="B18" s="20">
        <v>784774</v>
      </c>
      <c r="C18" s="21">
        <v>404295</v>
      </c>
      <c r="D18" s="11">
        <f t="shared" si="0"/>
        <v>0.51517379525825269</v>
      </c>
      <c r="E18" s="21">
        <v>24142</v>
      </c>
      <c r="F18" s="11">
        <f t="shared" si="1"/>
        <v>3.0762996735365849E-2</v>
      </c>
      <c r="G18" s="21">
        <v>2092</v>
      </c>
      <c r="H18" s="11">
        <f t="shared" si="2"/>
        <v>2.6657356130554786E-3</v>
      </c>
    </row>
    <row r="19" spans="1:8" x14ac:dyDescent="0.45">
      <c r="A19" s="12" t="s">
        <v>78</v>
      </c>
      <c r="B19" s="20">
        <v>694295.99999999988</v>
      </c>
      <c r="C19" s="21">
        <v>316840</v>
      </c>
      <c r="D19" s="11">
        <f t="shared" si="0"/>
        <v>0.45634714876652038</v>
      </c>
      <c r="E19" s="21">
        <v>25964</v>
      </c>
      <c r="F19" s="11">
        <f t="shared" si="1"/>
        <v>3.7396153801836689E-2</v>
      </c>
      <c r="G19" s="21">
        <v>3605</v>
      </c>
      <c r="H19" s="11">
        <f t="shared" si="2"/>
        <v>5.1923099081659704E-3</v>
      </c>
    </row>
    <row r="20" spans="1:8" x14ac:dyDescent="0.45">
      <c r="A20" s="12" t="s">
        <v>79</v>
      </c>
      <c r="B20" s="20">
        <v>799966</v>
      </c>
      <c r="C20" s="21">
        <v>417863</v>
      </c>
      <c r="D20" s="11">
        <f t="shared" si="0"/>
        <v>0.52235094991537145</v>
      </c>
      <c r="E20" s="21">
        <v>22932</v>
      </c>
      <c r="F20" s="11">
        <f t="shared" si="1"/>
        <v>2.8666218314278357E-2</v>
      </c>
      <c r="G20" s="21">
        <v>2461</v>
      </c>
      <c r="H20" s="11">
        <f t="shared" si="2"/>
        <v>3.0763807461817129E-3</v>
      </c>
    </row>
    <row r="21" spans="1:8" x14ac:dyDescent="0.45">
      <c r="A21" s="12" t="s">
        <v>80</v>
      </c>
      <c r="B21" s="20">
        <v>2300944</v>
      </c>
      <c r="C21" s="21">
        <v>1043112</v>
      </c>
      <c r="D21" s="11">
        <f t="shared" si="0"/>
        <v>0.45334088965224706</v>
      </c>
      <c r="E21" s="21">
        <v>62347</v>
      </c>
      <c r="F21" s="11">
        <f t="shared" si="1"/>
        <v>2.7096270052639263E-2</v>
      </c>
      <c r="G21" s="21">
        <v>6807</v>
      </c>
      <c r="H21" s="11">
        <f t="shared" si="2"/>
        <v>2.9583510072387683E-3</v>
      </c>
    </row>
    <row r="22" spans="1:8" x14ac:dyDescent="0.45">
      <c r="A22" s="12" t="s">
        <v>81</v>
      </c>
      <c r="B22" s="20">
        <v>1400720</v>
      </c>
      <c r="C22" s="21">
        <v>629547</v>
      </c>
      <c r="D22" s="11">
        <f t="shared" si="0"/>
        <v>0.44944528528185507</v>
      </c>
      <c r="E22" s="21">
        <v>29975</v>
      </c>
      <c r="F22" s="11">
        <f t="shared" si="1"/>
        <v>2.1399708721229083E-2</v>
      </c>
      <c r="G22" s="21">
        <v>7865</v>
      </c>
      <c r="H22" s="11">
        <f t="shared" si="2"/>
        <v>5.6149694442857957E-3</v>
      </c>
    </row>
    <row r="23" spans="1:8" x14ac:dyDescent="0.45">
      <c r="A23" s="12" t="s">
        <v>82</v>
      </c>
      <c r="B23" s="20">
        <v>2739963</v>
      </c>
      <c r="C23" s="21">
        <v>1055685</v>
      </c>
      <c r="D23" s="11">
        <f t="shared" si="0"/>
        <v>0.3852916991944782</v>
      </c>
      <c r="E23" s="21">
        <v>70621</v>
      </c>
      <c r="F23" s="11">
        <f t="shared" si="1"/>
        <v>2.5774435640189303E-2</v>
      </c>
      <c r="G23" s="21">
        <v>10306</v>
      </c>
      <c r="H23" s="11">
        <f t="shared" si="2"/>
        <v>3.7613646607636674E-3</v>
      </c>
    </row>
    <row r="24" spans="1:8" x14ac:dyDescent="0.45">
      <c r="A24" s="12" t="s">
        <v>83</v>
      </c>
      <c r="B24" s="20">
        <v>831479.00000000012</v>
      </c>
      <c r="C24" s="21">
        <v>392450</v>
      </c>
      <c r="D24" s="11">
        <f t="shared" si="0"/>
        <v>0.47199027275493421</v>
      </c>
      <c r="E24" s="21">
        <v>15213</v>
      </c>
      <c r="F24" s="11">
        <f t="shared" si="1"/>
        <v>1.8296312955588773E-2</v>
      </c>
      <c r="G24" s="21">
        <v>3103</v>
      </c>
      <c r="H24" s="11">
        <f t="shared" si="2"/>
        <v>3.7319042332999387E-3</v>
      </c>
    </row>
    <row r="25" spans="1:8" x14ac:dyDescent="0.45">
      <c r="A25" s="12" t="s">
        <v>84</v>
      </c>
      <c r="B25" s="20">
        <v>1526835</v>
      </c>
      <c r="C25" s="21">
        <v>689301</v>
      </c>
      <c r="D25" s="11">
        <f t="shared" si="0"/>
        <v>0.45145742663745592</v>
      </c>
      <c r="E25" s="21">
        <v>36326</v>
      </c>
      <c r="F25" s="11">
        <f t="shared" si="1"/>
        <v>2.3791699823491077E-2</v>
      </c>
      <c r="G25" s="21">
        <v>4338</v>
      </c>
      <c r="H25" s="11">
        <f t="shared" si="2"/>
        <v>2.8411714428867559E-3</v>
      </c>
    </row>
    <row r="26" spans="1:8" x14ac:dyDescent="0.45">
      <c r="A26" s="12" t="s">
        <v>85</v>
      </c>
      <c r="B26" s="20">
        <v>708155</v>
      </c>
      <c r="C26" s="21">
        <v>324262</v>
      </c>
      <c r="D26" s="11">
        <f t="shared" si="0"/>
        <v>0.45789692934456439</v>
      </c>
      <c r="E26" s="21">
        <v>12343</v>
      </c>
      <c r="F26" s="11">
        <f t="shared" si="1"/>
        <v>1.7429799973169714E-2</v>
      </c>
      <c r="G26" s="21">
        <v>1308</v>
      </c>
      <c r="H26" s="11">
        <f t="shared" si="2"/>
        <v>1.8470532581143959E-3</v>
      </c>
    </row>
    <row r="27" spans="1:8" x14ac:dyDescent="0.45">
      <c r="A27" s="12" t="s">
        <v>86</v>
      </c>
      <c r="B27" s="20">
        <v>1194817</v>
      </c>
      <c r="C27" s="21">
        <v>547999</v>
      </c>
      <c r="D27" s="11">
        <f t="shared" si="0"/>
        <v>0.45864680532667346</v>
      </c>
      <c r="E27" s="21">
        <v>32986</v>
      </c>
      <c r="F27" s="11">
        <f t="shared" si="1"/>
        <v>2.7607575051242155E-2</v>
      </c>
      <c r="G27" s="21">
        <v>3726</v>
      </c>
      <c r="H27" s="11">
        <f t="shared" si="2"/>
        <v>3.1184691881685645E-3</v>
      </c>
    </row>
    <row r="28" spans="1:8" x14ac:dyDescent="0.45">
      <c r="A28" s="12" t="s">
        <v>87</v>
      </c>
      <c r="B28" s="20">
        <v>944709</v>
      </c>
      <c r="C28" s="21">
        <v>458342</v>
      </c>
      <c r="D28" s="11">
        <f t="shared" si="0"/>
        <v>0.48516739016988303</v>
      </c>
      <c r="E28" s="21">
        <v>25703</v>
      </c>
      <c r="F28" s="11">
        <f t="shared" si="1"/>
        <v>2.7207319926030132E-2</v>
      </c>
      <c r="G28" s="21">
        <v>3793</v>
      </c>
      <c r="H28" s="11">
        <f t="shared" si="2"/>
        <v>4.0149929766732399E-3</v>
      </c>
    </row>
    <row r="29" spans="1:8" x14ac:dyDescent="0.45">
      <c r="A29" s="12" t="s">
        <v>88</v>
      </c>
      <c r="B29" s="20">
        <v>1562767</v>
      </c>
      <c r="C29" s="21">
        <v>735872</v>
      </c>
      <c r="D29" s="11">
        <f t="shared" si="0"/>
        <v>0.47087761643290393</v>
      </c>
      <c r="E29" s="21">
        <v>31655</v>
      </c>
      <c r="F29" s="11">
        <f t="shared" si="1"/>
        <v>2.0255738699371053E-2</v>
      </c>
      <c r="G29" s="21">
        <v>3861</v>
      </c>
      <c r="H29" s="11">
        <f t="shared" si="2"/>
        <v>2.4706178208267772E-3</v>
      </c>
    </row>
    <row r="30" spans="1:8" x14ac:dyDescent="0.45">
      <c r="A30" s="12" t="s">
        <v>89</v>
      </c>
      <c r="B30" s="20">
        <v>732702</v>
      </c>
      <c r="C30" s="21">
        <v>381299</v>
      </c>
      <c r="D30" s="11">
        <f t="shared" si="0"/>
        <v>0.52040119994213196</v>
      </c>
      <c r="E30" s="21">
        <v>17371</v>
      </c>
      <c r="F30" s="11">
        <f t="shared" si="1"/>
        <v>2.3708137824108574E-2</v>
      </c>
      <c r="G30" s="21">
        <v>4680</v>
      </c>
      <c r="H30" s="11">
        <f t="shared" si="2"/>
        <v>6.3873170811598714E-3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44670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4652796</v>
      </c>
      <c r="D39" s="11">
        <f>C39/$B39</f>
        <v>0.48604525151202427</v>
      </c>
      <c r="E39" s="21">
        <v>220187</v>
      </c>
      <c r="F39" s="11">
        <f>E39/$B39</f>
        <v>2.3001405132457579E-2</v>
      </c>
      <c r="G39" s="21">
        <v>30868</v>
      </c>
      <c r="H39" s="11">
        <f>G39/$B39</f>
        <v>3.2245653632080938E-3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（4月20日公表時点）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266289737</v>
      </c>
      <c r="C7" s="32">
        <f t="shared" ref="C7:J7" si="0">SUM(C8:C54)</f>
        <v>102935888</v>
      </c>
      <c r="D7" s="33">
        <f t="shared" ref="D7:D54" si="1">C7/O7</f>
        <v>0.81279061692316767</v>
      </c>
      <c r="E7" s="32">
        <f t="shared" si="0"/>
        <v>101133190</v>
      </c>
      <c r="F7" s="34">
        <f t="shared" ref="F7:F54" si="2">E7/O7</f>
        <v>0.7985563586094282</v>
      </c>
      <c r="G7" s="35">
        <f t="shared" si="0"/>
        <v>62220659</v>
      </c>
      <c r="H7" s="34">
        <f t="shared" ref="H7:H54" si="3">G7/O7</f>
        <v>0.49129967008178965</v>
      </c>
      <c r="I7" s="35">
        <f t="shared" si="0"/>
        <v>1006942</v>
      </c>
      <c r="J7" s="35">
        <f t="shared" si="0"/>
        <v>5124958</v>
      </c>
      <c r="K7" s="35">
        <f>SUM(K8:K54)</f>
        <v>22935628</v>
      </c>
      <c r="L7" s="35">
        <f>SUM(L8:L54)</f>
        <v>25075297</v>
      </c>
      <c r="M7" s="35">
        <f>SUM(M8:M54)</f>
        <v>8077834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11093905</v>
      </c>
      <c r="C8" s="37">
        <f>SUM(一般接種!D7+一般接種!G7+一般接種!J7+医療従事者等!C5)</f>
        <v>4283417</v>
      </c>
      <c r="D8" s="33">
        <f t="shared" si="1"/>
        <v>0.81954129670839737</v>
      </c>
      <c r="E8" s="37">
        <f>SUM(一般接種!E7+一般接種!H7+一般接種!K7+医療従事者等!D5)</f>
        <v>4203672</v>
      </c>
      <c r="F8" s="34">
        <f t="shared" si="2"/>
        <v>0.80428377667100415</v>
      </c>
      <c r="G8" s="32">
        <f>SUM(I8:M8)</f>
        <v>2606816</v>
      </c>
      <c r="H8" s="34">
        <f t="shared" si="3"/>
        <v>0.49875913667060612</v>
      </c>
      <c r="I8" s="38">
        <v>41593</v>
      </c>
      <c r="J8" s="38">
        <v>224817</v>
      </c>
      <c r="K8" s="38">
        <v>910207</v>
      </c>
      <c r="L8" s="38">
        <v>1063795</v>
      </c>
      <c r="M8" s="38">
        <v>366404</v>
      </c>
      <c r="O8" s="1">
        <v>5226603</v>
      </c>
    </row>
    <row r="9" spans="1:15" x14ac:dyDescent="0.45">
      <c r="A9" s="36" t="s">
        <v>15</v>
      </c>
      <c r="B9" s="32">
        <f t="shared" si="4"/>
        <v>2778704</v>
      </c>
      <c r="C9" s="37">
        <f>SUM(一般接種!D8+一般接種!G8+一般接種!J8+医療従事者等!C6)</f>
        <v>1078888</v>
      </c>
      <c r="D9" s="33">
        <f t="shared" si="1"/>
        <v>0.85652203252581149</v>
      </c>
      <c r="E9" s="37">
        <f>SUM(一般接種!E8+一般接種!H8+一般接種!K8+医療従事者等!D6)</f>
        <v>1059599</v>
      </c>
      <c r="F9" s="34">
        <f t="shared" si="2"/>
        <v>0.84120862326980861</v>
      </c>
      <c r="G9" s="32">
        <f t="shared" ref="G9:G54" si="5">SUM(I9:M9)</f>
        <v>640217</v>
      </c>
      <c r="H9" s="34">
        <f t="shared" si="3"/>
        <v>0.50826403305772005</v>
      </c>
      <c r="I9" s="38">
        <v>10598</v>
      </c>
      <c r="J9" s="38">
        <v>43252</v>
      </c>
      <c r="K9" s="38">
        <v>225735</v>
      </c>
      <c r="L9" s="38">
        <v>260724</v>
      </c>
      <c r="M9" s="38">
        <v>99908</v>
      </c>
      <c r="O9" s="1">
        <v>1259615</v>
      </c>
    </row>
    <row r="10" spans="1:15" x14ac:dyDescent="0.45">
      <c r="A10" s="36" t="s">
        <v>16</v>
      </c>
      <c r="B10" s="32">
        <f t="shared" si="4"/>
        <v>2700269</v>
      </c>
      <c r="C10" s="37">
        <f>SUM(一般接種!D9+一般接種!G9+一般接種!J9+医療従事者等!C7)</f>
        <v>1045858</v>
      </c>
      <c r="D10" s="33">
        <f t="shared" si="1"/>
        <v>0.85668274598365202</v>
      </c>
      <c r="E10" s="37">
        <f>SUM(一般接種!E9+一般接種!H9+一般接種!K9+医療従事者等!D7)</f>
        <v>1024072</v>
      </c>
      <c r="F10" s="34">
        <f t="shared" si="2"/>
        <v>0.83883740722447075</v>
      </c>
      <c r="G10" s="32">
        <f t="shared" si="5"/>
        <v>630339</v>
      </c>
      <c r="H10" s="34">
        <f t="shared" si="3"/>
        <v>0.51632300505478679</v>
      </c>
      <c r="I10" s="38">
        <v>10214</v>
      </c>
      <c r="J10" s="38">
        <v>47274</v>
      </c>
      <c r="K10" s="38">
        <v>218470</v>
      </c>
      <c r="L10" s="38">
        <v>254971</v>
      </c>
      <c r="M10" s="38">
        <v>99410</v>
      </c>
      <c r="O10" s="1">
        <v>1220823</v>
      </c>
    </row>
    <row r="11" spans="1:15" x14ac:dyDescent="0.45">
      <c r="A11" s="36" t="s">
        <v>17</v>
      </c>
      <c r="B11" s="32">
        <f t="shared" si="4"/>
        <v>4906495</v>
      </c>
      <c r="C11" s="37">
        <f>SUM(一般接種!D10+一般接種!G10+一般接種!J10+医療従事者等!C8)</f>
        <v>1911713</v>
      </c>
      <c r="D11" s="33">
        <f t="shared" si="1"/>
        <v>0.83773979629174378</v>
      </c>
      <c r="E11" s="37">
        <f>SUM(一般接種!E10+一般接種!H10+一般接種!K10+医療従事者等!D8)</f>
        <v>1869093</v>
      </c>
      <c r="F11" s="34">
        <f t="shared" si="2"/>
        <v>0.81906310678973471</v>
      </c>
      <c r="G11" s="32">
        <f t="shared" si="5"/>
        <v>1125689</v>
      </c>
      <c r="H11" s="34">
        <f t="shared" si="3"/>
        <v>0.49329291245488038</v>
      </c>
      <c r="I11" s="38">
        <v>18495</v>
      </c>
      <c r="J11" s="38">
        <v>117762</v>
      </c>
      <c r="K11" s="38">
        <v>454700</v>
      </c>
      <c r="L11" s="38">
        <v>387204</v>
      </c>
      <c r="M11" s="38">
        <v>147528</v>
      </c>
      <c r="O11" s="1">
        <v>2281989</v>
      </c>
    </row>
    <row r="12" spans="1:15" x14ac:dyDescent="0.45">
      <c r="A12" s="36" t="s">
        <v>18</v>
      </c>
      <c r="B12" s="32">
        <f t="shared" si="4"/>
        <v>2166118</v>
      </c>
      <c r="C12" s="37">
        <f>SUM(一般接種!D11+一般接種!G11+一般接種!J11+医療従事者等!C9)</f>
        <v>841610</v>
      </c>
      <c r="D12" s="33">
        <f t="shared" si="1"/>
        <v>0.86648862129461091</v>
      </c>
      <c r="E12" s="37">
        <f>SUM(一般接種!E11+一般接種!H11+一般接種!K11+医療従事者等!D9)</f>
        <v>826393</v>
      </c>
      <c r="F12" s="34">
        <f t="shared" si="2"/>
        <v>0.8508217953892151</v>
      </c>
      <c r="G12" s="32">
        <f t="shared" si="5"/>
        <v>498115</v>
      </c>
      <c r="H12" s="34">
        <f t="shared" si="3"/>
        <v>0.51283965209083193</v>
      </c>
      <c r="I12" s="38">
        <v>4865</v>
      </c>
      <c r="J12" s="38">
        <v>29407</v>
      </c>
      <c r="K12" s="38">
        <v>126484</v>
      </c>
      <c r="L12" s="38">
        <v>227988</v>
      </c>
      <c r="M12" s="38">
        <v>109371</v>
      </c>
      <c r="O12" s="1">
        <v>971288</v>
      </c>
    </row>
    <row r="13" spans="1:15" x14ac:dyDescent="0.45">
      <c r="A13" s="36" t="s">
        <v>19</v>
      </c>
      <c r="B13" s="32">
        <f t="shared" si="4"/>
        <v>2414592</v>
      </c>
      <c r="C13" s="37">
        <f>SUM(一般接種!D12+一般接種!G12+一般接種!J12+医療従事者等!C10)</f>
        <v>918337</v>
      </c>
      <c r="D13" s="33">
        <f t="shared" si="1"/>
        <v>0.85861034703925532</v>
      </c>
      <c r="E13" s="37">
        <f>SUM(一般接種!E12+一般接種!H12+一般接種!K12+医療従事者等!D10)</f>
        <v>903724</v>
      </c>
      <c r="F13" s="34">
        <f t="shared" si="2"/>
        <v>0.84494774496476133</v>
      </c>
      <c r="G13" s="32">
        <f t="shared" si="5"/>
        <v>592531</v>
      </c>
      <c r="H13" s="34">
        <f t="shared" si="3"/>
        <v>0.55399406486019509</v>
      </c>
      <c r="I13" s="38">
        <v>9634</v>
      </c>
      <c r="J13" s="38">
        <v>34499</v>
      </c>
      <c r="K13" s="38">
        <v>191650</v>
      </c>
      <c r="L13" s="38">
        <v>269210</v>
      </c>
      <c r="M13" s="38">
        <v>87538</v>
      </c>
      <c r="O13" s="1">
        <v>1069562</v>
      </c>
    </row>
    <row r="14" spans="1:15" x14ac:dyDescent="0.45">
      <c r="A14" s="36" t="s">
        <v>20</v>
      </c>
      <c r="B14" s="32">
        <f t="shared" si="4"/>
        <v>4110434</v>
      </c>
      <c r="C14" s="37">
        <f>SUM(一般接種!D13+一般接種!G13+一般接種!J13+医療従事者等!C11)</f>
        <v>1573314</v>
      </c>
      <c r="D14" s="33">
        <f t="shared" si="1"/>
        <v>0.84493241084197657</v>
      </c>
      <c r="E14" s="37">
        <f>SUM(一般接種!E13+一般接種!H13+一般接種!K13+医療従事者等!D11)</f>
        <v>1544858</v>
      </c>
      <c r="F14" s="34">
        <f t="shared" si="2"/>
        <v>0.82965040312900928</v>
      </c>
      <c r="G14" s="32">
        <f t="shared" si="5"/>
        <v>992262</v>
      </c>
      <c r="H14" s="34">
        <f t="shared" si="3"/>
        <v>0.53288429636225276</v>
      </c>
      <c r="I14" s="38">
        <v>18750</v>
      </c>
      <c r="J14" s="38">
        <v>73494</v>
      </c>
      <c r="K14" s="38">
        <v>342815</v>
      </c>
      <c r="L14" s="38">
        <v>412869</v>
      </c>
      <c r="M14" s="38">
        <v>144334</v>
      </c>
      <c r="O14" s="1">
        <v>1862059</v>
      </c>
    </row>
    <row r="15" spans="1:15" x14ac:dyDescent="0.45">
      <c r="A15" s="36" t="s">
        <v>21</v>
      </c>
      <c r="B15" s="32">
        <f t="shared" si="4"/>
        <v>6365099</v>
      </c>
      <c r="C15" s="37">
        <f>SUM(一般接種!D14+一般接種!G14+一般接種!J14+医療従事者等!C12)</f>
        <v>2447747</v>
      </c>
      <c r="D15" s="33">
        <f t="shared" si="1"/>
        <v>0.84182276217252616</v>
      </c>
      <c r="E15" s="37">
        <f>SUM(一般接種!E14+一般接種!H14+一般接種!K14+医療従事者等!D12)</f>
        <v>2402184</v>
      </c>
      <c r="F15" s="34">
        <f t="shared" si="2"/>
        <v>0.82615285408444894</v>
      </c>
      <c r="G15" s="32">
        <f t="shared" si="5"/>
        <v>1515168</v>
      </c>
      <c r="H15" s="34">
        <f t="shared" si="3"/>
        <v>0.52109262555134261</v>
      </c>
      <c r="I15" s="38">
        <v>21024</v>
      </c>
      <c r="J15" s="38">
        <v>137954</v>
      </c>
      <c r="K15" s="38">
        <v>549033</v>
      </c>
      <c r="L15" s="38">
        <v>588910</v>
      </c>
      <c r="M15" s="38">
        <v>218247</v>
      </c>
      <c r="O15" s="1">
        <v>2907675</v>
      </c>
    </row>
    <row r="16" spans="1:15" x14ac:dyDescent="0.45">
      <c r="A16" s="39" t="s">
        <v>22</v>
      </c>
      <c r="B16" s="32">
        <f t="shared" si="4"/>
        <v>4131574</v>
      </c>
      <c r="C16" s="37">
        <f>SUM(一般接種!D15+一般接種!G15+一般接種!J15+医療従事者等!C13)</f>
        <v>1611937</v>
      </c>
      <c r="D16" s="33">
        <f t="shared" si="1"/>
        <v>0.82435111775027214</v>
      </c>
      <c r="E16" s="37">
        <f>SUM(一般接種!E15+一般接種!H15+一般接種!K15+医療従事者等!D13)</f>
        <v>1585116</v>
      </c>
      <c r="F16" s="34">
        <f t="shared" si="2"/>
        <v>0.81063474959867565</v>
      </c>
      <c r="G16" s="32">
        <f t="shared" si="5"/>
        <v>934521</v>
      </c>
      <c r="H16" s="34">
        <f t="shared" si="3"/>
        <v>0.47791782861929599</v>
      </c>
      <c r="I16" s="38">
        <v>14651</v>
      </c>
      <c r="J16" s="38">
        <v>71204</v>
      </c>
      <c r="K16" s="38">
        <v>363510</v>
      </c>
      <c r="L16" s="38">
        <v>343940</v>
      </c>
      <c r="M16" s="38">
        <v>141216</v>
      </c>
      <c r="O16" s="1">
        <v>1955401</v>
      </c>
    </row>
    <row r="17" spans="1:15" x14ac:dyDescent="0.45">
      <c r="A17" s="36" t="s">
        <v>23</v>
      </c>
      <c r="B17" s="32">
        <f t="shared" si="4"/>
        <v>4230868</v>
      </c>
      <c r="C17" s="37">
        <f>SUM(一般接種!D16+一般接種!G16+一般接種!J16+医療従事者等!C14)</f>
        <v>1602180</v>
      </c>
      <c r="D17" s="33">
        <f t="shared" si="1"/>
        <v>0.81823154168247703</v>
      </c>
      <c r="E17" s="37">
        <f>SUM(一般接種!E16+一般接種!H16+一般接種!K16+医療従事者等!D14)</f>
        <v>1570734</v>
      </c>
      <c r="F17" s="34">
        <f t="shared" si="2"/>
        <v>0.80217210450329168</v>
      </c>
      <c r="G17" s="32">
        <f t="shared" si="5"/>
        <v>1057954</v>
      </c>
      <c r="H17" s="34">
        <f t="shared" si="3"/>
        <v>0.54029592957666639</v>
      </c>
      <c r="I17" s="38">
        <v>16073</v>
      </c>
      <c r="J17" s="38">
        <v>71153</v>
      </c>
      <c r="K17" s="38">
        <v>401129</v>
      </c>
      <c r="L17" s="38">
        <v>433694</v>
      </c>
      <c r="M17" s="38">
        <v>135905</v>
      </c>
      <c r="O17" s="1">
        <v>1958101</v>
      </c>
    </row>
    <row r="18" spans="1:15" x14ac:dyDescent="0.45">
      <c r="A18" s="36" t="s">
        <v>24</v>
      </c>
      <c r="B18" s="32">
        <f t="shared" si="4"/>
        <v>15528418</v>
      </c>
      <c r="C18" s="37">
        <f>SUM(一般接種!D17+一般接種!G17+一般接種!J17+医療従事者等!C15)</f>
        <v>6076053</v>
      </c>
      <c r="D18" s="33">
        <f t="shared" si="1"/>
        <v>0.82177687005015965</v>
      </c>
      <c r="E18" s="37">
        <f>SUM(一般接種!E17+一般接種!H17+一般接種!K17+医療従事者等!D15)</f>
        <v>5964800</v>
      </c>
      <c r="F18" s="34">
        <f t="shared" si="2"/>
        <v>0.80673007205091729</v>
      </c>
      <c r="G18" s="32">
        <f t="shared" si="5"/>
        <v>3487565</v>
      </c>
      <c r="H18" s="34">
        <f t="shared" si="3"/>
        <v>0.47168782922013436</v>
      </c>
      <c r="I18" s="38">
        <v>48405</v>
      </c>
      <c r="J18" s="38">
        <v>260941</v>
      </c>
      <c r="K18" s="38">
        <v>1295577</v>
      </c>
      <c r="L18" s="38">
        <v>1395610</v>
      </c>
      <c r="M18" s="38">
        <v>487032</v>
      </c>
      <c r="O18" s="1">
        <v>7393799</v>
      </c>
    </row>
    <row r="19" spans="1:15" x14ac:dyDescent="0.45">
      <c r="A19" s="36" t="s">
        <v>25</v>
      </c>
      <c r="B19" s="32">
        <f t="shared" si="4"/>
        <v>13367114</v>
      </c>
      <c r="C19" s="37">
        <f>SUM(一般接種!D18+一般接種!G18+一般接種!J18+医療従事者等!C16)</f>
        <v>5186577</v>
      </c>
      <c r="D19" s="33">
        <f t="shared" si="1"/>
        <v>0.8202855592029723</v>
      </c>
      <c r="E19" s="37">
        <f>SUM(一般接種!E18+一般接種!H18+一般接種!K18+医療従事者等!D16)</f>
        <v>5096402</v>
      </c>
      <c r="F19" s="34">
        <f t="shared" si="2"/>
        <v>0.80602388906848321</v>
      </c>
      <c r="G19" s="32">
        <f t="shared" si="5"/>
        <v>3084135</v>
      </c>
      <c r="H19" s="34">
        <f t="shared" si="3"/>
        <v>0.48777284192107029</v>
      </c>
      <c r="I19" s="38">
        <v>42068</v>
      </c>
      <c r="J19" s="38">
        <v>206542</v>
      </c>
      <c r="K19" s="38">
        <v>1074149</v>
      </c>
      <c r="L19" s="38">
        <v>1305622</v>
      </c>
      <c r="M19" s="38">
        <v>455754</v>
      </c>
      <c r="O19" s="1">
        <v>6322892</v>
      </c>
    </row>
    <row r="20" spans="1:15" x14ac:dyDescent="0.45">
      <c r="A20" s="36" t="s">
        <v>26</v>
      </c>
      <c r="B20" s="32">
        <f t="shared" si="4"/>
        <v>29097287</v>
      </c>
      <c r="C20" s="37">
        <f>SUM(一般接種!D19+一般接種!G19+一般接種!J19+医療従事者等!C17)</f>
        <v>11221357</v>
      </c>
      <c r="D20" s="33">
        <f t="shared" si="1"/>
        <v>0.8105967141285163</v>
      </c>
      <c r="E20" s="37">
        <f>SUM(一般接種!E19+一般接種!H19+一般接種!K19+医療従事者等!D17)</f>
        <v>11039439</v>
      </c>
      <c r="F20" s="34">
        <f t="shared" si="2"/>
        <v>0.79745551088181177</v>
      </c>
      <c r="G20" s="32">
        <f t="shared" si="5"/>
        <v>6836491</v>
      </c>
      <c r="H20" s="34">
        <f t="shared" si="3"/>
        <v>0.49384732530737369</v>
      </c>
      <c r="I20" s="38">
        <v>96643</v>
      </c>
      <c r="J20" s="38">
        <v>580472</v>
      </c>
      <c r="K20" s="38">
        <v>2582682</v>
      </c>
      <c r="L20" s="38">
        <v>2848079</v>
      </c>
      <c r="M20" s="38">
        <v>728615</v>
      </c>
      <c r="O20" s="1">
        <v>13843329</v>
      </c>
    </row>
    <row r="21" spans="1:15" x14ac:dyDescent="0.45">
      <c r="A21" s="36" t="s">
        <v>27</v>
      </c>
      <c r="B21" s="32">
        <f t="shared" si="4"/>
        <v>19464595</v>
      </c>
      <c r="C21" s="37">
        <f>SUM(一般接種!D20+一般接種!G20+一般接種!J20+医療従事者等!C18)</f>
        <v>7555789</v>
      </c>
      <c r="D21" s="33">
        <f t="shared" si="1"/>
        <v>0.81948158208178867</v>
      </c>
      <c r="E21" s="37">
        <f>SUM(一般接種!E20+一般接種!H20+一般接種!K20+医療従事者等!D18)</f>
        <v>7439983</v>
      </c>
      <c r="F21" s="34">
        <f t="shared" si="2"/>
        <v>0.80692155901939722</v>
      </c>
      <c r="G21" s="32">
        <f t="shared" si="5"/>
        <v>4468823</v>
      </c>
      <c r="H21" s="34">
        <f t="shared" si="3"/>
        <v>0.4846771319426052</v>
      </c>
      <c r="I21" s="38">
        <v>49017</v>
      </c>
      <c r="J21" s="38">
        <v>289501</v>
      </c>
      <c r="K21" s="38">
        <v>1424816</v>
      </c>
      <c r="L21" s="38">
        <v>2012517</v>
      </c>
      <c r="M21" s="38">
        <v>692972</v>
      </c>
      <c r="O21" s="1">
        <v>9220206</v>
      </c>
    </row>
    <row r="22" spans="1:15" x14ac:dyDescent="0.45">
      <c r="A22" s="36" t="s">
        <v>28</v>
      </c>
      <c r="B22" s="32">
        <f t="shared" si="4"/>
        <v>4924695</v>
      </c>
      <c r="C22" s="37">
        <f>SUM(一般接種!D21+一般接種!G21+一般接種!J21+医療従事者等!C19)</f>
        <v>1878490</v>
      </c>
      <c r="D22" s="33">
        <f t="shared" si="1"/>
        <v>0.84877646312490573</v>
      </c>
      <c r="E22" s="37">
        <f>SUM(一般接種!E21+一般接種!H21+一般接種!K21+医療従事者等!D19)</f>
        <v>1839568</v>
      </c>
      <c r="F22" s="34">
        <f t="shared" si="2"/>
        <v>0.83118995614443325</v>
      </c>
      <c r="G22" s="32">
        <f t="shared" si="5"/>
        <v>1206637</v>
      </c>
      <c r="H22" s="34">
        <f t="shared" si="3"/>
        <v>0.54520656758122044</v>
      </c>
      <c r="I22" s="38">
        <v>16766</v>
      </c>
      <c r="J22" s="38">
        <v>63676</v>
      </c>
      <c r="K22" s="38">
        <v>342628</v>
      </c>
      <c r="L22" s="38">
        <v>564047</v>
      </c>
      <c r="M22" s="38">
        <v>219520</v>
      </c>
      <c r="O22" s="1">
        <v>2213174</v>
      </c>
    </row>
    <row r="23" spans="1:15" x14ac:dyDescent="0.45">
      <c r="A23" s="36" t="s">
        <v>29</v>
      </c>
      <c r="B23" s="32">
        <f t="shared" si="4"/>
        <v>2326941</v>
      </c>
      <c r="C23" s="37">
        <f>SUM(一般接種!D22+一般接種!G22+一般接種!J22+医療従事者等!C20)</f>
        <v>890797</v>
      </c>
      <c r="D23" s="33">
        <f t="shared" si="1"/>
        <v>0.85026162718555576</v>
      </c>
      <c r="E23" s="37">
        <f>SUM(一般接種!E22+一般接種!H22+一般接種!K22+医療従事者等!D20)</f>
        <v>880109</v>
      </c>
      <c r="F23" s="34">
        <f t="shared" si="2"/>
        <v>0.84005998049011432</v>
      </c>
      <c r="G23" s="32">
        <f t="shared" si="5"/>
        <v>556035</v>
      </c>
      <c r="H23" s="34">
        <f t="shared" si="3"/>
        <v>0.53073284246817232</v>
      </c>
      <c r="I23" s="38">
        <v>10167</v>
      </c>
      <c r="J23" s="38">
        <v>38752</v>
      </c>
      <c r="K23" s="38">
        <v>211657</v>
      </c>
      <c r="L23" s="38">
        <v>217812</v>
      </c>
      <c r="M23" s="38">
        <v>77647</v>
      </c>
      <c r="O23" s="1">
        <v>1047674</v>
      </c>
    </row>
    <row r="24" spans="1:15" x14ac:dyDescent="0.45">
      <c r="A24" s="36" t="s">
        <v>30</v>
      </c>
      <c r="B24" s="32">
        <f t="shared" si="4"/>
        <v>2406929</v>
      </c>
      <c r="C24" s="37">
        <f>SUM(一般接種!D23+一般接種!G23+一般接種!J23+医療従事者等!C21)</f>
        <v>929550</v>
      </c>
      <c r="D24" s="33">
        <f t="shared" si="1"/>
        <v>0.82068165444759922</v>
      </c>
      <c r="E24" s="37">
        <f>SUM(一般接種!E23+一般接種!H23+一般接種!K23+医療従事者等!D21)</f>
        <v>914680</v>
      </c>
      <c r="F24" s="34">
        <f t="shared" si="2"/>
        <v>0.80755322004209573</v>
      </c>
      <c r="G24" s="32">
        <f t="shared" si="5"/>
        <v>562699</v>
      </c>
      <c r="H24" s="34">
        <f t="shared" si="3"/>
        <v>0.49679602633103076</v>
      </c>
      <c r="I24" s="38">
        <v>8659</v>
      </c>
      <c r="J24" s="38">
        <v>54549</v>
      </c>
      <c r="K24" s="38">
        <v>202695</v>
      </c>
      <c r="L24" s="38">
        <v>213736</v>
      </c>
      <c r="M24" s="38">
        <v>83060</v>
      </c>
      <c r="O24" s="1">
        <v>1132656</v>
      </c>
    </row>
    <row r="25" spans="1:15" x14ac:dyDescent="0.45">
      <c r="A25" s="36" t="s">
        <v>31</v>
      </c>
      <c r="B25" s="32">
        <f t="shared" si="4"/>
        <v>1686154</v>
      </c>
      <c r="C25" s="37">
        <f>SUM(一般接種!D24+一般接種!G24+一般接種!J24+医療従事者等!C22)</f>
        <v>644120</v>
      </c>
      <c r="D25" s="33">
        <f t="shared" si="1"/>
        <v>0.83157001896504312</v>
      </c>
      <c r="E25" s="37">
        <f>SUM(一般接種!E24+一般接種!H24+一般接種!K24+医療従事者等!D22)</f>
        <v>634077</v>
      </c>
      <c r="F25" s="34">
        <f t="shared" si="2"/>
        <v>0.81860433291203138</v>
      </c>
      <c r="G25" s="32">
        <f t="shared" si="5"/>
        <v>407957</v>
      </c>
      <c r="H25" s="34">
        <f t="shared" si="3"/>
        <v>0.52667951659150791</v>
      </c>
      <c r="I25" s="38">
        <v>7582</v>
      </c>
      <c r="J25" s="38">
        <v>32056</v>
      </c>
      <c r="K25" s="38">
        <v>143449</v>
      </c>
      <c r="L25" s="38">
        <v>170869</v>
      </c>
      <c r="M25" s="38">
        <v>54001</v>
      </c>
      <c r="O25" s="1">
        <v>774583</v>
      </c>
    </row>
    <row r="26" spans="1:15" x14ac:dyDescent="0.45">
      <c r="A26" s="36" t="s">
        <v>32</v>
      </c>
      <c r="B26" s="32">
        <f t="shared" si="4"/>
        <v>1777528</v>
      </c>
      <c r="C26" s="37">
        <f>SUM(一般接種!D25+一般接種!G25+一般接種!J25+医療従事者等!C23)</f>
        <v>677018</v>
      </c>
      <c r="D26" s="33">
        <f t="shared" si="1"/>
        <v>0.82462907903439353</v>
      </c>
      <c r="E26" s="37">
        <f>SUM(一般接種!E25+一般接種!H25+一般接種!K25+医療従事者等!D23)</f>
        <v>666938</v>
      </c>
      <c r="F26" s="34">
        <f t="shared" si="2"/>
        <v>0.81235132406086741</v>
      </c>
      <c r="G26" s="32">
        <f t="shared" si="5"/>
        <v>433572</v>
      </c>
      <c r="H26" s="34">
        <f t="shared" si="3"/>
        <v>0.5281042439862752</v>
      </c>
      <c r="I26" s="38">
        <v>6229</v>
      </c>
      <c r="J26" s="38">
        <v>37246</v>
      </c>
      <c r="K26" s="38">
        <v>167574</v>
      </c>
      <c r="L26" s="38">
        <v>163267</v>
      </c>
      <c r="M26" s="38">
        <v>59256</v>
      </c>
      <c r="O26" s="1">
        <v>820997</v>
      </c>
    </row>
    <row r="27" spans="1:15" x14ac:dyDescent="0.45">
      <c r="A27" s="36" t="s">
        <v>33</v>
      </c>
      <c r="B27" s="32">
        <f t="shared" si="4"/>
        <v>4488517</v>
      </c>
      <c r="C27" s="37">
        <f>SUM(一般接種!D26+一般接種!G26+一般接種!J26+医療従事者等!C24)</f>
        <v>1712857</v>
      </c>
      <c r="D27" s="33">
        <f t="shared" si="1"/>
        <v>0.8267733790534223</v>
      </c>
      <c r="E27" s="37">
        <f>SUM(一般接種!E26+一般接種!H26+一般接種!K26+医療従事者等!D24)</f>
        <v>1681477</v>
      </c>
      <c r="F27" s="34">
        <f t="shared" si="2"/>
        <v>0.81162666882910328</v>
      </c>
      <c r="G27" s="32">
        <f t="shared" si="5"/>
        <v>1094183</v>
      </c>
      <c r="H27" s="34">
        <f t="shared" si="3"/>
        <v>0.52814763650019281</v>
      </c>
      <c r="I27" s="38">
        <v>14051</v>
      </c>
      <c r="J27" s="38">
        <v>68636</v>
      </c>
      <c r="K27" s="38">
        <v>452956</v>
      </c>
      <c r="L27" s="38">
        <v>430370</v>
      </c>
      <c r="M27" s="38">
        <v>128170</v>
      </c>
      <c r="O27" s="1">
        <v>2071737</v>
      </c>
    </row>
    <row r="28" spans="1:15" x14ac:dyDescent="0.45">
      <c r="A28" s="36" t="s">
        <v>34</v>
      </c>
      <c r="B28" s="32">
        <f t="shared" si="4"/>
        <v>4381624</v>
      </c>
      <c r="C28" s="37">
        <f>SUM(一般接種!D27+一般接種!G27+一般接種!J27+医療従事者等!C25)</f>
        <v>1658675</v>
      </c>
      <c r="D28" s="33">
        <f t="shared" si="1"/>
        <v>0.82243276571543611</v>
      </c>
      <c r="E28" s="37">
        <f>SUM(一般接種!E27+一般接種!H27+一般接種!K27+医療従事者等!D25)</f>
        <v>1639489</v>
      </c>
      <c r="F28" s="34">
        <f t="shared" si="2"/>
        <v>0.81291963321930727</v>
      </c>
      <c r="G28" s="32">
        <f t="shared" si="5"/>
        <v>1083460</v>
      </c>
      <c r="H28" s="34">
        <f t="shared" si="3"/>
        <v>0.53721977140913457</v>
      </c>
      <c r="I28" s="38">
        <v>15404</v>
      </c>
      <c r="J28" s="38">
        <v>84463</v>
      </c>
      <c r="K28" s="38">
        <v>464405</v>
      </c>
      <c r="L28" s="38">
        <v>400605</v>
      </c>
      <c r="M28" s="38">
        <v>118583</v>
      </c>
      <c r="O28" s="1">
        <v>2016791</v>
      </c>
    </row>
    <row r="29" spans="1:15" x14ac:dyDescent="0.45">
      <c r="A29" s="36" t="s">
        <v>35</v>
      </c>
      <c r="B29" s="32">
        <f t="shared" si="4"/>
        <v>7980541</v>
      </c>
      <c r="C29" s="37">
        <f>SUM(一般接種!D28+一般接種!G28+一般接種!J28+医療従事者等!C26)</f>
        <v>3112649</v>
      </c>
      <c r="D29" s="33">
        <f t="shared" si="1"/>
        <v>0.84439214813930652</v>
      </c>
      <c r="E29" s="37">
        <f>SUM(一般接種!E28+一般接種!H28+一般接種!K28+医療従事者等!D26)</f>
        <v>3066368</v>
      </c>
      <c r="F29" s="34">
        <f t="shared" si="2"/>
        <v>0.83183714659302377</v>
      </c>
      <c r="G29" s="32">
        <f t="shared" si="5"/>
        <v>1801524</v>
      </c>
      <c r="H29" s="34">
        <f t="shared" si="3"/>
        <v>0.48871322153076557</v>
      </c>
      <c r="I29" s="38">
        <v>23187</v>
      </c>
      <c r="J29" s="38">
        <v>111162</v>
      </c>
      <c r="K29" s="38">
        <v>648148</v>
      </c>
      <c r="L29" s="38">
        <v>743117</v>
      </c>
      <c r="M29" s="38">
        <v>275910</v>
      </c>
      <c r="O29" s="1">
        <v>3686260</v>
      </c>
    </row>
    <row r="30" spans="1:15" x14ac:dyDescent="0.45">
      <c r="A30" s="36" t="s">
        <v>36</v>
      </c>
      <c r="B30" s="32">
        <f t="shared" si="4"/>
        <v>15388788</v>
      </c>
      <c r="C30" s="37">
        <f>SUM(一般接種!D29+一般接種!G29+一般接種!J29+医療従事者等!C27)</f>
        <v>5976530</v>
      </c>
      <c r="D30" s="33">
        <f t="shared" si="1"/>
        <v>0.79067159055098946</v>
      </c>
      <c r="E30" s="37">
        <f>SUM(一般接種!E29+一般接種!H29+一般接種!K29+医療従事者等!D27)</f>
        <v>5853039</v>
      </c>
      <c r="F30" s="34">
        <f t="shared" si="2"/>
        <v>0.77433421327877094</v>
      </c>
      <c r="G30" s="32">
        <f t="shared" si="5"/>
        <v>3559219</v>
      </c>
      <c r="H30" s="34">
        <f t="shared" si="3"/>
        <v>0.47087078084595946</v>
      </c>
      <c r="I30" s="38">
        <v>42785</v>
      </c>
      <c r="J30" s="38">
        <v>368682</v>
      </c>
      <c r="K30" s="38">
        <v>1340091</v>
      </c>
      <c r="L30" s="38">
        <v>1345622</v>
      </c>
      <c r="M30" s="38">
        <v>462039</v>
      </c>
      <c r="O30" s="1">
        <v>7558802</v>
      </c>
    </row>
    <row r="31" spans="1:15" x14ac:dyDescent="0.45">
      <c r="A31" s="36" t="s">
        <v>37</v>
      </c>
      <c r="B31" s="32">
        <f t="shared" si="4"/>
        <v>3799748</v>
      </c>
      <c r="C31" s="37">
        <f>SUM(一般接種!D30+一般接種!G30+一般接種!J30+医療従事者等!C28)</f>
        <v>1469902</v>
      </c>
      <c r="D31" s="33">
        <f t="shared" si="1"/>
        <v>0.81635960427800958</v>
      </c>
      <c r="E31" s="37">
        <f>SUM(一般接種!E30+一般接種!H30+一般接種!K30+医療従事者等!D28)</f>
        <v>1448592</v>
      </c>
      <c r="F31" s="34">
        <f t="shared" si="2"/>
        <v>0.80452437773422336</v>
      </c>
      <c r="G31" s="32">
        <f t="shared" si="5"/>
        <v>881254</v>
      </c>
      <c r="H31" s="34">
        <f t="shared" si="3"/>
        <v>0.48943410289149414</v>
      </c>
      <c r="I31" s="38">
        <v>16657</v>
      </c>
      <c r="J31" s="38">
        <v>66584</v>
      </c>
      <c r="K31" s="38">
        <v>344802</v>
      </c>
      <c r="L31" s="38">
        <v>350637</v>
      </c>
      <c r="M31" s="38">
        <v>102574</v>
      </c>
      <c r="O31" s="1">
        <v>1800557</v>
      </c>
    </row>
    <row r="32" spans="1:15" x14ac:dyDescent="0.45">
      <c r="A32" s="36" t="s">
        <v>38</v>
      </c>
      <c r="B32" s="32">
        <f t="shared" si="4"/>
        <v>2965248</v>
      </c>
      <c r="C32" s="37">
        <f>SUM(一般接種!D31+一般接種!G31+一般接種!J31+医療従事者等!C29)</f>
        <v>1151151</v>
      </c>
      <c r="D32" s="33">
        <f t="shared" si="1"/>
        <v>0.81133078148886095</v>
      </c>
      <c r="E32" s="37">
        <f>SUM(一般接種!E31+一般接種!H31+一般接種!K31+医療従事者等!D29)</f>
        <v>1134499</v>
      </c>
      <c r="F32" s="34">
        <f t="shared" si="2"/>
        <v>0.79959445830158793</v>
      </c>
      <c r="G32" s="32">
        <f t="shared" si="5"/>
        <v>679598</v>
      </c>
      <c r="H32" s="34">
        <f t="shared" si="3"/>
        <v>0.47898040868510472</v>
      </c>
      <c r="I32" s="38">
        <v>8611</v>
      </c>
      <c r="J32" s="38">
        <v>52084</v>
      </c>
      <c r="K32" s="38">
        <v>237252</v>
      </c>
      <c r="L32" s="38">
        <v>283700</v>
      </c>
      <c r="M32" s="38">
        <v>97951</v>
      </c>
      <c r="O32" s="1">
        <v>1418843</v>
      </c>
    </row>
    <row r="33" spans="1:15" x14ac:dyDescent="0.45">
      <c r="A33" s="36" t="s">
        <v>39</v>
      </c>
      <c r="B33" s="32">
        <f t="shared" si="4"/>
        <v>5166704</v>
      </c>
      <c r="C33" s="37">
        <f>SUM(一般接種!D32+一般接種!G32+一般接種!J32+医療従事者等!C30)</f>
        <v>2018152</v>
      </c>
      <c r="D33" s="33">
        <f t="shared" si="1"/>
        <v>0.7975176859344757</v>
      </c>
      <c r="E33" s="37">
        <f>SUM(一般接種!E32+一般接種!H32+一般接種!K32+医療従事者等!D30)</f>
        <v>1981471</v>
      </c>
      <c r="F33" s="34">
        <f t="shared" si="2"/>
        <v>0.78302237228230154</v>
      </c>
      <c r="G33" s="32">
        <f t="shared" si="5"/>
        <v>1167081</v>
      </c>
      <c r="H33" s="34">
        <f t="shared" si="3"/>
        <v>0.46119803583580116</v>
      </c>
      <c r="I33" s="38">
        <v>25473</v>
      </c>
      <c r="J33" s="38">
        <v>91464</v>
      </c>
      <c r="K33" s="38">
        <v>440004</v>
      </c>
      <c r="L33" s="38">
        <v>465620</v>
      </c>
      <c r="M33" s="38">
        <v>144520</v>
      </c>
      <c r="O33" s="1">
        <v>2530542</v>
      </c>
    </row>
    <row r="34" spans="1:15" x14ac:dyDescent="0.45">
      <c r="A34" s="36" t="s">
        <v>40</v>
      </c>
      <c r="B34" s="32">
        <f t="shared" si="4"/>
        <v>17496542</v>
      </c>
      <c r="C34" s="37">
        <f>SUM(一般接種!D33+一般接種!G33+一般接種!J33+医療従事者等!C31)</f>
        <v>6873781</v>
      </c>
      <c r="D34" s="33">
        <f t="shared" si="1"/>
        <v>0.77762005160692715</v>
      </c>
      <c r="E34" s="37">
        <f>SUM(一般接種!E33+一般接種!H33+一般接種!K33+医療従事者等!D31)</f>
        <v>6769054</v>
      </c>
      <c r="F34" s="34">
        <f t="shared" si="2"/>
        <v>0.76577245053487686</v>
      </c>
      <c r="G34" s="32">
        <f t="shared" si="5"/>
        <v>3853707</v>
      </c>
      <c r="H34" s="34">
        <f t="shared" si="3"/>
        <v>0.43596382198065031</v>
      </c>
      <c r="I34" s="38">
        <v>62091</v>
      </c>
      <c r="J34" s="38">
        <v>357421</v>
      </c>
      <c r="K34" s="38">
        <v>1487766</v>
      </c>
      <c r="L34" s="38">
        <v>1522815</v>
      </c>
      <c r="M34" s="38">
        <v>423614</v>
      </c>
      <c r="O34" s="1">
        <v>8839511</v>
      </c>
    </row>
    <row r="35" spans="1:15" x14ac:dyDescent="0.45">
      <c r="A35" s="36" t="s">
        <v>41</v>
      </c>
      <c r="B35" s="32">
        <f t="shared" si="4"/>
        <v>11377492</v>
      </c>
      <c r="C35" s="37">
        <f>SUM(一般接種!D34+一般接種!G34+一般接種!J34+医療従事者等!C32)</f>
        <v>4413847</v>
      </c>
      <c r="D35" s="33">
        <f t="shared" si="1"/>
        <v>0.79908520219964241</v>
      </c>
      <c r="E35" s="37">
        <f>SUM(一般接種!E34+一般接種!H34+一般接種!K34+医療従事者等!D32)</f>
        <v>4350535</v>
      </c>
      <c r="F35" s="34">
        <f t="shared" si="2"/>
        <v>0.78762316413587097</v>
      </c>
      <c r="G35" s="32">
        <f t="shared" si="5"/>
        <v>2613110</v>
      </c>
      <c r="H35" s="34">
        <f t="shared" si="3"/>
        <v>0.47307882052094413</v>
      </c>
      <c r="I35" s="38">
        <v>43327</v>
      </c>
      <c r="J35" s="38">
        <v>235715</v>
      </c>
      <c r="K35" s="38">
        <v>994084</v>
      </c>
      <c r="L35" s="38">
        <v>1020721</v>
      </c>
      <c r="M35" s="38">
        <v>319263</v>
      </c>
      <c r="O35" s="1">
        <v>5523625</v>
      </c>
    </row>
    <row r="36" spans="1:15" x14ac:dyDescent="0.45">
      <c r="A36" s="36" t="s">
        <v>42</v>
      </c>
      <c r="B36" s="32">
        <f t="shared" si="4"/>
        <v>2851307</v>
      </c>
      <c r="C36" s="37">
        <f>SUM(一般接種!D35+一般接種!G35+一般接種!J35+医療従事者等!C33)</f>
        <v>1090952</v>
      </c>
      <c r="D36" s="33">
        <f t="shared" si="1"/>
        <v>0.81127415803364078</v>
      </c>
      <c r="E36" s="37">
        <f>SUM(一般接種!E35+一般接種!H35+一般接種!K35+医療従事者等!D33)</f>
        <v>1077101</v>
      </c>
      <c r="F36" s="34">
        <f t="shared" si="2"/>
        <v>0.80097401800646817</v>
      </c>
      <c r="G36" s="32">
        <f t="shared" si="5"/>
        <v>683254</v>
      </c>
      <c r="H36" s="34">
        <f t="shared" si="3"/>
        <v>0.50809413573935169</v>
      </c>
      <c r="I36" s="38">
        <v>7399</v>
      </c>
      <c r="J36" s="38">
        <v>52602</v>
      </c>
      <c r="K36" s="38">
        <v>303017</v>
      </c>
      <c r="L36" s="38">
        <v>250380</v>
      </c>
      <c r="M36" s="38">
        <v>69856</v>
      </c>
      <c r="O36" s="1">
        <v>1344739</v>
      </c>
    </row>
    <row r="37" spans="1:15" x14ac:dyDescent="0.45">
      <c r="A37" s="36" t="s">
        <v>43</v>
      </c>
      <c r="B37" s="32">
        <f t="shared" si="4"/>
        <v>1991563</v>
      </c>
      <c r="C37" s="37">
        <f>SUM(一般接種!D36+一般接種!G36+一般接種!J36+医療従事者等!C34)</f>
        <v>747115</v>
      </c>
      <c r="D37" s="33">
        <f t="shared" si="1"/>
        <v>0.79107336473139411</v>
      </c>
      <c r="E37" s="37">
        <f>SUM(一般接種!E36+一般接種!H36+一般接種!K36+医療従事者等!D34)</f>
        <v>736264</v>
      </c>
      <c r="F37" s="34">
        <f t="shared" si="2"/>
        <v>0.7795839192234062</v>
      </c>
      <c r="G37" s="32">
        <f t="shared" si="5"/>
        <v>508184</v>
      </c>
      <c r="H37" s="34">
        <f t="shared" si="3"/>
        <v>0.53808426652210006</v>
      </c>
      <c r="I37" s="38">
        <v>7546</v>
      </c>
      <c r="J37" s="38">
        <v>43703</v>
      </c>
      <c r="K37" s="38">
        <v>209621</v>
      </c>
      <c r="L37" s="38">
        <v>195304</v>
      </c>
      <c r="M37" s="38">
        <v>52010</v>
      </c>
      <c r="O37" s="1">
        <v>944432</v>
      </c>
    </row>
    <row r="38" spans="1:15" x14ac:dyDescent="0.45">
      <c r="A38" s="36" t="s">
        <v>44</v>
      </c>
      <c r="B38" s="32">
        <f t="shared" si="4"/>
        <v>1158015</v>
      </c>
      <c r="C38" s="37">
        <f>SUM(一般接種!D37+一般接種!G37+一般接種!J37+医療従事者等!C35)</f>
        <v>440269</v>
      </c>
      <c r="D38" s="33">
        <f t="shared" si="1"/>
        <v>0.79073004446934925</v>
      </c>
      <c r="E38" s="37">
        <f>SUM(一般接種!E37+一般接種!H37+一般接種!K37+医療従事者等!D35)</f>
        <v>432787</v>
      </c>
      <c r="F38" s="34">
        <f t="shared" si="2"/>
        <v>0.77729225486181452</v>
      </c>
      <c r="G38" s="32">
        <f t="shared" si="5"/>
        <v>284959</v>
      </c>
      <c r="H38" s="34">
        <f t="shared" si="3"/>
        <v>0.51179084319345958</v>
      </c>
      <c r="I38" s="38">
        <v>4874</v>
      </c>
      <c r="J38" s="38">
        <v>22690</v>
      </c>
      <c r="K38" s="38">
        <v>107686</v>
      </c>
      <c r="L38" s="38">
        <v>110190</v>
      </c>
      <c r="M38" s="38">
        <v>39519</v>
      </c>
      <c r="O38" s="1">
        <v>556788</v>
      </c>
    </row>
    <row r="39" spans="1:15" x14ac:dyDescent="0.45">
      <c r="A39" s="36" t="s">
        <v>45</v>
      </c>
      <c r="B39" s="32">
        <f t="shared" si="4"/>
        <v>1441009</v>
      </c>
      <c r="C39" s="37">
        <f>SUM(一般接種!D38+一般接種!G38+一般接種!J38+医療従事者等!C36)</f>
        <v>557602</v>
      </c>
      <c r="D39" s="33">
        <f t="shared" si="1"/>
        <v>0.82875976308494903</v>
      </c>
      <c r="E39" s="37">
        <f>SUM(一般接種!E38+一般接種!H38+一般接種!K38+医療従事者等!D36)</f>
        <v>546873</v>
      </c>
      <c r="F39" s="34">
        <f t="shared" si="2"/>
        <v>0.81281332907262771</v>
      </c>
      <c r="G39" s="32">
        <f t="shared" si="5"/>
        <v>336534</v>
      </c>
      <c r="H39" s="34">
        <f t="shared" si="3"/>
        <v>0.50018801602223495</v>
      </c>
      <c r="I39" s="38">
        <v>4840</v>
      </c>
      <c r="J39" s="38">
        <v>30132</v>
      </c>
      <c r="K39" s="38">
        <v>110742</v>
      </c>
      <c r="L39" s="38">
        <v>141769</v>
      </c>
      <c r="M39" s="38">
        <v>49051</v>
      </c>
      <c r="O39" s="1">
        <v>672815</v>
      </c>
    </row>
    <row r="40" spans="1:15" x14ac:dyDescent="0.45">
      <c r="A40" s="36" t="s">
        <v>46</v>
      </c>
      <c r="B40" s="32">
        <f t="shared" si="4"/>
        <v>3899593</v>
      </c>
      <c r="C40" s="37">
        <f>SUM(一般接種!D39+一般接種!G39+一般接種!J39+医療従事者等!C37)</f>
        <v>1504889</v>
      </c>
      <c r="D40" s="33">
        <f t="shared" si="1"/>
        <v>0.79464365391957192</v>
      </c>
      <c r="E40" s="37">
        <f>SUM(一般接種!E39+一般接種!H39+一般接種!K39+医療従事者等!D37)</f>
        <v>1469418</v>
      </c>
      <c r="F40" s="34">
        <f t="shared" si="2"/>
        <v>0.77591349837442458</v>
      </c>
      <c r="G40" s="32">
        <f t="shared" si="5"/>
        <v>925286</v>
      </c>
      <c r="H40" s="34">
        <f t="shared" si="3"/>
        <v>0.48858928994804601</v>
      </c>
      <c r="I40" s="38">
        <v>21847</v>
      </c>
      <c r="J40" s="38">
        <v>136869</v>
      </c>
      <c r="K40" s="38">
        <v>361008</v>
      </c>
      <c r="L40" s="38">
        <v>315968</v>
      </c>
      <c r="M40" s="38">
        <v>89594</v>
      </c>
      <c r="O40" s="1">
        <v>1893791</v>
      </c>
    </row>
    <row r="41" spans="1:15" x14ac:dyDescent="0.45">
      <c r="A41" s="36" t="s">
        <v>47</v>
      </c>
      <c r="B41" s="32">
        <f t="shared" si="4"/>
        <v>5813806</v>
      </c>
      <c r="C41" s="37">
        <f>SUM(一般接種!D40+一般接種!G40+一般接種!J40+医療従事者等!C38)</f>
        <v>2228766</v>
      </c>
      <c r="D41" s="33">
        <f t="shared" si="1"/>
        <v>0.79246901170623441</v>
      </c>
      <c r="E41" s="37">
        <f>SUM(一般接種!E40+一般接種!H40+一般接種!K40+医療従事者等!D38)</f>
        <v>2194571</v>
      </c>
      <c r="F41" s="34">
        <f t="shared" si="2"/>
        <v>0.78031049984124068</v>
      </c>
      <c r="G41" s="32">
        <f t="shared" si="5"/>
        <v>1390469</v>
      </c>
      <c r="H41" s="34">
        <f t="shared" si="3"/>
        <v>0.49440075550244217</v>
      </c>
      <c r="I41" s="38">
        <v>22344</v>
      </c>
      <c r="J41" s="38">
        <v>119971</v>
      </c>
      <c r="K41" s="38">
        <v>541598</v>
      </c>
      <c r="L41" s="38">
        <v>527446</v>
      </c>
      <c r="M41" s="38">
        <v>179110</v>
      </c>
      <c r="O41" s="1">
        <v>2812433</v>
      </c>
    </row>
    <row r="42" spans="1:15" x14ac:dyDescent="0.45">
      <c r="A42" s="36" t="s">
        <v>48</v>
      </c>
      <c r="B42" s="32">
        <f t="shared" si="4"/>
        <v>2971023</v>
      </c>
      <c r="C42" s="37">
        <f>SUM(一般接種!D41+一般接種!G41+一般接種!J41+医療従事者等!C39)</f>
        <v>1114396</v>
      </c>
      <c r="D42" s="33">
        <f t="shared" si="1"/>
        <v>0.8217592968122055</v>
      </c>
      <c r="E42" s="37">
        <f>SUM(一般接種!E41+一般接種!H41+一般接種!K41+医療従事者等!D39)</f>
        <v>1087095</v>
      </c>
      <c r="F42" s="34">
        <f t="shared" si="2"/>
        <v>0.80162744910073669</v>
      </c>
      <c r="G42" s="32">
        <f t="shared" si="5"/>
        <v>769532</v>
      </c>
      <c r="H42" s="34">
        <f t="shared" si="3"/>
        <v>0.56745544240511459</v>
      </c>
      <c r="I42" s="38">
        <v>44526</v>
      </c>
      <c r="J42" s="38">
        <v>46121</v>
      </c>
      <c r="K42" s="38">
        <v>285740</v>
      </c>
      <c r="L42" s="38">
        <v>307799</v>
      </c>
      <c r="M42" s="38">
        <v>85346</v>
      </c>
      <c r="O42" s="1">
        <v>1356110</v>
      </c>
    </row>
    <row r="43" spans="1:15" x14ac:dyDescent="0.45">
      <c r="A43" s="36" t="s">
        <v>49</v>
      </c>
      <c r="B43" s="32">
        <f t="shared" si="4"/>
        <v>1577858</v>
      </c>
      <c r="C43" s="37">
        <f>SUM(一般接種!D42+一般接種!G42+一般接種!J42+医療従事者等!C40)</f>
        <v>596711</v>
      </c>
      <c r="D43" s="33">
        <f t="shared" si="1"/>
        <v>0.81190803715631965</v>
      </c>
      <c r="E43" s="37">
        <f>SUM(一般接種!E42+一般接種!H42+一般接種!K42+医療従事者等!D40)</f>
        <v>587445</v>
      </c>
      <c r="F43" s="34">
        <f t="shared" si="2"/>
        <v>0.79930035961678969</v>
      </c>
      <c r="G43" s="32">
        <f t="shared" si="5"/>
        <v>393702</v>
      </c>
      <c r="H43" s="34">
        <f t="shared" si="3"/>
        <v>0.53568614965120032</v>
      </c>
      <c r="I43" s="38">
        <v>7816</v>
      </c>
      <c r="J43" s="38">
        <v>39090</v>
      </c>
      <c r="K43" s="38">
        <v>149267</v>
      </c>
      <c r="L43" s="38">
        <v>158057</v>
      </c>
      <c r="M43" s="38">
        <v>39472</v>
      </c>
      <c r="O43" s="1">
        <v>734949</v>
      </c>
    </row>
    <row r="44" spans="1:15" x14ac:dyDescent="0.45">
      <c r="A44" s="36" t="s">
        <v>50</v>
      </c>
      <c r="B44" s="32">
        <f t="shared" si="4"/>
        <v>2001121</v>
      </c>
      <c r="C44" s="37">
        <f>SUM(一般接種!D43+一般接種!G43+一般接種!J43+医療従事者等!C41)</f>
        <v>774708</v>
      </c>
      <c r="D44" s="33">
        <f t="shared" si="1"/>
        <v>0.79547302792084573</v>
      </c>
      <c r="E44" s="37">
        <f>SUM(一般接種!E43+一般接種!H43+一般接種!K43+医療従事者等!D41)</f>
        <v>762182</v>
      </c>
      <c r="F44" s="34">
        <f t="shared" si="2"/>
        <v>0.78261128498320154</v>
      </c>
      <c r="G44" s="32">
        <f t="shared" si="5"/>
        <v>464231</v>
      </c>
      <c r="H44" s="34">
        <f t="shared" si="3"/>
        <v>0.47667410072533412</v>
      </c>
      <c r="I44" s="38">
        <v>9314</v>
      </c>
      <c r="J44" s="38">
        <v>47478</v>
      </c>
      <c r="K44" s="38">
        <v>169693</v>
      </c>
      <c r="L44" s="38">
        <v>186200</v>
      </c>
      <c r="M44" s="38">
        <v>51546</v>
      </c>
      <c r="O44" s="1">
        <v>973896</v>
      </c>
    </row>
    <row r="45" spans="1:15" x14ac:dyDescent="0.45">
      <c r="A45" s="36" t="s">
        <v>51</v>
      </c>
      <c r="B45" s="32">
        <f t="shared" si="4"/>
        <v>2891290</v>
      </c>
      <c r="C45" s="37">
        <f>SUM(一般接種!D44+一般接種!G44+一般接種!J44+医療従事者等!C42)</f>
        <v>1105679</v>
      </c>
      <c r="D45" s="33">
        <f t="shared" si="1"/>
        <v>0.81526582358748845</v>
      </c>
      <c r="E45" s="37">
        <f>SUM(一般接種!E44+一般接種!H44+一般接種!K44+医療従事者等!D42)</f>
        <v>1089141</v>
      </c>
      <c r="F45" s="34">
        <f t="shared" si="2"/>
        <v>0.80307162781232233</v>
      </c>
      <c r="G45" s="32">
        <f t="shared" si="5"/>
        <v>696470</v>
      </c>
      <c r="H45" s="34">
        <f t="shared" si="3"/>
        <v>0.51353800529265559</v>
      </c>
      <c r="I45" s="38">
        <v>12266</v>
      </c>
      <c r="J45" s="38">
        <v>55984</v>
      </c>
      <c r="K45" s="38">
        <v>274313</v>
      </c>
      <c r="L45" s="38">
        <v>266767</v>
      </c>
      <c r="M45" s="38">
        <v>87140</v>
      </c>
      <c r="O45" s="1">
        <v>1356219</v>
      </c>
    </row>
    <row r="46" spans="1:15" x14ac:dyDescent="0.45">
      <c r="A46" s="36" t="s">
        <v>52</v>
      </c>
      <c r="B46" s="32">
        <f t="shared" si="4"/>
        <v>1463472</v>
      </c>
      <c r="C46" s="37">
        <f>SUM(一般接種!D45+一般接種!G45+一般接種!J45+医療従事者等!C43)</f>
        <v>562307</v>
      </c>
      <c r="D46" s="33">
        <f t="shared" si="1"/>
        <v>0.80195873450975308</v>
      </c>
      <c r="E46" s="37">
        <f>SUM(一般接種!E45+一般接種!H45+一般接種!K45+医療従事者等!D43)</f>
        <v>552251</v>
      </c>
      <c r="F46" s="34">
        <f t="shared" si="2"/>
        <v>0.78761693006088418</v>
      </c>
      <c r="G46" s="32">
        <f t="shared" si="5"/>
        <v>348914</v>
      </c>
      <c r="H46" s="34">
        <f t="shared" si="3"/>
        <v>0.49761896951796075</v>
      </c>
      <c r="I46" s="38">
        <v>10538</v>
      </c>
      <c r="J46" s="38">
        <v>33305</v>
      </c>
      <c r="K46" s="38">
        <v>140243</v>
      </c>
      <c r="L46" s="38">
        <v>124544</v>
      </c>
      <c r="M46" s="38">
        <v>40284</v>
      </c>
      <c r="O46" s="1">
        <v>701167</v>
      </c>
    </row>
    <row r="47" spans="1:15" x14ac:dyDescent="0.45">
      <c r="A47" s="36" t="s">
        <v>53</v>
      </c>
      <c r="B47" s="32">
        <f t="shared" si="4"/>
        <v>10610523</v>
      </c>
      <c r="C47" s="37">
        <f>SUM(一般接種!D46+一般接種!G46+一般接種!J46+医療従事者等!C44)</f>
        <v>4111763</v>
      </c>
      <c r="D47" s="33">
        <f t="shared" si="1"/>
        <v>0.8024251732475699</v>
      </c>
      <c r="E47" s="37">
        <f>SUM(一般接種!E46+一般接種!H46+一般接種!K46+医療従事者等!D44)</f>
        <v>4013629</v>
      </c>
      <c r="F47" s="34">
        <f t="shared" si="2"/>
        <v>0.78327397412654143</v>
      </c>
      <c r="G47" s="32">
        <f t="shared" si="5"/>
        <v>2485131</v>
      </c>
      <c r="H47" s="34">
        <f t="shared" si="3"/>
        <v>0.48498215320725113</v>
      </c>
      <c r="I47" s="38">
        <v>42504</v>
      </c>
      <c r="J47" s="38">
        <v>223438</v>
      </c>
      <c r="K47" s="38">
        <v>916163</v>
      </c>
      <c r="L47" s="38">
        <v>1004202</v>
      </c>
      <c r="M47" s="38">
        <v>298824</v>
      </c>
      <c r="O47" s="1">
        <v>5124170</v>
      </c>
    </row>
    <row r="48" spans="1:15" x14ac:dyDescent="0.45">
      <c r="A48" s="36" t="s">
        <v>54</v>
      </c>
      <c r="B48" s="32">
        <f t="shared" si="4"/>
        <v>1709834</v>
      </c>
      <c r="C48" s="37">
        <f>SUM(一般接種!D47+一般接種!G47+一般接種!J47+医療従事者等!C45)</f>
        <v>653564</v>
      </c>
      <c r="D48" s="33">
        <f t="shared" si="1"/>
        <v>0.79876121639359488</v>
      </c>
      <c r="E48" s="37">
        <f>SUM(一般接種!E47+一般接種!H47+一般接種!K47+医療従事者等!D45)</f>
        <v>643232</v>
      </c>
      <c r="F48" s="34">
        <f t="shared" si="2"/>
        <v>0.78613383653824997</v>
      </c>
      <c r="G48" s="32">
        <f t="shared" si="5"/>
        <v>413038</v>
      </c>
      <c r="H48" s="34">
        <f t="shared" si="3"/>
        <v>0.50479943096127944</v>
      </c>
      <c r="I48" s="38">
        <v>8381</v>
      </c>
      <c r="J48" s="38">
        <v>56110</v>
      </c>
      <c r="K48" s="38">
        <v>164598</v>
      </c>
      <c r="L48" s="38">
        <v>144935</v>
      </c>
      <c r="M48" s="38">
        <v>39014</v>
      </c>
      <c r="O48" s="1">
        <v>818222</v>
      </c>
    </row>
    <row r="49" spans="1:15" x14ac:dyDescent="0.45">
      <c r="A49" s="36" t="s">
        <v>55</v>
      </c>
      <c r="B49" s="32">
        <f t="shared" si="4"/>
        <v>2883241</v>
      </c>
      <c r="C49" s="37">
        <f>SUM(一般接種!D48+一般接種!G48+一般接種!J48+医療従事者等!C46)</f>
        <v>1090225</v>
      </c>
      <c r="D49" s="33">
        <f t="shared" si="1"/>
        <v>0.81607454836975968</v>
      </c>
      <c r="E49" s="37">
        <f>SUM(一般接種!E48+一般接種!H48+一般接種!K48+医療従事者等!D46)</f>
        <v>1069126</v>
      </c>
      <c r="F49" s="34">
        <f t="shared" si="2"/>
        <v>0.80028115077196693</v>
      </c>
      <c r="G49" s="32">
        <f t="shared" si="5"/>
        <v>723890</v>
      </c>
      <c r="H49" s="34">
        <f t="shared" si="3"/>
        <v>0.54185897848552855</v>
      </c>
      <c r="I49" s="38">
        <v>14672</v>
      </c>
      <c r="J49" s="38">
        <v>65058</v>
      </c>
      <c r="K49" s="38">
        <v>272451</v>
      </c>
      <c r="L49" s="38">
        <v>299154</v>
      </c>
      <c r="M49" s="38">
        <v>72555</v>
      </c>
      <c r="O49" s="1">
        <v>1335938</v>
      </c>
    </row>
    <row r="50" spans="1:15" x14ac:dyDescent="0.45">
      <c r="A50" s="36" t="s">
        <v>56</v>
      </c>
      <c r="B50" s="32">
        <f t="shared" si="4"/>
        <v>3841693</v>
      </c>
      <c r="C50" s="37">
        <f>SUM(一般接種!D49+一般接種!G49+一般接種!J49+医療従事者等!C47)</f>
        <v>1449248</v>
      </c>
      <c r="D50" s="33">
        <f t="shared" si="1"/>
        <v>0.82407080451142778</v>
      </c>
      <c r="E50" s="37">
        <f>SUM(一般接種!E49+一般接種!H49+一般接種!K49+医療従事者等!D47)</f>
        <v>1424170</v>
      </c>
      <c r="F50" s="34">
        <f t="shared" si="2"/>
        <v>0.80981096241708816</v>
      </c>
      <c r="G50" s="32">
        <f t="shared" si="5"/>
        <v>968275</v>
      </c>
      <c r="H50" s="34">
        <f t="shared" si="3"/>
        <v>0.5505801341373614</v>
      </c>
      <c r="I50" s="38">
        <v>20926</v>
      </c>
      <c r="J50" s="38">
        <v>77261</v>
      </c>
      <c r="K50" s="38">
        <v>341351</v>
      </c>
      <c r="L50" s="38">
        <v>424813</v>
      </c>
      <c r="M50" s="38">
        <v>103924</v>
      </c>
      <c r="O50" s="1">
        <v>1758645</v>
      </c>
    </row>
    <row r="51" spans="1:15" x14ac:dyDescent="0.45">
      <c r="A51" s="36" t="s">
        <v>57</v>
      </c>
      <c r="B51" s="32">
        <f t="shared" si="4"/>
        <v>2388667</v>
      </c>
      <c r="C51" s="37">
        <f>SUM(一般接種!D50+一般接種!G50+一般接種!J50+医療従事者等!C48)</f>
        <v>919781</v>
      </c>
      <c r="D51" s="33">
        <f t="shared" si="1"/>
        <v>0.80559513935297056</v>
      </c>
      <c r="E51" s="37">
        <f>SUM(一般接種!E50+一般接種!H50+一般接種!K50+医療従事者等!D48)</f>
        <v>900588</v>
      </c>
      <c r="F51" s="34">
        <f t="shared" si="2"/>
        <v>0.78878484700120255</v>
      </c>
      <c r="G51" s="32">
        <f t="shared" si="5"/>
        <v>568298</v>
      </c>
      <c r="H51" s="34">
        <f t="shared" si="3"/>
        <v>0.49774686202912921</v>
      </c>
      <c r="I51" s="38">
        <v>19272</v>
      </c>
      <c r="J51" s="38">
        <v>50530</v>
      </c>
      <c r="K51" s="38">
        <v>215277</v>
      </c>
      <c r="L51" s="38">
        <v>217070</v>
      </c>
      <c r="M51" s="38">
        <v>66149</v>
      </c>
      <c r="O51" s="1">
        <v>1141741</v>
      </c>
    </row>
    <row r="52" spans="1:15" x14ac:dyDescent="0.45">
      <c r="A52" s="36" t="s">
        <v>58</v>
      </c>
      <c r="B52" s="32">
        <f t="shared" si="4"/>
        <v>2242262</v>
      </c>
      <c r="C52" s="37">
        <f>SUM(一般接種!D51+一般接種!G51+一般接種!J51+医療従事者等!C49)</f>
        <v>863428</v>
      </c>
      <c r="D52" s="33">
        <f t="shared" si="1"/>
        <v>0.79414591613083019</v>
      </c>
      <c r="E52" s="37">
        <f>SUM(一般接種!E51+一般接種!H51+一般接種!K51+医療従事者等!D49)</f>
        <v>848028</v>
      </c>
      <c r="F52" s="34">
        <f t="shared" si="2"/>
        <v>0.77998162320957354</v>
      </c>
      <c r="G52" s="32">
        <f t="shared" si="5"/>
        <v>530806</v>
      </c>
      <c r="H52" s="34">
        <f t="shared" si="3"/>
        <v>0.48821374469873746</v>
      </c>
      <c r="I52" s="38">
        <v>10796</v>
      </c>
      <c r="J52" s="38">
        <v>46097</v>
      </c>
      <c r="K52" s="38">
        <v>185624</v>
      </c>
      <c r="L52" s="38">
        <v>213208</v>
      </c>
      <c r="M52" s="38">
        <v>75081</v>
      </c>
      <c r="O52" s="1">
        <v>1087241</v>
      </c>
    </row>
    <row r="53" spans="1:15" x14ac:dyDescent="0.45">
      <c r="A53" s="36" t="s">
        <v>59</v>
      </c>
      <c r="B53" s="32">
        <f t="shared" si="4"/>
        <v>3406092</v>
      </c>
      <c r="C53" s="37">
        <f>SUM(一般接種!D52+一般接種!G52+一般接種!J52+医療従事者等!C50)</f>
        <v>1309507</v>
      </c>
      <c r="D53" s="33">
        <f t="shared" si="1"/>
        <v>0.809578508293885</v>
      </c>
      <c r="E53" s="37">
        <f>SUM(一般接種!E52+一般接種!H52+一般接種!K52+医療従事者等!D50)</f>
        <v>1280687</v>
      </c>
      <c r="F53" s="34">
        <f t="shared" si="2"/>
        <v>0.79176107577231025</v>
      </c>
      <c r="G53" s="32">
        <f t="shared" si="5"/>
        <v>815898</v>
      </c>
      <c r="H53" s="34">
        <f t="shared" si="3"/>
        <v>0.50441386396557197</v>
      </c>
      <c r="I53" s="38">
        <v>17028</v>
      </c>
      <c r="J53" s="38">
        <v>70177</v>
      </c>
      <c r="K53" s="38">
        <v>340418</v>
      </c>
      <c r="L53" s="38">
        <v>300075</v>
      </c>
      <c r="M53" s="38">
        <v>88200</v>
      </c>
      <c r="O53" s="1">
        <v>1617517</v>
      </c>
    </row>
    <row r="54" spans="1:15" x14ac:dyDescent="0.45">
      <c r="A54" s="36" t="s">
        <v>60</v>
      </c>
      <c r="B54" s="32">
        <f t="shared" si="4"/>
        <v>2624445</v>
      </c>
      <c r="C54" s="37">
        <f>SUM(一般接種!D53+一般接種!G53+一般接種!J53+医療従事者等!C51)</f>
        <v>1052682</v>
      </c>
      <c r="D54" s="40">
        <f t="shared" si="1"/>
        <v>0.7088204438973873</v>
      </c>
      <c r="E54" s="37">
        <f>SUM(一般接種!E53+一般接種!H53+一般接種!K53+医療従事者等!D51)</f>
        <v>1028637</v>
      </c>
      <c r="F54" s="34">
        <f t="shared" si="2"/>
        <v>0.69262981123385481</v>
      </c>
      <c r="G54" s="32">
        <f t="shared" si="5"/>
        <v>543126</v>
      </c>
      <c r="H54" s="34">
        <f t="shared" si="3"/>
        <v>0.365712354169837</v>
      </c>
      <c r="I54" s="38">
        <v>17034</v>
      </c>
      <c r="J54" s="38">
        <v>57580</v>
      </c>
      <c r="K54" s="38">
        <v>208350</v>
      </c>
      <c r="L54" s="38">
        <v>189345</v>
      </c>
      <c r="M54" s="38">
        <v>70817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O22" sqref="O22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（4月20日公表時点）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191774963</v>
      </c>
      <c r="C6" s="43">
        <f t="shared" ref="C6" si="0">SUM(C7:C53)</f>
        <v>159403978</v>
      </c>
      <c r="D6" s="43">
        <f>SUM(D7:D53)</f>
        <v>80163037</v>
      </c>
      <c r="E6" s="44">
        <f>SUM(E7:E53)</f>
        <v>79240941</v>
      </c>
      <c r="F6" s="44">
        <f t="shared" ref="F6:Q6" si="1">SUM(F7:F53)</f>
        <v>32254070</v>
      </c>
      <c r="G6" s="44">
        <f>SUM(G7:G53)</f>
        <v>16182197</v>
      </c>
      <c r="H6" s="44">
        <f t="shared" ref="H6:K6" si="2">SUM(H7:H53)</f>
        <v>16071873</v>
      </c>
      <c r="I6" s="44">
        <f>SUM(I7:I53)</f>
        <v>116915</v>
      </c>
      <c r="J6" s="44">
        <f t="shared" si="2"/>
        <v>58490</v>
      </c>
      <c r="K6" s="44">
        <f t="shared" si="2"/>
        <v>58425</v>
      </c>
      <c r="L6" s="45"/>
      <c r="M6" s="44">
        <f>SUM(M7:M53)</f>
        <v>171951920</v>
      </c>
      <c r="N6" s="46">
        <f>C6/M6</f>
        <v>0.92702645018444696</v>
      </c>
      <c r="O6" s="44">
        <f t="shared" si="1"/>
        <v>34257250</v>
      </c>
      <c r="P6" s="47">
        <f>F6/O6</f>
        <v>0.94152537054200203</v>
      </c>
      <c r="Q6" s="44">
        <f t="shared" si="1"/>
        <v>198640</v>
      </c>
      <c r="R6" s="47">
        <f>I6/Q6</f>
        <v>0.58857732581554567</v>
      </c>
    </row>
    <row r="7" spans="1:18" x14ac:dyDescent="0.45">
      <c r="A7" s="48" t="s">
        <v>14</v>
      </c>
      <c r="B7" s="43">
        <v>7865079</v>
      </c>
      <c r="C7" s="43">
        <v>6369776</v>
      </c>
      <c r="D7" s="43">
        <v>3204580</v>
      </c>
      <c r="E7" s="44">
        <v>3165196</v>
      </c>
      <c r="F7" s="49">
        <v>1494446</v>
      </c>
      <c r="G7" s="44">
        <v>749295</v>
      </c>
      <c r="H7" s="44">
        <v>745151</v>
      </c>
      <c r="I7" s="44">
        <v>857</v>
      </c>
      <c r="J7" s="44">
        <v>421</v>
      </c>
      <c r="K7" s="44">
        <v>436</v>
      </c>
      <c r="L7" s="45"/>
      <c r="M7" s="44">
        <v>7209660</v>
      </c>
      <c r="N7" s="46">
        <v>0.88350574090872525</v>
      </c>
      <c r="O7" s="50">
        <v>1518200</v>
      </c>
      <c r="P7" s="46">
        <v>0.98435384007377158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2010852</v>
      </c>
      <c r="C8" s="43">
        <v>1821104</v>
      </c>
      <c r="D8" s="43">
        <v>915744</v>
      </c>
      <c r="E8" s="44">
        <v>905360</v>
      </c>
      <c r="F8" s="49">
        <v>187347</v>
      </c>
      <c r="G8" s="44">
        <v>94263</v>
      </c>
      <c r="H8" s="44">
        <v>93084</v>
      </c>
      <c r="I8" s="44">
        <v>2401</v>
      </c>
      <c r="J8" s="44">
        <v>1209</v>
      </c>
      <c r="K8" s="44">
        <v>1192</v>
      </c>
      <c r="L8" s="45"/>
      <c r="M8" s="44">
        <v>1872055</v>
      </c>
      <c r="N8" s="46">
        <v>0.9727833851035359</v>
      </c>
      <c r="O8" s="50">
        <v>186500</v>
      </c>
      <c r="P8" s="46">
        <v>1.0045415549597856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1933590</v>
      </c>
      <c r="C9" s="43">
        <v>1689595</v>
      </c>
      <c r="D9" s="43">
        <v>850830</v>
      </c>
      <c r="E9" s="44">
        <v>838765</v>
      </c>
      <c r="F9" s="49">
        <v>243901</v>
      </c>
      <c r="G9" s="44">
        <v>122542</v>
      </c>
      <c r="H9" s="44">
        <v>121359</v>
      </c>
      <c r="I9" s="44">
        <v>94</v>
      </c>
      <c r="J9" s="44">
        <v>48</v>
      </c>
      <c r="K9" s="44">
        <v>46</v>
      </c>
      <c r="L9" s="45"/>
      <c r="M9" s="44">
        <v>1806185</v>
      </c>
      <c r="N9" s="46">
        <v>0.93544958019250524</v>
      </c>
      <c r="O9" s="50">
        <v>227500</v>
      </c>
      <c r="P9" s="46">
        <v>1.0720923076923077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3501548</v>
      </c>
      <c r="C10" s="43">
        <v>2760900</v>
      </c>
      <c r="D10" s="43">
        <v>1389420</v>
      </c>
      <c r="E10" s="44">
        <v>1371480</v>
      </c>
      <c r="F10" s="49">
        <v>740601</v>
      </c>
      <c r="G10" s="44">
        <v>371260</v>
      </c>
      <c r="H10" s="44">
        <v>369341</v>
      </c>
      <c r="I10" s="44">
        <v>47</v>
      </c>
      <c r="J10" s="44">
        <v>21</v>
      </c>
      <c r="K10" s="44">
        <v>26</v>
      </c>
      <c r="L10" s="45"/>
      <c r="M10" s="44">
        <v>3008165</v>
      </c>
      <c r="N10" s="46">
        <v>0.91780204875729887</v>
      </c>
      <c r="O10" s="50">
        <v>854400</v>
      </c>
      <c r="P10" s="46">
        <v>0.86680828651685393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1558035</v>
      </c>
      <c r="C11" s="43">
        <v>1462419</v>
      </c>
      <c r="D11" s="43">
        <v>735701</v>
      </c>
      <c r="E11" s="44">
        <v>726718</v>
      </c>
      <c r="F11" s="49">
        <v>95560</v>
      </c>
      <c r="G11" s="44">
        <v>48098</v>
      </c>
      <c r="H11" s="44">
        <v>47462</v>
      </c>
      <c r="I11" s="44">
        <v>56</v>
      </c>
      <c r="J11" s="44">
        <v>28</v>
      </c>
      <c r="K11" s="44">
        <v>28</v>
      </c>
      <c r="L11" s="45"/>
      <c r="M11" s="44">
        <v>1491255</v>
      </c>
      <c r="N11" s="46">
        <v>0.98066326684571048</v>
      </c>
      <c r="O11" s="50">
        <v>87900</v>
      </c>
      <c r="P11" s="46">
        <v>1.0871444823663254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1707503</v>
      </c>
      <c r="C12" s="43">
        <v>1630187</v>
      </c>
      <c r="D12" s="43">
        <v>820090</v>
      </c>
      <c r="E12" s="44">
        <v>810097</v>
      </c>
      <c r="F12" s="49">
        <v>77155</v>
      </c>
      <c r="G12" s="44">
        <v>38656</v>
      </c>
      <c r="H12" s="44">
        <v>38499</v>
      </c>
      <c r="I12" s="44">
        <v>161</v>
      </c>
      <c r="J12" s="44">
        <v>80</v>
      </c>
      <c r="K12" s="44">
        <v>81</v>
      </c>
      <c r="L12" s="45"/>
      <c r="M12" s="44">
        <v>1673995</v>
      </c>
      <c r="N12" s="46">
        <v>0.97383026831023989</v>
      </c>
      <c r="O12" s="50">
        <v>61700</v>
      </c>
      <c r="P12" s="46">
        <v>1.2504862236628849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2916049</v>
      </c>
      <c r="C13" s="43">
        <v>2708578</v>
      </c>
      <c r="D13" s="43">
        <v>1363812</v>
      </c>
      <c r="E13" s="44">
        <v>1344766</v>
      </c>
      <c r="F13" s="49">
        <v>207219</v>
      </c>
      <c r="G13" s="44">
        <v>104161</v>
      </c>
      <c r="H13" s="44">
        <v>103058</v>
      </c>
      <c r="I13" s="44">
        <v>252</v>
      </c>
      <c r="J13" s="44">
        <v>127</v>
      </c>
      <c r="K13" s="44">
        <v>125</v>
      </c>
      <c r="L13" s="45"/>
      <c r="M13" s="44">
        <v>2839740</v>
      </c>
      <c r="N13" s="46">
        <v>0.95381196870135998</v>
      </c>
      <c r="O13" s="50">
        <v>178600</v>
      </c>
      <c r="P13" s="46">
        <v>1.1602407614781636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4577558</v>
      </c>
      <c r="C14" s="43">
        <v>3707757</v>
      </c>
      <c r="D14" s="43">
        <v>1866068</v>
      </c>
      <c r="E14" s="44">
        <v>1841689</v>
      </c>
      <c r="F14" s="49">
        <v>869434</v>
      </c>
      <c r="G14" s="44">
        <v>436312</v>
      </c>
      <c r="H14" s="44">
        <v>433122</v>
      </c>
      <c r="I14" s="44">
        <v>367</v>
      </c>
      <c r="J14" s="44">
        <v>177</v>
      </c>
      <c r="K14" s="44">
        <v>190</v>
      </c>
      <c r="L14" s="45"/>
      <c r="M14" s="44">
        <v>3965305</v>
      </c>
      <c r="N14" s="46">
        <v>0.93504963678708197</v>
      </c>
      <c r="O14" s="50">
        <v>892500</v>
      </c>
      <c r="P14" s="46">
        <v>0.97415574229691881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3036317</v>
      </c>
      <c r="C15" s="43">
        <v>2653851</v>
      </c>
      <c r="D15" s="43">
        <v>1334443</v>
      </c>
      <c r="E15" s="44">
        <v>1319408</v>
      </c>
      <c r="F15" s="49">
        <v>381639</v>
      </c>
      <c r="G15" s="44">
        <v>191907</v>
      </c>
      <c r="H15" s="44">
        <v>189732</v>
      </c>
      <c r="I15" s="44">
        <v>827</v>
      </c>
      <c r="J15" s="44">
        <v>417</v>
      </c>
      <c r="K15" s="44">
        <v>410</v>
      </c>
      <c r="L15" s="45"/>
      <c r="M15" s="44">
        <v>2766950</v>
      </c>
      <c r="N15" s="46">
        <v>0.95912502936446264</v>
      </c>
      <c r="O15" s="50">
        <v>375900</v>
      </c>
      <c r="P15" s="46">
        <v>1.015267358339984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2979311</v>
      </c>
      <c r="C16" s="43">
        <v>2129736</v>
      </c>
      <c r="D16" s="43">
        <v>1071894</v>
      </c>
      <c r="E16" s="44">
        <v>1057842</v>
      </c>
      <c r="F16" s="49">
        <v>849359</v>
      </c>
      <c r="G16" s="44">
        <v>426086</v>
      </c>
      <c r="H16" s="44">
        <v>423273</v>
      </c>
      <c r="I16" s="44">
        <v>216</v>
      </c>
      <c r="J16" s="44">
        <v>95</v>
      </c>
      <c r="K16" s="44">
        <v>121</v>
      </c>
      <c r="L16" s="45"/>
      <c r="M16" s="44">
        <v>2383595</v>
      </c>
      <c r="N16" s="46">
        <v>0.89349742720554459</v>
      </c>
      <c r="O16" s="50">
        <v>887500</v>
      </c>
      <c r="P16" s="46">
        <v>0.95702422535211262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11446668</v>
      </c>
      <c r="C17" s="43">
        <v>9753962</v>
      </c>
      <c r="D17" s="43">
        <v>4911440</v>
      </c>
      <c r="E17" s="44">
        <v>4842522</v>
      </c>
      <c r="F17" s="49">
        <v>1674657</v>
      </c>
      <c r="G17" s="44">
        <v>838923</v>
      </c>
      <c r="H17" s="44">
        <v>835734</v>
      </c>
      <c r="I17" s="44">
        <v>18049</v>
      </c>
      <c r="J17" s="44">
        <v>9061</v>
      </c>
      <c r="K17" s="44">
        <v>8988</v>
      </c>
      <c r="L17" s="45"/>
      <c r="M17" s="44">
        <v>10395810</v>
      </c>
      <c r="N17" s="46">
        <v>0.93825897164338323</v>
      </c>
      <c r="O17" s="50">
        <v>659400</v>
      </c>
      <c r="P17" s="46">
        <v>2.5396678798908097</v>
      </c>
      <c r="Q17" s="44">
        <v>37520</v>
      </c>
      <c r="R17" s="47">
        <v>0.48105010660980813</v>
      </c>
    </row>
    <row r="18" spans="1:18" x14ac:dyDescent="0.45">
      <c r="A18" s="48" t="s">
        <v>25</v>
      </c>
      <c r="B18" s="43">
        <v>9772599</v>
      </c>
      <c r="C18" s="43">
        <v>8072265</v>
      </c>
      <c r="D18" s="43">
        <v>4063836</v>
      </c>
      <c r="E18" s="44">
        <v>4008429</v>
      </c>
      <c r="F18" s="49">
        <v>1699534</v>
      </c>
      <c r="G18" s="44">
        <v>851613</v>
      </c>
      <c r="H18" s="44">
        <v>847921</v>
      </c>
      <c r="I18" s="44">
        <v>800</v>
      </c>
      <c r="J18" s="44">
        <v>367</v>
      </c>
      <c r="K18" s="44">
        <v>433</v>
      </c>
      <c r="L18" s="45"/>
      <c r="M18" s="44">
        <v>8539445</v>
      </c>
      <c r="N18" s="46">
        <v>0.94529152655705373</v>
      </c>
      <c r="O18" s="50">
        <v>643300</v>
      </c>
      <c r="P18" s="46">
        <v>2.6418995802891341</v>
      </c>
      <c r="Q18" s="44">
        <v>4360</v>
      </c>
      <c r="R18" s="47">
        <v>0.1834862385321101</v>
      </c>
    </row>
    <row r="19" spans="1:18" x14ac:dyDescent="0.45">
      <c r="A19" s="48" t="s">
        <v>26</v>
      </c>
      <c r="B19" s="43">
        <v>21104367</v>
      </c>
      <c r="C19" s="43">
        <v>15740630</v>
      </c>
      <c r="D19" s="43">
        <v>7919721</v>
      </c>
      <c r="E19" s="44">
        <v>7820909</v>
      </c>
      <c r="F19" s="49">
        <v>5350317</v>
      </c>
      <c r="G19" s="44">
        <v>2684562</v>
      </c>
      <c r="H19" s="44">
        <v>2665755</v>
      </c>
      <c r="I19" s="44">
        <v>13420</v>
      </c>
      <c r="J19" s="44">
        <v>6590</v>
      </c>
      <c r="K19" s="44">
        <v>6830</v>
      </c>
      <c r="L19" s="45"/>
      <c r="M19" s="44">
        <v>17319190</v>
      </c>
      <c r="N19" s="46">
        <v>0.9088548598404429</v>
      </c>
      <c r="O19" s="50">
        <v>10132950</v>
      </c>
      <c r="P19" s="46">
        <v>0.52801178334048826</v>
      </c>
      <c r="Q19" s="44">
        <v>43540</v>
      </c>
      <c r="R19" s="47">
        <v>0.3082223242994947</v>
      </c>
    </row>
    <row r="20" spans="1:18" x14ac:dyDescent="0.45">
      <c r="A20" s="48" t="s">
        <v>27</v>
      </c>
      <c r="B20" s="43">
        <v>14251311</v>
      </c>
      <c r="C20" s="43">
        <v>10915249</v>
      </c>
      <c r="D20" s="43">
        <v>5488266</v>
      </c>
      <c r="E20" s="44">
        <v>5426983</v>
      </c>
      <c r="F20" s="49">
        <v>3329985</v>
      </c>
      <c r="G20" s="44">
        <v>1668057</v>
      </c>
      <c r="H20" s="44">
        <v>1661928</v>
      </c>
      <c r="I20" s="44">
        <v>6077</v>
      </c>
      <c r="J20" s="44">
        <v>3060</v>
      </c>
      <c r="K20" s="44">
        <v>3017</v>
      </c>
      <c r="L20" s="45"/>
      <c r="M20" s="44">
        <v>11575635</v>
      </c>
      <c r="N20" s="46">
        <v>0.94295034354486817</v>
      </c>
      <c r="O20" s="50">
        <v>1939600</v>
      </c>
      <c r="P20" s="46">
        <v>1.7168411012579914</v>
      </c>
      <c r="Q20" s="44">
        <v>11540</v>
      </c>
      <c r="R20" s="47">
        <v>0.52660311958405548</v>
      </c>
    </row>
    <row r="21" spans="1:18" x14ac:dyDescent="0.45">
      <c r="A21" s="48" t="s">
        <v>28</v>
      </c>
      <c r="B21" s="43">
        <v>3498681</v>
      </c>
      <c r="C21" s="43">
        <v>2928194</v>
      </c>
      <c r="D21" s="43">
        <v>1471588</v>
      </c>
      <c r="E21" s="44">
        <v>1456606</v>
      </c>
      <c r="F21" s="49">
        <v>570409</v>
      </c>
      <c r="G21" s="44">
        <v>286202</v>
      </c>
      <c r="H21" s="44">
        <v>284207</v>
      </c>
      <c r="I21" s="44">
        <v>78</v>
      </c>
      <c r="J21" s="44">
        <v>35</v>
      </c>
      <c r="K21" s="44">
        <v>43</v>
      </c>
      <c r="L21" s="45"/>
      <c r="M21" s="44">
        <v>3152905</v>
      </c>
      <c r="N21" s="46">
        <v>0.92872890239318973</v>
      </c>
      <c r="O21" s="50">
        <v>584800</v>
      </c>
      <c r="P21" s="46">
        <v>0.97539158686730509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1662539</v>
      </c>
      <c r="C22" s="43">
        <v>1476559</v>
      </c>
      <c r="D22" s="43">
        <v>741519</v>
      </c>
      <c r="E22" s="44">
        <v>735040</v>
      </c>
      <c r="F22" s="49">
        <v>185766</v>
      </c>
      <c r="G22" s="44">
        <v>93116</v>
      </c>
      <c r="H22" s="44">
        <v>92650</v>
      </c>
      <c r="I22" s="44">
        <v>214</v>
      </c>
      <c r="J22" s="44">
        <v>109</v>
      </c>
      <c r="K22" s="44">
        <v>105</v>
      </c>
      <c r="L22" s="45"/>
      <c r="M22" s="44">
        <v>1546120</v>
      </c>
      <c r="N22" s="46">
        <v>0.95500931363671637</v>
      </c>
      <c r="O22" s="50">
        <v>176600</v>
      </c>
      <c r="P22" s="46">
        <v>1.0519026047565119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1716387</v>
      </c>
      <c r="C23" s="43">
        <v>1510241</v>
      </c>
      <c r="D23" s="43">
        <v>759077</v>
      </c>
      <c r="E23" s="44">
        <v>751164</v>
      </c>
      <c r="F23" s="49">
        <v>205138</v>
      </c>
      <c r="G23" s="44">
        <v>102974</v>
      </c>
      <c r="H23" s="44">
        <v>102164</v>
      </c>
      <c r="I23" s="44">
        <v>1008</v>
      </c>
      <c r="J23" s="44">
        <v>503</v>
      </c>
      <c r="K23" s="44">
        <v>505</v>
      </c>
      <c r="L23" s="45"/>
      <c r="M23" s="44">
        <v>1566230</v>
      </c>
      <c r="N23" s="46">
        <v>0.96425237672627906</v>
      </c>
      <c r="O23" s="50">
        <v>220900</v>
      </c>
      <c r="P23" s="46">
        <v>0.92864644635581706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1183801</v>
      </c>
      <c r="C24" s="43">
        <v>1041695</v>
      </c>
      <c r="D24" s="43">
        <v>524139</v>
      </c>
      <c r="E24" s="44">
        <v>517556</v>
      </c>
      <c r="F24" s="49">
        <v>142043</v>
      </c>
      <c r="G24" s="44">
        <v>71395</v>
      </c>
      <c r="H24" s="44">
        <v>70648</v>
      </c>
      <c r="I24" s="44">
        <v>63</v>
      </c>
      <c r="J24" s="44">
        <v>21</v>
      </c>
      <c r="K24" s="44">
        <v>42</v>
      </c>
      <c r="L24" s="45"/>
      <c r="M24" s="44">
        <v>1096070</v>
      </c>
      <c r="N24" s="46">
        <v>0.9503909421843495</v>
      </c>
      <c r="O24" s="50">
        <v>145200</v>
      </c>
      <c r="P24" s="46">
        <v>0.97825757575757577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1263286</v>
      </c>
      <c r="C25" s="43">
        <v>1113946</v>
      </c>
      <c r="D25" s="43">
        <v>559470</v>
      </c>
      <c r="E25" s="44">
        <v>554476</v>
      </c>
      <c r="F25" s="49">
        <v>149313</v>
      </c>
      <c r="G25" s="44">
        <v>74949</v>
      </c>
      <c r="H25" s="44">
        <v>74364</v>
      </c>
      <c r="I25" s="44">
        <v>27</v>
      </c>
      <c r="J25" s="44">
        <v>10</v>
      </c>
      <c r="K25" s="44">
        <v>17</v>
      </c>
      <c r="L25" s="45"/>
      <c r="M25" s="44">
        <v>1223990</v>
      </c>
      <c r="N25" s="46">
        <v>0.91009403671598621</v>
      </c>
      <c r="O25" s="50">
        <v>139400</v>
      </c>
      <c r="P25" s="46">
        <v>1.0711119081779052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3197925</v>
      </c>
      <c r="C26" s="43">
        <v>2908746</v>
      </c>
      <c r="D26" s="43">
        <v>1462807</v>
      </c>
      <c r="E26" s="44">
        <v>1445939</v>
      </c>
      <c r="F26" s="49">
        <v>289058</v>
      </c>
      <c r="G26" s="44">
        <v>145192</v>
      </c>
      <c r="H26" s="44">
        <v>143866</v>
      </c>
      <c r="I26" s="44">
        <v>121</v>
      </c>
      <c r="J26" s="44">
        <v>55</v>
      </c>
      <c r="K26" s="44">
        <v>66</v>
      </c>
      <c r="L26" s="45"/>
      <c r="M26" s="44">
        <v>3074670</v>
      </c>
      <c r="N26" s="46">
        <v>0.94603518426367705</v>
      </c>
      <c r="O26" s="50">
        <v>268100</v>
      </c>
      <c r="P26" s="46">
        <v>1.0781723237597911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3096037</v>
      </c>
      <c r="C27" s="43">
        <v>2755464</v>
      </c>
      <c r="D27" s="43">
        <v>1383111</v>
      </c>
      <c r="E27" s="44">
        <v>1372353</v>
      </c>
      <c r="F27" s="49">
        <v>338446</v>
      </c>
      <c r="G27" s="44">
        <v>170423</v>
      </c>
      <c r="H27" s="44">
        <v>168023</v>
      </c>
      <c r="I27" s="44">
        <v>2127</v>
      </c>
      <c r="J27" s="44">
        <v>1065</v>
      </c>
      <c r="K27" s="44">
        <v>1062</v>
      </c>
      <c r="L27" s="45"/>
      <c r="M27" s="44">
        <v>2896325</v>
      </c>
      <c r="N27" s="46">
        <v>0.95136560986767715</v>
      </c>
      <c r="O27" s="50">
        <v>279600</v>
      </c>
      <c r="P27" s="46">
        <v>1.2104649499284692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5867989</v>
      </c>
      <c r="C28" s="43">
        <v>5088391</v>
      </c>
      <c r="D28" s="43">
        <v>2558027</v>
      </c>
      <c r="E28" s="44">
        <v>2530364</v>
      </c>
      <c r="F28" s="49">
        <v>779417</v>
      </c>
      <c r="G28" s="44">
        <v>390849</v>
      </c>
      <c r="H28" s="44">
        <v>388568</v>
      </c>
      <c r="I28" s="44">
        <v>181</v>
      </c>
      <c r="J28" s="44">
        <v>89</v>
      </c>
      <c r="K28" s="44">
        <v>92</v>
      </c>
      <c r="L28" s="45"/>
      <c r="M28" s="44">
        <v>5257620</v>
      </c>
      <c r="N28" s="46">
        <v>0.96781262244133281</v>
      </c>
      <c r="O28" s="50">
        <v>752600</v>
      </c>
      <c r="P28" s="46">
        <v>1.035632474089822</v>
      </c>
      <c r="Q28" s="44">
        <v>1060</v>
      </c>
      <c r="R28" s="47">
        <v>0.17075471698113207</v>
      </c>
    </row>
    <row r="29" spans="1:18" x14ac:dyDescent="0.45">
      <c r="A29" s="48" t="s">
        <v>36</v>
      </c>
      <c r="B29" s="43">
        <v>11145967</v>
      </c>
      <c r="C29" s="43">
        <v>8715204</v>
      </c>
      <c r="D29" s="43">
        <v>4379279</v>
      </c>
      <c r="E29" s="44">
        <v>4335925</v>
      </c>
      <c r="F29" s="49">
        <v>2430038</v>
      </c>
      <c r="G29" s="44">
        <v>1219179</v>
      </c>
      <c r="H29" s="44">
        <v>1210859</v>
      </c>
      <c r="I29" s="44">
        <v>725</v>
      </c>
      <c r="J29" s="44">
        <v>337</v>
      </c>
      <c r="K29" s="44">
        <v>388</v>
      </c>
      <c r="L29" s="45"/>
      <c r="M29" s="44">
        <v>9779810</v>
      </c>
      <c r="N29" s="46">
        <v>0.89114246595792757</v>
      </c>
      <c r="O29" s="50">
        <v>2709600</v>
      </c>
      <c r="P29" s="46">
        <v>0.89682536167700033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2747766</v>
      </c>
      <c r="C30" s="43">
        <v>2476466</v>
      </c>
      <c r="D30" s="43">
        <v>1244164</v>
      </c>
      <c r="E30" s="44">
        <v>1232302</v>
      </c>
      <c r="F30" s="49">
        <v>270818</v>
      </c>
      <c r="G30" s="44">
        <v>136113</v>
      </c>
      <c r="H30" s="44">
        <v>134705</v>
      </c>
      <c r="I30" s="44">
        <v>482</v>
      </c>
      <c r="J30" s="44">
        <v>242</v>
      </c>
      <c r="K30" s="44">
        <v>240</v>
      </c>
      <c r="L30" s="45"/>
      <c r="M30" s="44">
        <v>2617015</v>
      </c>
      <c r="N30" s="46">
        <v>0.94629415574614595</v>
      </c>
      <c r="O30" s="50">
        <v>239400</v>
      </c>
      <c r="P30" s="46">
        <v>1.1312364243943192</v>
      </c>
      <c r="Q30" s="44">
        <v>780</v>
      </c>
      <c r="R30" s="47">
        <v>0.61794871794871797</v>
      </c>
    </row>
    <row r="31" spans="1:18" x14ac:dyDescent="0.45">
      <c r="A31" s="48" t="s">
        <v>38</v>
      </c>
      <c r="B31" s="43">
        <v>2164496</v>
      </c>
      <c r="C31" s="43">
        <v>1795911</v>
      </c>
      <c r="D31" s="43">
        <v>903347</v>
      </c>
      <c r="E31" s="44">
        <v>892564</v>
      </c>
      <c r="F31" s="49">
        <v>368491</v>
      </c>
      <c r="G31" s="44">
        <v>184631</v>
      </c>
      <c r="H31" s="44">
        <v>183860</v>
      </c>
      <c r="I31" s="44">
        <v>94</v>
      </c>
      <c r="J31" s="44">
        <v>47</v>
      </c>
      <c r="K31" s="44">
        <v>47</v>
      </c>
      <c r="L31" s="45"/>
      <c r="M31" s="44">
        <v>1886390</v>
      </c>
      <c r="N31" s="46">
        <v>0.95203589925731158</v>
      </c>
      <c r="O31" s="50">
        <v>348300</v>
      </c>
      <c r="P31" s="46">
        <v>1.0579701406833191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3736809</v>
      </c>
      <c r="C32" s="43">
        <v>3085453</v>
      </c>
      <c r="D32" s="43">
        <v>1549519</v>
      </c>
      <c r="E32" s="44">
        <v>1535934</v>
      </c>
      <c r="F32" s="49">
        <v>650859</v>
      </c>
      <c r="G32" s="44">
        <v>326716</v>
      </c>
      <c r="H32" s="44">
        <v>324143</v>
      </c>
      <c r="I32" s="44">
        <v>497</v>
      </c>
      <c r="J32" s="44">
        <v>254</v>
      </c>
      <c r="K32" s="44">
        <v>243</v>
      </c>
      <c r="L32" s="45"/>
      <c r="M32" s="44">
        <v>3306895</v>
      </c>
      <c r="N32" s="46">
        <v>0.93303627723287252</v>
      </c>
      <c r="O32" s="50">
        <v>704200</v>
      </c>
      <c r="P32" s="46">
        <v>0.9242530531099119</v>
      </c>
      <c r="Q32" s="44">
        <v>1060</v>
      </c>
      <c r="R32" s="47">
        <v>0.46886792452830189</v>
      </c>
    </row>
    <row r="33" spans="1:18" x14ac:dyDescent="0.45">
      <c r="A33" s="48" t="s">
        <v>40</v>
      </c>
      <c r="B33" s="43">
        <v>12853986</v>
      </c>
      <c r="C33" s="43">
        <v>9920214</v>
      </c>
      <c r="D33" s="43">
        <v>4982611</v>
      </c>
      <c r="E33" s="44">
        <v>4937603</v>
      </c>
      <c r="F33" s="49">
        <v>2869926</v>
      </c>
      <c r="G33" s="44">
        <v>1439036</v>
      </c>
      <c r="H33" s="44">
        <v>1430890</v>
      </c>
      <c r="I33" s="44">
        <v>63846</v>
      </c>
      <c r="J33" s="44">
        <v>32156</v>
      </c>
      <c r="K33" s="44">
        <v>31690</v>
      </c>
      <c r="L33" s="45"/>
      <c r="M33" s="44">
        <v>11304065</v>
      </c>
      <c r="N33" s="46">
        <v>0.87757934866793497</v>
      </c>
      <c r="O33" s="50">
        <v>3481300</v>
      </c>
      <c r="P33" s="46">
        <v>0.82438341998678655</v>
      </c>
      <c r="Q33" s="44">
        <v>72620</v>
      </c>
      <c r="R33" s="47">
        <v>0.87917928945194157</v>
      </c>
    </row>
    <row r="34" spans="1:18" x14ac:dyDescent="0.45">
      <c r="A34" s="48" t="s">
        <v>41</v>
      </c>
      <c r="B34" s="43">
        <v>8260557</v>
      </c>
      <c r="C34" s="43">
        <v>6874710</v>
      </c>
      <c r="D34" s="43">
        <v>3451969</v>
      </c>
      <c r="E34" s="44">
        <v>3422741</v>
      </c>
      <c r="F34" s="49">
        <v>1384732</v>
      </c>
      <c r="G34" s="44">
        <v>695619</v>
      </c>
      <c r="H34" s="44">
        <v>689113</v>
      </c>
      <c r="I34" s="44">
        <v>1115</v>
      </c>
      <c r="J34" s="44">
        <v>546</v>
      </c>
      <c r="K34" s="44">
        <v>569</v>
      </c>
      <c r="L34" s="45"/>
      <c r="M34" s="44">
        <v>7453035</v>
      </c>
      <c r="N34" s="46">
        <v>0.92240409443937943</v>
      </c>
      <c r="O34" s="50">
        <v>1135400</v>
      </c>
      <c r="P34" s="46">
        <v>1.219598379425753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2029926</v>
      </c>
      <c r="C35" s="43">
        <v>1807834</v>
      </c>
      <c r="D35" s="43">
        <v>907698</v>
      </c>
      <c r="E35" s="44">
        <v>900136</v>
      </c>
      <c r="F35" s="49">
        <v>221898</v>
      </c>
      <c r="G35" s="44">
        <v>111222</v>
      </c>
      <c r="H35" s="44">
        <v>110676</v>
      </c>
      <c r="I35" s="44">
        <v>194</v>
      </c>
      <c r="J35" s="44">
        <v>93</v>
      </c>
      <c r="K35" s="44">
        <v>101</v>
      </c>
      <c r="L35" s="45"/>
      <c r="M35" s="44">
        <v>1953000</v>
      </c>
      <c r="N35" s="46">
        <v>0.92567025089605737</v>
      </c>
      <c r="O35" s="50">
        <v>127300</v>
      </c>
      <c r="P35" s="46">
        <v>1.7431107619795758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1381390</v>
      </c>
      <c r="C36" s="43">
        <v>1319212</v>
      </c>
      <c r="D36" s="43">
        <v>662179</v>
      </c>
      <c r="E36" s="44">
        <v>657033</v>
      </c>
      <c r="F36" s="49">
        <v>62103</v>
      </c>
      <c r="G36" s="44">
        <v>31133</v>
      </c>
      <c r="H36" s="44">
        <v>30970</v>
      </c>
      <c r="I36" s="44">
        <v>75</v>
      </c>
      <c r="J36" s="44">
        <v>39</v>
      </c>
      <c r="K36" s="44">
        <v>36</v>
      </c>
      <c r="L36" s="45"/>
      <c r="M36" s="44">
        <v>1396245</v>
      </c>
      <c r="N36" s="46">
        <v>0.94482845059427245</v>
      </c>
      <c r="O36" s="50">
        <v>48100</v>
      </c>
      <c r="P36" s="46">
        <v>1.2911226611226612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808249</v>
      </c>
      <c r="C37" s="43">
        <v>708436</v>
      </c>
      <c r="D37" s="43">
        <v>356423</v>
      </c>
      <c r="E37" s="44">
        <v>352013</v>
      </c>
      <c r="F37" s="49">
        <v>99750</v>
      </c>
      <c r="G37" s="44">
        <v>50082</v>
      </c>
      <c r="H37" s="44">
        <v>49668</v>
      </c>
      <c r="I37" s="44">
        <v>63</v>
      </c>
      <c r="J37" s="44">
        <v>30</v>
      </c>
      <c r="K37" s="44">
        <v>33</v>
      </c>
      <c r="L37" s="45"/>
      <c r="M37" s="44">
        <v>791960</v>
      </c>
      <c r="N37" s="46">
        <v>0.89453507752916817</v>
      </c>
      <c r="O37" s="50">
        <v>110800</v>
      </c>
      <c r="P37" s="46">
        <v>0.90027075812274371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1028508</v>
      </c>
      <c r="C38" s="43">
        <v>973092</v>
      </c>
      <c r="D38" s="43">
        <v>488901</v>
      </c>
      <c r="E38" s="44">
        <v>484191</v>
      </c>
      <c r="F38" s="49">
        <v>55306</v>
      </c>
      <c r="G38" s="44">
        <v>27733</v>
      </c>
      <c r="H38" s="44">
        <v>27573</v>
      </c>
      <c r="I38" s="44">
        <v>110</v>
      </c>
      <c r="J38" s="44">
        <v>52</v>
      </c>
      <c r="K38" s="44">
        <v>58</v>
      </c>
      <c r="L38" s="45"/>
      <c r="M38" s="44">
        <v>1034800</v>
      </c>
      <c r="N38" s="46">
        <v>0.94036722071897949</v>
      </c>
      <c r="O38" s="50">
        <v>47400</v>
      </c>
      <c r="P38" s="46">
        <v>1.1667932489451476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2728848</v>
      </c>
      <c r="C39" s="43">
        <v>2396011</v>
      </c>
      <c r="D39" s="43">
        <v>1204890</v>
      </c>
      <c r="E39" s="44">
        <v>1191121</v>
      </c>
      <c r="F39" s="49">
        <v>332527</v>
      </c>
      <c r="G39" s="44">
        <v>166931</v>
      </c>
      <c r="H39" s="44">
        <v>165596</v>
      </c>
      <c r="I39" s="44">
        <v>310</v>
      </c>
      <c r="J39" s="44">
        <v>154</v>
      </c>
      <c r="K39" s="44">
        <v>156</v>
      </c>
      <c r="L39" s="45"/>
      <c r="M39" s="44">
        <v>2707830</v>
      </c>
      <c r="N39" s="46">
        <v>0.88484542973524927</v>
      </c>
      <c r="O39" s="50">
        <v>385900</v>
      </c>
      <c r="P39" s="46">
        <v>0.86169214822492879</v>
      </c>
      <c r="Q39" s="44">
        <v>720</v>
      </c>
      <c r="R39" s="47">
        <v>0.43055555555555558</v>
      </c>
    </row>
    <row r="40" spans="1:18" x14ac:dyDescent="0.45">
      <c r="A40" s="48" t="s">
        <v>47</v>
      </c>
      <c r="B40" s="43">
        <v>4106222</v>
      </c>
      <c r="C40" s="43">
        <v>3513306</v>
      </c>
      <c r="D40" s="43">
        <v>1764961</v>
      </c>
      <c r="E40" s="44">
        <v>1748345</v>
      </c>
      <c r="F40" s="49">
        <v>592799</v>
      </c>
      <c r="G40" s="44">
        <v>297529</v>
      </c>
      <c r="H40" s="44">
        <v>295270</v>
      </c>
      <c r="I40" s="44">
        <v>117</v>
      </c>
      <c r="J40" s="44">
        <v>57</v>
      </c>
      <c r="K40" s="44">
        <v>60</v>
      </c>
      <c r="L40" s="45"/>
      <c r="M40" s="44">
        <v>3827430</v>
      </c>
      <c r="N40" s="46">
        <v>0.91792821815160563</v>
      </c>
      <c r="O40" s="50">
        <v>616200</v>
      </c>
      <c r="P40" s="46">
        <v>0.96202369360597206</v>
      </c>
      <c r="Q40" s="44">
        <v>1140</v>
      </c>
      <c r="R40" s="47">
        <v>0.10263157894736842</v>
      </c>
    </row>
    <row r="41" spans="1:18" x14ac:dyDescent="0.45">
      <c r="A41" s="48" t="s">
        <v>48</v>
      </c>
      <c r="B41" s="43">
        <v>2015860</v>
      </c>
      <c r="C41" s="43">
        <v>1803403</v>
      </c>
      <c r="D41" s="43">
        <v>906015</v>
      </c>
      <c r="E41" s="44">
        <v>897388</v>
      </c>
      <c r="F41" s="49">
        <v>212403</v>
      </c>
      <c r="G41" s="44">
        <v>106666</v>
      </c>
      <c r="H41" s="44">
        <v>105737</v>
      </c>
      <c r="I41" s="44">
        <v>54</v>
      </c>
      <c r="J41" s="44">
        <v>30</v>
      </c>
      <c r="K41" s="44">
        <v>24</v>
      </c>
      <c r="L41" s="45"/>
      <c r="M41" s="44">
        <v>1955875</v>
      </c>
      <c r="N41" s="46">
        <v>0.92204409791014252</v>
      </c>
      <c r="O41" s="50">
        <v>210200</v>
      </c>
      <c r="P41" s="46">
        <v>1.0104804947668886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1085913</v>
      </c>
      <c r="C42" s="43">
        <v>933999</v>
      </c>
      <c r="D42" s="43">
        <v>469214</v>
      </c>
      <c r="E42" s="44">
        <v>464785</v>
      </c>
      <c r="F42" s="49">
        <v>151751</v>
      </c>
      <c r="G42" s="44">
        <v>76101</v>
      </c>
      <c r="H42" s="44">
        <v>75650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0.94152650440269958</v>
      </c>
      <c r="O42" s="50">
        <v>152900</v>
      </c>
      <c r="P42" s="46">
        <v>0.99248528449967299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1432053</v>
      </c>
      <c r="C43" s="43">
        <v>1319909</v>
      </c>
      <c r="D43" s="43">
        <v>663838</v>
      </c>
      <c r="E43" s="44">
        <v>656071</v>
      </c>
      <c r="F43" s="49">
        <v>111971</v>
      </c>
      <c r="G43" s="44">
        <v>56090</v>
      </c>
      <c r="H43" s="44">
        <v>55881</v>
      </c>
      <c r="I43" s="44">
        <v>173</v>
      </c>
      <c r="J43" s="44">
        <v>85</v>
      </c>
      <c r="K43" s="44">
        <v>88</v>
      </c>
      <c r="L43" s="45"/>
      <c r="M43" s="44">
        <v>1402310</v>
      </c>
      <c r="N43" s="46">
        <v>0.94123909834487385</v>
      </c>
      <c r="O43" s="50">
        <v>102300</v>
      </c>
      <c r="P43" s="46">
        <v>1.094535679374389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2036015</v>
      </c>
      <c r="C44" s="43">
        <v>1903584</v>
      </c>
      <c r="D44" s="43">
        <v>957314</v>
      </c>
      <c r="E44" s="44">
        <v>946270</v>
      </c>
      <c r="F44" s="49">
        <v>132375</v>
      </c>
      <c r="G44" s="44">
        <v>66459</v>
      </c>
      <c r="H44" s="44">
        <v>65916</v>
      </c>
      <c r="I44" s="44">
        <v>56</v>
      </c>
      <c r="J44" s="44">
        <v>26</v>
      </c>
      <c r="K44" s="44">
        <v>30</v>
      </c>
      <c r="L44" s="45"/>
      <c r="M44" s="44">
        <v>2019650</v>
      </c>
      <c r="N44" s="46">
        <v>0.94253162676701407</v>
      </c>
      <c r="O44" s="50">
        <v>128400</v>
      </c>
      <c r="P44" s="46">
        <v>1.0309579439252337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1028478</v>
      </c>
      <c r="C45" s="43">
        <v>969856</v>
      </c>
      <c r="D45" s="43">
        <v>488505</v>
      </c>
      <c r="E45" s="44">
        <v>481351</v>
      </c>
      <c r="F45" s="49">
        <v>58549</v>
      </c>
      <c r="G45" s="44">
        <v>29477</v>
      </c>
      <c r="H45" s="44">
        <v>29072</v>
      </c>
      <c r="I45" s="44">
        <v>73</v>
      </c>
      <c r="J45" s="44">
        <v>32</v>
      </c>
      <c r="K45" s="44">
        <v>41</v>
      </c>
      <c r="L45" s="45"/>
      <c r="M45" s="44">
        <v>1026195</v>
      </c>
      <c r="N45" s="46">
        <v>0.945099128333309</v>
      </c>
      <c r="O45" s="50">
        <v>55600</v>
      </c>
      <c r="P45" s="46">
        <v>1.0530395683453238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7600458</v>
      </c>
      <c r="C46" s="43">
        <v>6623996</v>
      </c>
      <c r="D46" s="43">
        <v>3334964</v>
      </c>
      <c r="E46" s="44">
        <v>3289032</v>
      </c>
      <c r="F46" s="49">
        <v>976271</v>
      </c>
      <c r="G46" s="44">
        <v>492348</v>
      </c>
      <c r="H46" s="44">
        <v>483923</v>
      </c>
      <c r="I46" s="44">
        <v>191</v>
      </c>
      <c r="J46" s="44">
        <v>95</v>
      </c>
      <c r="K46" s="44">
        <v>96</v>
      </c>
      <c r="L46" s="45"/>
      <c r="M46" s="44">
        <v>6883630</v>
      </c>
      <c r="N46" s="46">
        <v>0.96228240041954605</v>
      </c>
      <c r="O46" s="50">
        <v>1044200</v>
      </c>
      <c r="P46" s="46">
        <v>0.93494637042712125</v>
      </c>
      <c r="Q46" s="44">
        <v>720</v>
      </c>
      <c r="R46" s="47">
        <v>0.26527777777777778</v>
      </c>
    </row>
    <row r="47" spans="1:18" x14ac:dyDescent="0.45">
      <c r="A47" s="48" t="s">
        <v>54</v>
      </c>
      <c r="B47" s="43">
        <v>1180750</v>
      </c>
      <c r="C47" s="43">
        <v>1097269</v>
      </c>
      <c r="D47" s="43">
        <v>551420</v>
      </c>
      <c r="E47" s="44">
        <v>545849</v>
      </c>
      <c r="F47" s="49">
        <v>83465</v>
      </c>
      <c r="G47" s="44">
        <v>42054</v>
      </c>
      <c r="H47" s="44">
        <v>41411</v>
      </c>
      <c r="I47" s="44">
        <v>16</v>
      </c>
      <c r="J47" s="44">
        <v>5</v>
      </c>
      <c r="K47" s="44">
        <v>11</v>
      </c>
      <c r="L47" s="45"/>
      <c r="M47" s="44">
        <v>1200105</v>
      </c>
      <c r="N47" s="46">
        <v>0.91431083113560896</v>
      </c>
      <c r="O47" s="50">
        <v>74400</v>
      </c>
      <c r="P47" s="46">
        <v>1.1218413978494624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2008172</v>
      </c>
      <c r="C48" s="43">
        <v>1724146</v>
      </c>
      <c r="D48" s="43">
        <v>867842</v>
      </c>
      <c r="E48" s="44">
        <v>856304</v>
      </c>
      <c r="F48" s="49">
        <v>283997</v>
      </c>
      <c r="G48" s="44">
        <v>142367</v>
      </c>
      <c r="H48" s="44">
        <v>141630</v>
      </c>
      <c r="I48" s="44">
        <v>29</v>
      </c>
      <c r="J48" s="44">
        <v>12</v>
      </c>
      <c r="K48" s="44">
        <v>17</v>
      </c>
      <c r="L48" s="45"/>
      <c r="M48" s="44">
        <v>1837650</v>
      </c>
      <c r="N48" s="46">
        <v>0.93823415775582941</v>
      </c>
      <c r="O48" s="50">
        <v>288800</v>
      </c>
      <c r="P48" s="46">
        <v>0.98336911357340717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2639221</v>
      </c>
      <c r="C49" s="43">
        <v>2271323</v>
      </c>
      <c r="D49" s="43">
        <v>1143676</v>
      </c>
      <c r="E49" s="44">
        <v>1127647</v>
      </c>
      <c r="F49" s="49">
        <v>367647</v>
      </c>
      <c r="G49" s="44">
        <v>184416</v>
      </c>
      <c r="H49" s="44">
        <v>183231</v>
      </c>
      <c r="I49" s="44">
        <v>251</v>
      </c>
      <c r="J49" s="44">
        <v>124</v>
      </c>
      <c r="K49" s="44">
        <v>127</v>
      </c>
      <c r="L49" s="45"/>
      <c r="M49" s="44">
        <v>2427555</v>
      </c>
      <c r="N49" s="46">
        <v>0.93564224085551095</v>
      </c>
      <c r="O49" s="50">
        <v>349700</v>
      </c>
      <c r="P49" s="46">
        <v>1.0513211323991993</v>
      </c>
      <c r="Q49" s="44">
        <v>720</v>
      </c>
      <c r="R49" s="47">
        <v>0.34861111111111109</v>
      </c>
    </row>
    <row r="50" spans="1:18" x14ac:dyDescent="0.45">
      <c r="A50" s="48" t="s">
        <v>57</v>
      </c>
      <c r="B50" s="43">
        <v>1681244</v>
      </c>
      <c r="C50" s="43">
        <v>1545656</v>
      </c>
      <c r="D50" s="43">
        <v>777849</v>
      </c>
      <c r="E50" s="44">
        <v>767807</v>
      </c>
      <c r="F50" s="49">
        <v>135493</v>
      </c>
      <c r="G50" s="44">
        <v>67978</v>
      </c>
      <c r="H50" s="44">
        <v>67515</v>
      </c>
      <c r="I50" s="44">
        <v>95</v>
      </c>
      <c r="J50" s="44">
        <v>40</v>
      </c>
      <c r="K50" s="44">
        <v>55</v>
      </c>
      <c r="L50" s="45"/>
      <c r="M50" s="44">
        <v>1625925</v>
      </c>
      <c r="N50" s="46">
        <v>0.95063179420944999</v>
      </c>
      <c r="O50" s="50">
        <v>125500</v>
      </c>
      <c r="P50" s="46">
        <v>1.079625498007968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1593654</v>
      </c>
      <c r="C51" s="43">
        <v>1530786</v>
      </c>
      <c r="D51" s="43">
        <v>770001</v>
      </c>
      <c r="E51" s="44">
        <v>760785</v>
      </c>
      <c r="F51" s="49">
        <v>62841</v>
      </c>
      <c r="G51" s="44">
        <v>31531</v>
      </c>
      <c r="H51" s="44">
        <v>31310</v>
      </c>
      <c r="I51" s="44">
        <v>27</v>
      </c>
      <c r="J51" s="44">
        <v>10</v>
      </c>
      <c r="K51" s="44">
        <v>17</v>
      </c>
      <c r="L51" s="45"/>
      <c r="M51" s="44">
        <v>1610495</v>
      </c>
      <c r="N51" s="46">
        <v>0.95050652128693347</v>
      </c>
      <c r="O51" s="50">
        <v>55600</v>
      </c>
      <c r="P51" s="46">
        <v>1.1302338129496403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2385323</v>
      </c>
      <c r="C52" s="43">
        <v>2186576</v>
      </c>
      <c r="D52" s="43">
        <v>1100500</v>
      </c>
      <c r="E52" s="44">
        <v>1086076</v>
      </c>
      <c r="F52" s="49">
        <v>198512</v>
      </c>
      <c r="G52" s="44">
        <v>99759</v>
      </c>
      <c r="H52" s="44">
        <v>98753</v>
      </c>
      <c r="I52" s="44">
        <v>235</v>
      </c>
      <c r="J52" s="44">
        <v>115</v>
      </c>
      <c r="K52" s="44">
        <v>120</v>
      </c>
      <c r="L52" s="45"/>
      <c r="M52" s="44">
        <v>2327210</v>
      </c>
      <c r="N52" s="46">
        <v>0.93956969933955248</v>
      </c>
      <c r="O52" s="50">
        <v>197100</v>
      </c>
      <c r="P52" s="46">
        <v>1.0071638762049722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1947666</v>
      </c>
      <c r="C53" s="43">
        <v>1668381</v>
      </c>
      <c r="D53" s="43">
        <v>840375</v>
      </c>
      <c r="E53" s="44">
        <v>828006</v>
      </c>
      <c r="F53" s="49">
        <v>278804</v>
      </c>
      <c r="G53" s="44">
        <v>140192</v>
      </c>
      <c r="H53" s="44">
        <v>138612</v>
      </c>
      <c r="I53" s="44">
        <v>481</v>
      </c>
      <c r="J53" s="44">
        <v>242</v>
      </c>
      <c r="K53" s="44">
        <v>239</v>
      </c>
      <c r="L53" s="45"/>
      <c r="M53" s="44">
        <v>1923925</v>
      </c>
      <c r="N53" s="46">
        <v>0.86717569551827645</v>
      </c>
      <c r="O53" s="50">
        <v>305500</v>
      </c>
      <c r="P53" s="46">
        <v>0.91261538461538461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DIGI-808455956-3581846</_dlc_DocId>
    <_dlc_DocIdUrl xmlns="89559dea-130d-4237-8e78-1ce7f44b9a24">
      <Url>https://digitalgojp.sharepoint.com/sites/digi_portal/_layouts/15/DocIdRedir.aspx?ID=DIGI-808455956-3581846</Url>
      <Description>DIGI-808455956-3581846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2022-04-20T04:46:51Z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50d0c9eb-bee8-4374-9135-a53a949ee17d</vt:lpwstr>
  </property>
</Properties>
</file>