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156" yWindow="6516" windowWidth="28776" windowHeight="1557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2" l="1"/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<sst xmlns="http://schemas.openxmlformats.org/spreadsheetml/2006/main" count="350" uniqueCount="150">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</sst>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44749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44748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78199310</v>
      </c>
      <c r="D10" s="11">
        <f>C10/$B10</f>
        <v>0.61746847142238692</v>
      </c>
      <c r="E10" s="21">
        <f>SUM(E11:E57)</f>
        <v>424727</v>
      </c>
      <c r="F10" s="11">
        <f>E10/$B10</f>
        <v>3.3536808887676393E-3</v>
      </c>
      <c r="G10" s="21">
        <f>SUM(G11:G57)</f>
        <v>55493</v>
      </c>
      <c r="H10" s="11">
        <f>G10/$B10</f>
        <v>4.3817749651042342E-4</v>
      </c>
    </row>
    <row r="11" spans="1:8" x14ac:dyDescent="0.45">
      <c r="A11" s="12" t="s">
        <v>13</v>
      </c>
      <c r="B11" s="20">
        <v>5226603</v>
      </c>
      <c r="C11" s="21">
        <v>3353924</v>
      </c>
      <c r="D11" s="11">
        <f t="shared" ref="D11:D57" si="0">C11/$B11</f>
        <v>0.64170245951337801</v>
      </c>
      <c r="E11" s="21">
        <v>17530</v>
      </c>
      <c r="F11" s="11">
        <f t="shared" ref="F11:F57" si="1">E11/$B11</f>
        <v>3.3539949370556747E-3</v>
      </c>
      <c r="G11" s="21">
        <v>2685</v>
      </c>
      <c r="H11" s="11">
        <f t="shared" ref="H11:H57" si="2">G11/$B11</f>
        <v>5.1371799235564667E-4</v>
      </c>
    </row>
    <row r="12" spans="1:8" x14ac:dyDescent="0.45">
      <c r="A12" s="12" t="s">
        <v>14</v>
      </c>
      <c r="B12" s="20">
        <v>1259615</v>
      </c>
      <c r="C12" s="21">
        <v>863037</v>
      </c>
      <c r="D12" s="11">
        <f t="shared" si="0"/>
        <v>0.68515935424713104</v>
      </c>
      <c r="E12" s="21">
        <v>5530</v>
      </c>
      <c r="F12" s="11">
        <f t="shared" si="1"/>
        <v>4.3902303481619387E-3</v>
      </c>
      <c r="G12" s="21">
        <v>545</v>
      </c>
      <c r="H12" s="11">
        <f t="shared" si="2"/>
        <v>4.326718878387444E-4</v>
      </c>
    </row>
    <row r="13" spans="1:8" x14ac:dyDescent="0.45">
      <c r="A13" s="12" t="s">
        <v>15</v>
      </c>
      <c r="B13" s="20">
        <v>1220823</v>
      </c>
      <c r="C13" s="21">
        <v>850671</v>
      </c>
      <c r="D13" s="11">
        <f t="shared" si="0"/>
        <v>0.69680125620175892</v>
      </c>
      <c r="E13" s="21">
        <v>8598</v>
      </c>
      <c r="F13" s="11">
        <f t="shared" si="1"/>
        <v>7.0427899867548365E-3</v>
      </c>
      <c r="G13" s="21">
        <v>2441</v>
      </c>
      <c r="H13" s="11">
        <f t="shared" si="2"/>
        <v>1.999470848763498E-3</v>
      </c>
    </row>
    <row r="14" spans="1:8" x14ac:dyDescent="0.45">
      <c r="A14" s="12" t="s">
        <v>16</v>
      </c>
      <c r="B14" s="20">
        <v>2281989</v>
      </c>
      <c r="C14" s="21">
        <v>1481678</v>
      </c>
      <c r="D14" s="11">
        <f t="shared" si="0"/>
        <v>0.64929234978783856</v>
      </c>
      <c r="E14" s="21">
        <v>9590</v>
      </c>
      <c r="F14" s="11">
        <f t="shared" si="1"/>
        <v>4.2024742450555196E-3</v>
      </c>
      <c r="G14" s="21">
        <v>1093</v>
      </c>
      <c r="H14" s="11">
        <f t="shared" si="2"/>
        <v>4.7896812824251125E-4</v>
      </c>
    </row>
    <row r="15" spans="1:8" x14ac:dyDescent="0.45">
      <c r="A15" s="12" t="s">
        <v>17</v>
      </c>
      <c r="B15" s="20">
        <v>971288</v>
      </c>
      <c r="C15" s="21">
        <v>703041</v>
      </c>
      <c r="D15" s="11">
        <f t="shared" si="0"/>
        <v>0.72382341797695426</v>
      </c>
      <c r="E15" s="21">
        <v>2962</v>
      </c>
      <c r="F15" s="11">
        <f t="shared" si="1"/>
        <v>3.04955893617547E-3</v>
      </c>
      <c r="G15" s="21">
        <v>539</v>
      </c>
      <c r="H15" s="11">
        <f t="shared" si="2"/>
        <v>5.5493324328108654E-4</v>
      </c>
    </row>
    <row r="16" spans="1:8" x14ac:dyDescent="0.45">
      <c r="A16" s="12" t="s">
        <v>18</v>
      </c>
      <c r="B16" s="20">
        <v>1069562</v>
      </c>
      <c r="C16" s="21">
        <v>755012</v>
      </c>
      <c r="D16" s="11">
        <f t="shared" si="0"/>
        <v>0.70590765191732685</v>
      </c>
      <c r="E16" s="21">
        <v>2961</v>
      </c>
      <c r="F16" s="11">
        <f t="shared" si="1"/>
        <v>2.7684229619227311E-3</v>
      </c>
      <c r="G16" s="21">
        <v>386</v>
      </c>
      <c r="H16" s="11">
        <f t="shared" si="2"/>
        <v>3.6089539456338204E-4</v>
      </c>
    </row>
    <row r="17" spans="1:8" x14ac:dyDescent="0.45">
      <c r="A17" s="12" t="s">
        <v>19</v>
      </c>
      <c r="B17" s="20">
        <v>1862059.0000000002</v>
      </c>
      <c r="C17" s="21">
        <v>1276491</v>
      </c>
      <c r="D17" s="11">
        <f t="shared" si="0"/>
        <v>0.68552661328131914</v>
      </c>
      <c r="E17" s="21">
        <v>6989</v>
      </c>
      <c r="F17" s="11">
        <f t="shared" si="1"/>
        <v>3.7533719393424156E-3</v>
      </c>
      <c r="G17" s="21">
        <v>836</v>
      </c>
      <c r="H17" s="11">
        <f t="shared" si="2"/>
        <v>4.4896536575908709E-4</v>
      </c>
    </row>
    <row r="18" spans="1:8" x14ac:dyDescent="0.45">
      <c r="A18" s="12" t="s">
        <v>20</v>
      </c>
      <c r="B18" s="20">
        <v>2907675</v>
      </c>
      <c r="C18" s="21">
        <v>1916501</v>
      </c>
      <c r="D18" s="11">
        <f t="shared" si="0"/>
        <v>0.65911802385067109</v>
      </c>
      <c r="E18" s="21">
        <v>11251</v>
      </c>
      <c r="F18" s="11">
        <f t="shared" si="1"/>
        <v>3.8694145666210975E-3</v>
      </c>
      <c r="G18" s="21">
        <v>1369</v>
      </c>
      <c r="H18" s="11">
        <f t="shared" si="2"/>
        <v>4.7082290833741735E-4</v>
      </c>
    </row>
    <row r="19" spans="1:8" x14ac:dyDescent="0.45">
      <c r="A19" s="12" t="s">
        <v>21</v>
      </c>
      <c r="B19" s="20">
        <v>1955401</v>
      </c>
      <c r="C19" s="21">
        <v>1271355</v>
      </c>
      <c r="D19" s="11">
        <f t="shared" si="0"/>
        <v>0.65017610198624221</v>
      </c>
      <c r="E19" s="21">
        <v>7520</v>
      </c>
      <c r="F19" s="11">
        <f t="shared" si="1"/>
        <v>3.8457584914807757E-3</v>
      </c>
      <c r="G19" s="21">
        <v>1010</v>
      </c>
      <c r="H19" s="11">
        <f t="shared" si="2"/>
        <v>5.1651809526537013E-4</v>
      </c>
    </row>
    <row r="20" spans="1:8" x14ac:dyDescent="0.45">
      <c r="A20" s="12" t="s">
        <v>22</v>
      </c>
      <c r="B20" s="20">
        <v>1958101</v>
      </c>
      <c r="C20" s="21">
        <v>1262790</v>
      </c>
      <c r="D20" s="11">
        <f t="shared" si="0"/>
        <v>0.64490544665469252</v>
      </c>
      <c r="E20" s="21">
        <v>3908</v>
      </c>
      <c r="F20" s="11">
        <f t="shared" si="1"/>
        <v>1.9958112477344121E-3</v>
      </c>
      <c r="G20" s="21">
        <v>517</v>
      </c>
      <c r="H20" s="11">
        <f t="shared" si="2"/>
        <v>2.6403132422689123E-4</v>
      </c>
    </row>
    <row r="21" spans="1:8" x14ac:dyDescent="0.45">
      <c r="A21" s="12" t="s">
        <v>23</v>
      </c>
      <c r="B21" s="20">
        <v>7393799</v>
      </c>
      <c r="C21" s="21">
        <v>4581951</v>
      </c>
      <c r="D21" s="11">
        <f t="shared" si="0"/>
        <v>0.61970186097836855</v>
      </c>
      <c r="E21" s="21">
        <v>31118</v>
      </c>
      <c r="F21" s="11">
        <f t="shared" si="1"/>
        <v>4.2086618800429932E-3</v>
      </c>
      <c r="G21" s="21">
        <v>4563</v>
      </c>
      <c r="H21" s="11">
        <f t="shared" si="2"/>
        <v>6.1713876722913345E-4</v>
      </c>
    </row>
    <row r="22" spans="1:8" x14ac:dyDescent="0.45">
      <c r="A22" s="12" t="s">
        <v>24</v>
      </c>
      <c r="B22" s="20">
        <v>6322892.0000000009</v>
      </c>
      <c r="C22" s="21">
        <v>4000817</v>
      </c>
      <c r="D22" s="11">
        <f t="shared" si="0"/>
        <v>0.63275112084786511</v>
      </c>
      <c r="E22" s="21">
        <v>26714</v>
      </c>
      <c r="F22" s="11">
        <f t="shared" si="1"/>
        <v>4.2249654113971895E-3</v>
      </c>
      <c r="G22" s="21">
        <v>3144</v>
      </c>
      <c r="H22" s="11">
        <f t="shared" si="2"/>
        <v>4.9724081954902904E-4</v>
      </c>
    </row>
    <row r="23" spans="1:8" x14ac:dyDescent="0.45">
      <c r="A23" s="12" t="s">
        <v>25</v>
      </c>
      <c r="B23" s="20">
        <v>13843329.000000002</v>
      </c>
      <c r="C23" s="21">
        <v>8327732</v>
      </c>
      <c r="D23" s="11">
        <f t="shared" si="0"/>
        <v>0.60157004142572923</v>
      </c>
      <c r="E23" s="21">
        <v>43728</v>
      </c>
      <c r="F23" s="11">
        <f t="shared" si="1"/>
        <v>3.1587777766460649E-3</v>
      </c>
      <c r="G23" s="21">
        <v>6246</v>
      </c>
      <c r="H23" s="11">
        <f t="shared" si="2"/>
        <v>4.511920506982099E-4</v>
      </c>
    </row>
    <row r="24" spans="1:8" x14ac:dyDescent="0.45">
      <c r="A24" s="12" t="s">
        <v>26</v>
      </c>
      <c r="B24" s="20">
        <v>9220206</v>
      </c>
      <c r="C24" s="21">
        <v>5651568</v>
      </c>
      <c r="D24" s="11">
        <f t="shared" si="0"/>
        <v>0.61295463463614586</v>
      </c>
      <c r="E24" s="21">
        <v>30557</v>
      </c>
      <c r="F24" s="11">
        <f t="shared" si="1"/>
        <v>3.3141341961340125E-3</v>
      </c>
      <c r="G24" s="21">
        <v>3324</v>
      </c>
      <c r="H24" s="11">
        <f t="shared" si="2"/>
        <v>3.6051255253949859E-4</v>
      </c>
    </row>
    <row r="25" spans="1:8" x14ac:dyDescent="0.45">
      <c r="A25" s="12" t="s">
        <v>27</v>
      </c>
      <c r="B25" s="20">
        <v>2213174</v>
      </c>
      <c r="C25" s="21">
        <v>1553598</v>
      </c>
      <c r="D25" s="11">
        <f t="shared" si="0"/>
        <v>0.70197734113991939</v>
      </c>
      <c r="E25" s="21">
        <v>5149</v>
      </c>
      <c r="F25" s="11">
        <f t="shared" si="1"/>
        <v>2.3265229033053885E-3</v>
      </c>
      <c r="G25" s="21">
        <v>510</v>
      </c>
      <c r="H25" s="11">
        <f t="shared" si="2"/>
        <v>2.3043827552646109E-4</v>
      </c>
    </row>
    <row r="26" spans="1:8" x14ac:dyDescent="0.45">
      <c r="A26" s="12" t="s">
        <v>28</v>
      </c>
      <c r="B26" s="20">
        <v>1047674</v>
      </c>
      <c r="C26" s="21">
        <v>694313</v>
      </c>
      <c r="D26" s="11">
        <f t="shared" si="0"/>
        <v>0.66271855558122084</v>
      </c>
      <c r="E26" s="21">
        <v>2564</v>
      </c>
      <c r="F26" s="11">
        <f t="shared" si="1"/>
        <v>2.4473261720726102E-3</v>
      </c>
      <c r="G26" s="21">
        <v>492</v>
      </c>
      <c r="H26" s="11">
        <f t="shared" si="2"/>
        <v>4.6961173036650711E-4</v>
      </c>
    </row>
    <row r="27" spans="1:8" x14ac:dyDescent="0.45">
      <c r="A27" s="12" t="s">
        <v>29</v>
      </c>
      <c r="B27" s="20">
        <v>1132656</v>
      </c>
      <c r="C27" s="21">
        <v>712618</v>
      </c>
      <c r="D27" s="11">
        <f t="shared" si="0"/>
        <v>0.629156601827916</v>
      </c>
      <c r="E27" s="21">
        <v>3681</v>
      </c>
      <c r="F27" s="11">
        <f t="shared" si="1"/>
        <v>3.2498834597618339E-3</v>
      </c>
      <c r="G27" s="21">
        <v>481</v>
      </c>
      <c r="H27" s="11">
        <f t="shared" si="2"/>
        <v>4.2466556483168762E-4</v>
      </c>
    </row>
    <row r="28" spans="1:8" x14ac:dyDescent="0.45">
      <c r="A28" s="12" t="s">
        <v>30</v>
      </c>
      <c r="B28" s="20">
        <v>774582.99999999988</v>
      </c>
      <c r="C28" s="21">
        <v>499374</v>
      </c>
      <c r="D28" s="11">
        <f t="shared" si="0"/>
        <v>0.64470043881675698</v>
      </c>
      <c r="E28" s="21">
        <v>2684</v>
      </c>
      <c r="F28" s="11">
        <f t="shared" si="1"/>
        <v>3.465090248559548E-3</v>
      </c>
      <c r="G28" s="21">
        <v>907</v>
      </c>
      <c r="H28" s="11">
        <f t="shared" si="2"/>
        <v>1.1709526287047355E-3</v>
      </c>
    </row>
    <row r="29" spans="1:8" x14ac:dyDescent="0.45">
      <c r="A29" s="12" t="s">
        <v>31</v>
      </c>
      <c r="B29" s="20">
        <v>820997</v>
      </c>
      <c r="C29" s="21">
        <v>522712</v>
      </c>
      <c r="D29" s="11">
        <f t="shared" si="0"/>
        <v>0.63667954937715976</v>
      </c>
      <c r="E29" s="21">
        <v>2431</v>
      </c>
      <c r="F29" s="11">
        <f t="shared" si="1"/>
        <v>2.9610339623652704E-3</v>
      </c>
      <c r="G29" s="21">
        <v>797</v>
      </c>
      <c r="H29" s="11">
        <f t="shared" si="2"/>
        <v>9.707709041567752E-4</v>
      </c>
    </row>
    <row r="30" spans="1:8" x14ac:dyDescent="0.45">
      <c r="A30" s="12" t="s">
        <v>32</v>
      </c>
      <c r="B30" s="20">
        <v>2071737</v>
      </c>
      <c r="C30" s="21">
        <v>1383566</v>
      </c>
      <c r="D30" s="11">
        <f t="shared" si="0"/>
        <v>0.66782897636138183</v>
      </c>
      <c r="E30" s="21">
        <v>5923</v>
      </c>
      <c r="F30" s="11">
        <f t="shared" si="1"/>
        <v>2.8589536220089713E-3</v>
      </c>
      <c r="G30" s="21">
        <v>485</v>
      </c>
      <c r="H30" s="11">
        <f t="shared" si="2"/>
        <v>2.3410307389403192E-4</v>
      </c>
    </row>
    <row r="31" spans="1:8" x14ac:dyDescent="0.45">
      <c r="A31" s="12" t="s">
        <v>33</v>
      </c>
      <c r="B31" s="20">
        <v>2016791</v>
      </c>
      <c r="C31" s="21">
        <v>1301760</v>
      </c>
      <c r="D31" s="11">
        <f t="shared" si="0"/>
        <v>0.64546103190662796</v>
      </c>
      <c r="E31" s="21">
        <v>4436</v>
      </c>
      <c r="F31" s="11">
        <f t="shared" si="1"/>
        <v>2.1995338138656906E-3</v>
      </c>
      <c r="G31" s="21">
        <v>337</v>
      </c>
      <c r="H31" s="11">
        <f t="shared" si="2"/>
        <v>1.6709713599475601E-4</v>
      </c>
    </row>
    <row r="32" spans="1:8" x14ac:dyDescent="0.45">
      <c r="A32" s="12" t="s">
        <v>34</v>
      </c>
      <c r="B32" s="20">
        <v>3686259.9999999995</v>
      </c>
      <c r="C32" s="21">
        <v>2352163</v>
      </c>
      <c r="D32" s="11">
        <f t="shared" si="0"/>
        <v>0.6380892829046243</v>
      </c>
      <c r="E32" s="21">
        <v>13127</v>
      </c>
      <c r="F32" s="11">
        <f t="shared" si="1"/>
        <v>3.5610618892861602E-3</v>
      </c>
      <c r="G32" s="21">
        <v>1522</v>
      </c>
      <c r="H32" s="11">
        <f t="shared" si="2"/>
        <v>4.1288460390748351E-4</v>
      </c>
    </row>
    <row r="33" spans="1:8" x14ac:dyDescent="0.45">
      <c r="A33" s="12" t="s">
        <v>35</v>
      </c>
      <c r="B33" s="20">
        <v>7558801.9999999991</v>
      </c>
      <c r="C33" s="21">
        <v>4427321</v>
      </c>
      <c r="D33" s="11">
        <f t="shared" si="0"/>
        <v>0.58571728694573566</v>
      </c>
      <c r="E33" s="21">
        <v>20486</v>
      </c>
      <c r="F33" s="11">
        <f t="shared" si="1"/>
        <v>2.7102178361068331E-3</v>
      </c>
      <c r="G33" s="21">
        <v>2162</v>
      </c>
      <c r="H33" s="11">
        <f t="shared" si="2"/>
        <v>2.8602416097154025E-4</v>
      </c>
    </row>
    <row r="34" spans="1:8" x14ac:dyDescent="0.45">
      <c r="A34" s="12" t="s">
        <v>36</v>
      </c>
      <c r="B34" s="20">
        <v>1800557</v>
      </c>
      <c r="C34" s="21">
        <v>1123161</v>
      </c>
      <c r="D34" s="11">
        <f t="shared" si="0"/>
        <v>0.62378530643573071</v>
      </c>
      <c r="E34" s="21">
        <v>6910</v>
      </c>
      <c r="F34" s="11">
        <f t="shared" si="1"/>
        <v>3.8377013335317905E-3</v>
      </c>
      <c r="G34" s="21">
        <v>539</v>
      </c>
      <c r="H34" s="11">
        <f t="shared" si="2"/>
        <v>2.9935181168938281E-4</v>
      </c>
    </row>
    <row r="35" spans="1:8" x14ac:dyDescent="0.45">
      <c r="A35" s="12" t="s">
        <v>37</v>
      </c>
      <c r="B35" s="20">
        <v>1418843</v>
      </c>
      <c r="C35" s="21">
        <v>857603</v>
      </c>
      <c r="D35" s="11">
        <f t="shared" si="0"/>
        <v>0.60443826413493251</v>
      </c>
      <c r="E35" s="21">
        <v>4001</v>
      </c>
      <c r="F35" s="11">
        <f t="shared" si="1"/>
        <v>2.8199032592048593E-3</v>
      </c>
      <c r="G35" s="21">
        <v>393</v>
      </c>
      <c r="H35" s="11">
        <f t="shared" si="2"/>
        <v>2.7698624865471374E-4</v>
      </c>
    </row>
    <row r="36" spans="1:8" x14ac:dyDescent="0.45">
      <c r="A36" s="12" t="s">
        <v>38</v>
      </c>
      <c r="B36" s="20">
        <v>2530542</v>
      </c>
      <c r="C36" s="21">
        <v>1478718</v>
      </c>
      <c r="D36" s="11">
        <f t="shared" si="0"/>
        <v>0.5843483332819609</v>
      </c>
      <c r="E36" s="21">
        <v>8905</v>
      </c>
      <c r="F36" s="11">
        <f t="shared" si="1"/>
        <v>3.5190089712006361E-3</v>
      </c>
      <c r="G36" s="21">
        <v>1001</v>
      </c>
      <c r="H36" s="11">
        <f t="shared" si="2"/>
        <v>3.9556743179919556E-4</v>
      </c>
    </row>
    <row r="37" spans="1:8" x14ac:dyDescent="0.45">
      <c r="A37" s="12" t="s">
        <v>39</v>
      </c>
      <c r="B37" s="20">
        <v>8839511</v>
      </c>
      <c r="C37" s="21">
        <v>4869725</v>
      </c>
      <c r="D37" s="11">
        <f t="shared" si="0"/>
        <v>0.55090434301173452</v>
      </c>
      <c r="E37" s="21">
        <v>37355</v>
      </c>
      <c r="F37" s="11">
        <f t="shared" si="1"/>
        <v>4.225912496743315E-3</v>
      </c>
      <c r="G37" s="21">
        <v>4147</v>
      </c>
      <c r="H37" s="11">
        <f t="shared" si="2"/>
        <v>4.6914359855426392E-4</v>
      </c>
    </row>
    <row r="38" spans="1:8" x14ac:dyDescent="0.45">
      <c r="A38" s="12" t="s">
        <v>40</v>
      </c>
      <c r="B38" s="20">
        <v>5523625</v>
      </c>
      <c r="C38" s="21">
        <v>3255363</v>
      </c>
      <c r="D38" s="11">
        <f t="shared" si="0"/>
        <v>0.58935264432324785</v>
      </c>
      <c r="E38" s="21">
        <v>17644</v>
      </c>
      <c r="F38" s="11">
        <f t="shared" si="1"/>
        <v>3.1942791192378192E-3</v>
      </c>
      <c r="G38" s="21">
        <v>2851</v>
      </c>
      <c r="H38" s="11">
        <f t="shared" si="2"/>
        <v>5.1614655230939829E-4</v>
      </c>
    </row>
    <row r="39" spans="1:8" x14ac:dyDescent="0.45">
      <c r="A39" s="12" t="s">
        <v>41</v>
      </c>
      <c r="B39" s="20">
        <v>1344738.9999999998</v>
      </c>
      <c r="C39" s="21">
        <v>830395</v>
      </c>
      <c r="D39" s="11">
        <f t="shared" si="0"/>
        <v>0.61751388187596268</v>
      </c>
      <c r="E39" s="21">
        <v>4366</v>
      </c>
      <c r="F39" s="11">
        <f t="shared" si="1"/>
        <v>3.2467266882272327E-3</v>
      </c>
      <c r="G39" s="21">
        <v>610</v>
      </c>
      <c r="H39" s="11">
        <f t="shared" si="2"/>
        <v>4.5361962432858725E-4</v>
      </c>
    </row>
    <row r="40" spans="1:8" x14ac:dyDescent="0.45">
      <c r="A40" s="12" t="s">
        <v>42</v>
      </c>
      <c r="B40" s="20">
        <v>944432</v>
      </c>
      <c r="C40" s="21">
        <v>586417</v>
      </c>
      <c r="D40" s="11">
        <f t="shared" si="0"/>
        <v>0.62092029918511871</v>
      </c>
      <c r="E40" s="21">
        <v>2558</v>
      </c>
      <c r="F40" s="11">
        <f t="shared" si="1"/>
        <v>2.7085062767885884E-3</v>
      </c>
      <c r="G40" s="21">
        <v>243</v>
      </c>
      <c r="H40" s="11">
        <f t="shared" si="2"/>
        <v>2.5729750792010439E-4</v>
      </c>
    </row>
    <row r="41" spans="1:8" x14ac:dyDescent="0.45">
      <c r="A41" s="12" t="s">
        <v>43</v>
      </c>
      <c r="B41" s="20">
        <v>556788</v>
      </c>
      <c r="C41" s="21">
        <v>342161</v>
      </c>
      <c r="D41" s="11">
        <f t="shared" si="0"/>
        <v>0.6145265343362285</v>
      </c>
      <c r="E41" s="21">
        <v>1491</v>
      </c>
      <c r="F41" s="11">
        <f t="shared" si="1"/>
        <v>2.6778594366257892E-3</v>
      </c>
      <c r="G41" s="21">
        <v>94</v>
      </c>
      <c r="H41" s="11">
        <f t="shared" si="2"/>
        <v>1.6882547756057962E-4</v>
      </c>
    </row>
    <row r="42" spans="1:8" x14ac:dyDescent="0.45">
      <c r="A42" s="12" t="s">
        <v>44</v>
      </c>
      <c r="B42" s="20">
        <v>672814.99999999988</v>
      </c>
      <c r="C42" s="21">
        <v>440233</v>
      </c>
      <c r="D42" s="11">
        <f t="shared" si="0"/>
        <v>0.65431507918224185</v>
      </c>
      <c r="E42" s="21">
        <v>3002</v>
      </c>
      <c r="F42" s="11">
        <f t="shared" si="1"/>
        <v>4.4618505829982988E-3</v>
      </c>
      <c r="G42" s="21">
        <v>176</v>
      </c>
      <c r="H42" s="11">
        <f t="shared" si="2"/>
        <v>2.6158750919643591E-4</v>
      </c>
    </row>
    <row r="43" spans="1:8" x14ac:dyDescent="0.45">
      <c r="A43" s="12" t="s">
        <v>45</v>
      </c>
      <c r="B43" s="20">
        <v>1893791</v>
      </c>
      <c r="C43" s="21">
        <v>1150976</v>
      </c>
      <c r="D43" s="11">
        <f t="shared" si="0"/>
        <v>0.60776294744245796</v>
      </c>
      <c r="E43" s="21">
        <v>8741</v>
      </c>
      <c r="F43" s="11">
        <f t="shared" si="1"/>
        <v>4.6156096422466895E-3</v>
      </c>
      <c r="G43" s="21">
        <v>1142</v>
      </c>
      <c r="H43" s="11">
        <f t="shared" si="2"/>
        <v>6.030232480775334E-4</v>
      </c>
    </row>
    <row r="44" spans="1:8" x14ac:dyDescent="0.45">
      <c r="A44" s="12" t="s">
        <v>46</v>
      </c>
      <c r="B44" s="20">
        <v>2812432.9999999995</v>
      </c>
      <c r="C44" s="21">
        <v>1680418</v>
      </c>
      <c r="D44" s="11">
        <f t="shared" si="0"/>
        <v>0.59749618924255277</v>
      </c>
      <c r="E44" s="21">
        <v>6123</v>
      </c>
      <c r="F44" s="11">
        <f t="shared" si="1"/>
        <v>2.1771185304681039E-3</v>
      </c>
      <c r="G44" s="21">
        <v>633</v>
      </c>
      <c r="H44" s="11">
        <f t="shared" si="2"/>
        <v>2.2507202838254283E-4</v>
      </c>
    </row>
    <row r="45" spans="1:8" x14ac:dyDescent="0.45">
      <c r="A45" s="12" t="s">
        <v>47</v>
      </c>
      <c r="B45" s="20">
        <v>1356110</v>
      </c>
      <c r="C45" s="21">
        <v>885499</v>
      </c>
      <c r="D45" s="11">
        <f t="shared" si="0"/>
        <v>0.65296989182293474</v>
      </c>
      <c r="E45" s="21">
        <v>3482</v>
      </c>
      <c r="F45" s="11">
        <f t="shared" si="1"/>
        <v>2.5676383184254966E-3</v>
      </c>
      <c r="G45" s="21">
        <v>298</v>
      </c>
      <c r="H45" s="11">
        <f t="shared" si="2"/>
        <v>2.1974618578138942E-4</v>
      </c>
    </row>
    <row r="46" spans="1:8" x14ac:dyDescent="0.45">
      <c r="A46" s="12" t="s">
        <v>48</v>
      </c>
      <c r="B46" s="20">
        <v>734949</v>
      </c>
      <c r="C46" s="21">
        <v>470568</v>
      </c>
      <c r="D46" s="11">
        <f t="shared" si="0"/>
        <v>0.64027299853459219</v>
      </c>
      <c r="E46" s="21">
        <v>2428</v>
      </c>
      <c r="F46" s="11">
        <f t="shared" si="1"/>
        <v>3.3036305920546866E-3</v>
      </c>
      <c r="G46" s="21">
        <v>239</v>
      </c>
      <c r="H46" s="11">
        <f t="shared" si="2"/>
        <v>3.2519263241394979E-4</v>
      </c>
    </row>
    <row r="47" spans="1:8" x14ac:dyDescent="0.45">
      <c r="A47" s="12" t="s">
        <v>49</v>
      </c>
      <c r="B47" s="20">
        <v>973896</v>
      </c>
      <c r="C47" s="21">
        <v>600137</v>
      </c>
      <c r="D47" s="11">
        <f t="shared" si="0"/>
        <v>0.61622288211472276</v>
      </c>
      <c r="E47" s="21">
        <v>2453</v>
      </c>
      <c r="F47" s="11">
        <f t="shared" si="1"/>
        <v>2.518749435257974E-3</v>
      </c>
      <c r="G47" s="21">
        <v>1131</v>
      </c>
      <c r="H47" s="11">
        <f t="shared" si="2"/>
        <v>1.1613149658690456E-3</v>
      </c>
    </row>
    <row r="48" spans="1:8" x14ac:dyDescent="0.45">
      <c r="A48" s="12" t="s">
        <v>50</v>
      </c>
      <c r="B48" s="20">
        <v>1356219</v>
      </c>
      <c r="C48" s="21">
        <v>867490</v>
      </c>
      <c r="D48" s="11">
        <f t="shared" si="0"/>
        <v>0.63963858344411928</v>
      </c>
      <c r="E48" s="21">
        <v>4008</v>
      </c>
      <c r="F48" s="11">
        <f t="shared" si="1"/>
        <v>2.9552749224129732E-3</v>
      </c>
      <c r="G48" s="21">
        <v>178</v>
      </c>
      <c r="H48" s="11">
        <f t="shared" si="2"/>
        <v>1.3124723956824081E-4</v>
      </c>
    </row>
    <row r="49" spans="1:8" x14ac:dyDescent="0.45">
      <c r="A49" s="12" t="s">
        <v>51</v>
      </c>
      <c r="B49" s="20">
        <v>701167</v>
      </c>
      <c r="C49" s="21">
        <v>433909</v>
      </c>
      <c r="D49" s="11">
        <f t="shared" si="0"/>
        <v>0.61883830813486662</v>
      </c>
      <c r="E49" s="21">
        <v>1937</v>
      </c>
      <c r="F49" s="11">
        <f t="shared" si="1"/>
        <v>2.7625373127942417E-3</v>
      </c>
      <c r="G49" s="21">
        <v>543</v>
      </c>
      <c r="H49" s="11">
        <f t="shared" si="2"/>
        <v>7.7442321158868006E-4</v>
      </c>
    </row>
    <row r="50" spans="1:8" x14ac:dyDescent="0.45">
      <c r="A50" s="12" t="s">
        <v>52</v>
      </c>
      <c r="B50" s="20">
        <v>5124170</v>
      </c>
      <c r="C50" s="21">
        <v>3003748</v>
      </c>
      <c r="D50" s="11">
        <f t="shared" si="0"/>
        <v>0.58619210525802223</v>
      </c>
      <c r="E50" s="21">
        <v>13467</v>
      </c>
      <c r="F50" s="11">
        <f t="shared" si="1"/>
        <v>2.6281329464088819E-3</v>
      </c>
      <c r="G50" s="21">
        <v>1224</v>
      </c>
      <c r="H50" s="11">
        <f t="shared" si="2"/>
        <v>2.3886795324901399E-4</v>
      </c>
    </row>
    <row r="51" spans="1:8" x14ac:dyDescent="0.45">
      <c r="A51" s="12" t="s">
        <v>53</v>
      </c>
      <c r="B51" s="20">
        <v>818222</v>
      </c>
      <c r="C51" s="21">
        <v>490053</v>
      </c>
      <c r="D51" s="11">
        <f t="shared" si="0"/>
        <v>0.5989242528311387</v>
      </c>
      <c r="E51" s="21">
        <v>2231</v>
      </c>
      <c r="F51" s="11">
        <f t="shared" si="1"/>
        <v>2.7266438692677536E-3</v>
      </c>
      <c r="G51" s="21">
        <v>589</v>
      </c>
      <c r="H51" s="11">
        <f t="shared" si="2"/>
        <v>7.1985353608189459E-4</v>
      </c>
    </row>
    <row r="52" spans="1:8" x14ac:dyDescent="0.45">
      <c r="A52" s="12" t="s">
        <v>54</v>
      </c>
      <c r="B52" s="20">
        <v>1335937.9999999998</v>
      </c>
      <c r="C52" s="21">
        <v>871331</v>
      </c>
      <c r="D52" s="11">
        <f t="shared" si="0"/>
        <v>0.6522241301617292</v>
      </c>
      <c r="E52" s="21">
        <v>4439</v>
      </c>
      <c r="F52" s="11">
        <f t="shared" si="1"/>
        <v>3.3227589903124253E-3</v>
      </c>
      <c r="G52" s="21">
        <v>422</v>
      </c>
      <c r="H52" s="11">
        <f t="shared" si="2"/>
        <v>3.1588292271048514E-4</v>
      </c>
    </row>
    <row r="53" spans="1:8" x14ac:dyDescent="0.45">
      <c r="A53" s="12" t="s">
        <v>55</v>
      </c>
      <c r="B53" s="20">
        <v>1758645</v>
      </c>
      <c r="C53" s="21">
        <v>1138410</v>
      </c>
      <c r="D53" s="11">
        <f t="shared" si="0"/>
        <v>0.64732222819272789</v>
      </c>
      <c r="E53" s="21">
        <v>3834</v>
      </c>
      <c r="F53" s="11">
        <f t="shared" si="1"/>
        <v>2.1800875105550013E-3</v>
      </c>
      <c r="G53" s="21">
        <v>475</v>
      </c>
      <c r="H53" s="11">
        <f t="shared" si="2"/>
        <v>2.7009430555910945E-4</v>
      </c>
    </row>
    <row r="54" spans="1:8" x14ac:dyDescent="0.45">
      <c r="A54" s="12" t="s">
        <v>56</v>
      </c>
      <c r="B54" s="20">
        <v>1141741</v>
      </c>
      <c r="C54" s="21">
        <v>712235</v>
      </c>
      <c r="D54" s="11">
        <f t="shared" si="0"/>
        <v>0.62381485818587579</v>
      </c>
      <c r="E54" s="21">
        <v>3638</v>
      </c>
      <c r="F54" s="11">
        <f t="shared" si="1"/>
        <v>3.1863618806717109E-3</v>
      </c>
      <c r="G54" s="21">
        <v>540</v>
      </c>
      <c r="H54" s="11">
        <f t="shared" si="2"/>
        <v>4.7296190642185927E-4</v>
      </c>
    </row>
    <row r="55" spans="1:8" x14ac:dyDescent="0.45">
      <c r="A55" s="12" t="s">
        <v>57</v>
      </c>
      <c r="B55" s="20">
        <v>1087241</v>
      </c>
      <c r="C55" s="21">
        <v>664174</v>
      </c>
      <c r="D55" s="11">
        <f t="shared" si="0"/>
        <v>0.61088020043394242</v>
      </c>
      <c r="E55" s="21">
        <v>2978</v>
      </c>
      <c r="F55" s="11">
        <f t="shared" si="1"/>
        <v>2.7390431376300194E-3</v>
      </c>
      <c r="G55" s="21">
        <v>390</v>
      </c>
      <c r="H55" s="11">
        <f t="shared" si="2"/>
        <v>3.5870611943442164E-4</v>
      </c>
    </row>
    <row r="56" spans="1:8" x14ac:dyDescent="0.45">
      <c r="A56" s="12" t="s">
        <v>58</v>
      </c>
      <c r="B56" s="20">
        <v>1617517</v>
      </c>
      <c r="C56" s="21">
        <v>1021732</v>
      </c>
      <c r="D56" s="11">
        <f t="shared" si="0"/>
        <v>0.63166693147583608</v>
      </c>
      <c r="E56" s="21">
        <v>5404</v>
      </c>
      <c r="F56" s="11">
        <f t="shared" si="1"/>
        <v>3.3409231556762618E-3</v>
      </c>
      <c r="G56" s="21">
        <v>591</v>
      </c>
      <c r="H56" s="11">
        <f t="shared" si="2"/>
        <v>3.6537483068184136E-4</v>
      </c>
    </row>
    <row r="57" spans="1:8" x14ac:dyDescent="0.45">
      <c r="A57" s="12" t="s">
        <v>59</v>
      </c>
      <c r="B57" s="20">
        <v>1485118</v>
      </c>
      <c r="C57" s="21">
        <v>680861</v>
      </c>
      <c r="D57" s="11">
        <f t="shared" si="0"/>
        <v>0.4584558264057132</v>
      </c>
      <c r="E57" s="21">
        <v>3895</v>
      </c>
      <c r="F57" s="11">
        <f t="shared" si="1"/>
        <v>2.6226872208134303E-3</v>
      </c>
      <c r="G57" s="21">
        <v>653</v>
      </c>
      <c r="H57" s="11">
        <f t="shared" si="2"/>
        <v>4.3969570094766882E-4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44749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44748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16193581</v>
      </c>
      <c r="D10" s="11">
        <f>C10/$B10</f>
        <v>0.58780943736970515</v>
      </c>
      <c r="E10" s="21">
        <f>SUM(E11:E30)</f>
        <v>89355</v>
      </c>
      <c r="F10" s="11">
        <f>E10/$B10</f>
        <v>3.2434896442096409E-3</v>
      </c>
      <c r="G10" s="21">
        <f>SUM(G11:G30)</f>
        <v>10270</v>
      </c>
      <c r="H10" s="11">
        <f>G10/$B10</f>
        <v>3.7278986789808082E-4</v>
      </c>
    </row>
    <row r="11" spans="1:8" x14ac:dyDescent="0.45">
      <c r="A11" s="12" t="s">
        <v>69</v>
      </c>
      <c r="B11" s="20">
        <v>1961575</v>
      </c>
      <c r="C11" s="21">
        <v>1170379</v>
      </c>
      <c r="D11" s="11">
        <f t="shared" ref="D11:D30" si="0">C11/$B11</f>
        <v>0.59665268980283703</v>
      </c>
      <c r="E11" s="21">
        <v>5170</v>
      </c>
      <c r="F11" s="11">
        <f t="shared" ref="F11:F30" si="1">E11/$B11</f>
        <v>2.6356371793074445E-3</v>
      </c>
      <c r="G11" s="21">
        <v>666</v>
      </c>
      <c r="H11" s="11">
        <f t="shared" ref="H11:H30" si="2">G11/$B11</f>
        <v>3.3952308731504023E-4</v>
      </c>
    </row>
    <row r="12" spans="1:8" x14ac:dyDescent="0.45">
      <c r="A12" s="12" t="s">
        <v>70</v>
      </c>
      <c r="B12" s="20">
        <v>1065932</v>
      </c>
      <c r="C12" s="21">
        <v>649816</v>
      </c>
      <c r="D12" s="11">
        <f t="shared" si="0"/>
        <v>0.60962237741244285</v>
      </c>
      <c r="E12" s="21">
        <v>5415</v>
      </c>
      <c r="F12" s="11">
        <f t="shared" si="1"/>
        <v>5.0800613922839357E-3</v>
      </c>
      <c r="G12" s="21">
        <v>669</v>
      </c>
      <c r="H12" s="11">
        <f t="shared" si="2"/>
        <v>6.2761977311873553E-4</v>
      </c>
    </row>
    <row r="13" spans="1:8" x14ac:dyDescent="0.45">
      <c r="A13" s="12" t="s">
        <v>71</v>
      </c>
      <c r="B13" s="20">
        <v>1324589</v>
      </c>
      <c r="C13" s="21">
        <v>806883</v>
      </c>
      <c r="D13" s="11">
        <f t="shared" si="0"/>
        <v>0.60915725557135081</v>
      </c>
      <c r="E13" s="21">
        <v>4728</v>
      </c>
      <c r="F13" s="11">
        <f t="shared" si="1"/>
        <v>3.5694090770797583E-3</v>
      </c>
      <c r="G13" s="21">
        <v>520</v>
      </c>
      <c r="H13" s="11">
        <f t="shared" si="2"/>
        <v>3.9257460238609866E-4</v>
      </c>
    </row>
    <row r="14" spans="1:8" x14ac:dyDescent="0.45">
      <c r="A14" s="12" t="s">
        <v>72</v>
      </c>
      <c r="B14" s="20">
        <v>974726</v>
      </c>
      <c r="C14" s="21">
        <v>613295</v>
      </c>
      <c r="D14" s="11">
        <f t="shared" si="0"/>
        <v>0.62919733340446449</v>
      </c>
      <c r="E14" s="21">
        <v>3955</v>
      </c>
      <c r="F14" s="11">
        <f t="shared" si="1"/>
        <v>4.0575505321495476E-3</v>
      </c>
      <c r="G14" s="21">
        <v>350</v>
      </c>
      <c r="H14" s="11">
        <f t="shared" si="2"/>
        <v>3.5907526833181839E-4</v>
      </c>
    </row>
    <row r="15" spans="1:8" x14ac:dyDescent="0.45">
      <c r="A15" s="12" t="s">
        <v>73</v>
      </c>
      <c r="B15" s="20">
        <v>3759920</v>
      </c>
      <c r="C15" s="21">
        <v>2311652</v>
      </c>
      <c r="D15" s="11">
        <f t="shared" si="0"/>
        <v>0.61481414498180809</v>
      </c>
      <c r="E15" s="21">
        <v>11827</v>
      </c>
      <c r="F15" s="11">
        <f t="shared" si="1"/>
        <v>3.1455456499074447E-3</v>
      </c>
      <c r="G15" s="21">
        <v>1325</v>
      </c>
      <c r="H15" s="11">
        <f t="shared" si="2"/>
        <v>3.5240111491733868E-4</v>
      </c>
    </row>
    <row r="16" spans="1:8" x14ac:dyDescent="0.45">
      <c r="A16" s="12" t="s">
        <v>74</v>
      </c>
      <c r="B16" s="20">
        <v>1521562.0000000002</v>
      </c>
      <c r="C16" s="21">
        <v>892526</v>
      </c>
      <c r="D16" s="11">
        <f t="shared" si="0"/>
        <v>0.58658536425068442</v>
      </c>
      <c r="E16" s="21">
        <v>5038</v>
      </c>
      <c r="F16" s="11">
        <f t="shared" si="1"/>
        <v>3.3110711229644269E-3</v>
      </c>
      <c r="G16" s="21">
        <v>557</v>
      </c>
      <c r="H16" s="11">
        <f t="shared" si="2"/>
        <v>3.6607118211416949E-4</v>
      </c>
    </row>
    <row r="17" spans="1:8" x14ac:dyDescent="0.45">
      <c r="A17" s="12" t="s">
        <v>75</v>
      </c>
      <c r="B17" s="20">
        <v>718601</v>
      </c>
      <c r="C17" s="21">
        <v>446673</v>
      </c>
      <c r="D17" s="11">
        <f t="shared" si="0"/>
        <v>0.62158694463269604</v>
      </c>
      <c r="E17" s="21">
        <v>2070</v>
      </c>
      <c r="F17" s="11">
        <f t="shared" si="1"/>
        <v>2.8805971603156691E-3</v>
      </c>
      <c r="G17" s="21">
        <v>177</v>
      </c>
      <c r="H17" s="11">
        <f t="shared" si="2"/>
        <v>2.4631193109945576E-4</v>
      </c>
    </row>
    <row r="18" spans="1:8" x14ac:dyDescent="0.45">
      <c r="A18" s="12" t="s">
        <v>76</v>
      </c>
      <c r="B18" s="20">
        <v>784774</v>
      </c>
      <c r="C18" s="21">
        <v>524085</v>
      </c>
      <c r="D18" s="11">
        <f t="shared" si="0"/>
        <v>0.66781646690639596</v>
      </c>
      <c r="E18" s="21">
        <v>1684</v>
      </c>
      <c r="F18" s="11">
        <f t="shared" si="1"/>
        <v>2.1458407133773546E-3</v>
      </c>
      <c r="G18" s="21">
        <v>241</v>
      </c>
      <c r="H18" s="11">
        <f t="shared" si="2"/>
        <v>3.0709478142751926E-4</v>
      </c>
    </row>
    <row r="19" spans="1:8" x14ac:dyDescent="0.45">
      <c r="A19" s="12" t="s">
        <v>77</v>
      </c>
      <c r="B19" s="20">
        <v>694295.99999999988</v>
      </c>
      <c r="C19" s="21">
        <v>441958</v>
      </c>
      <c r="D19" s="11">
        <f t="shared" si="0"/>
        <v>0.63655559012294483</v>
      </c>
      <c r="E19" s="21">
        <v>2339</v>
      </c>
      <c r="F19" s="11">
        <f t="shared" si="1"/>
        <v>3.3688801318169778E-3</v>
      </c>
      <c r="G19" s="21">
        <v>252</v>
      </c>
      <c r="H19" s="11">
        <f t="shared" si="2"/>
        <v>3.6295758581354358E-4</v>
      </c>
    </row>
    <row r="20" spans="1:8" x14ac:dyDescent="0.45">
      <c r="A20" s="12" t="s">
        <v>78</v>
      </c>
      <c r="B20" s="20">
        <v>799966</v>
      </c>
      <c r="C20" s="21">
        <v>501820</v>
      </c>
      <c r="D20" s="11">
        <f t="shared" si="0"/>
        <v>0.62730166032056367</v>
      </c>
      <c r="E20" s="21">
        <v>2927</v>
      </c>
      <c r="F20" s="11">
        <f t="shared" si="1"/>
        <v>3.6589055034838979E-3</v>
      </c>
      <c r="G20" s="21">
        <v>208</v>
      </c>
      <c r="H20" s="11">
        <f t="shared" si="2"/>
        <v>2.6001105046964494E-4</v>
      </c>
    </row>
    <row r="21" spans="1:8" x14ac:dyDescent="0.45">
      <c r="A21" s="12" t="s">
        <v>79</v>
      </c>
      <c r="B21" s="20">
        <v>2300944</v>
      </c>
      <c r="C21" s="21">
        <v>1312863</v>
      </c>
      <c r="D21" s="11">
        <f t="shared" si="0"/>
        <v>0.57057581583906436</v>
      </c>
      <c r="E21" s="21">
        <v>6804</v>
      </c>
      <c r="F21" s="11">
        <f t="shared" si="1"/>
        <v>2.9570471945427616E-3</v>
      </c>
      <c r="G21" s="21">
        <v>1024</v>
      </c>
      <c r="H21" s="11">
        <f t="shared" si="2"/>
        <v>4.4503473357022162E-4</v>
      </c>
    </row>
    <row r="22" spans="1:8" x14ac:dyDescent="0.45">
      <c r="A22" s="12" t="s">
        <v>80</v>
      </c>
      <c r="B22" s="20">
        <v>1400720</v>
      </c>
      <c r="C22" s="21">
        <v>792010</v>
      </c>
      <c r="D22" s="11">
        <f t="shared" si="0"/>
        <v>0.56543063567308238</v>
      </c>
      <c r="E22" s="21">
        <v>4862</v>
      </c>
      <c r="F22" s="11">
        <f t="shared" si="1"/>
        <v>3.4710720201039467E-3</v>
      </c>
      <c r="G22" s="21">
        <v>518</v>
      </c>
      <c r="H22" s="11">
        <f t="shared" si="2"/>
        <v>3.69809812096636E-4</v>
      </c>
    </row>
    <row r="23" spans="1:8" x14ac:dyDescent="0.45">
      <c r="A23" s="12" t="s">
        <v>81</v>
      </c>
      <c r="B23" s="20">
        <v>2739963</v>
      </c>
      <c r="C23" s="21">
        <v>1413845</v>
      </c>
      <c r="D23" s="11">
        <f t="shared" si="0"/>
        <v>0.5160087928194651</v>
      </c>
      <c r="E23" s="21">
        <v>9831</v>
      </c>
      <c r="F23" s="11">
        <f t="shared" si="1"/>
        <v>3.5880046555373194E-3</v>
      </c>
      <c r="G23" s="21">
        <v>1407</v>
      </c>
      <c r="H23" s="11">
        <f t="shared" si="2"/>
        <v>5.1351058390204543E-4</v>
      </c>
    </row>
    <row r="24" spans="1:8" x14ac:dyDescent="0.45">
      <c r="A24" s="12" t="s">
        <v>82</v>
      </c>
      <c r="B24" s="20">
        <v>831479.00000000012</v>
      </c>
      <c r="C24" s="21">
        <v>468539</v>
      </c>
      <c r="D24" s="11">
        <f t="shared" si="0"/>
        <v>0.56350070176155975</v>
      </c>
      <c r="E24" s="21">
        <v>2698</v>
      </c>
      <c r="F24" s="11">
        <f t="shared" si="1"/>
        <v>3.244820374296885E-3</v>
      </c>
      <c r="G24" s="21">
        <v>578</v>
      </c>
      <c r="H24" s="11">
        <f t="shared" si="2"/>
        <v>6.9514684075003687E-4</v>
      </c>
    </row>
    <row r="25" spans="1:8" x14ac:dyDescent="0.45">
      <c r="A25" s="12" t="s">
        <v>83</v>
      </c>
      <c r="B25" s="20">
        <v>1526835</v>
      </c>
      <c r="C25" s="21">
        <v>860429</v>
      </c>
      <c r="D25" s="11">
        <f t="shared" si="0"/>
        <v>0.56353764486666869</v>
      </c>
      <c r="E25" s="21">
        <v>5443</v>
      </c>
      <c r="F25" s="11">
        <f t="shared" si="1"/>
        <v>3.5648907707774577E-3</v>
      </c>
      <c r="G25" s="21">
        <v>604</v>
      </c>
      <c r="H25" s="11">
        <f t="shared" si="2"/>
        <v>3.9558956927238375E-4</v>
      </c>
    </row>
    <row r="26" spans="1:8" x14ac:dyDescent="0.45">
      <c r="A26" s="12" t="s">
        <v>84</v>
      </c>
      <c r="B26" s="20">
        <v>708155</v>
      </c>
      <c r="C26" s="21">
        <v>407439</v>
      </c>
      <c r="D26" s="11">
        <f t="shared" si="0"/>
        <v>0.57535285354195054</v>
      </c>
      <c r="E26" s="21">
        <v>3147</v>
      </c>
      <c r="F26" s="11">
        <f t="shared" si="1"/>
        <v>4.4439423572522965E-3</v>
      </c>
      <c r="G26" s="21">
        <v>269</v>
      </c>
      <c r="H26" s="11">
        <f t="shared" si="2"/>
        <v>3.7986034130945909E-4</v>
      </c>
    </row>
    <row r="27" spans="1:8" x14ac:dyDescent="0.45">
      <c r="A27" s="12" t="s">
        <v>85</v>
      </c>
      <c r="B27" s="20">
        <v>1194817</v>
      </c>
      <c r="C27" s="21">
        <v>680365</v>
      </c>
      <c r="D27" s="11">
        <f t="shared" si="0"/>
        <v>0.5694302976941239</v>
      </c>
      <c r="E27" s="21">
        <v>3318</v>
      </c>
      <c r="F27" s="11">
        <f t="shared" si="1"/>
        <v>2.7769943012193499E-3</v>
      </c>
      <c r="G27" s="21">
        <v>298</v>
      </c>
      <c r="H27" s="11">
        <f t="shared" si="2"/>
        <v>2.4941057919329905E-4</v>
      </c>
    </row>
    <row r="28" spans="1:8" x14ac:dyDescent="0.45">
      <c r="A28" s="12" t="s">
        <v>86</v>
      </c>
      <c r="B28" s="20">
        <v>944709</v>
      </c>
      <c r="C28" s="21">
        <v>573829</v>
      </c>
      <c r="D28" s="11">
        <f t="shared" si="0"/>
        <v>0.6074134998184626</v>
      </c>
      <c r="E28" s="21">
        <v>2616</v>
      </c>
      <c r="F28" s="11">
        <f t="shared" si="1"/>
        <v>2.7691066772942779E-3</v>
      </c>
      <c r="G28" s="21">
        <v>23</v>
      </c>
      <c r="H28" s="11">
        <f t="shared" si="2"/>
        <v>2.4346121398229509E-5</v>
      </c>
    </row>
    <row r="29" spans="1:8" x14ac:dyDescent="0.45">
      <c r="A29" s="12" t="s">
        <v>87</v>
      </c>
      <c r="B29" s="20">
        <v>1562767</v>
      </c>
      <c r="C29" s="21">
        <v>874224</v>
      </c>
      <c r="D29" s="11">
        <f t="shared" si="0"/>
        <v>0.55940776840053574</v>
      </c>
      <c r="E29" s="21">
        <v>3617</v>
      </c>
      <c r="F29" s="11">
        <f t="shared" si="1"/>
        <v>2.3144845008884881E-3</v>
      </c>
      <c r="G29" s="21">
        <v>476</v>
      </c>
      <c r="H29" s="11">
        <f t="shared" si="2"/>
        <v>3.0458795201076042E-4</v>
      </c>
    </row>
    <row r="30" spans="1:8" x14ac:dyDescent="0.45">
      <c r="A30" s="12" t="s">
        <v>88</v>
      </c>
      <c r="B30" s="20">
        <v>732702</v>
      </c>
      <c r="C30" s="21">
        <v>450951</v>
      </c>
      <c r="D30" s="11">
        <f t="shared" si="0"/>
        <v>0.6154630395440438</v>
      </c>
      <c r="E30" s="21">
        <v>1866</v>
      </c>
      <c r="F30" s="11">
        <f t="shared" si="1"/>
        <v>2.5467379644111793E-3</v>
      </c>
      <c r="G30" s="21">
        <v>108</v>
      </c>
      <c r="H30" s="11">
        <f t="shared" si="2"/>
        <v>1.4739962494984319E-4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44748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5671828</v>
      </c>
      <c r="D39" s="11">
        <f>C39/$B39</f>
        <v>0.59249644016048453</v>
      </c>
      <c r="E39" s="21">
        <v>29530</v>
      </c>
      <c r="F39" s="11">
        <f>E39/$B39</f>
        <v>3.0847938050905469E-3</v>
      </c>
      <c r="G39" s="21">
        <v>4214</v>
      </c>
      <c r="H39" s="11">
        <f>G39/$B39</f>
        <v>4.4020728393672756E-4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E18" sqref="E18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44749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接種回数（7月6日まで）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285791717</v>
      </c>
      <c r="C7" s="32">
        <f>SUM(C8:C54)</f>
        <v>103756264</v>
      </c>
      <c r="D7" s="31">
        <f t="shared" ref="D7:D54" si="0">C7/W7</f>
        <v>0.81926837631403204</v>
      </c>
      <c r="E7" s="32">
        <f>SUM(E8:E54)</f>
        <v>102344264</v>
      </c>
      <c r="F7" s="31">
        <f t="shared" ref="F7:F54" si="1">E7/W7</f>
        <v>0.80811910298095013</v>
      </c>
      <c r="G7" s="32">
        <f>SUM(G8:G54)</f>
        <v>78199310</v>
      </c>
      <c r="H7" s="31">
        <f>G7/W7</f>
        <v>0.61746847142238714</v>
      </c>
      <c r="I7" s="32">
        <f>SUM(I8:I54)</f>
        <v>1032368</v>
      </c>
      <c r="J7" s="32">
        <f t="shared" ref="J7" si="2">SUM(J8:J54)</f>
        <v>5277966</v>
      </c>
      <c r="K7" s="32">
        <f t="shared" ref="K7:Q7" si="3">SUM(K8:K54)</f>
        <v>23255355</v>
      </c>
      <c r="L7" s="32">
        <f t="shared" si="3"/>
        <v>25454125</v>
      </c>
      <c r="M7" s="32">
        <f t="shared" si="3"/>
        <v>13721541</v>
      </c>
      <c r="N7" s="32">
        <f t="shared" si="3"/>
        <v>6537932</v>
      </c>
      <c r="O7" s="32">
        <f t="shared" si="3"/>
        <v>2678559</v>
      </c>
      <c r="P7" s="32">
        <f t="shared" si="3"/>
        <v>241464</v>
      </c>
      <c r="Q7" s="61">
        <f t="shared" si="3"/>
        <v>1491879</v>
      </c>
      <c r="R7" s="62">
        <f>Q7/W7</f>
        <v>1.1780004781080031E-2</v>
      </c>
      <c r="S7" s="61">
        <f t="shared" ref="S7:U7" si="4">SUM(S8:S54)</f>
        <v>6341</v>
      </c>
      <c r="T7" s="61">
        <f t="shared" ref="T7" si="5">SUM(T8:T54)</f>
        <v>699006</v>
      </c>
      <c r="U7" s="61">
        <f t="shared" si="4"/>
        <v>786532</v>
      </c>
      <c r="W7" s="1">
        <v>126645025</v>
      </c>
    </row>
    <row r="8" spans="1:23" x14ac:dyDescent="0.45">
      <c r="A8" s="33" t="s">
        <v>13</v>
      </c>
      <c r="B8" s="32">
        <f>C8+E8+G8+Q8</f>
        <v>11978471</v>
      </c>
      <c r="C8" s="34">
        <f>SUM(一般接種!D7+一般接種!G7+一般接種!J7+一般接種!M7+医療従事者等!C5)</f>
        <v>4320858</v>
      </c>
      <c r="D8" s="30">
        <f t="shared" si="0"/>
        <v>0.82670484060105576</v>
      </c>
      <c r="E8" s="34">
        <f>SUM(一般接種!E7+一般接種!H7+一般接種!K7+一般接種!N7+医療従事者等!D5)</f>
        <v>4256773</v>
      </c>
      <c r="F8" s="31">
        <f t="shared" si="1"/>
        <v>0.81444353053025076</v>
      </c>
      <c r="G8" s="29">
        <f>SUM(I8:P8)</f>
        <v>3353924</v>
      </c>
      <c r="H8" s="31">
        <f t="shared" ref="H8:H54" si="6">G8/W8</f>
        <v>0.64170245951337801</v>
      </c>
      <c r="I8" s="35">
        <v>42015</v>
      </c>
      <c r="J8" s="35">
        <v>230787</v>
      </c>
      <c r="K8" s="35">
        <v>922441</v>
      </c>
      <c r="L8" s="35">
        <v>1074473</v>
      </c>
      <c r="M8" s="35">
        <v>654057</v>
      </c>
      <c r="N8" s="35">
        <v>304857</v>
      </c>
      <c r="O8" s="35">
        <v>118121</v>
      </c>
      <c r="P8" s="35">
        <v>7173</v>
      </c>
      <c r="Q8" s="35">
        <f>SUM(S8:U8)</f>
        <v>46916</v>
      </c>
      <c r="R8" s="63">
        <f t="shared" ref="R8:R54" si="7">Q8/W8</f>
        <v>8.9763848526471218E-3</v>
      </c>
      <c r="S8" s="35">
        <v>128</v>
      </c>
      <c r="T8" s="35">
        <v>23901</v>
      </c>
      <c r="U8" s="35">
        <v>22887</v>
      </c>
      <c r="W8" s="1">
        <v>5226603</v>
      </c>
    </row>
    <row r="9" spans="1:23" x14ac:dyDescent="0.45">
      <c r="A9" s="33" t="s">
        <v>14</v>
      </c>
      <c r="B9" s="32">
        <f>C9+E9+G9+Q9</f>
        <v>3048737</v>
      </c>
      <c r="C9" s="34">
        <f>SUM(一般接種!D8+一般接種!G8+一般接種!J8+一般接種!M8+医療従事者等!C6)</f>
        <v>1094630</v>
      </c>
      <c r="D9" s="30">
        <f t="shared" si="0"/>
        <v>0.86901950199068767</v>
      </c>
      <c r="E9" s="34">
        <f>SUM(一般接種!E8+一般接種!H8+一般接種!K8+一般接種!N8+医療従事者等!D6)</f>
        <v>1079660</v>
      </c>
      <c r="F9" s="31">
        <f t="shared" si="1"/>
        <v>0.85713491820913534</v>
      </c>
      <c r="G9" s="29">
        <f t="shared" ref="G9:G54" si="8">SUM(I9:P9)</f>
        <v>863037</v>
      </c>
      <c r="H9" s="31">
        <f t="shared" si="6"/>
        <v>0.68515935424713104</v>
      </c>
      <c r="I9" s="35">
        <v>10705</v>
      </c>
      <c r="J9" s="35">
        <v>43901</v>
      </c>
      <c r="K9" s="35">
        <v>228171</v>
      </c>
      <c r="L9" s="35">
        <v>263659</v>
      </c>
      <c r="M9" s="35">
        <v>181470</v>
      </c>
      <c r="N9" s="35">
        <v>91994</v>
      </c>
      <c r="O9" s="35">
        <v>40470</v>
      </c>
      <c r="P9" s="35">
        <v>2667</v>
      </c>
      <c r="Q9" s="35">
        <f t="shared" ref="Q9:Q54" si="9">SUM(S9:U9)</f>
        <v>11410</v>
      </c>
      <c r="R9" s="63">
        <f t="shared" si="7"/>
        <v>9.0583233765872909E-3</v>
      </c>
      <c r="S9" s="35">
        <v>68</v>
      </c>
      <c r="T9" s="35">
        <v>5308</v>
      </c>
      <c r="U9" s="35">
        <v>6034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2967351</v>
      </c>
      <c r="C10" s="34">
        <f>SUM(一般接種!D9+一般接種!G9+一般接種!J9+一般接種!M9+医療従事者等!C7)</f>
        <v>1059776</v>
      </c>
      <c r="D10" s="30">
        <f t="shared" si="0"/>
        <v>0.8680832520357169</v>
      </c>
      <c r="E10" s="34">
        <f>SUM(一般接種!E9+一般接種!H9+一般接種!K9+一般接種!N9+医療従事者等!D7)</f>
        <v>1044462</v>
      </c>
      <c r="F10" s="31">
        <f t="shared" si="1"/>
        <v>0.8555392550762887</v>
      </c>
      <c r="G10" s="29">
        <f t="shared" si="8"/>
        <v>850671</v>
      </c>
      <c r="H10" s="31">
        <f t="shared" si="6"/>
        <v>0.69680125620175892</v>
      </c>
      <c r="I10" s="35">
        <v>10376</v>
      </c>
      <c r="J10" s="35">
        <v>47626</v>
      </c>
      <c r="K10" s="35">
        <v>220989</v>
      </c>
      <c r="L10" s="35">
        <v>256534</v>
      </c>
      <c r="M10" s="35">
        <v>168489</v>
      </c>
      <c r="N10" s="35">
        <v>106687</v>
      </c>
      <c r="O10" s="35">
        <v>37926</v>
      </c>
      <c r="P10" s="35">
        <v>2044</v>
      </c>
      <c r="Q10" s="35">
        <f t="shared" si="9"/>
        <v>12442</v>
      </c>
      <c r="R10" s="63">
        <f t="shared" si="7"/>
        <v>1.0191485579809687E-2</v>
      </c>
      <c r="S10" s="35">
        <v>6</v>
      </c>
      <c r="T10" s="35">
        <v>4745</v>
      </c>
      <c r="U10" s="35">
        <v>7691</v>
      </c>
      <c r="W10" s="1">
        <v>1220823</v>
      </c>
    </row>
    <row r="11" spans="1:23" x14ac:dyDescent="0.45">
      <c r="A11" s="33" t="s">
        <v>16</v>
      </c>
      <c r="B11" s="32">
        <f t="shared" si="10"/>
        <v>5355002</v>
      </c>
      <c r="C11" s="34">
        <f>SUM(一般接種!D10+一般接種!G10+一般接種!J10+一般接種!M10+医療従事者等!C8)</f>
        <v>1935333</v>
      </c>
      <c r="D11" s="30">
        <f t="shared" si="0"/>
        <v>0.84809041586090028</v>
      </c>
      <c r="E11" s="34">
        <f>SUM(一般接種!E10+一般接種!H10+一般接種!K10+一般接種!N10+医療従事者等!D8)</f>
        <v>1901087</v>
      </c>
      <c r="F11" s="31">
        <f t="shared" si="1"/>
        <v>0.83308333212824426</v>
      </c>
      <c r="G11" s="29">
        <f t="shared" si="8"/>
        <v>1481678</v>
      </c>
      <c r="H11" s="31">
        <f t="shared" si="6"/>
        <v>0.64929234978783856</v>
      </c>
      <c r="I11" s="35">
        <v>18813</v>
      </c>
      <c r="J11" s="35">
        <v>125031</v>
      </c>
      <c r="K11" s="35">
        <v>459900</v>
      </c>
      <c r="L11" s="35">
        <v>393706</v>
      </c>
      <c r="M11" s="35">
        <v>269563</v>
      </c>
      <c r="N11" s="35">
        <v>150887</v>
      </c>
      <c r="O11" s="35">
        <v>58971</v>
      </c>
      <c r="P11" s="35">
        <v>4807</v>
      </c>
      <c r="Q11" s="35">
        <f t="shared" si="9"/>
        <v>36904</v>
      </c>
      <c r="R11" s="63">
        <f t="shared" si="7"/>
        <v>1.6171857094841386E-2</v>
      </c>
      <c r="S11" s="35">
        <v>20</v>
      </c>
      <c r="T11" s="35">
        <v>23130</v>
      </c>
      <c r="U11" s="35">
        <v>13754</v>
      </c>
      <c r="W11" s="1">
        <v>2281989</v>
      </c>
    </row>
    <row r="12" spans="1:23" x14ac:dyDescent="0.45">
      <c r="A12" s="33" t="s">
        <v>17</v>
      </c>
      <c r="B12" s="32">
        <f t="shared" si="10"/>
        <v>2407500</v>
      </c>
      <c r="C12" s="34">
        <f>SUM(一般接種!D11+一般接種!G11+一般接種!J11+一般接種!M11+医療従事者等!C9)</f>
        <v>855725</v>
      </c>
      <c r="D12" s="30">
        <f t="shared" si="0"/>
        <v>0.88102087125548756</v>
      </c>
      <c r="E12" s="34">
        <f>SUM(一般接種!E11+一般接種!H11+一般接種!K11+一般接種!N11+医療従事者等!D9)</f>
        <v>845304</v>
      </c>
      <c r="F12" s="31">
        <f t="shared" si="1"/>
        <v>0.8702918186984705</v>
      </c>
      <c r="G12" s="29">
        <f t="shared" si="8"/>
        <v>703041</v>
      </c>
      <c r="H12" s="31">
        <f t="shared" si="6"/>
        <v>0.72382341797695426</v>
      </c>
      <c r="I12" s="35">
        <v>4879</v>
      </c>
      <c r="J12" s="35">
        <v>29637</v>
      </c>
      <c r="K12" s="35">
        <v>127338</v>
      </c>
      <c r="L12" s="35">
        <v>229212</v>
      </c>
      <c r="M12" s="35">
        <v>189196</v>
      </c>
      <c r="N12" s="35">
        <v>89789</v>
      </c>
      <c r="O12" s="35">
        <v>30711</v>
      </c>
      <c r="P12" s="35">
        <v>2279</v>
      </c>
      <c r="Q12" s="35">
        <f t="shared" si="9"/>
        <v>3430</v>
      </c>
      <c r="R12" s="63">
        <f t="shared" si="7"/>
        <v>3.5313933663341872E-3</v>
      </c>
      <c r="S12" s="35">
        <v>3</v>
      </c>
      <c r="T12" s="35">
        <v>1363</v>
      </c>
      <c r="U12" s="35">
        <v>2064</v>
      </c>
      <c r="W12" s="1">
        <v>971288</v>
      </c>
    </row>
    <row r="13" spans="1:23" x14ac:dyDescent="0.45">
      <c r="A13" s="33" t="s">
        <v>18</v>
      </c>
      <c r="B13" s="32">
        <f t="shared" si="10"/>
        <v>2620707</v>
      </c>
      <c r="C13" s="34">
        <f>SUM(一般接種!D12+一般接種!G12+一般接種!J12+一般接種!M12+医療従事者等!C10)</f>
        <v>933840</v>
      </c>
      <c r="D13" s="30">
        <f t="shared" si="0"/>
        <v>0.8731050654380017</v>
      </c>
      <c r="E13" s="34">
        <f>SUM(一般接種!E12+一般接種!H12+一般接種!K12+一般接種!N12+医療従事者等!D10)</f>
        <v>924295</v>
      </c>
      <c r="F13" s="31">
        <f t="shared" si="1"/>
        <v>0.86418085160093572</v>
      </c>
      <c r="G13" s="29">
        <f t="shared" si="8"/>
        <v>755012</v>
      </c>
      <c r="H13" s="31">
        <f t="shared" si="6"/>
        <v>0.70590765191732685</v>
      </c>
      <c r="I13" s="35">
        <v>9650</v>
      </c>
      <c r="J13" s="35">
        <v>34699</v>
      </c>
      <c r="K13" s="35">
        <v>192776</v>
      </c>
      <c r="L13" s="35">
        <v>270794</v>
      </c>
      <c r="M13" s="35">
        <v>142435</v>
      </c>
      <c r="N13" s="35">
        <v>77090</v>
      </c>
      <c r="O13" s="35">
        <v>25548</v>
      </c>
      <c r="P13" s="35">
        <v>2020</v>
      </c>
      <c r="Q13" s="35">
        <f t="shared" si="9"/>
        <v>7560</v>
      </c>
      <c r="R13" s="63">
        <f t="shared" si="7"/>
        <v>7.0683139453346323E-3</v>
      </c>
      <c r="S13" s="35">
        <v>2</v>
      </c>
      <c r="T13" s="35">
        <v>3252</v>
      </c>
      <c r="U13" s="35">
        <v>4306</v>
      </c>
      <c r="W13" s="1">
        <v>1069562</v>
      </c>
    </row>
    <row r="14" spans="1:23" x14ac:dyDescent="0.45">
      <c r="A14" s="33" t="s">
        <v>19</v>
      </c>
      <c r="B14" s="32">
        <f t="shared" si="10"/>
        <v>4476163</v>
      </c>
      <c r="C14" s="34">
        <f>SUM(一般接種!D13+一般接種!G13+一般接種!J13+一般接種!M13+医療従事者等!C11)</f>
        <v>1596604</v>
      </c>
      <c r="D14" s="30">
        <f t="shared" si="0"/>
        <v>0.85744007037370995</v>
      </c>
      <c r="E14" s="34">
        <f>SUM(一般接種!E13+一般接種!H13+一般接種!K13+一般接種!N13+医療従事者等!D11)</f>
        <v>1576457</v>
      </c>
      <c r="F14" s="31">
        <f t="shared" si="1"/>
        <v>0.84662032728286263</v>
      </c>
      <c r="G14" s="29">
        <f t="shared" si="8"/>
        <v>1276491</v>
      </c>
      <c r="H14" s="31">
        <f t="shared" si="6"/>
        <v>0.68552661328131925</v>
      </c>
      <c r="I14" s="35">
        <v>19045</v>
      </c>
      <c r="J14" s="35">
        <v>75402</v>
      </c>
      <c r="K14" s="35">
        <v>345683</v>
      </c>
      <c r="L14" s="35">
        <v>418776</v>
      </c>
      <c r="M14" s="35">
        <v>236609</v>
      </c>
      <c r="N14" s="35">
        <v>128680</v>
      </c>
      <c r="O14" s="35">
        <v>48374</v>
      </c>
      <c r="P14" s="35">
        <v>3922</v>
      </c>
      <c r="Q14" s="35">
        <f t="shared" si="9"/>
        <v>26611</v>
      </c>
      <c r="R14" s="63">
        <f t="shared" si="7"/>
        <v>1.4291169076812282E-2</v>
      </c>
      <c r="S14" s="35">
        <v>119</v>
      </c>
      <c r="T14" s="35">
        <v>12679</v>
      </c>
      <c r="U14" s="35">
        <v>13813</v>
      </c>
      <c r="W14" s="1">
        <v>1862059</v>
      </c>
    </row>
    <row r="15" spans="1:23" x14ac:dyDescent="0.45">
      <c r="A15" s="33" t="s">
        <v>20</v>
      </c>
      <c r="B15" s="32">
        <f t="shared" si="10"/>
        <v>6890313</v>
      </c>
      <c r="C15" s="34">
        <f>SUM(一般接種!D14+一般接種!G14+一般接種!J14+一般接種!M14+医療従事者等!C12)</f>
        <v>2475062</v>
      </c>
      <c r="D15" s="30">
        <f t="shared" si="0"/>
        <v>0.85121686570885668</v>
      </c>
      <c r="E15" s="34">
        <f>SUM(一般接種!E14+一般接種!H14+一般接種!K14+一般接種!N14+医療従事者等!D12)</f>
        <v>2441985</v>
      </c>
      <c r="F15" s="31">
        <f t="shared" si="1"/>
        <v>0.83984111016533824</v>
      </c>
      <c r="G15" s="29">
        <f t="shared" si="8"/>
        <v>1916501</v>
      </c>
      <c r="H15" s="31">
        <f t="shared" si="6"/>
        <v>0.65911802385067109</v>
      </c>
      <c r="I15" s="35">
        <v>21239</v>
      </c>
      <c r="J15" s="35">
        <v>141812</v>
      </c>
      <c r="K15" s="35">
        <v>555177</v>
      </c>
      <c r="L15" s="35">
        <v>592828</v>
      </c>
      <c r="M15" s="35">
        <v>346802</v>
      </c>
      <c r="N15" s="35">
        <v>181216</v>
      </c>
      <c r="O15" s="35">
        <v>70948</v>
      </c>
      <c r="P15" s="35">
        <v>6479</v>
      </c>
      <c r="Q15" s="35">
        <f t="shared" si="9"/>
        <v>56765</v>
      </c>
      <c r="R15" s="63">
        <f t="shared" si="7"/>
        <v>1.9522470702537251E-2</v>
      </c>
      <c r="S15" s="35">
        <v>87</v>
      </c>
      <c r="T15" s="35">
        <v>26078</v>
      </c>
      <c r="U15" s="35">
        <v>30600</v>
      </c>
      <c r="W15" s="1">
        <v>2907675</v>
      </c>
    </row>
    <row r="16" spans="1:23" x14ac:dyDescent="0.45">
      <c r="A16" s="36" t="s">
        <v>21</v>
      </c>
      <c r="B16" s="32">
        <f t="shared" si="10"/>
        <v>4541441</v>
      </c>
      <c r="C16" s="34">
        <f>SUM(一般接種!D15+一般接種!G15+一般接種!J15+一般接種!M15+医療従事者等!C13)</f>
        <v>1633085</v>
      </c>
      <c r="D16" s="30">
        <f t="shared" si="0"/>
        <v>0.83516629069945247</v>
      </c>
      <c r="E16" s="34">
        <f>SUM(一般接種!E15+一般接種!H15+一般接種!K15+一般接種!N15+医療従事者等!D13)</f>
        <v>1612698</v>
      </c>
      <c r="F16" s="31">
        <f t="shared" si="1"/>
        <v>0.82474029623591272</v>
      </c>
      <c r="G16" s="29">
        <f t="shared" si="8"/>
        <v>1271355</v>
      </c>
      <c r="H16" s="31">
        <f t="shared" si="6"/>
        <v>0.65017610198624221</v>
      </c>
      <c r="I16" s="35">
        <v>14818</v>
      </c>
      <c r="J16" s="35">
        <v>72238</v>
      </c>
      <c r="K16" s="35">
        <v>366997</v>
      </c>
      <c r="L16" s="35">
        <v>347721</v>
      </c>
      <c r="M16" s="35">
        <v>253691</v>
      </c>
      <c r="N16" s="35">
        <v>147767</v>
      </c>
      <c r="O16" s="35">
        <v>62695</v>
      </c>
      <c r="P16" s="35">
        <v>5428</v>
      </c>
      <c r="Q16" s="35">
        <f t="shared" si="9"/>
        <v>24303</v>
      </c>
      <c r="R16" s="63">
        <f t="shared" si="7"/>
        <v>1.2428652741816129E-2</v>
      </c>
      <c r="S16" s="35">
        <v>228</v>
      </c>
      <c r="T16" s="35">
        <v>8615</v>
      </c>
      <c r="U16" s="35">
        <v>15460</v>
      </c>
      <c r="W16" s="1">
        <v>1955401</v>
      </c>
    </row>
    <row r="17" spans="1:23" x14ac:dyDescent="0.45">
      <c r="A17" s="33" t="s">
        <v>22</v>
      </c>
      <c r="B17" s="32">
        <f t="shared" si="10"/>
        <v>4487528</v>
      </c>
      <c r="C17" s="34">
        <f>SUM(一般接種!D16+一般接種!G16+一般接種!J16+一般接種!M16+医療従事者等!C14)</f>
        <v>1613421</v>
      </c>
      <c r="D17" s="30">
        <f t="shared" si="0"/>
        <v>0.82397230786358822</v>
      </c>
      <c r="E17" s="34">
        <f>SUM(一般接種!E16+一般接種!H16+一般接種!K16+一般接種!N16+医療従事者等!D14)</f>
        <v>1588675</v>
      </c>
      <c r="F17" s="31">
        <f t="shared" si="1"/>
        <v>0.81133455322273984</v>
      </c>
      <c r="G17" s="29">
        <f t="shared" si="8"/>
        <v>1262790</v>
      </c>
      <c r="H17" s="31">
        <f t="shared" si="6"/>
        <v>0.64490544665469252</v>
      </c>
      <c r="I17" s="35">
        <v>16327</v>
      </c>
      <c r="J17" s="35">
        <v>72052</v>
      </c>
      <c r="K17" s="35">
        <v>402396</v>
      </c>
      <c r="L17" s="35">
        <v>435508</v>
      </c>
      <c r="M17" s="35">
        <v>217445</v>
      </c>
      <c r="N17" s="35">
        <v>78336</v>
      </c>
      <c r="O17" s="35">
        <v>37950</v>
      </c>
      <c r="P17" s="35">
        <v>2776</v>
      </c>
      <c r="Q17" s="35">
        <f t="shared" si="9"/>
        <v>22642</v>
      </c>
      <c r="R17" s="63">
        <f t="shared" si="7"/>
        <v>1.1563244184033409E-2</v>
      </c>
      <c r="S17" s="35">
        <v>51</v>
      </c>
      <c r="T17" s="35">
        <v>6462</v>
      </c>
      <c r="U17" s="35">
        <v>16129</v>
      </c>
      <c r="W17" s="1">
        <v>1958101</v>
      </c>
    </row>
    <row r="18" spans="1:23" x14ac:dyDescent="0.45">
      <c r="A18" s="33" t="s">
        <v>23</v>
      </c>
      <c r="B18" s="32">
        <f t="shared" si="10"/>
        <v>16844309</v>
      </c>
      <c r="C18" s="34">
        <f>SUM(一般接種!D17+一般接種!G17+一般接種!J17+一般接種!M17+医療従事者等!C15)</f>
        <v>6130953</v>
      </c>
      <c r="D18" s="30">
        <f t="shared" si="0"/>
        <v>0.82920201103654567</v>
      </c>
      <c r="E18" s="34">
        <f>SUM(一般接種!E17+一般接種!H17+一般接種!K17+一般接種!N17+医療従事者等!D15)</f>
        <v>6044348</v>
      </c>
      <c r="F18" s="31">
        <f t="shared" si="1"/>
        <v>0.81748881731840428</v>
      </c>
      <c r="G18" s="29">
        <f t="shared" si="8"/>
        <v>4581951</v>
      </c>
      <c r="H18" s="31">
        <f t="shared" si="6"/>
        <v>0.61970186097836855</v>
      </c>
      <c r="I18" s="35">
        <v>49566</v>
      </c>
      <c r="J18" s="35">
        <v>270099</v>
      </c>
      <c r="K18" s="35">
        <v>1315433</v>
      </c>
      <c r="L18" s="35">
        <v>1415795</v>
      </c>
      <c r="M18" s="35">
        <v>836936</v>
      </c>
      <c r="N18" s="35">
        <v>477374</v>
      </c>
      <c r="O18" s="35">
        <v>199922</v>
      </c>
      <c r="P18" s="35">
        <v>16826</v>
      </c>
      <c r="Q18" s="35">
        <f t="shared" si="9"/>
        <v>87057</v>
      </c>
      <c r="R18" s="63">
        <f t="shared" si="7"/>
        <v>1.1774326026444593E-2</v>
      </c>
      <c r="S18" s="35">
        <v>217</v>
      </c>
      <c r="T18" s="35">
        <v>41982</v>
      </c>
      <c r="U18" s="35">
        <v>44858</v>
      </c>
      <c r="W18" s="1">
        <v>7393799</v>
      </c>
    </row>
    <row r="19" spans="1:23" x14ac:dyDescent="0.45">
      <c r="A19" s="33" t="s">
        <v>24</v>
      </c>
      <c r="B19" s="32">
        <f t="shared" si="10"/>
        <v>14485145</v>
      </c>
      <c r="C19" s="34">
        <f>SUM(一般接種!D18+一般接種!G18+一般接種!J18+一般接種!M18+医療従事者等!C16)</f>
        <v>5232918</v>
      </c>
      <c r="D19" s="30">
        <f t="shared" si="0"/>
        <v>0.827614642160581</v>
      </c>
      <c r="E19" s="34">
        <f>SUM(一般接種!E18+一般接種!H18+一般接種!K18+一般接種!N18+医療従事者等!D16)</f>
        <v>5168331</v>
      </c>
      <c r="F19" s="31">
        <f t="shared" si="1"/>
        <v>0.81739985437043683</v>
      </c>
      <c r="G19" s="29">
        <f t="shared" si="8"/>
        <v>4000817</v>
      </c>
      <c r="H19" s="31">
        <f t="shared" si="6"/>
        <v>0.63275112084786522</v>
      </c>
      <c r="I19" s="35">
        <v>43116</v>
      </c>
      <c r="J19" s="35">
        <v>213690</v>
      </c>
      <c r="K19" s="35">
        <v>1088627</v>
      </c>
      <c r="L19" s="35">
        <v>1322901</v>
      </c>
      <c r="M19" s="35">
        <v>754266</v>
      </c>
      <c r="N19" s="35">
        <v>393695</v>
      </c>
      <c r="O19" s="35">
        <v>167645</v>
      </c>
      <c r="P19" s="35">
        <v>16877</v>
      </c>
      <c r="Q19" s="35">
        <f t="shared" si="9"/>
        <v>83079</v>
      </c>
      <c r="R19" s="63">
        <f t="shared" si="7"/>
        <v>1.3139398870010748E-2</v>
      </c>
      <c r="S19" s="35">
        <v>210</v>
      </c>
      <c r="T19" s="35">
        <v>34208</v>
      </c>
      <c r="U19" s="35">
        <v>48661</v>
      </c>
      <c r="W19" s="1">
        <v>6322892</v>
      </c>
    </row>
    <row r="20" spans="1:23" x14ac:dyDescent="0.45">
      <c r="A20" s="33" t="s">
        <v>25</v>
      </c>
      <c r="B20" s="32">
        <f t="shared" si="10"/>
        <v>31061578</v>
      </c>
      <c r="C20" s="34">
        <f>SUM(一般接種!D19+一般接種!G19+一般接種!J19+一般接種!M19+医療従事者等!C17)</f>
        <v>11302280</v>
      </c>
      <c r="D20" s="30">
        <f t="shared" si="0"/>
        <v>0.81644234562365747</v>
      </c>
      <c r="E20" s="34">
        <f>SUM(一般接種!E19+一般接種!H19+一般接種!K19+一般接種!N19+医療従事者等!D17)</f>
        <v>11158377</v>
      </c>
      <c r="F20" s="31">
        <f t="shared" si="1"/>
        <v>0.80604723040245596</v>
      </c>
      <c r="G20" s="29">
        <f t="shared" si="8"/>
        <v>8327732</v>
      </c>
      <c r="H20" s="31">
        <f t="shared" si="6"/>
        <v>0.60157004142572934</v>
      </c>
      <c r="I20" s="35">
        <v>103452</v>
      </c>
      <c r="J20" s="35">
        <v>610414</v>
      </c>
      <c r="K20" s="35">
        <v>2636794</v>
      </c>
      <c r="L20" s="35">
        <v>2936475</v>
      </c>
      <c r="M20" s="35">
        <v>1266170</v>
      </c>
      <c r="N20" s="35">
        <v>517186</v>
      </c>
      <c r="O20" s="35">
        <v>231830</v>
      </c>
      <c r="P20" s="35">
        <v>25411</v>
      </c>
      <c r="Q20" s="35">
        <f t="shared" si="9"/>
        <v>273189</v>
      </c>
      <c r="R20" s="63">
        <f t="shared" si="7"/>
        <v>1.9734342801503886E-2</v>
      </c>
      <c r="S20" s="35">
        <v>1320</v>
      </c>
      <c r="T20" s="35">
        <v>134157</v>
      </c>
      <c r="U20" s="35">
        <v>137712</v>
      </c>
      <c r="W20" s="1">
        <v>13843329</v>
      </c>
    </row>
    <row r="21" spans="1:23" x14ac:dyDescent="0.45">
      <c r="A21" s="33" t="s">
        <v>26</v>
      </c>
      <c r="B21" s="32">
        <f t="shared" si="10"/>
        <v>20879647</v>
      </c>
      <c r="C21" s="34">
        <f>SUM(一般接種!D20+一般接種!G20+一般接種!J20+一般接種!M20+医療従事者等!C18)</f>
        <v>7610940</v>
      </c>
      <c r="D21" s="30">
        <f t="shared" si="0"/>
        <v>0.82546311871990707</v>
      </c>
      <c r="E21" s="34">
        <f>SUM(一般接種!E20+一般接種!H20+一般接種!K20+一般接種!N20+医療従事者等!D18)</f>
        <v>7520534</v>
      </c>
      <c r="F21" s="31">
        <f t="shared" si="1"/>
        <v>0.81565791480146976</v>
      </c>
      <c r="G21" s="29">
        <f t="shared" si="8"/>
        <v>5651568</v>
      </c>
      <c r="H21" s="31">
        <f t="shared" si="6"/>
        <v>0.61295463463614586</v>
      </c>
      <c r="I21" s="35">
        <v>51359</v>
      </c>
      <c r="J21" s="35">
        <v>305265</v>
      </c>
      <c r="K21" s="35">
        <v>1456351</v>
      </c>
      <c r="L21" s="35">
        <v>2053751</v>
      </c>
      <c r="M21" s="35">
        <v>1099775</v>
      </c>
      <c r="N21" s="35">
        <v>476204</v>
      </c>
      <c r="O21" s="35">
        <v>188453</v>
      </c>
      <c r="P21" s="35">
        <v>20410</v>
      </c>
      <c r="Q21" s="35">
        <f t="shared" si="9"/>
        <v>96605</v>
      </c>
      <c r="R21" s="63">
        <f t="shared" si="7"/>
        <v>1.0477531629987442E-2</v>
      </c>
      <c r="S21" s="35">
        <v>637</v>
      </c>
      <c r="T21" s="35">
        <v>44517</v>
      </c>
      <c r="U21" s="35">
        <v>51451</v>
      </c>
      <c r="W21" s="1">
        <v>9220206</v>
      </c>
    </row>
    <row r="22" spans="1:23" x14ac:dyDescent="0.45">
      <c r="A22" s="33" t="s">
        <v>27</v>
      </c>
      <c r="B22" s="32">
        <f t="shared" si="10"/>
        <v>5341384</v>
      </c>
      <c r="C22" s="34">
        <f>SUM(一般接種!D21+一般接種!G21+一般接種!J21+一般接種!M21+医療従事者等!C19)</f>
        <v>1902956</v>
      </c>
      <c r="D22" s="30">
        <f t="shared" si="0"/>
        <v>0.85983117459359271</v>
      </c>
      <c r="E22" s="34">
        <f>SUM(一般接種!E21+一般接種!H21+一般接種!K21+一般接種!N21+医療従事者等!D19)</f>
        <v>1871198</v>
      </c>
      <c r="F22" s="31">
        <f t="shared" si="1"/>
        <v>0.84548164762463318</v>
      </c>
      <c r="G22" s="29">
        <f t="shared" si="8"/>
        <v>1553598</v>
      </c>
      <c r="H22" s="31">
        <f t="shared" si="6"/>
        <v>0.70197734113991939</v>
      </c>
      <c r="I22" s="35">
        <v>16813</v>
      </c>
      <c r="J22" s="35">
        <v>65011</v>
      </c>
      <c r="K22" s="35">
        <v>344096</v>
      </c>
      <c r="L22" s="35">
        <v>568001</v>
      </c>
      <c r="M22" s="35">
        <v>356345</v>
      </c>
      <c r="N22" s="35">
        <v>149895</v>
      </c>
      <c r="O22" s="35">
        <v>49915</v>
      </c>
      <c r="P22" s="35">
        <v>3522</v>
      </c>
      <c r="Q22" s="35">
        <f t="shared" si="9"/>
        <v>13632</v>
      </c>
      <c r="R22" s="63">
        <f t="shared" si="7"/>
        <v>6.1594795528955243E-3</v>
      </c>
      <c r="S22" s="35">
        <v>9</v>
      </c>
      <c r="T22" s="35">
        <v>5943</v>
      </c>
      <c r="U22" s="35">
        <v>7680</v>
      </c>
      <c r="W22" s="1">
        <v>2213174</v>
      </c>
    </row>
    <row r="23" spans="1:23" x14ac:dyDescent="0.45">
      <c r="A23" s="33" t="s">
        <v>28</v>
      </c>
      <c r="B23" s="32">
        <f t="shared" si="10"/>
        <v>2495408</v>
      </c>
      <c r="C23" s="34">
        <f>SUM(一般接種!D22+一般接種!G22+一般接種!J22+一般接種!M22+医療従事者等!C20)</f>
        <v>897253</v>
      </c>
      <c r="D23" s="30">
        <f t="shared" si="0"/>
        <v>0.85642384940353589</v>
      </c>
      <c r="E23" s="34">
        <f>SUM(一般接種!E22+一般接種!H22+一般接種!K22+一般接種!N22+医療従事者等!D20)</f>
        <v>889555</v>
      </c>
      <c r="F23" s="31">
        <f t="shared" si="1"/>
        <v>0.84907614391499642</v>
      </c>
      <c r="G23" s="29">
        <f t="shared" si="8"/>
        <v>694313</v>
      </c>
      <c r="H23" s="31">
        <f t="shared" si="6"/>
        <v>0.66271855558122084</v>
      </c>
      <c r="I23" s="35">
        <v>10202</v>
      </c>
      <c r="J23" s="35">
        <v>39166</v>
      </c>
      <c r="K23" s="35">
        <v>212898</v>
      </c>
      <c r="L23" s="35">
        <v>219626</v>
      </c>
      <c r="M23" s="35">
        <v>127734</v>
      </c>
      <c r="N23" s="35">
        <v>63037</v>
      </c>
      <c r="O23" s="35">
        <v>19778</v>
      </c>
      <c r="P23" s="35">
        <v>1872</v>
      </c>
      <c r="Q23" s="35">
        <f t="shared" si="9"/>
        <v>14287</v>
      </c>
      <c r="R23" s="63">
        <f t="shared" si="7"/>
        <v>1.3636875592980258E-2</v>
      </c>
      <c r="S23" s="35">
        <v>91</v>
      </c>
      <c r="T23" s="35">
        <v>3444</v>
      </c>
      <c r="U23" s="35">
        <v>10752</v>
      </c>
      <c r="W23" s="1">
        <v>1047674</v>
      </c>
    </row>
    <row r="24" spans="1:23" x14ac:dyDescent="0.45">
      <c r="A24" s="33" t="s">
        <v>29</v>
      </c>
      <c r="B24" s="32">
        <f t="shared" si="10"/>
        <v>2592299</v>
      </c>
      <c r="C24" s="34">
        <f>SUM(一般接種!D23+一般接種!G23+一般接種!J23+一般接種!M23+医療従事者等!C21)</f>
        <v>938274</v>
      </c>
      <c r="D24" s="30">
        <f t="shared" si="0"/>
        <v>0.82838390473365253</v>
      </c>
      <c r="E24" s="34">
        <f>SUM(一般接種!E23+一般接種!H23+一般接種!K23+一般接種!N23+医療従事者等!D21)</f>
        <v>927177</v>
      </c>
      <c r="F24" s="31">
        <f t="shared" si="1"/>
        <v>0.81858657880239016</v>
      </c>
      <c r="G24" s="29">
        <f t="shared" si="8"/>
        <v>712618</v>
      </c>
      <c r="H24" s="31">
        <f t="shared" si="6"/>
        <v>0.629156601827916</v>
      </c>
      <c r="I24" s="35">
        <v>9292</v>
      </c>
      <c r="J24" s="35">
        <v>55405</v>
      </c>
      <c r="K24" s="35">
        <v>204665</v>
      </c>
      <c r="L24" s="35">
        <v>215486</v>
      </c>
      <c r="M24" s="35">
        <v>130674</v>
      </c>
      <c r="N24" s="35">
        <v>67677</v>
      </c>
      <c r="O24" s="35">
        <v>26700</v>
      </c>
      <c r="P24" s="35">
        <v>2719</v>
      </c>
      <c r="Q24" s="35">
        <f t="shared" si="9"/>
        <v>14230</v>
      </c>
      <c r="R24" s="63">
        <f t="shared" si="7"/>
        <v>1.2563390826517496E-2</v>
      </c>
      <c r="S24" s="35">
        <v>38</v>
      </c>
      <c r="T24" s="35">
        <v>6523</v>
      </c>
      <c r="U24" s="35">
        <v>7669</v>
      </c>
      <c r="W24" s="1">
        <v>1132656</v>
      </c>
    </row>
    <row r="25" spans="1:23" x14ac:dyDescent="0.45">
      <c r="A25" s="33" t="s">
        <v>30</v>
      </c>
      <c r="B25" s="32">
        <f t="shared" si="10"/>
        <v>1795873</v>
      </c>
      <c r="C25" s="34">
        <f>SUM(一般接種!D24+一般接種!G24+一般接種!J24+一般接種!M24+医療従事者等!C22)</f>
        <v>648200</v>
      </c>
      <c r="D25" s="30">
        <f t="shared" si="0"/>
        <v>0.8368373692683676</v>
      </c>
      <c r="E25" s="34">
        <f>SUM(一般接種!E24+一般接種!H24+一般接種!K24+一般接種!N24+医療従事者等!D22)</f>
        <v>641623</v>
      </c>
      <c r="F25" s="31">
        <f t="shared" si="1"/>
        <v>0.82834634893871928</v>
      </c>
      <c r="G25" s="29">
        <f t="shared" si="8"/>
        <v>499374</v>
      </c>
      <c r="H25" s="31">
        <f t="shared" si="6"/>
        <v>0.64470043881675687</v>
      </c>
      <c r="I25" s="35">
        <v>7671</v>
      </c>
      <c r="J25" s="35">
        <v>32373</v>
      </c>
      <c r="K25" s="35">
        <v>143751</v>
      </c>
      <c r="L25" s="35">
        <v>172132</v>
      </c>
      <c r="M25" s="35">
        <v>92031</v>
      </c>
      <c r="N25" s="35">
        <v>34545</v>
      </c>
      <c r="O25" s="35">
        <v>15675</v>
      </c>
      <c r="P25" s="35">
        <v>1196</v>
      </c>
      <c r="Q25" s="35">
        <f t="shared" si="9"/>
        <v>6676</v>
      </c>
      <c r="R25" s="63">
        <f t="shared" si="7"/>
        <v>8.6188310355378318E-3</v>
      </c>
      <c r="S25" s="35">
        <v>145</v>
      </c>
      <c r="T25" s="35">
        <v>3430</v>
      </c>
      <c r="U25" s="35">
        <v>3101</v>
      </c>
      <c r="W25" s="1">
        <v>774583</v>
      </c>
    </row>
    <row r="26" spans="1:23" x14ac:dyDescent="0.45">
      <c r="A26" s="33" t="s">
        <v>31</v>
      </c>
      <c r="B26" s="32">
        <f t="shared" si="10"/>
        <v>1889954</v>
      </c>
      <c r="C26" s="34">
        <f>SUM(一般接種!D25+一般接種!G25+一般接種!J25+一般接種!M25+医療従事者等!C23)</f>
        <v>682060</v>
      </c>
      <c r="D26" s="30">
        <f t="shared" si="0"/>
        <v>0.83077039258365137</v>
      </c>
      <c r="E26" s="34">
        <f>SUM(一般接種!E25+一般接種!H25+一般接種!K25+一般接種!N25+医療従事者等!D23)</f>
        <v>673962</v>
      </c>
      <c r="F26" s="31">
        <f t="shared" si="1"/>
        <v>0.82090677554241975</v>
      </c>
      <c r="G26" s="29">
        <f t="shared" si="8"/>
        <v>522712</v>
      </c>
      <c r="H26" s="31">
        <f t="shared" si="6"/>
        <v>0.63667954937715976</v>
      </c>
      <c r="I26" s="35">
        <v>6305</v>
      </c>
      <c r="J26" s="35">
        <v>37905</v>
      </c>
      <c r="K26" s="35">
        <v>168914</v>
      </c>
      <c r="L26" s="35">
        <v>164984</v>
      </c>
      <c r="M26" s="35">
        <v>96321</v>
      </c>
      <c r="N26" s="35">
        <v>34616</v>
      </c>
      <c r="O26" s="35">
        <v>12207</v>
      </c>
      <c r="P26" s="35">
        <v>1460</v>
      </c>
      <c r="Q26" s="35">
        <f t="shared" si="9"/>
        <v>11220</v>
      </c>
      <c r="R26" s="63">
        <f t="shared" si="7"/>
        <v>1.3666310595532017E-2</v>
      </c>
      <c r="S26" s="35">
        <v>117</v>
      </c>
      <c r="T26" s="35">
        <v>6203</v>
      </c>
      <c r="U26" s="35">
        <v>4900</v>
      </c>
      <c r="W26" s="1">
        <v>820997</v>
      </c>
    </row>
    <row r="27" spans="1:23" x14ac:dyDescent="0.45">
      <c r="A27" s="33" t="s">
        <v>32</v>
      </c>
      <c r="B27" s="32">
        <f t="shared" si="10"/>
        <v>4839683</v>
      </c>
      <c r="C27" s="34">
        <f>SUM(一般接種!D26+一般接種!G26+一般接種!J26+一般接種!M26+医療従事者等!C24)</f>
        <v>1731850</v>
      </c>
      <c r="D27" s="30">
        <f t="shared" si="0"/>
        <v>0.83594104850181272</v>
      </c>
      <c r="E27" s="34">
        <f>SUM(一般接種!E26+一般接種!H26+一般接種!K26+一般接種!N26+医療従事者等!D24)</f>
        <v>1708847</v>
      </c>
      <c r="F27" s="31">
        <f t="shared" si="1"/>
        <v>0.82483780518473149</v>
      </c>
      <c r="G27" s="29">
        <f t="shared" si="8"/>
        <v>1383566</v>
      </c>
      <c r="H27" s="31">
        <f t="shared" si="6"/>
        <v>0.66782897636138183</v>
      </c>
      <c r="I27" s="35">
        <v>14334</v>
      </c>
      <c r="J27" s="35">
        <v>69305</v>
      </c>
      <c r="K27" s="35">
        <v>457432</v>
      </c>
      <c r="L27" s="35">
        <v>432760</v>
      </c>
      <c r="M27" s="35">
        <v>235431</v>
      </c>
      <c r="N27" s="35">
        <v>123117</v>
      </c>
      <c r="O27" s="35">
        <v>47440</v>
      </c>
      <c r="P27" s="35">
        <v>3747</v>
      </c>
      <c r="Q27" s="35">
        <f t="shared" si="9"/>
        <v>15420</v>
      </c>
      <c r="R27" s="63">
        <f t="shared" si="7"/>
        <v>7.4430296895793236E-3</v>
      </c>
      <c r="S27" s="35">
        <v>12</v>
      </c>
      <c r="T27" s="35">
        <v>5683</v>
      </c>
      <c r="U27" s="35">
        <v>9725</v>
      </c>
      <c r="W27" s="1">
        <v>2071737</v>
      </c>
    </row>
    <row r="28" spans="1:23" x14ac:dyDescent="0.45">
      <c r="A28" s="33" t="s">
        <v>33</v>
      </c>
      <c r="B28" s="32">
        <f t="shared" si="10"/>
        <v>4648577</v>
      </c>
      <c r="C28" s="34">
        <f>SUM(一般接種!D27+一般接種!G27+一般接種!J27+一般接種!M27+医療従事者等!C25)</f>
        <v>1669600</v>
      </c>
      <c r="D28" s="30">
        <f t="shared" si="0"/>
        <v>0.82784978711229873</v>
      </c>
      <c r="E28" s="34">
        <f>SUM(一般接種!E27+一般接種!H27+一般接種!K27+一般接種!N27+医療従事者等!D25)</f>
        <v>1656170</v>
      </c>
      <c r="F28" s="31">
        <f t="shared" si="1"/>
        <v>0.82119069353244833</v>
      </c>
      <c r="G28" s="29">
        <f t="shared" si="8"/>
        <v>1301760</v>
      </c>
      <c r="H28" s="31">
        <f t="shared" si="6"/>
        <v>0.64546103190662796</v>
      </c>
      <c r="I28" s="35">
        <v>15489</v>
      </c>
      <c r="J28" s="35">
        <v>85220</v>
      </c>
      <c r="K28" s="35">
        <v>466746</v>
      </c>
      <c r="L28" s="35">
        <v>403392</v>
      </c>
      <c r="M28" s="35">
        <v>192101</v>
      </c>
      <c r="N28" s="35">
        <v>97728</v>
      </c>
      <c r="O28" s="35">
        <v>37814</v>
      </c>
      <c r="P28" s="35">
        <v>3270</v>
      </c>
      <c r="Q28" s="35">
        <f t="shared" si="9"/>
        <v>21047</v>
      </c>
      <c r="R28" s="63">
        <f t="shared" si="7"/>
        <v>1.0435885523090891E-2</v>
      </c>
      <c r="S28" s="35">
        <v>42</v>
      </c>
      <c r="T28" s="35">
        <v>9196</v>
      </c>
      <c r="U28" s="35">
        <v>11809</v>
      </c>
      <c r="W28" s="1">
        <v>2016791</v>
      </c>
    </row>
    <row r="29" spans="1:23" x14ac:dyDescent="0.45">
      <c r="A29" s="33" t="s">
        <v>34</v>
      </c>
      <c r="B29" s="32">
        <f t="shared" si="10"/>
        <v>8632037</v>
      </c>
      <c r="C29" s="34">
        <f>SUM(一般接種!D28+一般接種!G28+一般接種!J28+一般接種!M28+医療従事者等!C26)</f>
        <v>3139287</v>
      </c>
      <c r="D29" s="30">
        <f t="shared" si="0"/>
        <v>0.85161844254067809</v>
      </c>
      <c r="E29" s="34">
        <f>SUM(一般接種!E28+一般接種!H28+一般接種!K28+一般接種!N28+医療従事者等!D26)</f>
        <v>3105013</v>
      </c>
      <c r="F29" s="31">
        <f t="shared" si="1"/>
        <v>0.84232067190051707</v>
      </c>
      <c r="G29" s="29">
        <f t="shared" si="8"/>
        <v>2352163</v>
      </c>
      <c r="H29" s="31">
        <f t="shared" si="6"/>
        <v>0.63808928290462419</v>
      </c>
      <c r="I29" s="35">
        <v>23553</v>
      </c>
      <c r="J29" s="35">
        <v>115791</v>
      </c>
      <c r="K29" s="35">
        <v>656760</v>
      </c>
      <c r="L29" s="35">
        <v>755843</v>
      </c>
      <c r="M29" s="35">
        <v>453315</v>
      </c>
      <c r="N29" s="35">
        <v>251414</v>
      </c>
      <c r="O29" s="35">
        <v>87042</v>
      </c>
      <c r="P29" s="35">
        <v>8445</v>
      </c>
      <c r="Q29" s="35">
        <f t="shared" si="9"/>
        <v>35574</v>
      </c>
      <c r="R29" s="63">
        <f t="shared" si="7"/>
        <v>9.6504316027626914E-3</v>
      </c>
      <c r="S29" s="35">
        <v>24</v>
      </c>
      <c r="T29" s="35">
        <v>11737</v>
      </c>
      <c r="U29" s="35">
        <v>23813</v>
      </c>
      <c r="W29" s="1">
        <v>3686260</v>
      </c>
    </row>
    <row r="30" spans="1:23" x14ac:dyDescent="0.45">
      <c r="A30" s="33" t="s">
        <v>35</v>
      </c>
      <c r="B30" s="32">
        <f t="shared" si="10"/>
        <v>16445248</v>
      </c>
      <c r="C30" s="34">
        <f>SUM(一般接種!D29+一般接種!G29+一般接種!J29+一般接種!M29+医療従事者等!C27)</f>
        <v>6013208</v>
      </c>
      <c r="D30" s="30">
        <f t="shared" si="0"/>
        <v>0.79552394678415972</v>
      </c>
      <c r="E30" s="34">
        <f>SUM(一般接種!E29+一般接種!H29+一般接種!K29+一般接種!N29+医療従事者等!D27)</f>
        <v>5908785</v>
      </c>
      <c r="F30" s="31">
        <f t="shared" si="1"/>
        <v>0.78170919148298901</v>
      </c>
      <c r="G30" s="29">
        <f t="shared" si="8"/>
        <v>4427321</v>
      </c>
      <c r="H30" s="31">
        <f t="shared" si="6"/>
        <v>0.58571728694573555</v>
      </c>
      <c r="I30" s="35">
        <v>43147</v>
      </c>
      <c r="J30" s="35">
        <v>374886</v>
      </c>
      <c r="K30" s="35">
        <v>1355090</v>
      </c>
      <c r="L30" s="35">
        <v>1360760</v>
      </c>
      <c r="M30" s="35">
        <v>760096</v>
      </c>
      <c r="N30" s="35">
        <v>369605</v>
      </c>
      <c r="O30" s="35">
        <v>149187</v>
      </c>
      <c r="P30" s="35">
        <v>14550</v>
      </c>
      <c r="Q30" s="35">
        <f t="shared" si="9"/>
        <v>95934</v>
      </c>
      <c r="R30" s="63">
        <f t="shared" si="7"/>
        <v>1.2691693736652977E-2</v>
      </c>
      <c r="S30" s="35">
        <v>65</v>
      </c>
      <c r="T30" s="35">
        <v>42906</v>
      </c>
      <c r="U30" s="35">
        <v>52963</v>
      </c>
      <c r="W30" s="1">
        <v>7558802</v>
      </c>
    </row>
    <row r="31" spans="1:23" x14ac:dyDescent="0.45">
      <c r="A31" s="33" t="s">
        <v>36</v>
      </c>
      <c r="B31" s="32">
        <f t="shared" si="10"/>
        <v>4081038</v>
      </c>
      <c r="C31" s="34">
        <f>SUM(一般接種!D30+一般接種!G30+一般接種!J30+一般接種!M30+医療従事者等!C28)</f>
        <v>1481319</v>
      </c>
      <c r="D31" s="30">
        <f t="shared" si="0"/>
        <v>0.82270041992561194</v>
      </c>
      <c r="E31" s="34">
        <f>SUM(一般接種!E30+一般接種!H30+一般接種!K30+一般接種!N30+医療従事者等!D28)</f>
        <v>1465552</v>
      </c>
      <c r="F31" s="31">
        <f t="shared" si="1"/>
        <v>0.81394368520407856</v>
      </c>
      <c r="G31" s="29">
        <f t="shared" si="8"/>
        <v>1123161</v>
      </c>
      <c r="H31" s="31">
        <f t="shared" si="6"/>
        <v>0.62378530643573071</v>
      </c>
      <c r="I31" s="35">
        <v>16826</v>
      </c>
      <c r="J31" s="35">
        <v>67471</v>
      </c>
      <c r="K31" s="35">
        <v>347146</v>
      </c>
      <c r="L31" s="35">
        <v>353791</v>
      </c>
      <c r="M31" s="35">
        <v>196882</v>
      </c>
      <c r="N31" s="35">
        <v>98572</v>
      </c>
      <c r="O31" s="35">
        <v>40114</v>
      </c>
      <c r="P31" s="35">
        <v>2359</v>
      </c>
      <c r="Q31" s="35">
        <f t="shared" si="9"/>
        <v>11006</v>
      </c>
      <c r="R31" s="63">
        <f t="shared" si="7"/>
        <v>6.1125529488930373E-3</v>
      </c>
      <c r="S31" s="35">
        <v>79</v>
      </c>
      <c r="T31" s="35">
        <v>4975</v>
      </c>
      <c r="U31" s="35">
        <v>5952</v>
      </c>
      <c r="W31" s="1">
        <v>1800557</v>
      </c>
    </row>
    <row r="32" spans="1:23" x14ac:dyDescent="0.45">
      <c r="A32" s="33" t="s">
        <v>37</v>
      </c>
      <c r="B32" s="32">
        <f t="shared" si="10"/>
        <v>3177744</v>
      </c>
      <c r="C32" s="34">
        <f>SUM(一般接種!D31+一般接種!G31+一般接種!J31+一般接種!M31+医療従事者等!C29)</f>
        <v>1157970</v>
      </c>
      <c r="D32" s="30">
        <f t="shared" si="0"/>
        <v>0.816136810062847</v>
      </c>
      <c r="E32" s="34">
        <f>SUM(一般接種!E31+一般接種!H31+一般接種!K31+一般接種!N31+医療従事者等!D29)</f>
        <v>1145971</v>
      </c>
      <c r="F32" s="31">
        <f t="shared" si="1"/>
        <v>0.807679919483692</v>
      </c>
      <c r="G32" s="29">
        <f t="shared" si="8"/>
        <v>857603</v>
      </c>
      <c r="H32" s="31">
        <f t="shared" si="6"/>
        <v>0.60443826413493251</v>
      </c>
      <c r="I32" s="35">
        <v>8744</v>
      </c>
      <c r="J32" s="35">
        <v>52943</v>
      </c>
      <c r="K32" s="35">
        <v>238719</v>
      </c>
      <c r="L32" s="35">
        <v>286045</v>
      </c>
      <c r="M32" s="35">
        <v>161127</v>
      </c>
      <c r="N32" s="35">
        <v>83151</v>
      </c>
      <c r="O32" s="35">
        <v>24270</v>
      </c>
      <c r="P32" s="35">
        <v>2604</v>
      </c>
      <c r="Q32" s="35">
        <f t="shared" si="9"/>
        <v>16200</v>
      </c>
      <c r="R32" s="63">
        <f t="shared" si="7"/>
        <v>1.1417753761339345E-2</v>
      </c>
      <c r="S32" s="35">
        <v>9</v>
      </c>
      <c r="T32" s="35">
        <v>6458</v>
      </c>
      <c r="U32" s="35">
        <v>9733</v>
      </c>
      <c r="W32" s="1">
        <v>1418843</v>
      </c>
    </row>
    <row r="33" spans="1:23" x14ac:dyDescent="0.45">
      <c r="A33" s="33" t="s">
        <v>38</v>
      </c>
      <c r="B33" s="32">
        <f t="shared" si="10"/>
        <v>5527206</v>
      </c>
      <c r="C33" s="34">
        <f>SUM(一般接種!D32+一般接種!G32+一般接種!J32+一般接種!M32+医療従事者等!C30)</f>
        <v>2030191</v>
      </c>
      <c r="D33" s="30">
        <f t="shared" si="0"/>
        <v>0.80227516476707361</v>
      </c>
      <c r="E33" s="34">
        <f>SUM(一般接種!E32+一般接種!H32+一般接種!K32+一般接種!N32+医療従事者等!D30)</f>
        <v>1998580</v>
      </c>
      <c r="F33" s="31">
        <f t="shared" si="1"/>
        <v>0.78978337447076552</v>
      </c>
      <c r="G33" s="29">
        <f t="shared" si="8"/>
        <v>1478718</v>
      </c>
      <c r="H33" s="31">
        <f t="shared" si="6"/>
        <v>0.5843483332819609</v>
      </c>
      <c r="I33" s="35">
        <v>26013</v>
      </c>
      <c r="J33" s="35">
        <v>96681</v>
      </c>
      <c r="K33" s="35">
        <v>450894</v>
      </c>
      <c r="L33" s="35">
        <v>475224</v>
      </c>
      <c r="M33" s="35">
        <v>252032</v>
      </c>
      <c r="N33" s="35">
        <v>124873</v>
      </c>
      <c r="O33" s="35">
        <v>48783</v>
      </c>
      <c r="P33" s="35">
        <v>4218</v>
      </c>
      <c r="Q33" s="35">
        <f t="shared" si="9"/>
        <v>19717</v>
      </c>
      <c r="R33" s="63">
        <f t="shared" si="7"/>
        <v>7.7916114413433962E-3</v>
      </c>
      <c r="S33" s="35">
        <v>10</v>
      </c>
      <c r="T33" s="35">
        <v>7090</v>
      </c>
      <c r="U33" s="35">
        <v>12617</v>
      </c>
      <c r="W33" s="1">
        <v>2530542</v>
      </c>
    </row>
    <row r="34" spans="1:23" x14ac:dyDescent="0.45">
      <c r="A34" s="33" t="s">
        <v>39</v>
      </c>
      <c r="B34" s="32">
        <f t="shared" si="10"/>
        <v>18672331</v>
      </c>
      <c r="C34" s="34">
        <f>SUM(一般接種!D33+一般接種!G33+一般接種!J33+一般接種!M33+医療従事者等!C31)</f>
        <v>6904385</v>
      </c>
      <c r="D34" s="30">
        <f t="shared" si="0"/>
        <v>0.78108223407380795</v>
      </c>
      <c r="E34" s="34">
        <f>SUM(一般接種!E33+一般接種!H33+一般接種!K33+一般接種!N33+医療従事者等!D31)</f>
        <v>6815738</v>
      </c>
      <c r="F34" s="31">
        <f t="shared" si="1"/>
        <v>0.77105373815361511</v>
      </c>
      <c r="G34" s="29">
        <f t="shared" si="8"/>
        <v>4869725</v>
      </c>
      <c r="H34" s="31">
        <f t="shared" si="6"/>
        <v>0.55090434301173452</v>
      </c>
      <c r="I34" s="35">
        <v>65371</v>
      </c>
      <c r="J34" s="35">
        <v>373702</v>
      </c>
      <c r="K34" s="35">
        <v>1526225</v>
      </c>
      <c r="L34" s="35">
        <v>1557606</v>
      </c>
      <c r="M34" s="35">
        <v>771075</v>
      </c>
      <c r="N34" s="35">
        <v>367891</v>
      </c>
      <c r="O34" s="35">
        <v>191072</v>
      </c>
      <c r="P34" s="35">
        <v>16783</v>
      </c>
      <c r="Q34" s="35">
        <f t="shared" si="9"/>
        <v>82483</v>
      </c>
      <c r="R34" s="63">
        <f t="shared" si="7"/>
        <v>9.3311722786475412E-3</v>
      </c>
      <c r="S34" s="35">
        <v>337</v>
      </c>
      <c r="T34" s="35">
        <v>42427</v>
      </c>
      <c r="U34" s="35">
        <v>39719</v>
      </c>
      <c r="W34" s="1">
        <v>8839511</v>
      </c>
    </row>
    <row r="35" spans="1:23" x14ac:dyDescent="0.45">
      <c r="A35" s="33" t="s">
        <v>40</v>
      </c>
      <c r="B35" s="32">
        <f t="shared" si="10"/>
        <v>12122800</v>
      </c>
      <c r="C35" s="34">
        <f>SUM(一般接種!D34+一般接種!G34+一般接種!J34+一般接種!M34+医療従事者等!C32)</f>
        <v>4434462</v>
      </c>
      <c r="D35" s="30">
        <f t="shared" si="0"/>
        <v>0.80281735273484356</v>
      </c>
      <c r="E35" s="34">
        <f>SUM(一般接種!E34+一般接種!H34+一般接種!K34+一般接種!N34+医療従事者等!D32)</f>
        <v>4383432</v>
      </c>
      <c r="F35" s="31">
        <f t="shared" si="1"/>
        <v>0.79357885446604359</v>
      </c>
      <c r="G35" s="29">
        <f t="shared" si="8"/>
        <v>3255363</v>
      </c>
      <c r="H35" s="31">
        <f t="shared" si="6"/>
        <v>0.58935264432324785</v>
      </c>
      <c r="I35" s="35">
        <v>45456</v>
      </c>
      <c r="J35" s="35">
        <v>243042</v>
      </c>
      <c r="K35" s="35">
        <v>1009284</v>
      </c>
      <c r="L35" s="35">
        <v>1036933</v>
      </c>
      <c r="M35" s="35">
        <v>544163</v>
      </c>
      <c r="N35" s="35">
        <v>252851</v>
      </c>
      <c r="O35" s="35">
        <v>113605</v>
      </c>
      <c r="P35" s="35">
        <v>10029</v>
      </c>
      <c r="Q35" s="35">
        <f t="shared" si="9"/>
        <v>49543</v>
      </c>
      <c r="R35" s="63">
        <f t="shared" si="7"/>
        <v>8.9692910000226302E-3</v>
      </c>
      <c r="S35" s="35">
        <v>100</v>
      </c>
      <c r="T35" s="35">
        <v>24603</v>
      </c>
      <c r="U35" s="35">
        <v>24840</v>
      </c>
      <c r="W35" s="1">
        <v>5523625</v>
      </c>
    </row>
    <row r="36" spans="1:23" x14ac:dyDescent="0.45">
      <c r="A36" s="33" t="s">
        <v>41</v>
      </c>
      <c r="B36" s="32">
        <f t="shared" si="10"/>
        <v>3020415</v>
      </c>
      <c r="C36" s="34">
        <f>SUM(一般接種!D35+一般接種!G35+一般接種!J35+一般接種!M35+医療従事者等!C33)</f>
        <v>1094458</v>
      </c>
      <c r="D36" s="30">
        <f t="shared" si="0"/>
        <v>0.81388135541543749</v>
      </c>
      <c r="E36" s="34">
        <f>SUM(一般接種!E35+一般接種!H35+一般接種!K35+一般接種!N35+医療従事者等!D33)</f>
        <v>1083338</v>
      </c>
      <c r="F36" s="31">
        <f t="shared" si="1"/>
        <v>0.80561209275554591</v>
      </c>
      <c r="G36" s="29">
        <f t="shared" si="8"/>
        <v>830395</v>
      </c>
      <c r="H36" s="31">
        <f t="shared" si="6"/>
        <v>0.61751388187596257</v>
      </c>
      <c r="I36" s="35">
        <v>7551</v>
      </c>
      <c r="J36" s="35">
        <v>54429</v>
      </c>
      <c r="K36" s="35">
        <v>307667</v>
      </c>
      <c r="L36" s="35">
        <v>254165</v>
      </c>
      <c r="M36" s="35">
        <v>131619</v>
      </c>
      <c r="N36" s="35">
        <v>53592</v>
      </c>
      <c r="O36" s="35">
        <v>19635</v>
      </c>
      <c r="P36" s="35">
        <v>1737</v>
      </c>
      <c r="Q36" s="35">
        <f t="shared" si="9"/>
        <v>12224</v>
      </c>
      <c r="R36" s="63">
        <f t="shared" si="7"/>
        <v>9.0902398160535233E-3</v>
      </c>
      <c r="S36" s="35">
        <v>64</v>
      </c>
      <c r="T36" s="35">
        <v>5105</v>
      </c>
      <c r="U36" s="35">
        <v>7055</v>
      </c>
      <c r="W36" s="1">
        <v>1344739</v>
      </c>
    </row>
    <row r="37" spans="1:23" x14ac:dyDescent="0.45">
      <c r="A37" s="33" t="s">
        <v>42</v>
      </c>
      <c r="B37" s="32">
        <f t="shared" si="10"/>
        <v>2083953</v>
      </c>
      <c r="C37" s="34">
        <f>SUM(一般接種!D36+一般接種!G36+一般接種!J36+一般接種!M36+医療従事者等!C34)</f>
        <v>750055</v>
      </c>
      <c r="D37" s="30">
        <f t="shared" si="0"/>
        <v>0.794186346925983</v>
      </c>
      <c r="E37" s="34">
        <f>SUM(一般接種!E36+一般接種!H36+一般接種!K36+一般接種!N36+医療従事者等!D34)</f>
        <v>741065</v>
      </c>
      <c r="F37" s="31">
        <f t="shared" si="1"/>
        <v>0.78466739797042029</v>
      </c>
      <c r="G37" s="29">
        <f t="shared" si="8"/>
        <v>586417</v>
      </c>
      <c r="H37" s="31">
        <f t="shared" si="6"/>
        <v>0.62092029918511871</v>
      </c>
      <c r="I37" s="35">
        <v>7683</v>
      </c>
      <c r="J37" s="35">
        <v>44747</v>
      </c>
      <c r="K37" s="35">
        <v>212491</v>
      </c>
      <c r="L37" s="35">
        <v>196735</v>
      </c>
      <c r="M37" s="35">
        <v>83418</v>
      </c>
      <c r="N37" s="35">
        <v>29821</v>
      </c>
      <c r="O37" s="35">
        <v>10511</v>
      </c>
      <c r="P37" s="35">
        <v>1011</v>
      </c>
      <c r="Q37" s="35">
        <f t="shared" si="9"/>
        <v>6416</v>
      </c>
      <c r="R37" s="63">
        <f t="shared" si="7"/>
        <v>6.793501279075677E-3</v>
      </c>
      <c r="S37" s="35">
        <v>2</v>
      </c>
      <c r="T37" s="35">
        <v>2926</v>
      </c>
      <c r="U37" s="35">
        <v>3488</v>
      </c>
      <c r="W37" s="1">
        <v>944432</v>
      </c>
    </row>
    <row r="38" spans="1:23" x14ac:dyDescent="0.45">
      <c r="A38" s="33" t="s">
        <v>43</v>
      </c>
      <c r="B38" s="32">
        <f t="shared" si="10"/>
        <v>1231034</v>
      </c>
      <c r="C38" s="34">
        <f>SUM(一般接種!D37+一般接種!G37+一般接種!J37+一般接種!M37+医療従事者等!C35)</f>
        <v>444018</v>
      </c>
      <c r="D38" s="30">
        <f t="shared" si="0"/>
        <v>0.79746330739886639</v>
      </c>
      <c r="E38" s="34">
        <f>SUM(一般接種!E37+一般接種!H37+一般接種!K37+一般接種!N37+医療従事者等!D35)</f>
        <v>438743</v>
      </c>
      <c r="F38" s="31">
        <f t="shared" si="1"/>
        <v>0.78798932448256787</v>
      </c>
      <c r="G38" s="29">
        <f t="shared" si="8"/>
        <v>342161</v>
      </c>
      <c r="H38" s="31">
        <f t="shared" si="6"/>
        <v>0.6145265343362285</v>
      </c>
      <c r="I38" s="35">
        <v>4916</v>
      </c>
      <c r="J38" s="35">
        <v>23215</v>
      </c>
      <c r="K38" s="35">
        <v>108388</v>
      </c>
      <c r="L38" s="35">
        <v>110536</v>
      </c>
      <c r="M38" s="35">
        <v>59651</v>
      </c>
      <c r="N38" s="35">
        <v>25026</v>
      </c>
      <c r="O38" s="35">
        <v>9403</v>
      </c>
      <c r="P38" s="35">
        <v>1026</v>
      </c>
      <c r="Q38" s="35">
        <f t="shared" si="9"/>
        <v>6112</v>
      </c>
      <c r="R38" s="63">
        <f t="shared" si="7"/>
        <v>1.0977248072875133E-2</v>
      </c>
      <c r="S38" s="35">
        <v>17</v>
      </c>
      <c r="T38" s="35">
        <v>2669</v>
      </c>
      <c r="U38" s="35">
        <v>3426</v>
      </c>
      <c r="W38" s="1">
        <v>556788</v>
      </c>
    </row>
    <row r="39" spans="1:23" x14ac:dyDescent="0.45">
      <c r="A39" s="33" t="s">
        <v>44</v>
      </c>
      <c r="B39" s="32">
        <f t="shared" si="10"/>
        <v>1565889</v>
      </c>
      <c r="C39" s="34">
        <f>SUM(一般接種!D38+一般接種!G38+一般接種!J38+一般接種!M38+医療従事者等!C36)</f>
        <v>564864</v>
      </c>
      <c r="D39" s="30">
        <f t="shared" si="0"/>
        <v>0.83955322042463376</v>
      </c>
      <c r="E39" s="34">
        <f>SUM(一般接種!E38+一般接種!H38+一般接種!K38+一般接種!N38+医療従事者等!D36)</f>
        <v>555838</v>
      </c>
      <c r="F39" s="31">
        <f t="shared" si="1"/>
        <v>0.82613794282232111</v>
      </c>
      <c r="G39" s="29">
        <f t="shared" si="8"/>
        <v>440233</v>
      </c>
      <c r="H39" s="31">
        <f t="shared" si="6"/>
        <v>0.65431507918224174</v>
      </c>
      <c r="I39" s="35">
        <v>4900</v>
      </c>
      <c r="J39" s="35">
        <v>30261</v>
      </c>
      <c r="K39" s="35">
        <v>111391</v>
      </c>
      <c r="L39" s="35">
        <v>142635</v>
      </c>
      <c r="M39" s="35">
        <v>82608</v>
      </c>
      <c r="N39" s="35">
        <v>45528</v>
      </c>
      <c r="O39" s="35">
        <v>20763</v>
      </c>
      <c r="P39" s="35">
        <v>2147</v>
      </c>
      <c r="Q39" s="35">
        <f t="shared" si="9"/>
        <v>4954</v>
      </c>
      <c r="R39" s="63">
        <f t="shared" si="7"/>
        <v>7.3630938668133141E-3</v>
      </c>
      <c r="S39" s="35">
        <v>25</v>
      </c>
      <c r="T39" s="35">
        <v>2078</v>
      </c>
      <c r="U39" s="35">
        <v>2851</v>
      </c>
      <c r="W39" s="1">
        <v>672815</v>
      </c>
    </row>
    <row r="40" spans="1:23" x14ac:dyDescent="0.45">
      <c r="A40" s="33" t="s">
        <v>45</v>
      </c>
      <c r="B40" s="32">
        <f t="shared" si="10"/>
        <v>4167126</v>
      </c>
      <c r="C40" s="34">
        <f>SUM(一般接種!D39+一般接種!G39+一般接種!J39+一般接種!M39+医療従事者等!C37)</f>
        <v>1515544</v>
      </c>
      <c r="D40" s="30">
        <f t="shared" si="0"/>
        <v>0.80026993474992758</v>
      </c>
      <c r="E40" s="34">
        <f>SUM(一般接種!E39+一般接種!H39+一般接種!K39+一般接種!N39+医療従事者等!D37)</f>
        <v>1486187</v>
      </c>
      <c r="F40" s="31">
        <f t="shared" si="1"/>
        <v>0.78476822415989933</v>
      </c>
      <c r="G40" s="29">
        <f t="shared" si="8"/>
        <v>1150976</v>
      </c>
      <c r="H40" s="31">
        <f t="shared" si="6"/>
        <v>0.60776294744245796</v>
      </c>
      <c r="I40" s="35">
        <v>21846</v>
      </c>
      <c r="J40" s="35">
        <v>137999</v>
      </c>
      <c r="K40" s="35">
        <v>362810</v>
      </c>
      <c r="L40" s="35">
        <v>318192</v>
      </c>
      <c r="M40" s="35">
        <v>163507</v>
      </c>
      <c r="N40" s="35">
        <v>92056</v>
      </c>
      <c r="O40" s="35">
        <v>50649</v>
      </c>
      <c r="P40" s="35">
        <v>3917</v>
      </c>
      <c r="Q40" s="35">
        <f t="shared" si="9"/>
        <v>14419</v>
      </c>
      <c r="R40" s="63">
        <f t="shared" si="7"/>
        <v>7.6138285586952311E-3</v>
      </c>
      <c r="S40" s="35">
        <v>249</v>
      </c>
      <c r="T40" s="35">
        <v>6856</v>
      </c>
      <c r="U40" s="35">
        <v>7314</v>
      </c>
      <c r="W40" s="1">
        <v>1893791</v>
      </c>
    </row>
    <row r="41" spans="1:23" x14ac:dyDescent="0.45">
      <c r="A41" s="33" t="s">
        <v>46</v>
      </c>
      <c r="B41" s="32">
        <f t="shared" si="10"/>
        <v>6174795</v>
      </c>
      <c r="C41" s="34">
        <f>SUM(一般接種!D40+一般接種!G40+一般接種!J40+一般接種!M40+医療従事者等!C38)</f>
        <v>2244678</v>
      </c>
      <c r="D41" s="30">
        <f t="shared" si="0"/>
        <v>0.79812674648604964</v>
      </c>
      <c r="E41" s="34">
        <f>SUM(一般接種!E40+一般接種!H40+一般接種!K40+一般接種!N40+医療従事者等!D38)</f>
        <v>2217665</v>
      </c>
      <c r="F41" s="31">
        <f t="shared" si="1"/>
        <v>0.78852189545493168</v>
      </c>
      <c r="G41" s="29">
        <f t="shared" si="8"/>
        <v>1680418</v>
      </c>
      <c r="H41" s="31">
        <f t="shared" si="6"/>
        <v>0.59749618924255266</v>
      </c>
      <c r="I41" s="35">
        <v>22405</v>
      </c>
      <c r="J41" s="35">
        <v>121466</v>
      </c>
      <c r="K41" s="35">
        <v>545108</v>
      </c>
      <c r="L41" s="35">
        <v>532197</v>
      </c>
      <c r="M41" s="35">
        <v>292545</v>
      </c>
      <c r="N41" s="35">
        <v>116523</v>
      </c>
      <c r="O41" s="35">
        <v>45638</v>
      </c>
      <c r="P41" s="35">
        <v>4536</v>
      </c>
      <c r="Q41" s="35">
        <f t="shared" si="9"/>
        <v>32034</v>
      </c>
      <c r="R41" s="63">
        <f t="shared" si="7"/>
        <v>1.1390138005065366E-2</v>
      </c>
      <c r="S41" s="35">
        <v>55</v>
      </c>
      <c r="T41" s="35">
        <v>15097</v>
      </c>
      <c r="U41" s="35">
        <v>16882</v>
      </c>
      <c r="W41" s="1">
        <v>2812433</v>
      </c>
    </row>
    <row r="42" spans="1:23" x14ac:dyDescent="0.45">
      <c r="A42" s="33" t="s">
        <v>47</v>
      </c>
      <c r="B42" s="32">
        <f t="shared" si="10"/>
        <v>3123559</v>
      </c>
      <c r="C42" s="34">
        <f>SUM(一般接種!D41+一般接種!G41+一般接種!J41+一般接種!M41+医療従事者等!C39)</f>
        <v>1122121</v>
      </c>
      <c r="D42" s="30">
        <f t="shared" si="0"/>
        <v>0.82745573736643785</v>
      </c>
      <c r="E42" s="34">
        <f>SUM(一般接種!E41+一般接種!H41+一般接種!K41+一般接種!N41+医療従事者等!D39)</f>
        <v>1098999</v>
      </c>
      <c r="F42" s="31">
        <f t="shared" si="1"/>
        <v>0.81040549807906437</v>
      </c>
      <c r="G42" s="29">
        <f t="shared" si="8"/>
        <v>885499</v>
      </c>
      <c r="H42" s="31">
        <f t="shared" si="6"/>
        <v>0.65296989182293474</v>
      </c>
      <c r="I42" s="35">
        <v>44776</v>
      </c>
      <c r="J42" s="35">
        <v>46752</v>
      </c>
      <c r="K42" s="35">
        <v>287077</v>
      </c>
      <c r="L42" s="35">
        <v>309814</v>
      </c>
      <c r="M42" s="35">
        <v>133770</v>
      </c>
      <c r="N42" s="35">
        <v>41893</v>
      </c>
      <c r="O42" s="35">
        <v>18816</v>
      </c>
      <c r="P42" s="35">
        <v>2601</v>
      </c>
      <c r="Q42" s="35">
        <f t="shared" si="9"/>
        <v>16940</v>
      </c>
      <c r="R42" s="63">
        <f t="shared" si="7"/>
        <v>1.24916120373716E-2</v>
      </c>
      <c r="S42" s="35">
        <v>396</v>
      </c>
      <c r="T42" s="35">
        <v>9042</v>
      </c>
      <c r="U42" s="35">
        <v>7502</v>
      </c>
      <c r="W42" s="1">
        <v>1356110</v>
      </c>
    </row>
    <row r="43" spans="1:23" x14ac:dyDescent="0.45">
      <c r="A43" s="33" t="s">
        <v>48</v>
      </c>
      <c r="B43" s="32">
        <f t="shared" si="10"/>
        <v>1668836</v>
      </c>
      <c r="C43" s="34">
        <f>SUM(一般接種!D42+一般接種!G42+一般接種!J42+一般接種!M42+医療従事者等!C40)</f>
        <v>599718</v>
      </c>
      <c r="D43" s="30">
        <f t="shared" si="0"/>
        <v>0.81599947751476631</v>
      </c>
      <c r="E43" s="34">
        <f>SUM(一般接種!E42+一般接種!H42+一般接種!K42+一般接種!N42+医療従事者等!D40)</f>
        <v>592378</v>
      </c>
      <c r="F43" s="31">
        <f t="shared" si="1"/>
        <v>0.80601238997535885</v>
      </c>
      <c r="G43" s="29">
        <f t="shared" si="8"/>
        <v>470568</v>
      </c>
      <c r="H43" s="31">
        <f t="shared" si="6"/>
        <v>0.64027299853459219</v>
      </c>
      <c r="I43" s="35">
        <v>7928</v>
      </c>
      <c r="J43" s="35">
        <v>39813</v>
      </c>
      <c r="K43" s="35">
        <v>153079</v>
      </c>
      <c r="L43" s="35">
        <v>160606</v>
      </c>
      <c r="M43" s="35">
        <v>67358</v>
      </c>
      <c r="N43" s="35">
        <v>29034</v>
      </c>
      <c r="O43" s="35">
        <v>11636</v>
      </c>
      <c r="P43" s="35">
        <v>1114</v>
      </c>
      <c r="Q43" s="35">
        <f t="shared" si="9"/>
        <v>6172</v>
      </c>
      <c r="R43" s="63">
        <f t="shared" si="7"/>
        <v>8.3978616203301184E-3</v>
      </c>
      <c r="S43" s="35">
        <v>10</v>
      </c>
      <c r="T43" s="35">
        <v>3095</v>
      </c>
      <c r="U43" s="35">
        <v>3067</v>
      </c>
      <c r="W43" s="1">
        <v>734949</v>
      </c>
    </row>
    <row r="44" spans="1:23" x14ac:dyDescent="0.45">
      <c r="A44" s="33" t="s">
        <v>49</v>
      </c>
      <c r="B44" s="32">
        <f t="shared" si="10"/>
        <v>2164681</v>
      </c>
      <c r="C44" s="34">
        <f>SUM(一般接種!D43+一般接種!G43+一般接種!J43+一般接種!M43+医療従事者等!C41)</f>
        <v>780153</v>
      </c>
      <c r="D44" s="30">
        <f t="shared" si="0"/>
        <v>0.80106397397668749</v>
      </c>
      <c r="E44" s="34">
        <f>SUM(一般接種!E43+一般接種!H43+一般接種!K43+一般接種!N43+医療従事者等!D41)</f>
        <v>771846</v>
      </c>
      <c r="F44" s="31">
        <f t="shared" si="1"/>
        <v>0.79253431577909761</v>
      </c>
      <c r="G44" s="29">
        <f t="shared" si="8"/>
        <v>600137</v>
      </c>
      <c r="H44" s="31">
        <f t="shared" si="6"/>
        <v>0.61622288211472276</v>
      </c>
      <c r="I44" s="35">
        <v>9392</v>
      </c>
      <c r="J44" s="35">
        <v>48481</v>
      </c>
      <c r="K44" s="35">
        <v>170710</v>
      </c>
      <c r="L44" s="35">
        <v>187065</v>
      </c>
      <c r="M44" s="35">
        <v>113971</v>
      </c>
      <c r="N44" s="35">
        <v>52771</v>
      </c>
      <c r="O44" s="35">
        <v>16531</v>
      </c>
      <c r="P44" s="35">
        <v>1216</v>
      </c>
      <c r="Q44" s="35">
        <f t="shared" si="9"/>
        <v>12545</v>
      </c>
      <c r="R44" s="63">
        <f t="shared" si="7"/>
        <v>1.2881252207627919E-2</v>
      </c>
      <c r="S44" s="35">
        <v>148</v>
      </c>
      <c r="T44" s="35">
        <v>7344</v>
      </c>
      <c r="U44" s="35">
        <v>5053</v>
      </c>
      <c r="W44" s="1">
        <v>973896</v>
      </c>
    </row>
    <row r="45" spans="1:23" x14ac:dyDescent="0.45">
      <c r="A45" s="33" t="s">
        <v>50</v>
      </c>
      <c r="B45" s="32">
        <f t="shared" si="10"/>
        <v>3097987</v>
      </c>
      <c r="C45" s="34">
        <f>SUM(一般接種!D44+一般接種!G44+一般接種!J44+一般接種!M44+医療従事者等!C42)</f>
        <v>1114249</v>
      </c>
      <c r="D45" s="30">
        <f t="shared" si="0"/>
        <v>0.82158486203186953</v>
      </c>
      <c r="E45" s="34">
        <f>SUM(一般接種!E44+一般接種!H44+一般接種!K44+一般接種!N44+医療従事者等!D42)</f>
        <v>1103124</v>
      </c>
      <c r="F45" s="31">
        <f t="shared" si="1"/>
        <v>0.81338190955885448</v>
      </c>
      <c r="G45" s="29">
        <f t="shared" si="8"/>
        <v>867490</v>
      </c>
      <c r="H45" s="31">
        <f t="shared" si="6"/>
        <v>0.63963858344411928</v>
      </c>
      <c r="I45" s="35">
        <v>12481</v>
      </c>
      <c r="J45" s="35">
        <v>59195</v>
      </c>
      <c r="K45" s="35">
        <v>279946</v>
      </c>
      <c r="L45" s="35">
        <v>271696</v>
      </c>
      <c r="M45" s="35">
        <v>142421</v>
      </c>
      <c r="N45" s="35">
        <v>71641</v>
      </c>
      <c r="O45" s="35">
        <v>27631</v>
      </c>
      <c r="P45" s="35">
        <v>2479</v>
      </c>
      <c r="Q45" s="35">
        <f t="shared" si="9"/>
        <v>13124</v>
      </c>
      <c r="R45" s="63">
        <f t="shared" si="7"/>
        <v>9.6769032140089466E-3</v>
      </c>
      <c r="S45" s="35">
        <v>211</v>
      </c>
      <c r="T45" s="35">
        <v>4927</v>
      </c>
      <c r="U45" s="35">
        <v>7986</v>
      </c>
      <c r="W45" s="1">
        <v>1356219</v>
      </c>
    </row>
    <row r="46" spans="1:23" x14ac:dyDescent="0.45">
      <c r="A46" s="33" t="s">
        <v>51</v>
      </c>
      <c r="B46" s="32">
        <f t="shared" si="10"/>
        <v>1568901</v>
      </c>
      <c r="C46" s="34">
        <f>SUM(一般接種!D45+一般接種!G45+一般接種!J45+一般接種!M45+医療従事者等!C43)</f>
        <v>566055</v>
      </c>
      <c r="D46" s="30">
        <f t="shared" si="0"/>
        <v>0.80730410872160274</v>
      </c>
      <c r="E46" s="34">
        <f>SUM(一般接種!E45+一般接種!H45+一般接種!K45+一般接種!N45+医療従事者等!D43)</f>
        <v>558658</v>
      </c>
      <c r="F46" s="31">
        <f t="shared" si="1"/>
        <v>0.79675455348012669</v>
      </c>
      <c r="G46" s="29">
        <f t="shared" si="8"/>
        <v>433909</v>
      </c>
      <c r="H46" s="31">
        <f t="shared" si="6"/>
        <v>0.61883830813486662</v>
      </c>
      <c r="I46" s="35">
        <v>10599</v>
      </c>
      <c r="J46" s="35">
        <v>33515</v>
      </c>
      <c r="K46" s="35">
        <v>140997</v>
      </c>
      <c r="L46" s="35">
        <v>125427</v>
      </c>
      <c r="M46" s="35">
        <v>73317</v>
      </c>
      <c r="N46" s="35">
        <v>36043</v>
      </c>
      <c r="O46" s="35">
        <v>13254</v>
      </c>
      <c r="P46" s="35">
        <v>757</v>
      </c>
      <c r="Q46" s="35">
        <f t="shared" si="9"/>
        <v>10279</v>
      </c>
      <c r="R46" s="63">
        <f t="shared" si="7"/>
        <v>1.4659845657311311E-2</v>
      </c>
      <c r="S46" s="35">
        <v>167</v>
      </c>
      <c r="T46" s="35">
        <v>5392</v>
      </c>
      <c r="U46" s="35">
        <v>4720</v>
      </c>
      <c r="W46" s="1">
        <v>701167</v>
      </c>
    </row>
    <row r="47" spans="1:23" x14ac:dyDescent="0.45">
      <c r="A47" s="33" t="s">
        <v>52</v>
      </c>
      <c r="B47" s="32">
        <f t="shared" si="10"/>
        <v>11259739</v>
      </c>
      <c r="C47" s="34">
        <f>SUM(一般接種!D46+一般接種!G46+一般接種!J46+一般接種!M46+医療従事者等!C44)</f>
        <v>4134867</v>
      </c>
      <c r="D47" s="30">
        <f t="shared" si="0"/>
        <v>0.80693400101870161</v>
      </c>
      <c r="E47" s="34">
        <f>SUM(一般接種!E46+一般接種!H46+一般接種!K46+一般接種!N46+医療従事者等!D44)</f>
        <v>4054219</v>
      </c>
      <c r="F47" s="31">
        <f t="shared" si="1"/>
        <v>0.791195256987961</v>
      </c>
      <c r="G47" s="29">
        <f t="shared" si="8"/>
        <v>3003748</v>
      </c>
      <c r="H47" s="31">
        <f t="shared" si="6"/>
        <v>0.58619210525802223</v>
      </c>
      <c r="I47" s="35">
        <v>43824</v>
      </c>
      <c r="J47" s="35">
        <v>229865</v>
      </c>
      <c r="K47" s="35">
        <v>929469</v>
      </c>
      <c r="L47" s="35">
        <v>1024104</v>
      </c>
      <c r="M47" s="35">
        <v>490583</v>
      </c>
      <c r="N47" s="35">
        <v>192460</v>
      </c>
      <c r="O47" s="35">
        <v>84334</v>
      </c>
      <c r="P47" s="35">
        <v>9109</v>
      </c>
      <c r="Q47" s="35">
        <f t="shared" si="9"/>
        <v>66905</v>
      </c>
      <c r="R47" s="63">
        <f t="shared" si="7"/>
        <v>1.3056748702716732E-2</v>
      </c>
      <c r="S47" s="35">
        <v>77</v>
      </c>
      <c r="T47" s="35">
        <v>37324</v>
      </c>
      <c r="U47" s="35">
        <v>29504</v>
      </c>
      <c r="W47" s="1">
        <v>5124170</v>
      </c>
    </row>
    <row r="48" spans="1:23" x14ac:dyDescent="0.45">
      <c r="A48" s="33" t="s">
        <v>53</v>
      </c>
      <c r="B48" s="32">
        <f t="shared" si="10"/>
        <v>1810715</v>
      </c>
      <c r="C48" s="34">
        <f>SUM(一般接種!D47+一般接種!G47+一般接種!J47+一般接種!M47+医療従事者等!C45)</f>
        <v>658224</v>
      </c>
      <c r="D48" s="30">
        <f t="shared" si="0"/>
        <v>0.80445649224782512</v>
      </c>
      <c r="E48" s="34">
        <f>SUM(一般接種!E47+一般接種!H47+一般接種!K47+一般接種!N47+医療従事者等!D45)</f>
        <v>650268</v>
      </c>
      <c r="F48" s="31">
        <f t="shared" si="1"/>
        <v>0.79473296978081742</v>
      </c>
      <c r="G48" s="29">
        <f t="shared" si="8"/>
        <v>490053</v>
      </c>
      <c r="H48" s="31">
        <f t="shared" si="6"/>
        <v>0.5989242528311387</v>
      </c>
      <c r="I48" s="35">
        <v>8406</v>
      </c>
      <c r="J48" s="35">
        <v>56485</v>
      </c>
      <c r="K48" s="35">
        <v>165927</v>
      </c>
      <c r="L48" s="35">
        <v>147154</v>
      </c>
      <c r="M48" s="35">
        <v>63236</v>
      </c>
      <c r="N48" s="35">
        <v>32296</v>
      </c>
      <c r="O48" s="35">
        <v>15264</v>
      </c>
      <c r="P48" s="35">
        <v>1285</v>
      </c>
      <c r="Q48" s="35">
        <f t="shared" si="9"/>
        <v>12170</v>
      </c>
      <c r="R48" s="63">
        <f t="shared" si="7"/>
        <v>1.4873713979824546E-2</v>
      </c>
      <c r="S48" s="35">
        <v>41</v>
      </c>
      <c r="T48" s="35">
        <v>6044</v>
      </c>
      <c r="U48" s="35">
        <v>6085</v>
      </c>
      <c r="W48" s="1">
        <v>818222</v>
      </c>
    </row>
    <row r="49" spans="1:23" x14ac:dyDescent="0.45">
      <c r="A49" s="33" t="s">
        <v>54</v>
      </c>
      <c r="B49" s="32">
        <f t="shared" si="10"/>
        <v>3067286</v>
      </c>
      <c r="C49" s="34">
        <f>SUM(一般接種!D48+一般接種!G48+一般接種!J48+一般接種!M48+医療従事者等!C46)</f>
        <v>1101328</v>
      </c>
      <c r="D49" s="30">
        <f t="shared" si="0"/>
        <v>0.82438556280306419</v>
      </c>
      <c r="E49" s="34">
        <f>SUM(一般接種!E48+一般接種!H48+一般接種!K48+一般接種!N48+医療従事者等!D46)</f>
        <v>1085104</v>
      </c>
      <c r="F49" s="31">
        <f t="shared" si="1"/>
        <v>0.81224128664653594</v>
      </c>
      <c r="G49" s="29">
        <f t="shared" si="8"/>
        <v>871331</v>
      </c>
      <c r="H49" s="31">
        <f t="shared" si="6"/>
        <v>0.65222413016172909</v>
      </c>
      <c r="I49" s="35">
        <v>14889</v>
      </c>
      <c r="J49" s="35">
        <v>65889</v>
      </c>
      <c r="K49" s="35">
        <v>277896</v>
      </c>
      <c r="L49" s="35">
        <v>302297</v>
      </c>
      <c r="M49" s="35">
        <v>132608</v>
      </c>
      <c r="N49" s="35">
        <v>51849</v>
      </c>
      <c r="O49" s="35">
        <v>24092</v>
      </c>
      <c r="P49" s="35">
        <v>1811</v>
      </c>
      <c r="Q49" s="35">
        <f t="shared" si="9"/>
        <v>9523</v>
      </c>
      <c r="R49" s="63">
        <f t="shared" si="7"/>
        <v>7.1283248174690743E-3</v>
      </c>
      <c r="S49" s="35">
        <v>81</v>
      </c>
      <c r="T49" s="35">
        <v>4967</v>
      </c>
      <c r="U49" s="35">
        <v>4475</v>
      </c>
      <c r="W49" s="1">
        <v>1335938</v>
      </c>
    </row>
    <row r="50" spans="1:23" x14ac:dyDescent="0.45">
      <c r="A50" s="33" t="s">
        <v>55</v>
      </c>
      <c r="B50" s="32">
        <f t="shared" si="10"/>
        <v>4064082</v>
      </c>
      <c r="C50" s="34">
        <f>SUM(一般接種!D49+一般接種!G49+一般接種!J49+一般接種!M49+医療従事者等!C47)</f>
        <v>1461219</v>
      </c>
      <c r="D50" s="30">
        <f t="shared" si="0"/>
        <v>0.83087774963110805</v>
      </c>
      <c r="E50" s="34">
        <f>SUM(一般接種!E49+一般接種!H49+一般接種!K49+一般接種!N49+医療従事者等!D47)</f>
        <v>1444910</v>
      </c>
      <c r="F50" s="31">
        <f t="shared" si="1"/>
        <v>0.8216041327271848</v>
      </c>
      <c r="G50" s="29">
        <f t="shared" si="8"/>
        <v>1138410</v>
      </c>
      <c r="H50" s="31">
        <f t="shared" si="6"/>
        <v>0.64732222819272789</v>
      </c>
      <c r="I50" s="35">
        <v>21255</v>
      </c>
      <c r="J50" s="35">
        <v>78063</v>
      </c>
      <c r="K50" s="35">
        <v>344214</v>
      </c>
      <c r="L50" s="35">
        <v>429496</v>
      </c>
      <c r="M50" s="35">
        <v>176591</v>
      </c>
      <c r="N50" s="35">
        <v>65879</v>
      </c>
      <c r="O50" s="35">
        <v>21255</v>
      </c>
      <c r="P50" s="35">
        <v>1657</v>
      </c>
      <c r="Q50" s="35">
        <f t="shared" si="9"/>
        <v>19543</v>
      </c>
      <c r="R50" s="63">
        <f t="shared" si="7"/>
        <v>1.1112532660087738E-2</v>
      </c>
      <c r="S50" s="35">
        <v>110</v>
      </c>
      <c r="T50" s="35">
        <v>9790</v>
      </c>
      <c r="U50" s="35">
        <v>9643</v>
      </c>
      <c r="W50" s="1">
        <v>1758645</v>
      </c>
    </row>
    <row r="51" spans="1:23" x14ac:dyDescent="0.45">
      <c r="A51" s="33" t="s">
        <v>56</v>
      </c>
      <c r="B51" s="32">
        <f t="shared" si="10"/>
        <v>2562732</v>
      </c>
      <c r="C51" s="34">
        <f>SUM(一般接種!D50+一般接種!G50+一般接種!J50+一般接種!M50+医療従事者等!C48)</f>
        <v>926173</v>
      </c>
      <c r="D51" s="30">
        <f t="shared" si="0"/>
        <v>0.81119360695639375</v>
      </c>
      <c r="E51" s="34">
        <f>SUM(一般接種!E50+一般接種!H50+一般接種!K50+一般接種!N50+医療従事者等!D48)</f>
        <v>910978</v>
      </c>
      <c r="F51" s="31">
        <f t="shared" si="1"/>
        <v>0.797884984422912</v>
      </c>
      <c r="G51" s="29">
        <f t="shared" si="8"/>
        <v>712235</v>
      </c>
      <c r="H51" s="31">
        <f t="shared" si="6"/>
        <v>0.62381485818587579</v>
      </c>
      <c r="I51" s="35">
        <v>19405</v>
      </c>
      <c r="J51" s="35">
        <v>50865</v>
      </c>
      <c r="K51" s="35">
        <v>216542</v>
      </c>
      <c r="L51" s="35">
        <v>218826</v>
      </c>
      <c r="M51" s="35">
        <v>116325</v>
      </c>
      <c r="N51" s="35">
        <v>63326</v>
      </c>
      <c r="O51" s="35">
        <v>24563</v>
      </c>
      <c r="P51" s="35">
        <v>2383</v>
      </c>
      <c r="Q51" s="35">
        <f t="shared" si="9"/>
        <v>13346</v>
      </c>
      <c r="R51" s="63">
        <f t="shared" si="7"/>
        <v>1.1689165931678024E-2</v>
      </c>
      <c r="S51" s="35">
        <v>243</v>
      </c>
      <c r="T51" s="35">
        <v>7633</v>
      </c>
      <c r="U51" s="35">
        <v>5470</v>
      </c>
      <c r="W51" s="1">
        <v>1141741</v>
      </c>
    </row>
    <row r="52" spans="1:23" x14ac:dyDescent="0.45">
      <c r="A52" s="33" t="s">
        <v>57</v>
      </c>
      <c r="B52" s="32">
        <f t="shared" si="10"/>
        <v>2407486</v>
      </c>
      <c r="C52" s="34">
        <f>SUM(一般接種!D51+一般接種!G51+一般接種!J51+一般接種!M51+医療従事者等!C49)</f>
        <v>871145</v>
      </c>
      <c r="D52" s="30">
        <f t="shared" si="0"/>
        <v>0.80124369849922883</v>
      </c>
      <c r="E52" s="34">
        <f>SUM(一般接種!E51+一般接種!H51+一般接種!K51+一般接種!N51+医療従事者等!D49)</f>
        <v>859449</v>
      </c>
      <c r="F52" s="31">
        <f t="shared" si="1"/>
        <v>0.79048619395331854</v>
      </c>
      <c r="G52" s="29">
        <f t="shared" si="8"/>
        <v>664174</v>
      </c>
      <c r="H52" s="31">
        <f t="shared" si="6"/>
        <v>0.61088020043394242</v>
      </c>
      <c r="I52" s="35">
        <v>10939</v>
      </c>
      <c r="J52" s="35">
        <v>46232</v>
      </c>
      <c r="K52" s="35">
        <v>186571</v>
      </c>
      <c r="L52" s="35">
        <v>215434</v>
      </c>
      <c r="M52" s="35">
        <v>121968</v>
      </c>
      <c r="N52" s="35">
        <v>56860</v>
      </c>
      <c r="O52" s="35">
        <v>23848</v>
      </c>
      <c r="P52" s="35">
        <v>2322</v>
      </c>
      <c r="Q52" s="35">
        <f t="shared" si="9"/>
        <v>12718</v>
      </c>
      <c r="R52" s="63">
        <f t="shared" si="7"/>
        <v>1.1697498530684549E-2</v>
      </c>
      <c r="S52" s="35">
        <v>156</v>
      </c>
      <c r="T52" s="35">
        <v>5566</v>
      </c>
      <c r="U52" s="35">
        <v>6996</v>
      </c>
      <c r="W52" s="1">
        <v>1087241</v>
      </c>
    </row>
    <row r="53" spans="1:23" x14ac:dyDescent="0.45">
      <c r="A53" s="33" t="s">
        <v>58</v>
      </c>
      <c r="B53" s="32">
        <f t="shared" si="10"/>
        <v>3655376</v>
      </c>
      <c r="C53" s="34">
        <f>SUM(一般接種!D52+一般接種!G52+一般接種!J52+一般接種!M52+医療従事者等!C50)</f>
        <v>1321480</v>
      </c>
      <c r="D53" s="30">
        <f t="shared" si="0"/>
        <v>0.81698059433069325</v>
      </c>
      <c r="E53" s="34">
        <f>SUM(一般接種!E52+一般接種!H52+一般接種!K52+一般接種!N52+医療従事者等!D50)</f>
        <v>1298529</v>
      </c>
      <c r="F53" s="31">
        <f t="shared" si="1"/>
        <v>0.80279156262345308</v>
      </c>
      <c r="G53" s="29">
        <f t="shared" si="8"/>
        <v>1021732</v>
      </c>
      <c r="H53" s="31">
        <f t="shared" si="6"/>
        <v>0.63166693147583608</v>
      </c>
      <c r="I53" s="35">
        <v>17307</v>
      </c>
      <c r="J53" s="35">
        <v>70636</v>
      </c>
      <c r="K53" s="35">
        <v>342227</v>
      </c>
      <c r="L53" s="35">
        <v>301933</v>
      </c>
      <c r="M53" s="35">
        <v>172041</v>
      </c>
      <c r="N53" s="35">
        <v>82306</v>
      </c>
      <c r="O53" s="35">
        <v>32822</v>
      </c>
      <c r="P53" s="35">
        <v>2460</v>
      </c>
      <c r="Q53" s="35">
        <f t="shared" si="9"/>
        <v>13635</v>
      </c>
      <c r="R53" s="63">
        <f t="shared" si="7"/>
        <v>8.4295868296901978E-3</v>
      </c>
      <c r="S53" s="35">
        <v>101</v>
      </c>
      <c r="T53" s="35">
        <v>5746</v>
      </c>
      <c r="U53" s="35">
        <v>7788</v>
      </c>
      <c r="W53" s="1">
        <v>1617517</v>
      </c>
    </row>
    <row r="54" spans="1:23" x14ac:dyDescent="0.45">
      <c r="A54" s="33" t="s">
        <v>59</v>
      </c>
      <c r="B54" s="32">
        <f t="shared" si="10"/>
        <v>2791651</v>
      </c>
      <c r="C54" s="34">
        <f>SUM(一般接種!D53+一般接種!G53+一般接種!J53+一般接種!M53+医療従事者等!C51)</f>
        <v>1059475</v>
      </c>
      <c r="D54" s="37">
        <f t="shared" si="0"/>
        <v>0.71339449121214615</v>
      </c>
      <c r="E54" s="34">
        <f>SUM(一般接種!E53+一般接種!H53+一般接種!K53+一般接種!N53+医療従事者等!D51)</f>
        <v>1038377</v>
      </c>
      <c r="F54" s="31">
        <f t="shared" si="1"/>
        <v>0.69918821265380937</v>
      </c>
      <c r="G54" s="29">
        <f t="shared" si="8"/>
        <v>680861</v>
      </c>
      <c r="H54" s="31">
        <f t="shared" si="6"/>
        <v>0.4584558264057132</v>
      </c>
      <c r="I54" s="35">
        <v>17290</v>
      </c>
      <c r="J54" s="35">
        <v>58504</v>
      </c>
      <c r="K54" s="35">
        <v>211152</v>
      </c>
      <c r="L54" s="35">
        <v>191097</v>
      </c>
      <c r="M54" s="35">
        <v>117773</v>
      </c>
      <c r="N54" s="35">
        <v>58294</v>
      </c>
      <c r="O54" s="35">
        <v>24748</v>
      </c>
      <c r="P54" s="35">
        <v>2003</v>
      </c>
      <c r="Q54" s="35">
        <f t="shared" si="9"/>
        <v>12938</v>
      </c>
      <c r="R54" s="63">
        <f t="shared" si="7"/>
        <v>8.7117656644118517E-3</v>
      </c>
      <c r="S54" s="35">
        <v>14</v>
      </c>
      <c r="T54" s="35">
        <v>6390</v>
      </c>
      <c r="U54" s="35">
        <v>6534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W7" sqref="W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44749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（7月6日まで）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（7月6日まで）※4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193806413</v>
      </c>
      <c r="C6" s="40">
        <f>SUM(C7:C53)</f>
        <v>161343873</v>
      </c>
      <c r="D6" s="40">
        <f>SUM(D7:D53)</f>
        <v>80940578</v>
      </c>
      <c r="E6" s="41">
        <f>SUM(E7:E53)</f>
        <v>80403295</v>
      </c>
      <c r="F6" s="41">
        <f t="shared" ref="F6:T6" si="0">SUM(F7:F53)</f>
        <v>32333539</v>
      </c>
      <c r="G6" s="41">
        <f>SUM(G7:G53)</f>
        <v>16216790</v>
      </c>
      <c r="H6" s="41">
        <f t="shared" ref="H6:N6" si="1">SUM(H7:H53)</f>
        <v>16116749</v>
      </c>
      <c r="I6" s="41">
        <f>SUM(I7:I53)</f>
        <v>117554</v>
      </c>
      <c r="J6" s="41">
        <f t="shared" si="1"/>
        <v>58712</v>
      </c>
      <c r="K6" s="41">
        <f t="shared" si="1"/>
        <v>58842</v>
      </c>
      <c r="L6" s="67">
        <f>SUM(L7:L53)</f>
        <v>11447</v>
      </c>
      <c r="M6" s="67">
        <f t="shared" si="1"/>
        <v>8020</v>
      </c>
      <c r="N6" s="67">
        <f t="shared" si="1"/>
        <v>3427</v>
      </c>
      <c r="O6" s="42"/>
      <c r="P6" s="41">
        <f>SUM(P7:P53)</f>
        <v>177125010</v>
      </c>
      <c r="Q6" s="43">
        <f>C6/P6</f>
        <v>0.91090395986427886</v>
      </c>
      <c r="R6" s="41">
        <f t="shared" si="0"/>
        <v>34262000</v>
      </c>
      <c r="S6" s="44">
        <f>F6/R6</f>
        <v>0.94371428988383632</v>
      </c>
      <c r="T6" s="41">
        <f t="shared" si="0"/>
        <v>202140</v>
      </c>
      <c r="U6" s="44">
        <f>I6/T6</f>
        <v>0.58154744236667655</v>
      </c>
      <c r="V6" s="41">
        <f t="shared" ref="V6" si="2">SUM(V7:V53)</f>
        <v>225410</v>
      </c>
      <c r="W6" s="44">
        <f>L6/V6</f>
        <v>5.078301761235083E-2</v>
      </c>
    </row>
    <row r="7" spans="1:23" x14ac:dyDescent="0.45">
      <c r="A7" s="45" t="s">
        <v>13</v>
      </c>
      <c r="B7" s="40">
        <v>7955621</v>
      </c>
      <c r="C7" s="40">
        <v>6456939</v>
      </c>
      <c r="D7" s="40">
        <v>3240302</v>
      </c>
      <c r="E7" s="41">
        <v>3216637</v>
      </c>
      <c r="F7" s="46">
        <v>1497505</v>
      </c>
      <c r="G7" s="41">
        <v>750803</v>
      </c>
      <c r="H7" s="41">
        <v>746702</v>
      </c>
      <c r="I7" s="41">
        <v>869</v>
      </c>
      <c r="J7" s="41">
        <v>427</v>
      </c>
      <c r="K7" s="41">
        <v>442</v>
      </c>
      <c r="L7" s="67">
        <v>308</v>
      </c>
      <c r="M7" s="67">
        <v>205</v>
      </c>
      <c r="N7" s="67">
        <v>103</v>
      </c>
      <c r="O7" s="42"/>
      <c r="P7" s="41">
        <v>7433760</v>
      </c>
      <c r="Q7" s="43">
        <v>0.86859664557370697</v>
      </c>
      <c r="R7" s="47">
        <v>1518500</v>
      </c>
      <c r="S7" s="43">
        <v>0.98617385577872896</v>
      </c>
      <c r="T7" s="41">
        <v>900</v>
      </c>
      <c r="U7" s="44">
        <v>0.9655555555555555</v>
      </c>
      <c r="V7" s="41">
        <v>2190</v>
      </c>
      <c r="W7" s="44">
        <v>0.14063926940639268</v>
      </c>
    </row>
    <row r="8" spans="1:23" x14ac:dyDescent="0.45">
      <c r="A8" s="45" t="s">
        <v>14</v>
      </c>
      <c r="B8" s="40">
        <v>2046655</v>
      </c>
      <c r="C8" s="40">
        <v>1855712</v>
      </c>
      <c r="D8" s="40">
        <v>931006</v>
      </c>
      <c r="E8" s="41">
        <v>924706</v>
      </c>
      <c r="F8" s="46">
        <v>188455</v>
      </c>
      <c r="G8" s="41">
        <v>94672</v>
      </c>
      <c r="H8" s="41">
        <v>93783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0.96553353226272209</v>
      </c>
      <c r="R8" s="47">
        <v>186500</v>
      </c>
      <c r="S8" s="43">
        <v>1.0104825737265415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1967898</v>
      </c>
      <c r="C9" s="40">
        <v>1723227</v>
      </c>
      <c r="D9" s="40">
        <v>864534</v>
      </c>
      <c r="E9" s="41">
        <v>858693</v>
      </c>
      <c r="F9" s="46">
        <v>244572</v>
      </c>
      <c r="G9" s="41">
        <v>122753</v>
      </c>
      <c r="H9" s="41">
        <v>121819</v>
      </c>
      <c r="I9" s="41">
        <v>98</v>
      </c>
      <c r="J9" s="41">
        <v>50</v>
      </c>
      <c r="K9" s="41">
        <v>48</v>
      </c>
      <c r="L9" s="67">
        <v>1</v>
      </c>
      <c r="M9" s="67">
        <v>1</v>
      </c>
      <c r="N9" s="67">
        <v>0</v>
      </c>
      <c r="O9" s="42"/>
      <c r="P9" s="41">
        <v>1879585</v>
      </c>
      <c r="Q9" s="43">
        <v>0.91681248786301228</v>
      </c>
      <c r="R9" s="47">
        <v>227500</v>
      </c>
      <c r="S9" s="43">
        <v>1.0750417582417582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16</v>
      </c>
      <c r="B10" s="40">
        <v>3557162</v>
      </c>
      <c r="C10" s="40">
        <v>2815230</v>
      </c>
      <c r="D10" s="40">
        <v>1412401</v>
      </c>
      <c r="E10" s="41">
        <v>1402829</v>
      </c>
      <c r="F10" s="46">
        <v>741752</v>
      </c>
      <c r="G10" s="41">
        <v>371779</v>
      </c>
      <c r="H10" s="41">
        <v>369973</v>
      </c>
      <c r="I10" s="41">
        <v>54</v>
      </c>
      <c r="J10" s="41">
        <v>21</v>
      </c>
      <c r="K10" s="41">
        <v>33</v>
      </c>
      <c r="L10" s="67">
        <v>126</v>
      </c>
      <c r="M10" s="67">
        <v>120</v>
      </c>
      <c r="N10" s="67">
        <v>6</v>
      </c>
      <c r="O10" s="42"/>
      <c r="P10" s="41">
        <v>3171035</v>
      </c>
      <c r="Q10" s="43">
        <v>0.88779530973325749</v>
      </c>
      <c r="R10" s="47">
        <v>854400</v>
      </c>
      <c r="S10" s="43">
        <v>0.8681554307116105</v>
      </c>
      <c r="T10" s="41">
        <v>240</v>
      </c>
      <c r="U10" s="44">
        <v>0.22500000000000001</v>
      </c>
      <c r="V10" s="41">
        <v>3800</v>
      </c>
      <c r="W10" s="44">
        <v>3.3157894736842108E-2</v>
      </c>
    </row>
    <row r="11" spans="1:23" x14ac:dyDescent="0.45">
      <c r="A11" s="45" t="s">
        <v>17</v>
      </c>
      <c r="B11" s="40">
        <v>1591061</v>
      </c>
      <c r="C11" s="40">
        <v>1494859</v>
      </c>
      <c r="D11" s="40">
        <v>749536</v>
      </c>
      <c r="E11" s="41">
        <v>745323</v>
      </c>
      <c r="F11" s="46">
        <v>96126</v>
      </c>
      <c r="G11" s="41">
        <v>48363</v>
      </c>
      <c r="H11" s="41">
        <v>47763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0.9812295079277038</v>
      </c>
      <c r="R11" s="47">
        <v>87900</v>
      </c>
      <c r="S11" s="43">
        <v>1.0935836177474403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1743577</v>
      </c>
      <c r="C12" s="40">
        <v>1665350</v>
      </c>
      <c r="D12" s="40">
        <v>835143</v>
      </c>
      <c r="E12" s="41">
        <v>830207</v>
      </c>
      <c r="F12" s="46">
        <v>77887</v>
      </c>
      <c r="G12" s="41">
        <v>39019</v>
      </c>
      <c r="H12" s="41">
        <v>38868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0.95897431467901262</v>
      </c>
      <c r="R12" s="47">
        <v>61700</v>
      </c>
      <c r="S12" s="43">
        <v>1.2623500810372772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45">
      <c r="A13" s="45" t="s">
        <v>19</v>
      </c>
      <c r="B13" s="40">
        <v>2970938</v>
      </c>
      <c r="C13" s="40">
        <v>2762599</v>
      </c>
      <c r="D13" s="40">
        <v>1386727</v>
      </c>
      <c r="E13" s="41">
        <v>1375872</v>
      </c>
      <c r="F13" s="46">
        <v>208009</v>
      </c>
      <c r="G13" s="41">
        <v>104482</v>
      </c>
      <c r="H13" s="41">
        <v>103527</v>
      </c>
      <c r="I13" s="41">
        <v>253</v>
      </c>
      <c r="J13" s="41">
        <v>126</v>
      </c>
      <c r="K13" s="41">
        <v>127</v>
      </c>
      <c r="L13" s="67">
        <v>77</v>
      </c>
      <c r="M13" s="67">
        <v>55</v>
      </c>
      <c r="N13" s="67">
        <v>22</v>
      </c>
      <c r="O13" s="42"/>
      <c r="P13" s="41">
        <v>2910040</v>
      </c>
      <c r="Q13" s="43">
        <v>0.94933368613489844</v>
      </c>
      <c r="R13" s="47">
        <v>178600</v>
      </c>
      <c r="S13" s="43">
        <v>1.1646640537513997</v>
      </c>
      <c r="T13" s="41">
        <v>560</v>
      </c>
      <c r="U13" s="44">
        <v>0.45178571428571429</v>
      </c>
      <c r="V13" s="41">
        <v>11240</v>
      </c>
      <c r="W13" s="44">
        <v>6.8505338078291818E-3</v>
      </c>
    </row>
    <row r="14" spans="1:23" x14ac:dyDescent="0.45">
      <c r="A14" s="45" t="s">
        <v>20</v>
      </c>
      <c r="B14" s="40">
        <v>4644674</v>
      </c>
      <c r="C14" s="40">
        <v>3772894</v>
      </c>
      <c r="D14" s="40">
        <v>1892542</v>
      </c>
      <c r="E14" s="41">
        <v>1880352</v>
      </c>
      <c r="F14" s="46">
        <v>871000</v>
      </c>
      <c r="G14" s="41">
        <v>436891</v>
      </c>
      <c r="H14" s="41">
        <v>434109</v>
      </c>
      <c r="I14" s="41">
        <v>370</v>
      </c>
      <c r="J14" s="41">
        <v>176</v>
      </c>
      <c r="K14" s="41">
        <v>194</v>
      </c>
      <c r="L14" s="67">
        <v>410</v>
      </c>
      <c r="M14" s="67">
        <v>263</v>
      </c>
      <c r="N14" s="67">
        <v>147</v>
      </c>
      <c r="O14" s="42"/>
      <c r="P14" s="41">
        <v>4064675</v>
      </c>
      <c r="Q14" s="43">
        <v>0.92821541697675702</v>
      </c>
      <c r="R14" s="47">
        <v>892500</v>
      </c>
      <c r="S14" s="43">
        <v>0.97591036414565824</v>
      </c>
      <c r="T14" s="41">
        <v>860</v>
      </c>
      <c r="U14" s="44">
        <v>0.43023255813953487</v>
      </c>
      <c r="V14" s="41">
        <v>5400</v>
      </c>
      <c r="W14" s="44">
        <v>7.5925925925925924E-2</v>
      </c>
    </row>
    <row r="15" spans="1:23" x14ac:dyDescent="0.45">
      <c r="A15" s="48" t="s">
        <v>21</v>
      </c>
      <c r="B15" s="40">
        <v>3085047</v>
      </c>
      <c r="C15" s="40">
        <v>2701703</v>
      </c>
      <c r="D15" s="40">
        <v>1355146</v>
      </c>
      <c r="E15" s="41">
        <v>1346557</v>
      </c>
      <c r="F15" s="46">
        <v>382320</v>
      </c>
      <c r="G15" s="41">
        <v>192215</v>
      </c>
      <c r="H15" s="41">
        <v>190105</v>
      </c>
      <c r="I15" s="41">
        <v>828</v>
      </c>
      <c r="J15" s="41">
        <v>413</v>
      </c>
      <c r="K15" s="41">
        <v>415</v>
      </c>
      <c r="L15" s="67">
        <v>196</v>
      </c>
      <c r="M15" s="67">
        <v>141</v>
      </c>
      <c r="N15" s="67">
        <v>55</v>
      </c>
      <c r="O15" s="42"/>
      <c r="P15" s="41">
        <v>2869350</v>
      </c>
      <c r="Q15" s="43">
        <v>0.94157317859445522</v>
      </c>
      <c r="R15" s="47">
        <v>375900</v>
      </c>
      <c r="S15" s="43">
        <v>1.0170790103750997</v>
      </c>
      <c r="T15" s="41">
        <v>1220</v>
      </c>
      <c r="U15" s="44">
        <v>0.67868852459016393</v>
      </c>
      <c r="V15" s="41">
        <v>810</v>
      </c>
      <c r="W15" s="44">
        <v>0.24197530864197531</v>
      </c>
    </row>
    <row r="16" spans="1:23" x14ac:dyDescent="0.45">
      <c r="A16" s="45" t="s">
        <v>22</v>
      </c>
      <c r="B16" s="40">
        <v>3008493</v>
      </c>
      <c r="C16" s="40">
        <v>2157248</v>
      </c>
      <c r="D16" s="40">
        <v>1082494</v>
      </c>
      <c r="E16" s="41">
        <v>1074754</v>
      </c>
      <c r="F16" s="46">
        <v>850891</v>
      </c>
      <c r="G16" s="41">
        <v>426645</v>
      </c>
      <c r="H16" s="41">
        <v>424246</v>
      </c>
      <c r="I16" s="41">
        <v>224</v>
      </c>
      <c r="J16" s="41">
        <v>95</v>
      </c>
      <c r="K16" s="41">
        <v>129</v>
      </c>
      <c r="L16" s="67">
        <v>130</v>
      </c>
      <c r="M16" s="67">
        <v>82</v>
      </c>
      <c r="N16" s="67">
        <v>48</v>
      </c>
      <c r="O16" s="42"/>
      <c r="P16" s="41">
        <v>2506095</v>
      </c>
      <c r="Q16" s="43">
        <v>0.86080056821469253</v>
      </c>
      <c r="R16" s="47">
        <v>887500</v>
      </c>
      <c r="S16" s="43">
        <v>0.95875042253521126</v>
      </c>
      <c r="T16" s="41">
        <v>440</v>
      </c>
      <c r="U16" s="44">
        <v>0.50909090909090904</v>
      </c>
      <c r="V16" s="41">
        <v>440</v>
      </c>
      <c r="W16" s="44">
        <v>0.29545454545454547</v>
      </c>
    </row>
    <row r="17" spans="1:23" x14ac:dyDescent="0.45">
      <c r="A17" s="45" t="s">
        <v>23</v>
      </c>
      <c r="B17" s="40">
        <v>11581116</v>
      </c>
      <c r="C17" s="40">
        <v>9882205</v>
      </c>
      <c r="D17" s="40">
        <v>4963398</v>
      </c>
      <c r="E17" s="41">
        <v>4918807</v>
      </c>
      <c r="F17" s="46">
        <v>1679780</v>
      </c>
      <c r="G17" s="41">
        <v>841173</v>
      </c>
      <c r="H17" s="41">
        <v>838607</v>
      </c>
      <c r="I17" s="41">
        <v>18093</v>
      </c>
      <c r="J17" s="41">
        <v>9065</v>
      </c>
      <c r="K17" s="41">
        <v>9028</v>
      </c>
      <c r="L17" s="67">
        <v>1038</v>
      </c>
      <c r="M17" s="67">
        <v>688</v>
      </c>
      <c r="N17" s="67">
        <v>350</v>
      </c>
      <c r="O17" s="42"/>
      <c r="P17" s="41">
        <v>10836010</v>
      </c>
      <c r="Q17" s="43">
        <v>0.91197820969157462</v>
      </c>
      <c r="R17" s="47">
        <v>659400</v>
      </c>
      <c r="S17" s="43">
        <v>2.5474370639975734</v>
      </c>
      <c r="T17" s="41">
        <v>37820</v>
      </c>
      <c r="U17" s="44">
        <v>0.47839767318878901</v>
      </c>
      <c r="V17" s="41">
        <v>13980</v>
      </c>
      <c r="W17" s="44">
        <v>7.4248927038626608E-2</v>
      </c>
    </row>
    <row r="18" spans="1:23" x14ac:dyDescent="0.45">
      <c r="A18" s="45" t="s">
        <v>24</v>
      </c>
      <c r="B18" s="40">
        <v>9890869</v>
      </c>
      <c r="C18" s="40">
        <v>8186166</v>
      </c>
      <c r="D18" s="40">
        <v>4107923</v>
      </c>
      <c r="E18" s="41">
        <v>4078243</v>
      </c>
      <c r="F18" s="46">
        <v>1703469</v>
      </c>
      <c r="G18" s="41">
        <v>853517</v>
      </c>
      <c r="H18" s="41">
        <v>849952</v>
      </c>
      <c r="I18" s="41">
        <v>815</v>
      </c>
      <c r="J18" s="41">
        <v>368</v>
      </c>
      <c r="K18" s="41">
        <v>447</v>
      </c>
      <c r="L18" s="67">
        <v>419</v>
      </c>
      <c r="M18" s="67">
        <v>349</v>
      </c>
      <c r="N18" s="67">
        <v>70</v>
      </c>
      <c r="O18" s="42"/>
      <c r="P18" s="41">
        <v>8816645</v>
      </c>
      <c r="Q18" s="43">
        <v>0.92848991878429943</v>
      </c>
      <c r="R18" s="47">
        <v>643300</v>
      </c>
      <c r="S18" s="43">
        <v>2.6480164775376962</v>
      </c>
      <c r="T18" s="41">
        <v>4560</v>
      </c>
      <c r="U18" s="44">
        <v>0.1787280701754386</v>
      </c>
      <c r="V18" s="41">
        <v>7160</v>
      </c>
      <c r="W18" s="44">
        <v>5.8519553072625699E-2</v>
      </c>
    </row>
    <row r="19" spans="1:23" x14ac:dyDescent="0.45">
      <c r="A19" s="45" t="s">
        <v>25</v>
      </c>
      <c r="B19" s="40">
        <v>21304228</v>
      </c>
      <c r="C19" s="40">
        <v>15923019</v>
      </c>
      <c r="D19" s="40">
        <v>7992237</v>
      </c>
      <c r="E19" s="41">
        <v>7930782</v>
      </c>
      <c r="F19" s="46">
        <v>5364722</v>
      </c>
      <c r="G19" s="41">
        <v>2690955</v>
      </c>
      <c r="H19" s="41">
        <v>2673767</v>
      </c>
      <c r="I19" s="41">
        <v>13661</v>
      </c>
      <c r="J19" s="41">
        <v>6785</v>
      </c>
      <c r="K19" s="41">
        <v>6876</v>
      </c>
      <c r="L19" s="67">
        <v>2826</v>
      </c>
      <c r="M19" s="67">
        <v>1819</v>
      </c>
      <c r="N19" s="67">
        <v>1007</v>
      </c>
      <c r="O19" s="42"/>
      <c r="P19" s="41">
        <v>17678890</v>
      </c>
      <c r="Q19" s="43">
        <v>0.90067979381058427</v>
      </c>
      <c r="R19" s="47">
        <v>10135750</v>
      </c>
      <c r="S19" s="43">
        <v>0.52928712724761362</v>
      </c>
      <c r="T19" s="41">
        <v>43740</v>
      </c>
      <c r="U19" s="44">
        <v>0.31232281664380429</v>
      </c>
      <c r="V19" s="41">
        <v>25160</v>
      </c>
      <c r="W19" s="44">
        <v>0.11232114467408585</v>
      </c>
    </row>
    <row r="20" spans="1:23" x14ac:dyDescent="0.45">
      <c r="A20" s="45" t="s">
        <v>26</v>
      </c>
      <c r="B20" s="40">
        <v>14387013</v>
      </c>
      <c r="C20" s="40">
        <v>11042160</v>
      </c>
      <c r="D20" s="40">
        <v>5538725</v>
      </c>
      <c r="E20" s="41">
        <v>5503435</v>
      </c>
      <c r="F20" s="46">
        <v>3337326</v>
      </c>
      <c r="G20" s="41">
        <v>1671886</v>
      </c>
      <c r="H20" s="41">
        <v>1665440</v>
      </c>
      <c r="I20" s="41">
        <v>6094</v>
      </c>
      <c r="J20" s="41">
        <v>3053</v>
      </c>
      <c r="K20" s="41">
        <v>3041</v>
      </c>
      <c r="L20" s="67">
        <v>1433</v>
      </c>
      <c r="M20" s="67">
        <v>870</v>
      </c>
      <c r="N20" s="67">
        <v>563</v>
      </c>
      <c r="O20" s="42"/>
      <c r="P20" s="41">
        <v>11882835</v>
      </c>
      <c r="Q20" s="43">
        <v>0.92925299391938032</v>
      </c>
      <c r="R20" s="47">
        <v>1939900</v>
      </c>
      <c r="S20" s="43">
        <v>1.7203598123614618</v>
      </c>
      <c r="T20" s="41">
        <v>11640</v>
      </c>
      <c r="U20" s="44">
        <v>0.52353951890034367</v>
      </c>
      <c r="V20" s="41">
        <v>13920</v>
      </c>
      <c r="W20" s="44">
        <v>0.10294540229885057</v>
      </c>
    </row>
    <row r="21" spans="1:23" x14ac:dyDescent="0.45">
      <c r="A21" s="45" t="s">
        <v>27</v>
      </c>
      <c r="B21" s="40">
        <v>3554777</v>
      </c>
      <c r="C21" s="40">
        <v>2982909</v>
      </c>
      <c r="D21" s="40">
        <v>1495392</v>
      </c>
      <c r="E21" s="41">
        <v>1487517</v>
      </c>
      <c r="F21" s="46">
        <v>571560</v>
      </c>
      <c r="G21" s="41">
        <v>286674</v>
      </c>
      <c r="H21" s="41">
        <v>284886</v>
      </c>
      <c r="I21" s="41">
        <v>77</v>
      </c>
      <c r="J21" s="41">
        <v>35</v>
      </c>
      <c r="K21" s="41">
        <v>42</v>
      </c>
      <c r="L21" s="67">
        <v>231</v>
      </c>
      <c r="M21" s="67">
        <v>190</v>
      </c>
      <c r="N21" s="67">
        <v>41</v>
      </c>
      <c r="O21" s="42"/>
      <c r="P21" s="41">
        <v>3293905</v>
      </c>
      <c r="Q21" s="43">
        <v>0.90558440513615301</v>
      </c>
      <c r="R21" s="47">
        <v>584800</v>
      </c>
      <c r="S21" s="43">
        <v>0.97735978112175104</v>
      </c>
      <c r="T21" s="41">
        <v>340</v>
      </c>
      <c r="U21" s="44">
        <v>0.22647058823529412</v>
      </c>
      <c r="V21" s="41">
        <v>4180</v>
      </c>
      <c r="W21" s="44">
        <v>5.526315789473684E-2</v>
      </c>
    </row>
    <row r="22" spans="1:23" x14ac:dyDescent="0.45">
      <c r="A22" s="45" t="s">
        <v>28</v>
      </c>
      <c r="B22" s="40">
        <v>1678441</v>
      </c>
      <c r="C22" s="40">
        <v>1492114</v>
      </c>
      <c r="D22" s="40">
        <v>747803</v>
      </c>
      <c r="E22" s="41">
        <v>744311</v>
      </c>
      <c r="F22" s="46">
        <v>186082</v>
      </c>
      <c r="G22" s="41">
        <v>93263</v>
      </c>
      <c r="H22" s="41">
        <v>92819</v>
      </c>
      <c r="I22" s="41">
        <v>216</v>
      </c>
      <c r="J22" s="41">
        <v>107</v>
      </c>
      <c r="K22" s="41">
        <v>109</v>
      </c>
      <c r="L22" s="67">
        <v>29</v>
      </c>
      <c r="M22" s="67">
        <v>27</v>
      </c>
      <c r="N22" s="67">
        <v>2</v>
      </c>
      <c r="O22" s="42"/>
      <c r="P22" s="41">
        <v>1611720</v>
      </c>
      <c r="Q22" s="43">
        <v>0.92578983942620308</v>
      </c>
      <c r="R22" s="47">
        <v>176600</v>
      </c>
      <c r="S22" s="43">
        <v>1.0536919592298981</v>
      </c>
      <c r="T22" s="41">
        <v>540</v>
      </c>
      <c r="U22" s="44">
        <v>0.4</v>
      </c>
      <c r="V22" s="41">
        <v>460</v>
      </c>
      <c r="W22" s="44">
        <v>6.3043478260869562E-2</v>
      </c>
    </row>
    <row r="23" spans="1:23" x14ac:dyDescent="0.45">
      <c r="A23" s="45" t="s">
        <v>29</v>
      </c>
      <c r="B23" s="40">
        <v>1737608</v>
      </c>
      <c r="C23" s="40">
        <v>1530939</v>
      </c>
      <c r="D23" s="40">
        <v>767591</v>
      </c>
      <c r="E23" s="41">
        <v>763348</v>
      </c>
      <c r="F23" s="46">
        <v>205617</v>
      </c>
      <c r="G23" s="41">
        <v>103152</v>
      </c>
      <c r="H23" s="41">
        <v>102465</v>
      </c>
      <c r="I23" s="41">
        <v>1009</v>
      </c>
      <c r="J23" s="41">
        <v>503</v>
      </c>
      <c r="K23" s="41">
        <v>506</v>
      </c>
      <c r="L23" s="67">
        <v>43</v>
      </c>
      <c r="M23" s="67">
        <v>32</v>
      </c>
      <c r="N23" s="67">
        <v>11</v>
      </c>
      <c r="O23" s="42"/>
      <c r="P23" s="41">
        <v>1620330</v>
      </c>
      <c r="Q23" s="43">
        <v>0.9448316083760715</v>
      </c>
      <c r="R23" s="47">
        <v>220900</v>
      </c>
      <c r="S23" s="43">
        <v>0.93081484834766859</v>
      </c>
      <c r="T23" s="41">
        <v>1180</v>
      </c>
      <c r="U23" s="44">
        <v>0.85508474576271187</v>
      </c>
      <c r="V23" s="41">
        <v>1150</v>
      </c>
      <c r="W23" s="44">
        <v>3.7391304347826088E-2</v>
      </c>
    </row>
    <row r="24" spans="1:23" x14ac:dyDescent="0.45">
      <c r="A24" s="45" t="s">
        <v>30</v>
      </c>
      <c r="B24" s="40">
        <v>1195427</v>
      </c>
      <c r="C24" s="40">
        <v>1052453</v>
      </c>
      <c r="D24" s="40">
        <v>527886</v>
      </c>
      <c r="E24" s="41">
        <v>524567</v>
      </c>
      <c r="F24" s="46">
        <v>142790</v>
      </c>
      <c r="G24" s="41">
        <v>71627</v>
      </c>
      <c r="H24" s="41">
        <v>71163</v>
      </c>
      <c r="I24" s="41">
        <v>63</v>
      </c>
      <c r="J24" s="41">
        <v>21</v>
      </c>
      <c r="K24" s="41">
        <v>42</v>
      </c>
      <c r="L24" s="67">
        <v>121</v>
      </c>
      <c r="M24" s="67">
        <v>101</v>
      </c>
      <c r="N24" s="67">
        <v>20</v>
      </c>
      <c r="O24" s="42"/>
      <c r="P24" s="41">
        <v>1125370</v>
      </c>
      <c r="Q24" s="43">
        <v>0.93520619885015599</v>
      </c>
      <c r="R24" s="47">
        <v>145200</v>
      </c>
      <c r="S24" s="43">
        <v>0.98340220385674926</v>
      </c>
      <c r="T24" s="41">
        <v>140</v>
      </c>
      <c r="U24" s="44">
        <v>0.45</v>
      </c>
      <c r="V24" s="41">
        <v>3000</v>
      </c>
      <c r="W24" s="44">
        <v>4.0333333333333332E-2</v>
      </c>
    </row>
    <row r="25" spans="1:23" x14ac:dyDescent="0.45">
      <c r="A25" s="45" t="s">
        <v>31</v>
      </c>
      <c r="B25" s="40">
        <v>1275352</v>
      </c>
      <c r="C25" s="40">
        <v>1125182</v>
      </c>
      <c r="D25" s="40">
        <v>564123</v>
      </c>
      <c r="E25" s="41">
        <v>561059</v>
      </c>
      <c r="F25" s="46">
        <v>150097</v>
      </c>
      <c r="G25" s="41">
        <v>75298</v>
      </c>
      <c r="H25" s="41">
        <v>74799</v>
      </c>
      <c r="I25" s="41">
        <v>32</v>
      </c>
      <c r="J25" s="41">
        <v>12</v>
      </c>
      <c r="K25" s="41">
        <v>20</v>
      </c>
      <c r="L25" s="67">
        <v>41</v>
      </c>
      <c r="M25" s="67">
        <v>38</v>
      </c>
      <c r="N25" s="67">
        <v>3</v>
      </c>
      <c r="O25" s="42"/>
      <c r="P25" s="41">
        <v>1271190</v>
      </c>
      <c r="Q25" s="43">
        <v>0.88514069493938752</v>
      </c>
      <c r="R25" s="47">
        <v>139400</v>
      </c>
      <c r="S25" s="43">
        <v>1.0767360114777618</v>
      </c>
      <c r="T25" s="41">
        <v>380</v>
      </c>
      <c r="U25" s="44">
        <v>8.4210526315789472E-2</v>
      </c>
      <c r="V25" s="41">
        <v>3280</v>
      </c>
      <c r="W25" s="44">
        <v>1.2500000000000001E-2</v>
      </c>
    </row>
    <row r="26" spans="1:23" x14ac:dyDescent="0.45">
      <c r="A26" s="45" t="s">
        <v>32</v>
      </c>
      <c r="B26" s="40">
        <v>3244288</v>
      </c>
      <c r="C26" s="40">
        <v>2953487</v>
      </c>
      <c r="D26" s="40">
        <v>1481043</v>
      </c>
      <c r="E26" s="41">
        <v>1472444</v>
      </c>
      <c r="F26" s="46">
        <v>290389</v>
      </c>
      <c r="G26" s="41">
        <v>145695</v>
      </c>
      <c r="H26" s="41">
        <v>144694</v>
      </c>
      <c r="I26" s="41">
        <v>121</v>
      </c>
      <c r="J26" s="41">
        <v>55</v>
      </c>
      <c r="K26" s="41">
        <v>66</v>
      </c>
      <c r="L26" s="67">
        <v>291</v>
      </c>
      <c r="M26" s="67">
        <v>254</v>
      </c>
      <c r="N26" s="67">
        <v>37</v>
      </c>
      <c r="O26" s="42"/>
      <c r="P26" s="41">
        <v>3174370</v>
      </c>
      <c r="Q26" s="43">
        <v>0.93041674410985487</v>
      </c>
      <c r="R26" s="47">
        <v>268100</v>
      </c>
      <c r="S26" s="43">
        <v>1.08313688922044</v>
      </c>
      <c r="T26" s="41">
        <v>140</v>
      </c>
      <c r="U26" s="44">
        <v>0.86428571428571432</v>
      </c>
      <c r="V26" s="41">
        <v>8380</v>
      </c>
      <c r="W26" s="44">
        <v>3.4725536992840096E-2</v>
      </c>
    </row>
    <row r="27" spans="1:23" x14ac:dyDescent="0.45">
      <c r="A27" s="45" t="s">
        <v>33</v>
      </c>
      <c r="B27" s="40">
        <v>3123643</v>
      </c>
      <c r="C27" s="40">
        <v>2782538</v>
      </c>
      <c r="D27" s="40">
        <v>1393837</v>
      </c>
      <c r="E27" s="41">
        <v>1388701</v>
      </c>
      <c r="F27" s="46">
        <v>338902</v>
      </c>
      <c r="G27" s="41">
        <v>170588</v>
      </c>
      <c r="H27" s="41">
        <v>168314</v>
      </c>
      <c r="I27" s="41">
        <v>2138</v>
      </c>
      <c r="J27" s="41">
        <v>1065</v>
      </c>
      <c r="K27" s="41">
        <v>1073</v>
      </c>
      <c r="L27" s="67">
        <v>65</v>
      </c>
      <c r="M27" s="67">
        <v>34</v>
      </c>
      <c r="N27" s="67">
        <v>31</v>
      </c>
      <c r="O27" s="42"/>
      <c r="P27" s="41">
        <v>3040725</v>
      </c>
      <c r="Q27" s="43">
        <v>0.91509031563196275</v>
      </c>
      <c r="R27" s="47">
        <v>279600</v>
      </c>
      <c r="S27" s="43">
        <v>1.2120958512160229</v>
      </c>
      <c r="T27" s="41">
        <v>2680</v>
      </c>
      <c r="U27" s="44">
        <v>0.7977611940298508</v>
      </c>
      <c r="V27" s="41">
        <v>300</v>
      </c>
      <c r="W27" s="44">
        <v>0.21666666666666667</v>
      </c>
    </row>
    <row r="28" spans="1:23" x14ac:dyDescent="0.45">
      <c r="A28" s="45" t="s">
        <v>34</v>
      </c>
      <c r="B28" s="40">
        <v>5933272</v>
      </c>
      <c r="C28" s="40">
        <v>5150275</v>
      </c>
      <c r="D28" s="40">
        <v>2583016</v>
      </c>
      <c r="E28" s="41">
        <v>2567259</v>
      </c>
      <c r="F28" s="46">
        <v>782393</v>
      </c>
      <c r="G28" s="41">
        <v>392128</v>
      </c>
      <c r="H28" s="41">
        <v>390265</v>
      </c>
      <c r="I28" s="41">
        <v>202</v>
      </c>
      <c r="J28" s="41">
        <v>94</v>
      </c>
      <c r="K28" s="41">
        <v>108</v>
      </c>
      <c r="L28" s="67">
        <v>402</v>
      </c>
      <c r="M28" s="67">
        <v>365</v>
      </c>
      <c r="N28" s="67">
        <v>37</v>
      </c>
      <c r="O28" s="42"/>
      <c r="P28" s="41">
        <v>5396620</v>
      </c>
      <c r="Q28" s="43">
        <v>0.95435198327842241</v>
      </c>
      <c r="R28" s="47">
        <v>752600</v>
      </c>
      <c r="S28" s="43">
        <v>1.0395867658782887</v>
      </c>
      <c r="T28" s="41">
        <v>1160</v>
      </c>
      <c r="U28" s="44">
        <v>0.17413793103448275</v>
      </c>
      <c r="V28" s="41">
        <v>57620</v>
      </c>
      <c r="W28" s="44">
        <v>6.9767441860465115E-3</v>
      </c>
    </row>
    <row r="29" spans="1:23" x14ac:dyDescent="0.45">
      <c r="A29" s="45" t="s">
        <v>35</v>
      </c>
      <c r="B29" s="40">
        <v>11238391</v>
      </c>
      <c r="C29" s="40">
        <v>8803889</v>
      </c>
      <c r="D29" s="40">
        <v>4414338</v>
      </c>
      <c r="E29" s="41">
        <v>4389551</v>
      </c>
      <c r="F29" s="46">
        <v>2433544</v>
      </c>
      <c r="G29" s="41">
        <v>1220639</v>
      </c>
      <c r="H29" s="41">
        <v>1212905</v>
      </c>
      <c r="I29" s="41">
        <v>739</v>
      </c>
      <c r="J29" s="41">
        <v>330</v>
      </c>
      <c r="K29" s="41">
        <v>409</v>
      </c>
      <c r="L29" s="67">
        <v>219</v>
      </c>
      <c r="M29" s="67">
        <v>166</v>
      </c>
      <c r="N29" s="67">
        <v>53</v>
      </c>
      <c r="O29" s="42"/>
      <c r="P29" s="41">
        <v>10122810</v>
      </c>
      <c r="Q29" s="43">
        <v>0.86970801585725699</v>
      </c>
      <c r="R29" s="47">
        <v>2709900</v>
      </c>
      <c r="S29" s="43">
        <v>0.89801985313111188</v>
      </c>
      <c r="T29" s="41">
        <v>1540</v>
      </c>
      <c r="U29" s="44">
        <v>0.47987012987012989</v>
      </c>
      <c r="V29" s="41">
        <v>2190</v>
      </c>
      <c r="W29" s="44">
        <v>0.1</v>
      </c>
    </row>
    <row r="30" spans="1:23" x14ac:dyDescent="0.45">
      <c r="A30" s="45" t="s">
        <v>36</v>
      </c>
      <c r="B30" s="40">
        <v>2776143</v>
      </c>
      <c r="C30" s="40">
        <v>2503801</v>
      </c>
      <c r="D30" s="40">
        <v>1255130</v>
      </c>
      <c r="E30" s="41">
        <v>1248671</v>
      </c>
      <c r="F30" s="46">
        <v>271736</v>
      </c>
      <c r="G30" s="41">
        <v>136488</v>
      </c>
      <c r="H30" s="41">
        <v>135248</v>
      </c>
      <c r="I30" s="41">
        <v>520</v>
      </c>
      <c r="J30" s="41">
        <v>259</v>
      </c>
      <c r="K30" s="41">
        <v>261</v>
      </c>
      <c r="L30" s="67">
        <v>86</v>
      </c>
      <c r="M30" s="67">
        <v>59</v>
      </c>
      <c r="N30" s="67">
        <v>27</v>
      </c>
      <c r="O30" s="42"/>
      <c r="P30" s="41">
        <v>2667815</v>
      </c>
      <c r="Q30" s="43">
        <v>0.93852122429778673</v>
      </c>
      <c r="R30" s="47">
        <v>239550</v>
      </c>
      <c r="S30" s="43">
        <v>1.1343602588186183</v>
      </c>
      <c r="T30" s="41">
        <v>880</v>
      </c>
      <c r="U30" s="44">
        <v>0.59090909090909094</v>
      </c>
      <c r="V30" s="41">
        <v>2010</v>
      </c>
      <c r="W30" s="44">
        <v>4.2786069651741296E-2</v>
      </c>
    </row>
    <row r="31" spans="1:23" x14ac:dyDescent="0.45">
      <c r="A31" s="45" t="s">
        <v>37</v>
      </c>
      <c r="B31" s="40">
        <v>2182787</v>
      </c>
      <c r="C31" s="40">
        <v>1813906</v>
      </c>
      <c r="D31" s="40">
        <v>910024</v>
      </c>
      <c r="E31" s="41">
        <v>903882</v>
      </c>
      <c r="F31" s="46">
        <v>368751</v>
      </c>
      <c r="G31" s="41">
        <v>184760</v>
      </c>
      <c r="H31" s="41">
        <v>183991</v>
      </c>
      <c r="I31" s="41">
        <v>94</v>
      </c>
      <c r="J31" s="41">
        <v>44</v>
      </c>
      <c r="K31" s="41">
        <v>50</v>
      </c>
      <c r="L31" s="67">
        <v>36</v>
      </c>
      <c r="M31" s="67">
        <v>16</v>
      </c>
      <c r="N31" s="67">
        <v>20</v>
      </c>
      <c r="O31" s="42"/>
      <c r="P31" s="41">
        <v>1916090</v>
      </c>
      <c r="Q31" s="43">
        <v>0.94667056349127654</v>
      </c>
      <c r="R31" s="47">
        <v>348300</v>
      </c>
      <c r="S31" s="43">
        <v>1.0587166236003445</v>
      </c>
      <c r="T31" s="41">
        <v>240</v>
      </c>
      <c r="U31" s="44">
        <v>0.39166666666666666</v>
      </c>
      <c r="V31" s="41">
        <v>240</v>
      </c>
      <c r="W31" s="44">
        <v>0.15</v>
      </c>
    </row>
    <row r="32" spans="1:23" x14ac:dyDescent="0.45">
      <c r="A32" s="45" t="s">
        <v>38</v>
      </c>
      <c r="B32" s="40">
        <v>3765957</v>
      </c>
      <c r="C32" s="40">
        <v>3112713</v>
      </c>
      <c r="D32" s="40">
        <v>1560659</v>
      </c>
      <c r="E32" s="41">
        <v>1552054</v>
      </c>
      <c r="F32" s="46">
        <v>652564</v>
      </c>
      <c r="G32" s="41">
        <v>327503</v>
      </c>
      <c r="H32" s="41">
        <v>325061</v>
      </c>
      <c r="I32" s="41">
        <v>499</v>
      </c>
      <c r="J32" s="41">
        <v>251</v>
      </c>
      <c r="K32" s="41">
        <v>248</v>
      </c>
      <c r="L32" s="67">
        <v>181</v>
      </c>
      <c r="M32" s="67">
        <v>115</v>
      </c>
      <c r="N32" s="67">
        <v>66</v>
      </c>
      <c r="O32" s="42"/>
      <c r="P32" s="41">
        <v>3409695</v>
      </c>
      <c r="Q32" s="43">
        <v>0.91290071399348038</v>
      </c>
      <c r="R32" s="47">
        <v>704200</v>
      </c>
      <c r="S32" s="43">
        <v>0.92667424027264977</v>
      </c>
      <c r="T32" s="41">
        <v>1060</v>
      </c>
      <c r="U32" s="44">
        <v>0.47075471698113208</v>
      </c>
      <c r="V32" s="41">
        <v>1170</v>
      </c>
      <c r="W32" s="44">
        <v>0.15470085470085471</v>
      </c>
    </row>
    <row r="33" spans="1:23" x14ac:dyDescent="0.45">
      <c r="A33" s="45" t="s">
        <v>39</v>
      </c>
      <c r="B33" s="40">
        <v>12931274</v>
      </c>
      <c r="C33" s="40">
        <v>9990441</v>
      </c>
      <c r="D33" s="40">
        <v>5010148</v>
      </c>
      <c r="E33" s="41">
        <v>4980293</v>
      </c>
      <c r="F33" s="46">
        <v>2875990</v>
      </c>
      <c r="G33" s="41">
        <v>1441476</v>
      </c>
      <c r="H33" s="41">
        <v>1434514</v>
      </c>
      <c r="I33" s="41">
        <v>63940</v>
      </c>
      <c r="J33" s="41">
        <v>32165</v>
      </c>
      <c r="K33" s="41">
        <v>31775</v>
      </c>
      <c r="L33" s="67">
        <v>903</v>
      </c>
      <c r="M33" s="67">
        <v>618</v>
      </c>
      <c r="N33" s="67">
        <v>285</v>
      </c>
      <c r="O33" s="42"/>
      <c r="P33" s="41">
        <v>11521165</v>
      </c>
      <c r="Q33" s="43">
        <v>0.86713808889986388</v>
      </c>
      <c r="R33" s="47">
        <v>3481600</v>
      </c>
      <c r="S33" s="43">
        <v>0.82605411305147058</v>
      </c>
      <c r="T33" s="41">
        <v>72720</v>
      </c>
      <c r="U33" s="44">
        <v>0.87926292629262925</v>
      </c>
      <c r="V33" s="41">
        <v>21990</v>
      </c>
      <c r="W33" s="44">
        <v>4.1064120054570261E-2</v>
      </c>
    </row>
    <row r="34" spans="1:23" x14ac:dyDescent="0.45">
      <c r="A34" s="45" t="s">
        <v>40</v>
      </c>
      <c r="B34" s="40">
        <v>8314069</v>
      </c>
      <c r="C34" s="40">
        <v>6923817</v>
      </c>
      <c r="D34" s="40">
        <v>3470641</v>
      </c>
      <c r="E34" s="41">
        <v>3453176</v>
      </c>
      <c r="F34" s="46">
        <v>1388655</v>
      </c>
      <c r="G34" s="41">
        <v>697223</v>
      </c>
      <c r="H34" s="41">
        <v>691432</v>
      </c>
      <c r="I34" s="41">
        <v>1126</v>
      </c>
      <c r="J34" s="41">
        <v>547</v>
      </c>
      <c r="K34" s="41">
        <v>579</v>
      </c>
      <c r="L34" s="67">
        <v>471</v>
      </c>
      <c r="M34" s="67">
        <v>338</v>
      </c>
      <c r="N34" s="67">
        <v>133</v>
      </c>
      <c r="O34" s="42"/>
      <c r="P34" s="41">
        <v>7609375</v>
      </c>
      <c r="Q34" s="43">
        <v>0.90990613552361399</v>
      </c>
      <c r="R34" s="47">
        <v>1135400</v>
      </c>
      <c r="S34" s="43">
        <v>1.2230535494098995</v>
      </c>
      <c r="T34" s="41">
        <v>2540</v>
      </c>
      <c r="U34" s="44">
        <v>0.44330708661417323</v>
      </c>
      <c r="V34" s="41">
        <v>2080</v>
      </c>
      <c r="W34" s="44">
        <v>0.22644230769230769</v>
      </c>
    </row>
    <row r="35" spans="1:23" x14ac:dyDescent="0.45">
      <c r="A35" s="45" t="s">
        <v>41</v>
      </c>
      <c r="B35" s="40">
        <v>2039669</v>
      </c>
      <c r="C35" s="40">
        <v>1817126</v>
      </c>
      <c r="D35" s="40">
        <v>910975</v>
      </c>
      <c r="E35" s="41">
        <v>906151</v>
      </c>
      <c r="F35" s="46">
        <v>222271</v>
      </c>
      <c r="G35" s="41">
        <v>111388</v>
      </c>
      <c r="H35" s="41">
        <v>110883</v>
      </c>
      <c r="I35" s="41">
        <v>206</v>
      </c>
      <c r="J35" s="41">
        <v>92</v>
      </c>
      <c r="K35" s="41">
        <v>114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0.92516979787179876</v>
      </c>
      <c r="R35" s="47">
        <v>127300</v>
      </c>
      <c r="S35" s="43">
        <v>1.7460408483896308</v>
      </c>
      <c r="T35" s="41">
        <v>800</v>
      </c>
      <c r="U35" s="44">
        <v>0.25750000000000001</v>
      </c>
      <c r="V35" s="41">
        <v>2770</v>
      </c>
      <c r="W35" s="44">
        <v>2.3826714801444042E-2</v>
      </c>
    </row>
    <row r="36" spans="1:23" x14ac:dyDescent="0.45">
      <c r="A36" s="45" t="s">
        <v>42</v>
      </c>
      <c r="B36" s="40">
        <v>1389131</v>
      </c>
      <c r="C36" s="40">
        <v>1326704</v>
      </c>
      <c r="D36" s="40">
        <v>665003</v>
      </c>
      <c r="E36" s="41">
        <v>661701</v>
      </c>
      <c r="F36" s="46">
        <v>62329</v>
      </c>
      <c r="G36" s="41">
        <v>31226</v>
      </c>
      <c r="H36" s="41">
        <v>31103</v>
      </c>
      <c r="I36" s="41">
        <v>75</v>
      </c>
      <c r="J36" s="41">
        <v>39</v>
      </c>
      <c r="K36" s="41">
        <v>36</v>
      </c>
      <c r="L36" s="67">
        <v>23</v>
      </c>
      <c r="M36" s="67">
        <v>23</v>
      </c>
      <c r="N36" s="67">
        <v>0</v>
      </c>
      <c r="O36" s="42"/>
      <c r="P36" s="41">
        <v>1398645</v>
      </c>
      <c r="Q36" s="43">
        <v>0.94856378852389278</v>
      </c>
      <c r="R36" s="47">
        <v>48100</v>
      </c>
      <c r="S36" s="43">
        <v>1.2958212058212057</v>
      </c>
      <c r="T36" s="41">
        <v>160</v>
      </c>
      <c r="U36" s="44">
        <v>0.46875</v>
      </c>
      <c r="V36" s="41">
        <v>2100</v>
      </c>
      <c r="W36" s="44">
        <v>1.0952380952380953E-2</v>
      </c>
    </row>
    <row r="37" spans="1:23" x14ac:dyDescent="0.45">
      <c r="A37" s="45" t="s">
        <v>43</v>
      </c>
      <c r="B37" s="40">
        <v>817954</v>
      </c>
      <c r="C37" s="40">
        <v>717817</v>
      </c>
      <c r="D37" s="40">
        <v>360015</v>
      </c>
      <c r="E37" s="41">
        <v>357802</v>
      </c>
      <c r="F37" s="46">
        <v>100012</v>
      </c>
      <c r="G37" s="41">
        <v>50200</v>
      </c>
      <c r="H37" s="41">
        <v>49812</v>
      </c>
      <c r="I37" s="41">
        <v>63</v>
      </c>
      <c r="J37" s="41">
        <v>30</v>
      </c>
      <c r="K37" s="41">
        <v>33</v>
      </c>
      <c r="L37" s="67">
        <v>62</v>
      </c>
      <c r="M37" s="67">
        <v>39</v>
      </c>
      <c r="N37" s="67">
        <v>23</v>
      </c>
      <c r="O37" s="42"/>
      <c r="P37" s="41">
        <v>826860</v>
      </c>
      <c r="Q37" s="43">
        <v>0.86812398713204175</v>
      </c>
      <c r="R37" s="47">
        <v>110800</v>
      </c>
      <c r="S37" s="43">
        <v>0.90263537906137181</v>
      </c>
      <c r="T37" s="41">
        <v>440</v>
      </c>
      <c r="U37" s="44">
        <v>0.14318181818181819</v>
      </c>
      <c r="V37" s="41">
        <v>370</v>
      </c>
      <c r="W37" s="44">
        <v>0.16756756756756758</v>
      </c>
    </row>
    <row r="38" spans="1:23" x14ac:dyDescent="0.45">
      <c r="A38" s="45" t="s">
        <v>44</v>
      </c>
      <c r="B38" s="40">
        <v>1044735</v>
      </c>
      <c r="C38" s="40">
        <v>989163</v>
      </c>
      <c r="D38" s="40">
        <v>496083</v>
      </c>
      <c r="E38" s="41">
        <v>493080</v>
      </c>
      <c r="F38" s="46">
        <v>55417</v>
      </c>
      <c r="G38" s="41">
        <v>27794</v>
      </c>
      <c r="H38" s="41">
        <v>27623</v>
      </c>
      <c r="I38" s="41">
        <v>116</v>
      </c>
      <c r="J38" s="41">
        <v>53</v>
      </c>
      <c r="K38" s="41">
        <v>63</v>
      </c>
      <c r="L38" s="67">
        <v>39</v>
      </c>
      <c r="M38" s="67">
        <v>18</v>
      </c>
      <c r="N38" s="67">
        <v>21</v>
      </c>
      <c r="O38" s="42"/>
      <c r="P38" s="41">
        <v>1077500</v>
      </c>
      <c r="Q38" s="43">
        <v>0.91801670533642687</v>
      </c>
      <c r="R38" s="47">
        <v>47400</v>
      </c>
      <c r="S38" s="43">
        <v>1.1691350210970464</v>
      </c>
      <c r="T38" s="41">
        <v>780</v>
      </c>
      <c r="U38" s="44">
        <v>0.14871794871794872</v>
      </c>
      <c r="V38" s="41">
        <v>400</v>
      </c>
      <c r="W38" s="44">
        <v>9.7500000000000003E-2</v>
      </c>
    </row>
    <row r="39" spans="1:23" x14ac:dyDescent="0.45">
      <c r="A39" s="45" t="s">
        <v>45</v>
      </c>
      <c r="B39" s="40">
        <v>2756272</v>
      </c>
      <c r="C39" s="40">
        <v>2422475</v>
      </c>
      <c r="D39" s="40">
        <v>1215073</v>
      </c>
      <c r="E39" s="41">
        <v>1207402</v>
      </c>
      <c r="F39" s="46">
        <v>333371</v>
      </c>
      <c r="G39" s="41">
        <v>167337</v>
      </c>
      <c r="H39" s="41">
        <v>166034</v>
      </c>
      <c r="I39" s="41">
        <v>316</v>
      </c>
      <c r="J39" s="41">
        <v>151</v>
      </c>
      <c r="K39" s="41">
        <v>165</v>
      </c>
      <c r="L39" s="67">
        <v>110</v>
      </c>
      <c r="M39" s="67">
        <v>69</v>
      </c>
      <c r="N39" s="67">
        <v>41</v>
      </c>
      <c r="O39" s="42"/>
      <c r="P39" s="41">
        <v>2837130</v>
      </c>
      <c r="Q39" s="43">
        <v>0.85384702146182934</v>
      </c>
      <c r="R39" s="47">
        <v>385900</v>
      </c>
      <c r="S39" s="43">
        <v>0.86387924332728683</v>
      </c>
      <c r="T39" s="41">
        <v>720</v>
      </c>
      <c r="U39" s="44">
        <v>0.43888888888888888</v>
      </c>
      <c r="V39" s="41">
        <v>740</v>
      </c>
      <c r="W39" s="44">
        <v>0.14864864864864866</v>
      </c>
    </row>
    <row r="40" spans="1:23" x14ac:dyDescent="0.45">
      <c r="A40" s="45" t="s">
        <v>46</v>
      </c>
      <c r="B40" s="40">
        <v>4145228</v>
      </c>
      <c r="C40" s="40">
        <v>3549892</v>
      </c>
      <c r="D40" s="40">
        <v>1779737</v>
      </c>
      <c r="E40" s="41">
        <v>1770155</v>
      </c>
      <c r="F40" s="46">
        <v>595133</v>
      </c>
      <c r="G40" s="41">
        <v>298592</v>
      </c>
      <c r="H40" s="41">
        <v>296541</v>
      </c>
      <c r="I40" s="41">
        <v>124</v>
      </c>
      <c r="J40" s="41">
        <v>57</v>
      </c>
      <c r="K40" s="41">
        <v>67</v>
      </c>
      <c r="L40" s="67">
        <v>79</v>
      </c>
      <c r="M40" s="67">
        <v>73</v>
      </c>
      <c r="N40" s="67">
        <v>6</v>
      </c>
      <c r="O40" s="42"/>
      <c r="P40" s="41">
        <v>3981430</v>
      </c>
      <c r="Q40" s="43">
        <v>0.89161231014987075</v>
      </c>
      <c r="R40" s="47">
        <v>616200</v>
      </c>
      <c r="S40" s="43">
        <v>0.96581142486205773</v>
      </c>
      <c r="T40" s="41">
        <v>1240</v>
      </c>
      <c r="U40" s="44">
        <v>0.1</v>
      </c>
      <c r="V40" s="41">
        <v>1120</v>
      </c>
      <c r="W40" s="44">
        <v>7.0535714285714285E-2</v>
      </c>
    </row>
    <row r="41" spans="1:23" x14ac:dyDescent="0.45">
      <c r="A41" s="45" t="s">
        <v>47</v>
      </c>
      <c r="B41" s="40">
        <v>2035489</v>
      </c>
      <c r="C41" s="40">
        <v>1822461</v>
      </c>
      <c r="D41" s="40">
        <v>913465</v>
      </c>
      <c r="E41" s="41">
        <v>908996</v>
      </c>
      <c r="F41" s="46">
        <v>212929</v>
      </c>
      <c r="G41" s="41">
        <v>106906</v>
      </c>
      <c r="H41" s="41">
        <v>106023</v>
      </c>
      <c r="I41" s="41">
        <v>55</v>
      </c>
      <c r="J41" s="41">
        <v>29</v>
      </c>
      <c r="K41" s="41">
        <v>26</v>
      </c>
      <c r="L41" s="67">
        <v>44</v>
      </c>
      <c r="M41" s="67">
        <v>36</v>
      </c>
      <c r="N41" s="67">
        <v>8</v>
      </c>
      <c r="O41" s="42"/>
      <c r="P41" s="41">
        <v>2024075</v>
      </c>
      <c r="Q41" s="43">
        <v>0.9003920309277077</v>
      </c>
      <c r="R41" s="47">
        <v>210200</v>
      </c>
      <c r="S41" s="43">
        <v>1.0129828734538535</v>
      </c>
      <c r="T41" s="41">
        <v>420</v>
      </c>
      <c r="U41" s="44">
        <v>0.13095238095238096</v>
      </c>
      <c r="V41" s="41">
        <v>1990</v>
      </c>
      <c r="W41" s="44">
        <v>2.2110552763819097E-2</v>
      </c>
    </row>
    <row r="42" spans="1:23" x14ac:dyDescent="0.45">
      <c r="A42" s="45" t="s">
        <v>48</v>
      </c>
      <c r="B42" s="40">
        <v>1093853</v>
      </c>
      <c r="C42" s="40">
        <v>941569</v>
      </c>
      <c r="D42" s="40">
        <v>472033</v>
      </c>
      <c r="E42" s="41">
        <v>469536</v>
      </c>
      <c r="F42" s="46">
        <v>152084</v>
      </c>
      <c r="G42" s="41">
        <v>76257</v>
      </c>
      <c r="H42" s="41">
        <v>75827</v>
      </c>
      <c r="I42" s="41">
        <v>167</v>
      </c>
      <c r="J42" s="41">
        <v>79</v>
      </c>
      <c r="K42" s="41">
        <v>88</v>
      </c>
      <c r="L42" s="67">
        <v>33</v>
      </c>
      <c r="M42" s="67">
        <v>32</v>
      </c>
      <c r="N42" s="67">
        <v>1</v>
      </c>
      <c r="O42" s="42"/>
      <c r="P42" s="41">
        <v>1026575</v>
      </c>
      <c r="Q42" s="43">
        <v>0.91719455470861844</v>
      </c>
      <c r="R42" s="47">
        <v>152900</v>
      </c>
      <c r="S42" s="43">
        <v>0.99466317854807063</v>
      </c>
      <c r="T42" s="41">
        <v>760</v>
      </c>
      <c r="U42" s="44">
        <v>0.21973684210526315</v>
      </c>
      <c r="V42" s="41">
        <v>5000</v>
      </c>
      <c r="W42" s="44">
        <v>6.6E-3</v>
      </c>
    </row>
    <row r="43" spans="1:23" x14ac:dyDescent="0.45">
      <c r="A43" s="45" t="s">
        <v>49</v>
      </c>
      <c r="B43" s="40">
        <v>1447162</v>
      </c>
      <c r="C43" s="40">
        <v>1334811</v>
      </c>
      <c r="D43" s="40">
        <v>669194</v>
      </c>
      <c r="E43" s="41">
        <v>665617</v>
      </c>
      <c r="F43" s="46">
        <v>112168</v>
      </c>
      <c r="G43" s="41">
        <v>56171</v>
      </c>
      <c r="H43" s="41">
        <v>55997</v>
      </c>
      <c r="I43" s="41">
        <v>173</v>
      </c>
      <c r="J43" s="41">
        <v>85</v>
      </c>
      <c r="K43" s="41">
        <v>88</v>
      </c>
      <c r="L43" s="67">
        <v>10</v>
      </c>
      <c r="M43" s="67">
        <v>8</v>
      </c>
      <c r="N43" s="67">
        <v>2</v>
      </c>
      <c r="O43" s="42"/>
      <c r="P43" s="41">
        <v>1441310</v>
      </c>
      <c r="Q43" s="43">
        <v>0.92610958086740536</v>
      </c>
      <c r="R43" s="47">
        <v>102300</v>
      </c>
      <c r="S43" s="43">
        <v>1.0964613880742913</v>
      </c>
      <c r="T43" s="41">
        <v>200</v>
      </c>
      <c r="U43" s="44">
        <v>0.86499999999999999</v>
      </c>
      <c r="V43" s="41">
        <v>490</v>
      </c>
      <c r="W43" s="44">
        <v>2.0408163265306121E-2</v>
      </c>
    </row>
    <row r="44" spans="1:23" x14ac:dyDescent="0.45">
      <c r="A44" s="45" t="s">
        <v>50</v>
      </c>
      <c r="B44" s="40">
        <v>2058568</v>
      </c>
      <c r="C44" s="40">
        <v>1925499</v>
      </c>
      <c r="D44" s="40">
        <v>965520</v>
      </c>
      <c r="E44" s="41">
        <v>959979</v>
      </c>
      <c r="F44" s="46">
        <v>132913</v>
      </c>
      <c r="G44" s="41">
        <v>66725</v>
      </c>
      <c r="H44" s="41">
        <v>66188</v>
      </c>
      <c r="I44" s="41">
        <v>56</v>
      </c>
      <c r="J44" s="41">
        <v>26</v>
      </c>
      <c r="K44" s="41">
        <v>30</v>
      </c>
      <c r="L44" s="67">
        <v>100</v>
      </c>
      <c r="M44" s="67">
        <v>98</v>
      </c>
      <c r="N44" s="67">
        <v>2</v>
      </c>
      <c r="O44" s="42"/>
      <c r="P44" s="41">
        <v>2095550</v>
      </c>
      <c r="Q44" s="43">
        <v>0.91885137553386942</v>
      </c>
      <c r="R44" s="47">
        <v>128400</v>
      </c>
      <c r="S44" s="43">
        <v>1.0351479750778816</v>
      </c>
      <c r="T44" s="41">
        <v>100</v>
      </c>
      <c r="U44" s="44">
        <v>0.56000000000000005</v>
      </c>
      <c r="V44" s="41">
        <v>6720</v>
      </c>
      <c r="W44" s="44">
        <v>1.488095238095238E-2</v>
      </c>
    </row>
    <row r="45" spans="1:23" x14ac:dyDescent="0.45">
      <c r="A45" s="45" t="s">
        <v>51</v>
      </c>
      <c r="B45" s="40">
        <v>1038633</v>
      </c>
      <c r="C45" s="40">
        <v>979555</v>
      </c>
      <c r="D45" s="40">
        <v>492014</v>
      </c>
      <c r="E45" s="41">
        <v>487541</v>
      </c>
      <c r="F45" s="46">
        <v>58870</v>
      </c>
      <c r="G45" s="41">
        <v>29602</v>
      </c>
      <c r="H45" s="41">
        <v>29268</v>
      </c>
      <c r="I45" s="41">
        <v>74</v>
      </c>
      <c r="J45" s="41">
        <v>33</v>
      </c>
      <c r="K45" s="41">
        <v>41</v>
      </c>
      <c r="L45" s="67">
        <v>134</v>
      </c>
      <c r="M45" s="67">
        <v>113</v>
      </c>
      <c r="N45" s="67">
        <v>21</v>
      </c>
      <c r="O45" s="42"/>
      <c r="P45" s="41">
        <v>1048795</v>
      </c>
      <c r="Q45" s="43">
        <v>0.93398137862976083</v>
      </c>
      <c r="R45" s="47">
        <v>55600</v>
      </c>
      <c r="S45" s="43">
        <v>1.0588129496402878</v>
      </c>
      <c r="T45" s="41">
        <v>140</v>
      </c>
      <c r="U45" s="44">
        <v>0.52857142857142858</v>
      </c>
      <c r="V45" s="41">
        <v>1840</v>
      </c>
      <c r="W45" s="44">
        <v>7.2826086956521735E-2</v>
      </c>
    </row>
    <row r="46" spans="1:23" x14ac:dyDescent="0.45">
      <c r="A46" s="45" t="s">
        <v>52</v>
      </c>
      <c r="B46" s="40">
        <v>7664152</v>
      </c>
      <c r="C46" s="40">
        <v>6684435</v>
      </c>
      <c r="D46" s="40">
        <v>3357000</v>
      </c>
      <c r="E46" s="41">
        <v>3327435</v>
      </c>
      <c r="F46" s="46">
        <v>979417</v>
      </c>
      <c r="G46" s="41">
        <v>493336</v>
      </c>
      <c r="H46" s="41">
        <v>486081</v>
      </c>
      <c r="I46" s="41">
        <v>203</v>
      </c>
      <c r="J46" s="41">
        <v>93</v>
      </c>
      <c r="K46" s="41">
        <v>110</v>
      </c>
      <c r="L46" s="67">
        <v>97</v>
      </c>
      <c r="M46" s="67">
        <v>82</v>
      </c>
      <c r="N46" s="67">
        <v>15</v>
      </c>
      <c r="O46" s="42"/>
      <c r="P46" s="41">
        <v>7070230</v>
      </c>
      <c r="Q46" s="43">
        <v>0.94543388263182382</v>
      </c>
      <c r="R46" s="47">
        <v>1044500</v>
      </c>
      <c r="S46" s="43">
        <v>0.93768980373384392</v>
      </c>
      <c r="T46" s="41">
        <v>820</v>
      </c>
      <c r="U46" s="44">
        <v>0.2475609756097561</v>
      </c>
      <c r="V46" s="41">
        <v>2010</v>
      </c>
      <c r="W46" s="44">
        <v>4.8258706467661693E-2</v>
      </c>
    </row>
    <row r="47" spans="1:23" x14ac:dyDescent="0.45">
      <c r="A47" s="45" t="s">
        <v>53</v>
      </c>
      <c r="B47" s="40">
        <v>1192446</v>
      </c>
      <c r="C47" s="40">
        <v>1108789</v>
      </c>
      <c r="D47" s="40">
        <v>555973</v>
      </c>
      <c r="E47" s="41">
        <v>552816</v>
      </c>
      <c r="F47" s="46">
        <v>83573</v>
      </c>
      <c r="G47" s="41">
        <v>42096</v>
      </c>
      <c r="H47" s="41">
        <v>41477</v>
      </c>
      <c r="I47" s="41">
        <v>16</v>
      </c>
      <c r="J47" s="41">
        <v>5</v>
      </c>
      <c r="K47" s="41">
        <v>11</v>
      </c>
      <c r="L47" s="67">
        <v>68</v>
      </c>
      <c r="M47" s="67">
        <v>65</v>
      </c>
      <c r="N47" s="67">
        <v>3</v>
      </c>
      <c r="O47" s="42"/>
      <c r="P47" s="41">
        <v>1212205</v>
      </c>
      <c r="Q47" s="43">
        <v>0.9146876972129302</v>
      </c>
      <c r="R47" s="47">
        <v>74400</v>
      </c>
      <c r="S47" s="43">
        <v>1.1232930107526882</v>
      </c>
      <c r="T47" s="41">
        <v>140</v>
      </c>
      <c r="U47" s="44">
        <v>0.11428571428571428</v>
      </c>
      <c r="V47" s="41">
        <v>710</v>
      </c>
      <c r="W47" s="44">
        <v>9.5774647887323941E-2</v>
      </c>
    </row>
    <row r="48" spans="1:23" x14ac:dyDescent="0.45">
      <c r="A48" s="45" t="s">
        <v>54</v>
      </c>
      <c r="B48" s="40">
        <v>2035253</v>
      </c>
      <c r="C48" s="40">
        <v>1750425</v>
      </c>
      <c r="D48" s="40">
        <v>878617</v>
      </c>
      <c r="E48" s="41">
        <v>871808</v>
      </c>
      <c r="F48" s="46">
        <v>284797</v>
      </c>
      <c r="G48" s="41">
        <v>142694</v>
      </c>
      <c r="H48" s="41">
        <v>142103</v>
      </c>
      <c r="I48" s="41">
        <v>29</v>
      </c>
      <c r="J48" s="41">
        <v>12</v>
      </c>
      <c r="K48" s="41">
        <v>17</v>
      </c>
      <c r="L48" s="67">
        <v>2</v>
      </c>
      <c r="M48" s="67">
        <v>1</v>
      </c>
      <c r="N48" s="67">
        <v>1</v>
      </c>
      <c r="O48" s="42"/>
      <c r="P48" s="41">
        <v>1909420</v>
      </c>
      <c r="Q48" s="43">
        <v>0.91673125870683247</v>
      </c>
      <c r="R48" s="47">
        <v>288800</v>
      </c>
      <c r="S48" s="43">
        <v>0.98613919667590033</v>
      </c>
      <c r="T48" s="41">
        <v>300</v>
      </c>
      <c r="U48" s="44">
        <v>9.6666666666666665E-2</v>
      </c>
      <c r="V48" s="41">
        <v>1010</v>
      </c>
      <c r="W48" s="44">
        <v>1.9801980198019802E-3</v>
      </c>
    </row>
    <row r="49" spans="1:23" x14ac:dyDescent="0.45">
      <c r="A49" s="45" t="s">
        <v>55</v>
      </c>
      <c r="B49" s="40">
        <v>2671932</v>
      </c>
      <c r="C49" s="40">
        <v>2303472</v>
      </c>
      <c r="D49" s="40">
        <v>1155323</v>
      </c>
      <c r="E49" s="41">
        <v>1148149</v>
      </c>
      <c r="F49" s="46">
        <v>368187</v>
      </c>
      <c r="G49" s="41">
        <v>184721</v>
      </c>
      <c r="H49" s="41">
        <v>183466</v>
      </c>
      <c r="I49" s="41">
        <v>252</v>
      </c>
      <c r="J49" s="41">
        <v>124</v>
      </c>
      <c r="K49" s="41">
        <v>128</v>
      </c>
      <c r="L49" s="67">
        <v>21</v>
      </c>
      <c r="M49" s="67">
        <v>19</v>
      </c>
      <c r="N49" s="67">
        <v>2</v>
      </c>
      <c r="O49" s="42"/>
      <c r="P49" s="41">
        <v>2537755</v>
      </c>
      <c r="Q49" s="43">
        <v>0.90768100151511866</v>
      </c>
      <c r="R49" s="47">
        <v>350000</v>
      </c>
      <c r="S49" s="43">
        <v>1.0519628571428572</v>
      </c>
      <c r="T49" s="41">
        <v>720</v>
      </c>
      <c r="U49" s="44">
        <v>0.35</v>
      </c>
      <c r="V49" s="41">
        <v>480</v>
      </c>
      <c r="W49" s="44">
        <v>4.3749999999999997E-2</v>
      </c>
    </row>
    <row r="50" spans="1:23" x14ac:dyDescent="0.45">
      <c r="A50" s="45" t="s">
        <v>56</v>
      </c>
      <c r="B50" s="40">
        <v>1698026</v>
      </c>
      <c r="C50" s="40">
        <v>1562074</v>
      </c>
      <c r="D50" s="40">
        <v>784047</v>
      </c>
      <c r="E50" s="41">
        <v>778027</v>
      </c>
      <c r="F50" s="46">
        <v>135716</v>
      </c>
      <c r="G50" s="41">
        <v>68069</v>
      </c>
      <c r="H50" s="41">
        <v>67647</v>
      </c>
      <c r="I50" s="41">
        <v>98</v>
      </c>
      <c r="J50" s="41">
        <v>42</v>
      </c>
      <c r="K50" s="41">
        <v>56</v>
      </c>
      <c r="L50" s="67">
        <v>138</v>
      </c>
      <c r="M50" s="67">
        <v>101</v>
      </c>
      <c r="N50" s="67">
        <v>37</v>
      </c>
      <c r="O50" s="42"/>
      <c r="P50" s="41">
        <v>1676195</v>
      </c>
      <c r="Q50" s="43">
        <v>0.93191663261136082</v>
      </c>
      <c r="R50" s="47">
        <v>125500</v>
      </c>
      <c r="S50" s="43">
        <v>1.081402390438247</v>
      </c>
      <c r="T50" s="41">
        <v>440</v>
      </c>
      <c r="U50" s="44">
        <v>0.22272727272727272</v>
      </c>
      <c r="V50" s="41">
        <v>1000</v>
      </c>
      <c r="W50" s="44">
        <v>0.13800000000000001</v>
      </c>
    </row>
    <row r="51" spans="1:23" x14ac:dyDescent="0.45">
      <c r="A51" s="45" t="s">
        <v>57</v>
      </c>
      <c r="B51" s="40">
        <v>1612792</v>
      </c>
      <c r="C51" s="40">
        <v>1549657</v>
      </c>
      <c r="D51" s="40">
        <v>777587</v>
      </c>
      <c r="E51" s="41">
        <v>772070</v>
      </c>
      <c r="F51" s="46">
        <v>63074</v>
      </c>
      <c r="G51" s="41">
        <v>31632</v>
      </c>
      <c r="H51" s="41">
        <v>31442</v>
      </c>
      <c r="I51" s="41">
        <v>27</v>
      </c>
      <c r="J51" s="41">
        <v>10</v>
      </c>
      <c r="K51" s="41">
        <v>17</v>
      </c>
      <c r="L51" s="67">
        <v>34</v>
      </c>
      <c r="M51" s="67">
        <v>30</v>
      </c>
      <c r="N51" s="67">
        <v>4</v>
      </c>
      <c r="O51" s="42"/>
      <c r="P51" s="41">
        <v>1622295</v>
      </c>
      <c r="Q51" s="43">
        <v>0.95522515941921782</v>
      </c>
      <c r="R51" s="47">
        <v>55600</v>
      </c>
      <c r="S51" s="43">
        <v>1.1344244604316547</v>
      </c>
      <c r="T51" s="41">
        <v>300</v>
      </c>
      <c r="U51" s="44">
        <v>0.09</v>
      </c>
      <c r="V51" s="41">
        <v>210</v>
      </c>
      <c r="W51" s="44">
        <v>0.16190476190476191</v>
      </c>
    </row>
    <row r="52" spans="1:23" x14ac:dyDescent="0.45">
      <c r="A52" s="45" t="s">
        <v>58</v>
      </c>
      <c r="B52" s="40">
        <v>2415138</v>
      </c>
      <c r="C52" s="40">
        <v>2215573</v>
      </c>
      <c r="D52" s="40">
        <v>1112168</v>
      </c>
      <c r="E52" s="41">
        <v>1103405</v>
      </c>
      <c r="F52" s="46">
        <v>199330</v>
      </c>
      <c r="G52" s="41">
        <v>100063</v>
      </c>
      <c r="H52" s="41">
        <v>99267</v>
      </c>
      <c r="I52" s="41">
        <v>234</v>
      </c>
      <c r="J52" s="41">
        <v>115</v>
      </c>
      <c r="K52" s="41">
        <v>119</v>
      </c>
      <c r="L52" s="67">
        <v>1</v>
      </c>
      <c r="M52" s="67">
        <v>1</v>
      </c>
      <c r="N52" s="67">
        <v>0</v>
      </c>
      <c r="O52" s="42"/>
      <c r="P52" s="41">
        <v>2407410</v>
      </c>
      <c r="Q52" s="43">
        <v>0.92031394735421057</v>
      </c>
      <c r="R52" s="47">
        <v>197100</v>
      </c>
      <c r="S52" s="43">
        <v>1.0113140537798071</v>
      </c>
      <c r="T52" s="41">
        <v>340</v>
      </c>
      <c r="U52" s="44">
        <v>0.68823529411764706</v>
      </c>
      <c r="V52" s="41">
        <v>210</v>
      </c>
      <c r="W52" s="44">
        <v>4.7619047619047623E-3</v>
      </c>
    </row>
    <row r="53" spans="1:23" x14ac:dyDescent="0.45">
      <c r="A53" s="45" t="s">
        <v>59</v>
      </c>
      <c r="B53" s="40">
        <v>1964199</v>
      </c>
      <c r="C53" s="40">
        <v>1684601</v>
      </c>
      <c r="D53" s="40">
        <v>847006</v>
      </c>
      <c r="E53" s="41">
        <v>837595</v>
      </c>
      <c r="F53" s="46">
        <v>279064</v>
      </c>
      <c r="G53" s="41">
        <v>140314</v>
      </c>
      <c r="H53" s="41">
        <v>138750</v>
      </c>
      <c r="I53" s="41">
        <v>489</v>
      </c>
      <c r="J53" s="41">
        <v>242</v>
      </c>
      <c r="K53" s="41">
        <v>247</v>
      </c>
      <c r="L53" s="67">
        <v>45</v>
      </c>
      <c r="M53" s="67">
        <v>40</v>
      </c>
      <c r="N53" s="67">
        <v>5</v>
      </c>
      <c r="O53" s="42"/>
      <c r="P53" s="41">
        <v>1955425</v>
      </c>
      <c r="Q53" s="43">
        <v>0.86150120817725051</v>
      </c>
      <c r="R53" s="47">
        <v>305500</v>
      </c>
      <c r="S53" s="43">
        <v>0.91346644844517189</v>
      </c>
      <c r="T53" s="41">
        <v>1260</v>
      </c>
      <c r="U53" s="44">
        <v>0.3880952380952381</v>
      </c>
      <c r="V53" s="41">
        <v>2260</v>
      </c>
      <c r="W53" s="44">
        <v>1.9911504424778761E-2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DIGI-808455956-3906503</_dlc_DocId>
    <_dlc_DocIdUrl xmlns="89559dea-130d-4237-8e78-1ce7f44b9a24">
      <Url>https://digitalgojp.sharepoint.com/sites/digi_portal/_layouts/15/DocIdRedir.aspx?ID=DIGI-808455956-3906503</Url>
      <Description>DIGI-808455956-3906503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37AA0E3-6102-4CBC-AE9A-24FF79DF5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2022-07-07T05:39:39Z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8e6655d4-620d-4640-91dc-03aa2a00560b</vt:lpwstr>
  </property>
  <property fmtid="{D5CDD505-2E9C-101B-9397-08002B2CF9AE}" pid="4" name="MediaServiceImageTags">
    <vt:lpwstr/>
  </property>
</Properties>
</file>