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<sst xmlns="http://schemas.openxmlformats.org/spreadsheetml/2006/main" count="336" uniqueCount="144">
  <si>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</si>
  <si>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（5月17日公表時点）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</si>
  <si>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</si>
  <si>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</si>
  <si>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</si>
  <si>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</si>
  <si>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</si>
  <si>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</si>
  <si>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</si>
  <si>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</si>
  <si>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</si>
  <si>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</si>
  <si>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</si>
  <si>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</si>
  <si>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</si>
  <si>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</si>
  <si>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</si>
  <si>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</si>
  <si>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</si>
  <si>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</si>
  <si>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</si>
  <si>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</si>
  <si>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</si>
  <si>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</si>
  <si>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</si>
  <si>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</si>
  <si>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</si>
  <si>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</si>
  <si>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</si>
  <si>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</si>
  <si>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</si>
  <si>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</si>
  <si>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</si>
  <si>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</si>
  <si>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</si>
  <si>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</si>
  <si>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</si>
  <si>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</si>
  <si>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</si>
  <si>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</si>
  <si>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</si>
  <si>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</si>
  <si>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</si>
  <si>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</si>
  <si>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</si>
  <si>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</si>
  <si>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</si>
  <si>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</si>
  <si>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</si>
  <si>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</si>
  <si>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</si>
  <si>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</si>
  <si>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</si>
  <si>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</si>
  <si>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</si>
  <si>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</si>
  <si>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</si>
  <si>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</si>
  <si>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</si>
  <si>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</si>
  <si>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</si>
  <si>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</si>
  <si>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</si>
  <si>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</si>
  <si>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</si>
  <si>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</si>
  <si>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</si>
  <si>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</si>
  <si>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</si>
  <si>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</si>
  <si>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</si>
  <si>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</si>
  <si>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</si>
  <si>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</si>
  <si>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</si>
  <si>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</si>
  <si>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</si>
  <si>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</si>
  <si>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</si>
  <si>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</si>
  <si>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</si>
  <si>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</si>
  <si>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</si>
  <si>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</si>
  <si>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</si>
  <si>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</si>
  <si>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</si>
  <si>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</si>
  <si>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</si>
  <si>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</si>
  <si>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</si>
  <si>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</si>
  <si>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</si>
  <si>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</si>
  <si>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</si>
  <si>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接種回数（5月16日まで）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</si>
  <si>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</si>
  <si>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</si>
  <si>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</si>
  <si>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</si>
  <si>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</si>
  <si>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</si>
  <si>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</si>
  <si>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</si>
  <si>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</si>
  <si>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</si>
  <si>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</si>
  <si>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</si>
  <si>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</si>
  <si>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</si>
  <si>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</si>
  <si>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</si>
  <si>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</si>
  <si>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</si>
  <si>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（5月16日まで）</t>
  </si>
  <si>
    <t>ワクチン供給量
（5月16日まで）※4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</si>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</sst>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44697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71147652</v>
      </c>
      <c r="D10" s="11">
        <f>C10/$B10</f>
        <v>0.56178797390580471</v>
      </c>
      <c r="E10" s="21">
        <f>SUM(E11:E57)</f>
        <v>2132660</v>
      </c>
      <c r="F10" s="11">
        <f>E10/$B10</f>
        <v>1.6839666619355948E-2</v>
      </c>
      <c r="G10" s="21">
        <f>SUM(G11:G57)</f>
        <v>406113</v>
      </c>
      <c r="H10" s="11">
        <f>G10/$B10</f>
        <v>3.2067031452676477E-3</v>
      </c>
    </row>
    <row r="11" spans="1:8" x14ac:dyDescent="0.45">
      <c r="A11" s="12" t="s">
        <v>14</v>
      </c>
      <c r="B11" s="20">
        <v>5226603</v>
      </c>
      <c r="C11" s="21">
        <v>3021455</v>
      </c>
      <c r="D11" s="11">
        <f t="shared" ref="D11:D57" si="0">C11/$B11</f>
        <v>0.57809154435490895</v>
      </c>
      <c r="E11" s="21">
        <v>106892</v>
      </c>
      <c r="F11" s="11">
        <f t="shared" ref="F11:F57" si="1">E11/$B11</f>
        <v>2.0451524632729902E-2</v>
      </c>
      <c r="G11" s="21">
        <v>17656</v>
      </c>
      <c r="H11" s="11">
        <f t="shared" ref="H11:H57" si="2">G11/$B11</f>
        <v>3.3781023735684535E-3</v>
      </c>
    </row>
    <row r="12" spans="1:8" x14ac:dyDescent="0.45">
      <c r="A12" s="12" t="s">
        <v>15</v>
      </c>
      <c r="B12" s="20">
        <v>1259615</v>
      </c>
      <c r="C12" s="21">
        <v>756366</v>
      </c>
      <c r="D12" s="11">
        <f t="shared" si="0"/>
        <v>0.60047395434319217</v>
      </c>
      <c r="E12" s="21">
        <v>29698</v>
      </c>
      <c r="F12" s="11">
        <f t="shared" si="1"/>
        <v>2.3577045367036753E-2</v>
      </c>
      <c r="G12" s="21">
        <v>7511</v>
      </c>
      <c r="H12" s="11">
        <f t="shared" si="2"/>
        <v>5.9629331184528605E-3</v>
      </c>
    </row>
    <row r="13" spans="1:8" x14ac:dyDescent="0.45">
      <c r="A13" s="12" t="s">
        <v>16</v>
      </c>
      <c r="B13" s="20">
        <v>1220823</v>
      </c>
      <c r="C13" s="21">
        <v>740151</v>
      </c>
      <c r="D13" s="11">
        <f t="shared" si="0"/>
        <v>0.60627216230362635</v>
      </c>
      <c r="E13" s="21">
        <v>37513</v>
      </c>
      <c r="F13" s="11">
        <f t="shared" si="1"/>
        <v>3.0727632097363827E-2</v>
      </c>
      <c r="G13" s="21">
        <v>7049</v>
      </c>
      <c r="H13" s="11">
        <f t="shared" si="2"/>
        <v>5.7739737865358043E-3</v>
      </c>
    </row>
    <row r="14" spans="1:8" x14ac:dyDescent="0.45">
      <c r="A14" s="12" t="s">
        <v>17</v>
      </c>
      <c r="B14" s="20">
        <v>2281989</v>
      </c>
      <c r="C14" s="21">
        <v>1315286</v>
      </c>
      <c r="D14" s="11">
        <f t="shared" si="0"/>
        <v>0.57637701145798692</v>
      </c>
      <c r="E14" s="21">
        <v>52337</v>
      </c>
      <c r="F14" s="11">
        <f t="shared" si="1"/>
        <v>2.2934816951352525E-2</v>
      </c>
      <c r="G14" s="21">
        <v>11127</v>
      </c>
      <c r="H14" s="11">
        <f t="shared" si="2"/>
        <v>4.8760094812025827E-3</v>
      </c>
    </row>
    <row r="15" spans="1:8" x14ac:dyDescent="0.45">
      <c r="A15" s="12" t="s">
        <v>18</v>
      </c>
      <c r="B15" s="20">
        <v>971288</v>
      </c>
      <c r="C15" s="21">
        <v>620616</v>
      </c>
      <c r="D15" s="11">
        <f t="shared" si="0"/>
        <v>0.63896187330637255</v>
      </c>
      <c r="E15" s="21">
        <v>27707</v>
      </c>
      <c r="F15" s="11">
        <f t="shared" si="1"/>
        <v>2.8526039650443535E-2</v>
      </c>
      <c r="G15" s="21">
        <v>6391</v>
      </c>
      <c r="H15" s="11">
        <f t="shared" si="2"/>
        <v>6.5799227417614545E-3</v>
      </c>
    </row>
    <row r="16" spans="1:8" x14ac:dyDescent="0.45">
      <c r="A16" s="12" t="s">
        <v>19</v>
      </c>
      <c r="B16" s="20">
        <v>1069562</v>
      </c>
      <c r="C16" s="21">
        <v>676338</v>
      </c>
      <c r="D16" s="11">
        <f t="shared" si="0"/>
        <v>0.63235043877774266</v>
      </c>
      <c r="E16" s="21">
        <v>24024</v>
      </c>
      <c r="F16" s="11">
        <f t="shared" si="1"/>
        <v>2.2461530981841164E-2</v>
      </c>
      <c r="G16" s="21">
        <v>7492</v>
      </c>
      <c r="H16" s="11">
        <f t="shared" si="2"/>
        <v>7.0047365183131035E-3</v>
      </c>
    </row>
    <row r="17" spans="1:8" x14ac:dyDescent="0.45">
      <c r="A17" s="12" t="s">
        <v>20</v>
      </c>
      <c r="B17" s="20">
        <v>1862059.0000000002</v>
      </c>
      <c r="C17" s="21">
        <v>1144874</v>
      </c>
      <c r="D17" s="11">
        <f t="shared" si="0"/>
        <v>0.61484303128955631</v>
      </c>
      <c r="E17" s="21">
        <v>37358</v>
      </c>
      <c r="F17" s="11">
        <f t="shared" si="1"/>
        <v>2.0062737002425807E-2</v>
      </c>
      <c r="G17" s="21">
        <v>7994</v>
      </c>
      <c r="H17" s="11">
        <f t="shared" si="2"/>
        <v>4.2930970500934711E-3</v>
      </c>
    </row>
    <row r="18" spans="1:8" x14ac:dyDescent="0.45">
      <c r="A18" s="12" t="s">
        <v>21</v>
      </c>
      <c r="B18" s="20">
        <v>2907675</v>
      </c>
      <c r="C18" s="21">
        <v>1732476</v>
      </c>
      <c r="D18" s="11">
        <f t="shared" si="0"/>
        <v>0.5958286259640434</v>
      </c>
      <c r="E18" s="21">
        <v>54714</v>
      </c>
      <c r="F18" s="11">
        <f t="shared" si="1"/>
        <v>1.881709613350873E-2</v>
      </c>
      <c r="G18" s="21">
        <v>7132</v>
      </c>
      <c r="H18" s="11">
        <f t="shared" si="2"/>
        <v>2.4528188329163334E-3</v>
      </c>
    </row>
    <row r="19" spans="1:8" x14ac:dyDescent="0.45">
      <c r="A19" s="12" t="s">
        <v>22</v>
      </c>
      <c r="B19" s="20">
        <v>1955401</v>
      </c>
      <c r="C19" s="21">
        <v>1117165</v>
      </c>
      <c r="D19" s="11">
        <f t="shared" si="0"/>
        <v>0.57132271078924479</v>
      </c>
      <c r="E19" s="21">
        <v>51248</v>
      </c>
      <c r="F19" s="11">
        <f t="shared" si="1"/>
        <v>2.620843499619771E-2</v>
      </c>
      <c r="G19" s="21">
        <v>7089</v>
      </c>
      <c r="H19" s="11">
        <f t="shared" si="2"/>
        <v>3.6253433438972363E-3</v>
      </c>
    </row>
    <row r="20" spans="1:8" x14ac:dyDescent="0.45">
      <c r="A20" s="12" t="s">
        <v>23</v>
      </c>
      <c r="B20" s="20">
        <v>1958101</v>
      </c>
      <c r="C20" s="21">
        <v>1179837</v>
      </c>
      <c r="D20" s="11">
        <f t="shared" si="0"/>
        <v>0.60254144193787762</v>
      </c>
      <c r="E20" s="21">
        <v>23949</v>
      </c>
      <c r="F20" s="11">
        <f t="shared" si="1"/>
        <v>1.2230727628452261E-2</v>
      </c>
      <c r="G20" s="21">
        <v>2798</v>
      </c>
      <c r="H20" s="11">
        <f t="shared" si="2"/>
        <v>1.4289354839203902E-3</v>
      </c>
    </row>
    <row r="21" spans="1:8" x14ac:dyDescent="0.45">
      <c r="A21" s="12" t="s">
        <v>24</v>
      </c>
      <c r="B21" s="20">
        <v>7393799</v>
      </c>
      <c r="C21" s="21">
        <v>4092669</v>
      </c>
      <c r="D21" s="11">
        <f t="shared" si="0"/>
        <v>0.55352721922789627</v>
      </c>
      <c r="E21" s="21">
        <v>147484</v>
      </c>
      <c r="F21" s="11">
        <f t="shared" si="1"/>
        <v>1.9946985304848022E-2</v>
      </c>
      <c r="G21" s="21">
        <v>24560</v>
      </c>
      <c r="H21" s="11">
        <f t="shared" si="2"/>
        <v>3.3217024157675911E-3</v>
      </c>
    </row>
    <row r="22" spans="1:8" x14ac:dyDescent="0.45">
      <c r="A22" s="12" t="s">
        <v>25</v>
      </c>
      <c r="B22" s="20">
        <v>6322892.0000000009</v>
      </c>
      <c r="C22" s="21">
        <v>3591783</v>
      </c>
      <c r="D22" s="11">
        <f t="shared" si="0"/>
        <v>0.56806015348672723</v>
      </c>
      <c r="E22" s="21">
        <v>134027</v>
      </c>
      <c r="F22" s="11">
        <f t="shared" si="1"/>
        <v>2.1197104109954745E-2</v>
      </c>
      <c r="G22" s="21">
        <v>20993</v>
      </c>
      <c r="H22" s="11">
        <f t="shared" si="2"/>
        <v>3.3201579277330685E-3</v>
      </c>
    </row>
    <row r="23" spans="1:8" x14ac:dyDescent="0.45">
      <c r="A23" s="12" t="s">
        <v>26</v>
      </c>
      <c r="B23" s="20">
        <v>13843329.000000002</v>
      </c>
      <c r="C23" s="21">
        <v>7707737</v>
      </c>
      <c r="D23" s="11">
        <f t="shared" si="0"/>
        <v>0.55678348755563056</v>
      </c>
      <c r="E23" s="21">
        <v>168233</v>
      </c>
      <c r="F23" s="11">
        <f t="shared" si="1"/>
        <v>1.2152640452307387E-2</v>
      </c>
      <c r="G23" s="21">
        <v>25360</v>
      </c>
      <c r="H23" s="11">
        <f t="shared" si="2"/>
        <v>1.8319292996648419E-3</v>
      </c>
    </row>
    <row r="24" spans="1:8" x14ac:dyDescent="0.45">
      <c r="A24" s="12" t="s">
        <v>27</v>
      </c>
      <c r="B24" s="20">
        <v>9220206</v>
      </c>
      <c r="C24" s="21">
        <v>5152653</v>
      </c>
      <c r="D24" s="11">
        <f t="shared" si="0"/>
        <v>0.55884358765953823</v>
      </c>
      <c r="E24" s="21">
        <v>147006</v>
      </c>
      <c r="F24" s="11">
        <f t="shared" si="1"/>
        <v>1.5943895396697209E-2</v>
      </c>
      <c r="G24" s="21">
        <v>26670</v>
      </c>
      <c r="H24" s="11">
        <f t="shared" si="2"/>
        <v>2.892560101151753E-3</v>
      </c>
    </row>
    <row r="25" spans="1:8" x14ac:dyDescent="0.45">
      <c r="A25" s="12" t="s">
        <v>28</v>
      </c>
      <c r="B25" s="20">
        <v>2213174</v>
      </c>
      <c r="C25" s="21">
        <v>1417053</v>
      </c>
      <c r="D25" s="11">
        <f t="shared" si="0"/>
        <v>0.64028088166587893</v>
      </c>
      <c r="E25" s="21">
        <v>45713</v>
      </c>
      <c r="F25" s="11">
        <f t="shared" si="1"/>
        <v>2.0654950763021797E-2</v>
      </c>
      <c r="G25" s="21">
        <v>7211</v>
      </c>
      <c r="H25" s="11">
        <f t="shared" si="2"/>
        <v>3.2582164800417862E-3</v>
      </c>
    </row>
    <row r="26" spans="1:8" x14ac:dyDescent="0.45">
      <c r="A26" s="12" t="s">
        <v>29</v>
      </c>
      <c r="B26" s="20">
        <v>1047674</v>
      </c>
      <c r="C26" s="21">
        <v>637371</v>
      </c>
      <c r="D26" s="11">
        <f t="shared" si="0"/>
        <v>0.60836767925900614</v>
      </c>
      <c r="E26" s="21">
        <v>18773</v>
      </c>
      <c r="F26" s="11">
        <f t="shared" si="1"/>
        <v>1.7918741898720402E-2</v>
      </c>
      <c r="G26" s="21">
        <v>6015</v>
      </c>
      <c r="H26" s="11">
        <f t="shared" si="2"/>
        <v>5.741289752346627E-3</v>
      </c>
    </row>
    <row r="27" spans="1:8" x14ac:dyDescent="0.45">
      <c r="A27" s="12" t="s">
        <v>30</v>
      </c>
      <c r="B27" s="20">
        <v>1132656</v>
      </c>
      <c r="C27" s="21">
        <v>645525</v>
      </c>
      <c r="D27" s="11">
        <f t="shared" si="0"/>
        <v>0.56992149425774463</v>
      </c>
      <c r="E27" s="21">
        <v>19237</v>
      </c>
      <c r="F27" s="11">
        <f t="shared" si="1"/>
        <v>1.698397395149101E-2</v>
      </c>
      <c r="G27" s="21">
        <v>4196</v>
      </c>
      <c r="H27" s="11">
        <f t="shared" si="2"/>
        <v>3.7045669647271548E-3</v>
      </c>
    </row>
    <row r="28" spans="1:8" x14ac:dyDescent="0.45">
      <c r="A28" s="12" t="s">
        <v>31</v>
      </c>
      <c r="B28" s="20">
        <v>774582.99999999988</v>
      </c>
      <c r="C28" s="21">
        <v>459141</v>
      </c>
      <c r="D28" s="11">
        <f t="shared" si="0"/>
        <v>0.59275894255360639</v>
      </c>
      <c r="E28" s="21">
        <v>11848</v>
      </c>
      <c r="F28" s="11">
        <f t="shared" si="1"/>
        <v>1.529597215534036E-2</v>
      </c>
      <c r="G28" s="21">
        <v>1882</v>
      </c>
      <c r="H28" s="11">
        <f t="shared" si="2"/>
        <v>2.4296944291315459E-3</v>
      </c>
    </row>
    <row r="29" spans="1:8" x14ac:dyDescent="0.45">
      <c r="A29" s="12" t="s">
        <v>32</v>
      </c>
      <c r="B29" s="20">
        <v>820997</v>
      </c>
      <c r="C29" s="21">
        <v>489265</v>
      </c>
      <c r="D29" s="11">
        <f t="shared" si="0"/>
        <v>0.59594005824625429</v>
      </c>
      <c r="E29" s="21">
        <v>15088</v>
      </c>
      <c r="F29" s="11">
        <f t="shared" si="1"/>
        <v>1.837765546037318E-2</v>
      </c>
      <c r="G29" s="21">
        <v>4857</v>
      </c>
      <c r="H29" s="11">
        <f t="shared" si="2"/>
        <v>5.9159777684936726E-3</v>
      </c>
    </row>
    <row r="30" spans="1:8" x14ac:dyDescent="0.45">
      <c r="A30" s="12" t="s">
        <v>33</v>
      </c>
      <c r="B30" s="20">
        <v>2071737</v>
      </c>
      <c r="C30" s="21">
        <v>1253801</v>
      </c>
      <c r="D30" s="11">
        <f t="shared" si="0"/>
        <v>0.60519313020909504</v>
      </c>
      <c r="E30" s="21">
        <v>36992</v>
      </c>
      <c r="F30" s="11">
        <f t="shared" si="1"/>
        <v>1.7855548266985627E-2</v>
      </c>
      <c r="G30" s="21">
        <v>8977</v>
      </c>
      <c r="H30" s="11">
        <f t="shared" si="2"/>
        <v>4.3330789574159267E-3</v>
      </c>
    </row>
    <row r="31" spans="1:8" x14ac:dyDescent="0.45">
      <c r="A31" s="12" t="s">
        <v>34</v>
      </c>
      <c r="B31" s="20">
        <v>2016791</v>
      </c>
      <c r="C31" s="21">
        <v>1205032</v>
      </c>
      <c r="D31" s="11">
        <f t="shared" si="0"/>
        <v>0.59749969134134373</v>
      </c>
      <c r="E31" s="21">
        <v>30389</v>
      </c>
      <c r="F31" s="11">
        <f t="shared" si="1"/>
        <v>1.5067996634257095E-2</v>
      </c>
      <c r="G31" s="21">
        <v>5450</v>
      </c>
      <c r="H31" s="11">
        <f t="shared" si="2"/>
        <v>2.7023127334463511E-3</v>
      </c>
    </row>
    <row r="32" spans="1:8" x14ac:dyDescent="0.45">
      <c r="A32" s="12" t="s">
        <v>35</v>
      </c>
      <c r="B32" s="20">
        <v>3686259.9999999995</v>
      </c>
      <c r="C32" s="21">
        <v>2109313</v>
      </c>
      <c r="D32" s="11">
        <f t="shared" si="0"/>
        <v>0.57220950231399859</v>
      </c>
      <c r="E32" s="21">
        <v>77436</v>
      </c>
      <c r="F32" s="11">
        <f t="shared" si="1"/>
        <v>2.1006657153863267E-2</v>
      </c>
      <c r="G32" s="21">
        <v>11512</v>
      </c>
      <c r="H32" s="11">
        <f t="shared" si="2"/>
        <v>3.1229484626694812E-3</v>
      </c>
    </row>
    <row r="33" spans="1:8" x14ac:dyDescent="0.45">
      <c r="A33" s="12" t="s">
        <v>36</v>
      </c>
      <c r="B33" s="20">
        <v>7558801.9999999991</v>
      </c>
      <c r="C33" s="21">
        <v>4048045</v>
      </c>
      <c r="D33" s="11">
        <f t="shared" si="0"/>
        <v>0.53554055259021216</v>
      </c>
      <c r="E33" s="21">
        <v>119060</v>
      </c>
      <c r="F33" s="11">
        <f t="shared" si="1"/>
        <v>1.57511732679332E-2</v>
      </c>
      <c r="G33" s="21">
        <v>27519</v>
      </c>
      <c r="H33" s="11">
        <f t="shared" si="2"/>
        <v>3.6406562838926068E-3</v>
      </c>
    </row>
    <row r="34" spans="1:8" x14ac:dyDescent="0.45">
      <c r="A34" s="12" t="s">
        <v>37</v>
      </c>
      <c r="B34" s="20">
        <v>1800557</v>
      </c>
      <c r="C34" s="21">
        <v>1005611</v>
      </c>
      <c r="D34" s="11">
        <f t="shared" si="0"/>
        <v>0.55849995307007771</v>
      </c>
      <c r="E34" s="21">
        <v>29583</v>
      </c>
      <c r="F34" s="11">
        <f t="shared" si="1"/>
        <v>1.6429915853816347E-2</v>
      </c>
      <c r="G34" s="21">
        <v>6185</v>
      </c>
      <c r="H34" s="11">
        <f t="shared" si="2"/>
        <v>3.4350481545432888E-3</v>
      </c>
    </row>
    <row r="35" spans="1:8" x14ac:dyDescent="0.45">
      <c r="A35" s="12" t="s">
        <v>38</v>
      </c>
      <c r="B35" s="20">
        <v>1418843</v>
      </c>
      <c r="C35" s="21">
        <v>786392</v>
      </c>
      <c r="D35" s="11">
        <f t="shared" si="0"/>
        <v>0.55424877875846723</v>
      </c>
      <c r="E35" s="21">
        <v>27993</v>
      </c>
      <c r="F35" s="11">
        <f t="shared" si="1"/>
        <v>1.9729455619825448E-2</v>
      </c>
      <c r="G35" s="21">
        <v>7535</v>
      </c>
      <c r="H35" s="11">
        <f t="shared" si="2"/>
        <v>5.3106650982525901E-3</v>
      </c>
    </row>
    <row r="36" spans="1:8" x14ac:dyDescent="0.45">
      <c r="A36" s="12" t="s">
        <v>39</v>
      </c>
      <c r="B36" s="20">
        <v>2530542</v>
      </c>
      <c r="C36" s="21">
        <v>1332223</v>
      </c>
      <c r="D36" s="11">
        <f t="shared" si="0"/>
        <v>0.52645757312069907</v>
      </c>
      <c r="E36" s="21">
        <v>40639</v>
      </c>
      <c r="F36" s="11">
        <f t="shared" si="1"/>
        <v>1.6059405455432076E-2</v>
      </c>
      <c r="G36" s="21">
        <v>7386</v>
      </c>
      <c r="H36" s="11">
        <f t="shared" si="2"/>
        <v>2.9187423089598987E-3</v>
      </c>
    </row>
    <row r="37" spans="1:8" x14ac:dyDescent="0.45">
      <c r="A37" s="12" t="s">
        <v>40</v>
      </c>
      <c r="B37" s="20">
        <v>8839511</v>
      </c>
      <c r="C37" s="21">
        <v>4374838</v>
      </c>
      <c r="D37" s="11">
        <f t="shared" si="0"/>
        <v>0.49491855375257748</v>
      </c>
      <c r="E37" s="21">
        <v>132860</v>
      </c>
      <c r="F37" s="11">
        <f t="shared" si="1"/>
        <v>1.5030243188791778E-2</v>
      </c>
      <c r="G37" s="21">
        <v>22993</v>
      </c>
      <c r="H37" s="11">
        <f t="shared" si="2"/>
        <v>2.601161987354278E-3</v>
      </c>
    </row>
    <row r="38" spans="1:8" x14ac:dyDescent="0.45">
      <c r="A38" s="12" t="s">
        <v>41</v>
      </c>
      <c r="B38" s="20">
        <v>5523625</v>
      </c>
      <c r="C38" s="21">
        <v>2963704</v>
      </c>
      <c r="D38" s="11">
        <f t="shared" si="0"/>
        <v>0.53655054425309467</v>
      </c>
      <c r="E38" s="21">
        <v>84310</v>
      </c>
      <c r="F38" s="11">
        <f t="shared" si="1"/>
        <v>1.5263527122134468E-2</v>
      </c>
      <c r="G38" s="21">
        <v>14501</v>
      </c>
      <c r="H38" s="11">
        <f t="shared" si="2"/>
        <v>2.6252687320373847E-3</v>
      </c>
    </row>
    <row r="39" spans="1:8" x14ac:dyDescent="0.45">
      <c r="A39" s="12" t="s">
        <v>42</v>
      </c>
      <c r="B39" s="20">
        <v>1344738.9999999998</v>
      </c>
      <c r="C39" s="21">
        <v>772169</v>
      </c>
      <c r="D39" s="11">
        <f t="shared" si="0"/>
        <v>0.57421477327570636</v>
      </c>
      <c r="E39" s="21">
        <v>19533</v>
      </c>
      <c r="F39" s="11">
        <f t="shared" si="1"/>
        <v>1.452549528198409E-2</v>
      </c>
      <c r="G39" s="21">
        <v>5882</v>
      </c>
      <c r="H39" s="11">
        <f t="shared" si="2"/>
        <v>4.3740830004930335E-3</v>
      </c>
    </row>
    <row r="40" spans="1:8" x14ac:dyDescent="0.45">
      <c r="A40" s="12" t="s">
        <v>43</v>
      </c>
      <c r="B40" s="20">
        <v>944432</v>
      </c>
      <c r="C40" s="21">
        <v>554331</v>
      </c>
      <c r="D40" s="11">
        <f t="shared" si="0"/>
        <v>0.58694643976485339</v>
      </c>
      <c r="E40" s="21">
        <v>10284</v>
      </c>
      <c r="F40" s="11">
        <f t="shared" si="1"/>
        <v>1.0889084656174294E-2</v>
      </c>
      <c r="G40" s="21">
        <v>2612</v>
      </c>
      <c r="H40" s="11">
        <f t="shared" si="2"/>
        <v>2.7656835007708338E-3</v>
      </c>
    </row>
    <row r="41" spans="1:8" x14ac:dyDescent="0.45">
      <c r="A41" s="12" t="s">
        <v>44</v>
      </c>
      <c r="B41" s="20">
        <v>556788</v>
      </c>
      <c r="C41" s="21">
        <v>318378</v>
      </c>
      <c r="D41" s="11">
        <f t="shared" si="0"/>
        <v>0.57181189249768316</v>
      </c>
      <c r="E41" s="21">
        <v>9029</v>
      </c>
      <c r="F41" s="11">
        <f t="shared" si="1"/>
        <v>1.6216225924409289E-2</v>
      </c>
      <c r="G41" s="21">
        <v>1356</v>
      </c>
      <c r="H41" s="11">
        <f t="shared" si="2"/>
        <v>2.4353973145972972E-3</v>
      </c>
    </row>
    <row r="42" spans="1:8" x14ac:dyDescent="0.45">
      <c r="A42" s="12" t="s">
        <v>45</v>
      </c>
      <c r="B42" s="20">
        <v>672814.99999999988</v>
      </c>
      <c r="C42" s="21">
        <v>391861</v>
      </c>
      <c r="D42" s="11">
        <f t="shared" si="0"/>
        <v>0.58242013034786688</v>
      </c>
      <c r="E42" s="21">
        <v>13985</v>
      </c>
      <c r="F42" s="11">
        <f t="shared" si="1"/>
        <v>2.0785802932455435E-2</v>
      </c>
      <c r="G42" s="21">
        <v>3386</v>
      </c>
      <c r="H42" s="11">
        <f t="shared" si="2"/>
        <v>5.0325869666996139E-3</v>
      </c>
    </row>
    <row r="43" spans="1:8" x14ac:dyDescent="0.45">
      <c r="A43" s="12" t="s">
        <v>46</v>
      </c>
      <c r="B43" s="20">
        <v>1893791</v>
      </c>
      <c r="C43" s="21">
        <v>1037919</v>
      </c>
      <c r="D43" s="11">
        <f t="shared" si="0"/>
        <v>0.5480641739241553</v>
      </c>
      <c r="E43" s="21">
        <v>29951</v>
      </c>
      <c r="F43" s="11">
        <f t="shared" si="1"/>
        <v>1.5815367165648162E-2</v>
      </c>
      <c r="G43" s="21">
        <v>4176</v>
      </c>
      <c r="H43" s="11">
        <f t="shared" si="2"/>
        <v>2.2051007740558487E-3</v>
      </c>
    </row>
    <row r="44" spans="1:8" x14ac:dyDescent="0.45">
      <c r="A44" s="12" t="s">
        <v>47</v>
      </c>
      <c r="B44" s="20">
        <v>2812432.9999999995</v>
      </c>
      <c r="C44" s="21">
        <v>1563577</v>
      </c>
      <c r="D44" s="11">
        <f t="shared" si="0"/>
        <v>0.55595173289461486</v>
      </c>
      <c r="E44" s="21">
        <v>36359</v>
      </c>
      <c r="F44" s="11">
        <f t="shared" si="1"/>
        <v>1.2927952416999802E-2</v>
      </c>
      <c r="G44" s="21">
        <v>4630</v>
      </c>
      <c r="H44" s="11">
        <f t="shared" si="2"/>
        <v>1.646261439828078E-3</v>
      </c>
    </row>
    <row r="45" spans="1:8" x14ac:dyDescent="0.45">
      <c r="A45" s="12" t="s">
        <v>48</v>
      </c>
      <c r="B45" s="20">
        <v>1356110</v>
      </c>
      <c r="C45" s="21">
        <v>841242</v>
      </c>
      <c r="D45" s="11">
        <f t="shared" si="0"/>
        <v>0.62033463362116648</v>
      </c>
      <c r="E45" s="21">
        <v>14809</v>
      </c>
      <c r="F45" s="11">
        <f t="shared" si="1"/>
        <v>1.0920205588042268E-2</v>
      </c>
      <c r="G45" s="21">
        <v>2785</v>
      </c>
      <c r="H45" s="11">
        <f t="shared" si="2"/>
        <v>2.0536682127556024E-3</v>
      </c>
    </row>
    <row r="46" spans="1:8" x14ac:dyDescent="0.45">
      <c r="A46" s="12" t="s">
        <v>49</v>
      </c>
      <c r="B46" s="20">
        <v>734949</v>
      </c>
      <c r="C46" s="21">
        <v>434409</v>
      </c>
      <c r="D46" s="11">
        <f t="shared" si="0"/>
        <v>0.59107366633603153</v>
      </c>
      <c r="E46" s="21">
        <v>9832</v>
      </c>
      <c r="F46" s="11">
        <f t="shared" si="1"/>
        <v>1.3377799003740396E-2</v>
      </c>
      <c r="G46" s="21">
        <v>3176</v>
      </c>
      <c r="H46" s="11">
        <f t="shared" si="2"/>
        <v>4.3213882868062955E-3</v>
      </c>
    </row>
    <row r="47" spans="1:8" x14ac:dyDescent="0.45">
      <c r="A47" s="12" t="s">
        <v>50</v>
      </c>
      <c r="B47" s="20">
        <v>973896</v>
      </c>
      <c r="C47" s="21">
        <v>544393</v>
      </c>
      <c r="D47" s="11">
        <f t="shared" si="0"/>
        <v>0.55898473759005063</v>
      </c>
      <c r="E47" s="21">
        <v>22249</v>
      </c>
      <c r="F47" s="11">
        <f t="shared" si="1"/>
        <v>2.2845355150857997E-2</v>
      </c>
      <c r="G47" s="21">
        <v>1798</v>
      </c>
      <c r="H47" s="11">
        <f t="shared" si="2"/>
        <v>1.8461930226636109E-3</v>
      </c>
    </row>
    <row r="48" spans="1:8" x14ac:dyDescent="0.45">
      <c r="A48" s="12" t="s">
        <v>51</v>
      </c>
      <c r="B48" s="20">
        <v>1356219</v>
      </c>
      <c r="C48" s="21">
        <v>795584</v>
      </c>
      <c r="D48" s="11">
        <f t="shared" si="0"/>
        <v>0.58661912272280514</v>
      </c>
      <c r="E48" s="21">
        <v>26657</v>
      </c>
      <c r="F48" s="11">
        <f t="shared" si="1"/>
        <v>1.965538014140784E-2</v>
      </c>
      <c r="G48" s="21">
        <v>14645</v>
      </c>
      <c r="H48" s="11">
        <f t="shared" si="2"/>
        <v>1.0798403502679139E-2</v>
      </c>
    </row>
    <row r="49" spans="1:8" x14ac:dyDescent="0.45">
      <c r="A49" s="12" t="s">
        <v>52</v>
      </c>
      <c r="B49" s="20">
        <v>701167</v>
      </c>
      <c r="C49" s="21">
        <v>396821</v>
      </c>
      <c r="D49" s="11">
        <f t="shared" si="0"/>
        <v>0.56594363397022396</v>
      </c>
      <c r="E49" s="21">
        <v>11269</v>
      </c>
      <c r="F49" s="11">
        <f t="shared" si="1"/>
        <v>1.6071777479544816E-2</v>
      </c>
      <c r="G49" s="21">
        <v>2618</v>
      </c>
      <c r="H49" s="11">
        <f t="shared" si="2"/>
        <v>3.7337752632397134E-3</v>
      </c>
    </row>
    <row r="50" spans="1:8" x14ac:dyDescent="0.45">
      <c r="A50" s="12" t="s">
        <v>53</v>
      </c>
      <c r="B50" s="20">
        <v>5124170</v>
      </c>
      <c r="C50" s="21">
        <v>2784676</v>
      </c>
      <c r="D50" s="11">
        <f t="shared" si="0"/>
        <v>0.54343942531180656</v>
      </c>
      <c r="E50" s="21">
        <v>59220</v>
      </c>
      <c r="F50" s="11">
        <f t="shared" si="1"/>
        <v>1.1556993620430235E-2</v>
      </c>
      <c r="G50" s="21">
        <v>17021</v>
      </c>
      <c r="H50" s="11">
        <f t="shared" si="2"/>
        <v>3.3217086864799567E-3</v>
      </c>
    </row>
    <row r="51" spans="1:8" x14ac:dyDescent="0.45">
      <c r="A51" s="12" t="s">
        <v>54</v>
      </c>
      <c r="B51" s="20">
        <v>818222</v>
      </c>
      <c r="C51" s="21">
        <v>454694</v>
      </c>
      <c r="D51" s="11">
        <f t="shared" si="0"/>
        <v>0.55570981958441601</v>
      </c>
      <c r="E51" s="21">
        <v>11034</v>
      </c>
      <c r="F51" s="11">
        <f t="shared" si="1"/>
        <v>1.3485337720080858E-2</v>
      </c>
      <c r="G51" s="21">
        <v>3302</v>
      </c>
      <c r="H51" s="11">
        <f t="shared" si="2"/>
        <v>4.0355795859803329E-3</v>
      </c>
    </row>
    <row r="52" spans="1:8" x14ac:dyDescent="0.45">
      <c r="A52" s="12" t="s">
        <v>55</v>
      </c>
      <c r="B52" s="20">
        <v>1335937.9999999998</v>
      </c>
      <c r="C52" s="21">
        <v>806897</v>
      </c>
      <c r="D52" s="11">
        <f t="shared" si="0"/>
        <v>0.6039928499675884</v>
      </c>
      <c r="E52" s="21">
        <v>17583</v>
      </c>
      <c r="F52" s="11">
        <f t="shared" si="1"/>
        <v>1.3161538933693033E-2</v>
      </c>
      <c r="G52" s="21">
        <v>2637</v>
      </c>
      <c r="H52" s="11">
        <f t="shared" si="2"/>
        <v>1.9738939980747613E-3</v>
      </c>
    </row>
    <row r="53" spans="1:8" x14ac:dyDescent="0.45">
      <c r="A53" s="12" t="s">
        <v>56</v>
      </c>
      <c r="B53" s="20">
        <v>1758645</v>
      </c>
      <c r="C53" s="21">
        <v>1071532</v>
      </c>
      <c r="D53" s="11">
        <f t="shared" si="0"/>
        <v>0.60929408720918665</v>
      </c>
      <c r="E53" s="21">
        <v>25001</v>
      </c>
      <c r="F53" s="11">
        <f t="shared" si="1"/>
        <v>1.4216058385859568E-2</v>
      </c>
      <c r="G53" s="21">
        <v>5151</v>
      </c>
      <c r="H53" s="11">
        <f t="shared" si="2"/>
        <v>2.9289595114420476E-3</v>
      </c>
    </row>
    <row r="54" spans="1:8" x14ac:dyDescent="0.45">
      <c r="A54" s="12" t="s">
        <v>57</v>
      </c>
      <c r="B54" s="20">
        <v>1141741</v>
      </c>
      <c r="C54" s="21">
        <v>645988</v>
      </c>
      <c r="D54" s="11">
        <f t="shared" si="0"/>
        <v>0.56579206667711857</v>
      </c>
      <c r="E54" s="21">
        <v>20089</v>
      </c>
      <c r="F54" s="11">
        <f t="shared" si="1"/>
        <v>1.7595058774275425E-2</v>
      </c>
      <c r="G54" s="21">
        <v>4229</v>
      </c>
      <c r="H54" s="11">
        <f t="shared" si="2"/>
        <v>3.7039924115889679E-3</v>
      </c>
    </row>
    <row r="55" spans="1:8" x14ac:dyDescent="0.45">
      <c r="A55" s="12" t="s">
        <v>58</v>
      </c>
      <c r="B55" s="20">
        <v>1087241</v>
      </c>
      <c r="C55" s="21">
        <v>608462</v>
      </c>
      <c r="D55" s="11">
        <f t="shared" si="0"/>
        <v>0.55963857139309503</v>
      </c>
      <c r="E55" s="21">
        <v>20040</v>
      </c>
      <c r="F55" s="11">
        <f t="shared" si="1"/>
        <v>1.8431975983245665E-2</v>
      </c>
      <c r="G55" s="21">
        <v>3359</v>
      </c>
      <c r="H55" s="11">
        <f t="shared" si="2"/>
        <v>3.0894714235390314E-3</v>
      </c>
    </row>
    <row r="56" spans="1:8" x14ac:dyDescent="0.45">
      <c r="A56" s="12" t="s">
        <v>59</v>
      </c>
      <c r="B56" s="20">
        <v>1617517</v>
      </c>
      <c r="C56" s="21">
        <v>930934</v>
      </c>
      <c r="D56" s="11">
        <f t="shared" si="0"/>
        <v>0.57553274556001577</v>
      </c>
      <c r="E56" s="21">
        <v>25876</v>
      </c>
      <c r="F56" s="11">
        <f t="shared" si="1"/>
        <v>1.5997358914929486E-2</v>
      </c>
      <c r="G56" s="21">
        <v>4814</v>
      </c>
      <c r="H56" s="11">
        <f t="shared" si="2"/>
        <v>2.976166556518417E-3</v>
      </c>
    </row>
    <row r="57" spans="1:8" x14ac:dyDescent="0.45">
      <c r="A57" s="12" t="s">
        <v>60</v>
      </c>
      <c r="B57" s="20">
        <v>1485118</v>
      </c>
      <c r="C57" s="21">
        <v>617065</v>
      </c>
      <c r="D57" s="11">
        <f t="shared" si="0"/>
        <v>0.41549897045217954</v>
      </c>
      <c r="E57" s="21">
        <v>17749</v>
      </c>
      <c r="F57" s="11">
        <f t="shared" si="1"/>
        <v>1.195123889145509E-2</v>
      </c>
      <c r="G57" s="21">
        <v>2495</v>
      </c>
      <c r="H57" s="11">
        <f t="shared" si="2"/>
        <v>1.6800011850910163E-3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3" sqref="A3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（5月17日公表時点）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44697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14648550</v>
      </c>
      <c r="D10" s="11">
        <f>C10/$B10</f>
        <v>0.53172648679634194</v>
      </c>
      <c r="E10" s="21">
        <f>SUM(E11:E30)</f>
        <v>440821</v>
      </c>
      <c r="F10" s="11">
        <f>E10/$B10</f>
        <v>1.6001324474849064E-2</v>
      </c>
      <c r="G10" s="21">
        <f>SUM(G11:G30)</f>
        <v>76287</v>
      </c>
      <c r="H10" s="11">
        <f>G10/$B10</f>
        <v>2.7691354091860655E-3</v>
      </c>
    </row>
    <row r="11" spans="1:8" x14ac:dyDescent="0.45">
      <c r="A11" s="12" t="s">
        <v>70</v>
      </c>
      <c r="B11" s="20">
        <v>1961575</v>
      </c>
      <c r="C11" s="21">
        <v>1040723</v>
      </c>
      <c r="D11" s="11">
        <f t="shared" ref="D11:D30" si="0">C11/$B11</f>
        <v>0.53055478378343934</v>
      </c>
      <c r="E11" s="21">
        <v>41927</v>
      </c>
      <c r="F11" s="11">
        <f t="shared" ref="F11:F30" si="1">E11/$B11</f>
        <v>2.1374150873660198E-2</v>
      </c>
      <c r="G11" s="21">
        <v>5420</v>
      </c>
      <c r="H11" s="11">
        <f t="shared" ref="H11:H30" si="2">G11/$B11</f>
        <v>2.7630857856569338E-3</v>
      </c>
    </row>
    <row r="12" spans="1:8" x14ac:dyDescent="0.45">
      <c r="A12" s="12" t="s">
        <v>71</v>
      </c>
      <c r="B12" s="20">
        <v>1065932</v>
      </c>
      <c r="C12" s="21">
        <v>563148</v>
      </c>
      <c r="D12" s="11">
        <f t="shared" si="0"/>
        <v>0.52831512704375139</v>
      </c>
      <c r="E12" s="21">
        <v>22747</v>
      </c>
      <c r="F12" s="11">
        <f t="shared" si="1"/>
        <v>2.1340010432185169E-2</v>
      </c>
      <c r="G12" s="21">
        <v>4680</v>
      </c>
      <c r="H12" s="11">
        <f t="shared" si="2"/>
        <v>4.3905239733866702E-3</v>
      </c>
    </row>
    <row r="13" spans="1:8" x14ac:dyDescent="0.45">
      <c r="A13" s="12" t="s">
        <v>72</v>
      </c>
      <c r="B13" s="20">
        <v>1324589</v>
      </c>
      <c r="C13" s="21">
        <v>703074</v>
      </c>
      <c r="D13" s="11">
        <f t="shared" si="0"/>
        <v>0.53078653076539217</v>
      </c>
      <c r="E13" s="21">
        <v>27709</v>
      </c>
      <c r="F13" s="11">
        <f t="shared" si="1"/>
        <v>2.0918941649070013E-2</v>
      </c>
      <c r="G13" s="21">
        <v>4142</v>
      </c>
      <c r="H13" s="11">
        <f t="shared" si="2"/>
        <v>3.1270076982369624E-3</v>
      </c>
    </row>
    <row r="14" spans="1:8" x14ac:dyDescent="0.45">
      <c r="A14" s="12" t="s">
        <v>73</v>
      </c>
      <c r="B14" s="20">
        <v>974726</v>
      </c>
      <c r="C14" s="21">
        <v>558371</v>
      </c>
      <c r="D14" s="11">
        <f t="shared" si="0"/>
        <v>0.57284919043915927</v>
      </c>
      <c r="E14" s="21">
        <v>16688</v>
      </c>
      <c r="F14" s="11">
        <f t="shared" si="1"/>
        <v>1.71207087940611E-2</v>
      </c>
      <c r="G14" s="21">
        <v>1944</v>
      </c>
      <c r="H14" s="11">
        <f t="shared" si="2"/>
        <v>1.9944066332487284E-3</v>
      </c>
    </row>
    <row r="15" spans="1:8" x14ac:dyDescent="0.45">
      <c r="A15" s="12" t="s">
        <v>74</v>
      </c>
      <c r="B15" s="20">
        <v>3759920</v>
      </c>
      <c r="C15" s="21">
        <v>2114596</v>
      </c>
      <c r="D15" s="11">
        <f t="shared" si="0"/>
        <v>0.56240451924509027</v>
      </c>
      <c r="E15" s="21">
        <v>60974</v>
      </c>
      <c r="F15" s="11">
        <f t="shared" si="1"/>
        <v>1.621683440073193E-2</v>
      </c>
      <c r="G15" s="21">
        <v>10750</v>
      </c>
      <c r="H15" s="11">
        <f t="shared" si="2"/>
        <v>2.8591033851784083E-3</v>
      </c>
    </row>
    <row r="16" spans="1:8" x14ac:dyDescent="0.45">
      <c r="A16" s="12" t="s">
        <v>75</v>
      </c>
      <c r="B16" s="20">
        <v>1521562.0000000002</v>
      </c>
      <c r="C16" s="21">
        <v>814739</v>
      </c>
      <c r="D16" s="11">
        <f t="shared" si="0"/>
        <v>0.5354622420906936</v>
      </c>
      <c r="E16" s="21">
        <v>21705</v>
      </c>
      <c r="F16" s="11">
        <f t="shared" si="1"/>
        <v>1.426494615401804E-2</v>
      </c>
      <c r="G16" s="21">
        <v>3186</v>
      </c>
      <c r="H16" s="11">
        <f t="shared" si="2"/>
        <v>2.0939008729187504E-3</v>
      </c>
    </row>
    <row r="17" spans="1:8" x14ac:dyDescent="0.45">
      <c r="A17" s="12" t="s">
        <v>76</v>
      </c>
      <c r="B17" s="20">
        <v>718601</v>
      </c>
      <c r="C17" s="21">
        <v>414171</v>
      </c>
      <c r="D17" s="11">
        <f t="shared" si="0"/>
        <v>0.57635739443724676</v>
      </c>
      <c r="E17" s="21">
        <v>9691</v>
      </c>
      <c r="F17" s="11">
        <f t="shared" si="1"/>
        <v>1.3485926125902969E-2</v>
      </c>
      <c r="G17" s="21">
        <v>574</v>
      </c>
      <c r="H17" s="11">
        <f t="shared" si="2"/>
        <v>7.9877428503439326E-4</v>
      </c>
    </row>
    <row r="18" spans="1:8" x14ac:dyDescent="0.45">
      <c r="A18" s="12" t="s">
        <v>77</v>
      </c>
      <c r="B18" s="20">
        <v>784774</v>
      </c>
      <c r="C18" s="21">
        <v>466405</v>
      </c>
      <c r="D18" s="11">
        <f t="shared" si="0"/>
        <v>0.59431759971660636</v>
      </c>
      <c r="E18" s="21">
        <v>18190</v>
      </c>
      <c r="F18" s="11">
        <f t="shared" si="1"/>
        <v>2.3178647610649691E-2</v>
      </c>
      <c r="G18" s="21">
        <v>2537</v>
      </c>
      <c r="H18" s="11">
        <f t="shared" si="2"/>
        <v>3.2327778443220598E-3</v>
      </c>
    </row>
    <row r="19" spans="1:8" x14ac:dyDescent="0.45">
      <c r="A19" s="12" t="s">
        <v>78</v>
      </c>
      <c r="B19" s="20">
        <v>694295.99999999988</v>
      </c>
      <c r="C19" s="21">
        <v>385870</v>
      </c>
      <c r="D19" s="11">
        <f t="shared" si="0"/>
        <v>0.55577160173758755</v>
      </c>
      <c r="E19" s="21">
        <v>20231</v>
      </c>
      <c r="F19" s="11">
        <f t="shared" si="1"/>
        <v>2.9138868724578569E-2</v>
      </c>
      <c r="G19" s="21">
        <v>1936</v>
      </c>
      <c r="H19" s="11">
        <f t="shared" si="2"/>
        <v>2.7884360560913504E-3</v>
      </c>
    </row>
    <row r="20" spans="1:8" x14ac:dyDescent="0.45">
      <c r="A20" s="12" t="s">
        <v>79</v>
      </c>
      <c r="B20" s="20">
        <v>799966</v>
      </c>
      <c r="C20" s="21">
        <v>472211</v>
      </c>
      <c r="D20" s="11">
        <f t="shared" si="0"/>
        <v>0.59028883727558423</v>
      </c>
      <c r="E20" s="21">
        <v>10407</v>
      </c>
      <c r="F20" s="11">
        <f t="shared" si="1"/>
        <v>1.3009302895373054E-2</v>
      </c>
      <c r="G20" s="21">
        <v>1523</v>
      </c>
      <c r="H20" s="11">
        <f t="shared" si="2"/>
        <v>1.9038309128137946E-3</v>
      </c>
    </row>
    <row r="21" spans="1:8" x14ac:dyDescent="0.45">
      <c r="A21" s="12" t="s">
        <v>80</v>
      </c>
      <c r="B21" s="20">
        <v>2300944</v>
      </c>
      <c r="C21" s="21">
        <v>1192895</v>
      </c>
      <c r="D21" s="11">
        <f t="shared" si="0"/>
        <v>0.51843721533422804</v>
      </c>
      <c r="E21" s="21">
        <v>34863</v>
      </c>
      <c r="F21" s="11">
        <f t="shared" si="1"/>
        <v>1.5151607340291636E-2</v>
      </c>
      <c r="G21" s="21">
        <v>6653</v>
      </c>
      <c r="H21" s="11">
        <f t="shared" si="2"/>
        <v>2.8914219555104342E-3</v>
      </c>
    </row>
    <row r="22" spans="1:8" x14ac:dyDescent="0.45">
      <c r="A22" s="12" t="s">
        <v>81</v>
      </c>
      <c r="B22" s="20">
        <v>1400720</v>
      </c>
      <c r="C22" s="21">
        <v>715638</v>
      </c>
      <c r="D22" s="11">
        <f t="shared" si="0"/>
        <v>0.51090724770118223</v>
      </c>
      <c r="E22" s="21">
        <v>17346</v>
      </c>
      <c r="F22" s="11">
        <f t="shared" si="1"/>
        <v>1.2383631275344109E-2</v>
      </c>
      <c r="G22" s="21">
        <v>1929</v>
      </c>
      <c r="H22" s="11">
        <f t="shared" si="2"/>
        <v>1.3771488948540751E-3</v>
      </c>
    </row>
    <row r="23" spans="1:8" x14ac:dyDescent="0.45">
      <c r="A23" s="12" t="s">
        <v>82</v>
      </c>
      <c r="B23" s="20">
        <v>2739963</v>
      </c>
      <c r="C23" s="21">
        <v>1242961</v>
      </c>
      <c r="D23" s="11">
        <f t="shared" si="0"/>
        <v>0.45364152727609824</v>
      </c>
      <c r="E23" s="21">
        <v>49780</v>
      </c>
      <c r="F23" s="11">
        <f t="shared" si="1"/>
        <v>1.8168128547721266E-2</v>
      </c>
      <c r="G23" s="21">
        <v>9313</v>
      </c>
      <c r="H23" s="11">
        <f t="shared" si="2"/>
        <v>3.3989510077325862E-3</v>
      </c>
    </row>
    <row r="24" spans="1:8" x14ac:dyDescent="0.45">
      <c r="A24" s="12" t="s">
        <v>83</v>
      </c>
      <c r="B24" s="20">
        <v>831479.00000000012</v>
      </c>
      <c r="C24" s="21">
        <v>431583</v>
      </c>
      <c r="D24" s="11">
        <f t="shared" si="0"/>
        <v>0.5190546002965799</v>
      </c>
      <c r="E24" s="21">
        <v>9364</v>
      </c>
      <c r="F24" s="11">
        <f t="shared" si="1"/>
        <v>1.1261859890628625E-2</v>
      </c>
      <c r="G24" s="21">
        <v>1783</v>
      </c>
      <c r="H24" s="11">
        <f t="shared" si="2"/>
        <v>2.1443716558085047E-3</v>
      </c>
    </row>
    <row r="25" spans="1:8" x14ac:dyDescent="0.45">
      <c r="A25" s="12" t="s">
        <v>84</v>
      </c>
      <c r="B25" s="20">
        <v>1526835</v>
      </c>
      <c r="C25" s="21">
        <v>776584</v>
      </c>
      <c r="D25" s="11">
        <f t="shared" si="0"/>
        <v>0.50862339414540536</v>
      </c>
      <c r="E25" s="21">
        <v>18225</v>
      </c>
      <c r="F25" s="11">
        <f t="shared" si="1"/>
        <v>1.1936456788061578E-2</v>
      </c>
      <c r="G25" s="21">
        <v>2594</v>
      </c>
      <c r="H25" s="11">
        <f t="shared" si="2"/>
        <v>1.698939309093648E-3</v>
      </c>
    </row>
    <row r="26" spans="1:8" x14ac:dyDescent="0.45">
      <c r="A26" s="12" t="s">
        <v>85</v>
      </c>
      <c r="B26" s="20">
        <v>708155</v>
      </c>
      <c r="C26" s="21">
        <v>362637</v>
      </c>
      <c r="D26" s="11">
        <f t="shared" si="0"/>
        <v>0.51208704309084874</v>
      </c>
      <c r="E26" s="21">
        <v>8862</v>
      </c>
      <c r="F26" s="11">
        <f t="shared" si="1"/>
        <v>1.2514209459793407E-2</v>
      </c>
      <c r="G26" s="21">
        <v>1227</v>
      </c>
      <c r="H26" s="11">
        <f t="shared" si="2"/>
        <v>1.7326715196531832E-3</v>
      </c>
    </row>
    <row r="27" spans="1:8" x14ac:dyDescent="0.45">
      <c r="A27" s="12" t="s">
        <v>86</v>
      </c>
      <c r="B27" s="20">
        <v>1194817</v>
      </c>
      <c r="C27" s="21">
        <v>628162</v>
      </c>
      <c r="D27" s="11">
        <f t="shared" si="0"/>
        <v>0.52573908807792324</v>
      </c>
      <c r="E27" s="21">
        <v>18025</v>
      </c>
      <c r="F27" s="11">
        <f t="shared" si="1"/>
        <v>1.5085992248185288E-2</v>
      </c>
      <c r="G27" s="21">
        <v>1791</v>
      </c>
      <c r="H27" s="11">
        <f t="shared" si="2"/>
        <v>1.4989743199167738E-3</v>
      </c>
    </row>
    <row r="28" spans="1:8" x14ac:dyDescent="0.45">
      <c r="A28" s="12" t="s">
        <v>87</v>
      </c>
      <c r="B28" s="20">
        <v>944709</v>
      </c>
      <c r="C28" s="21">
        <v>523271</v>
      </c>
      <c r="D28" s="11">
        <f t="shared" si="0"/>
        <v>0.55389649087708492</v>
      </c>
      <c r="E28" s="21">
        <v>11759</v>
      </c>
      <c r="F28" s="11">
        <f t="shared" si="1"/>
        <v>1.2447219196599165E-2</v>
      </c>
      <c r="G28" s="21">
        <v>6101</v>
      </c>
      <c r="H28" s="11">
        <f t="shared" si="2"/>
        <v>6.4580733326347053E-3</v>
      </c>
    </row>
    <row r="29" spans="1:8" x14ac:dyDescent="0.45">
      <c r="A29" s="12" t="s">
        <v>88</v>
      </c>
      <c r="B29" s="20">
        <v>1562767</v>
      </c>
      <c r="C29" s="21">
        <v>819162</v>
      </c>
      <c r="D29" s="11">
        <f t="shared" si="0"/>
        <v>0.52417410912823215</v>
      </c>
      <c r="E29" s="21">
        <v>12764</v>
      </c>
      <c r="F29" s="11">
        <f t="shared" si="1"/>
        <v>8.1675643266078696E-3</v>
      </c>
      <c r="G29" s="21">
        <v>6009</v>
      </c>
      <c r="H29" s="11">
        <f t="shared" si="2"/>
        <v>3.8451029488081076E-3</v>
      </c>
    </row>
    <row r="30" spans="1:8" x14ac:dyDescent="0.45">
      <c r="A30" s="12" t="s">
        <v>89</v>
      </c>
      <c r="B30" s="20">
        <v>732702</v>
      </c>
      <c r="C30" s="21">
        <v>422349</v>
      </c>
      <c r="D30" s="11">
        <f t="shared" si="0"/>
        <v>0.57642670553649367</v>
      </c>
      <c r="E30" s="21">
        <v>9564</v>
      </c>
      <c r="F30" s="11">
        <f t="shared" si="1"/>
        <v>1.3053055676113891E-2</v>
      </c>
      <c r="G30" s="21">
        <v>2195</v>
      </c>
      <c r="H30" s="11">
        <f t="shared" si="2"/>
        <v>2.9957608959713497E-3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44697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5256601</v>
      </c>
      <c r="D39" s="11">
        <f>C39/$B39</f>
        <v>0.54912056216162464</v>
      </c>
      <c r="E39" s="21">
        <v>111117</v>
      </c>
      <c r="F39" s="11">
        <f>E39/$B39</f>
        <v>1.1607620495775357E-2</v>
      </c>
      <c r="G39" s="21">
        <v>16220</v>
      </c>
      <c r="H39" s="11">
        <f>G39/$B39</f>
        <v>1.6943906372695115E-3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="99" zoomScaleNormal="100" zoomScaleSheetLayoutView="99" workbookViewId="0">
      <selection activeCell="A2" sqref="A2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（5月17日公表時点）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276274230</v>
      </c>
      <c r="C7" s="32">
        <f t="shared" ref="C7:J7" si="0">SUM(C8:C54)</f>
        <v>103367254</v>
      </c>
      <c r="D7" s="33">
        <f t="shared" ref="D7:D54" si="1">C7/P7</f>
        <v>0.81619671992642429</v>
      </c>
      <c r="E7" s="32">
        <f t="shared" si="0"/>
        <v>101759324</v>
      </c>
      <c r="F7" s="34">
        <f t="shared" ref="F7:F54" si="2">E7/P7</f>
        <v>0.80350036647708822</v>
      </c>
      <c r="G7" s="35">
        <f t="shared" si="0"/>
        <v>71147652</v>
      </c>
      <c r="H7" s="34">
        <f t="shared" ref="H7:H54" si="3">G7/P7</f>
        <v>0.56178797390580482</v>
      </c>
      <c r="I7" s="35">
        <f t="shared" si="0"/>
        <v>1018344</v>
      </c>
      <c r="J7" s="35">
        <f t="shared" si="0"/>
        <v>5205870</v>
      </c>
      <c r="K7" s="35">
        <f>SUM(K8:K54)</f>
        <v>23109643</v>
      </c>
      <c r="L7" s="35">
        <f>SUM(L8:L54)</f>
        <v>25290196</v>
      </c>
      <c r="M7" s="35">
        <f>SUM(M8:M54)</f>
        <v>13539639</v>
      </c>
      <c r="N7" s="35">
        <f>SUM(N8:N54)</f>
        <v>2983960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11553509</v>
      </c>
      <c r="C8" s="37">
        <f>SUM(一般接種!D7+一般接種!G7+一般接種!J7+医療従事者等!C5)</f>
        <v>4302314</v>
      </c>
      <c r="D8" s="33">
        <f t="shared" si="1"/>
        <v>0.82315683819873064</v>
      </c>
      <c r="E8" s="37">
        <f>SUM(一般接種!E7+一般接種!H7+一般接種!K7+医療従事者等!D5)</f>
        <v>4229740</v>
      </c>
      <c r="F8" s="34">
        <f t="shared" si="2"/>
        <v>0.80927133742509239</v>
      </c>
      <c r="G8" s="32">
        <f>SUM(I8:N8)</f>
        <v>3021455</v>
      </c>
      <c r="H8" s="34">
        <f t="shared" si="3"/>
        <v>0.57809154435490895</v>
      </c>
      <c r="I8" s="38">
        <v>41772</v>
      </c>
      <c r="J8" s="38">
        <v>228043</v>
      </c>
      <c r="K8" s="38">
        <v>917766</v>
      </c>
      <c r="L8" s="38">
        <v>1068958</v>
      </c>
      <c r="M8" s="38">
        <v>648527</v>
      </c>
      <c r="N8" s="38">
        <v>116389</v>
      </c>
      <c r="P8" s="1">
        <v>5226603</v>
      </c>
    </row>
    <row r="9" spans="1:16" x14ac:dyDescent="0.45">
      <c r="A9" s="36" t="s">
        <v>15</v>
      </c>
      <c r="B9" s="32">
        <f t="shared" si="4"/>
        <v>2911099</v>
      </c>
      <c r="C9" s="37">
        <f>SUM(一般接種!D8+一般接種!G8+一般接種!J8+医療従事者等!C6)</f>
        <v>1086366</v>
      </c>
      <c r="D9" s="33">
        <f t="shared" si="1"/>
        <v>0.86245876716298231</v>
      </c>
      <c r="E9" s="37">
        <f>SUM(一般接種!E8+一般接種!H8+一般接種!K8+医療従事者等!D6)</f>
        <v>1068367</v>
      </c>
      <c r="F9" s="34">
        <f t="shared" si="2"/>
        <v>0.84816948035709328</v>
      </c>
      <c r="G9" s="32">
        <f t="shared" ref="G9:G54" si="5">SUM(I9:N9)</f>
        <v>756366</v>
      </c>
      <c r="H9" s="34">
        <f t="shared" si="3"/>
        <v>0.60047395434319217</v>
      </c>
      <c r="I9" s="38">
        <v>10611</v>
      </c>
      <c r="J9" s="38">
        <v>43647</v>
      </c>
      <c r="K9" s="38">
        <v>227147</v>
      </c>
      <c r="L9" s="38">
        <v>262708</v>
      </c>
      <c r="M9" s="38">
        <v>178508</v>
      </c>
      <c r="N9" s="38">
        <v>33745</v>
      </c>
      <c r="P9" s="1">
        <v>1259615</v>
      </c>
    </row>
    <row r="10" spans="1:16" x14ac:dyDescent="0.45">
      <c r="A10" s="36" t="s">
        <v>16</v>
      </c>
      <c r="B10" s="32">
        <f t="shared" si="4"/>
        <v>2827650</v>
      </c>
      <c r="C10" s="37">
        <f>SUM(一般接種!D9+一般接種!G9+一般接種!J9+医療従事者等!C7)</f>
        <v>1052573</v>
      </c>
      <c r="D10" s="33">
        <f t="shared" si="1"/>
        <v>0.86218313383676426</v>
      </c>
      <c r="E10" s="37">
        <f>SUM(一般接種!E9+一般接種!H9+一般接種!K9+医療従事者等!D7)</f>
        <v>1034926</v>
      </c>
      <c r="F10" s="34">
        <f t="shared" si="2"/>
        <v>0.84772813094117661</v>
      </c>
      <c r="G10" s="32">
        <f t="shared" si="5"/>
        <v>740151</v>
      </c>
      <c r="H10" s="34">
        <f t="shared" si="3"/>
        <v>0.60627216230362635</v>
      </c>
      <c r="I10" s="38">
        <v>10307</v>
      </c>
      <c r="J10" s="38">
        <v>47480</v>
      </c>
      <c r="K10" s="38">
        <v>219803</v>
      </c>
      <c r="L10" s="38">
        <v>255578</v>
      </c>
      <c r="M10" s="38">
        <v>167197</v>
      </c>
      <c r="N10" s="38">
        <v>39786</v>
      </c>
      <c r="P10" s="1">
        <v>1220823</v>
      </c>
    </row>
    <row r="11" spans="1:16" x14ac:dyDescent="0.45">
      <c r="A11" s="36" t="s">
        <v>17</v>
      </c>
      <c r="B11" s="32">
        <f t="shared" si="4"/>
        <v>5120769</v>
      </c>
      <c r="C11" s="37">
        <f>SUM(一般接種!D10+一般接種!G10+一般接種!J10+医療従事者等!C8)</f>
        <v>1922766</v>
      </c>
      <c r="D11" s="33">
        <f t="shared" si="1"/>
        <v>0.84258337792162885</v>
      </c>
      <c r="E11" s="37">
        <f>SUM(一般接種!E10+一般接種!H10+一般接種!K10+医療従事者等!D8)</f>
        <v>1882717</v>
      </c>
      <c r="F11" s="34">
        <f t="shared" si="2"/>
        <v>0.82503333714579696</v>
      </c>
      <c r="G11" s="32">
        <f t="shared" si="5"/>
        <v>1315286</v>
      </c>
      <c r="H11" s="34">
        <f t="shared" si="3"/>
        <v>0.57637701145798692</v>
      </c>
      <c r="I11" s="38">
        <v>18670</v>
      </c>
      <c r="J11" s="38">
        <v>123492</v>
      </c>
      <c r="K11" s="38">
        <v>458176</v>
      </c>
      <c r="L11" s="38">
        <v>391318</v>
      </c>
      <c r="M11" s="38">
        <v>266963</v>
      </c>
      <c r="N11" s="38">
        <v>56667</v>
      </c>
      <c r="P11" s="1">
        <v>2281989</v>
      </c>
    </row>
    <row r="12" spans="1:16" x14ac:dyDescent="0.45">
      <c r="A12" s="36" t="s">
        <v>18</v>
      </c>
      <c r="B12" s="32">
        <f t="shared" si="4"/>
        <v>2305146</v>
      </c>
      <c r="C12" s="37">
        <f>SUM(一般接種!D11+一般接種!G11+一般接種!J11+医療従事者等!C9)</f>
        <v>849045</v>
      </c>
      <c r="D12" s="33">
        <f t="shared" si="1"/>
        <v>0.87414340545749558</v>
      </c>
      <c r="E12" s="37">
        <f>SUM(一般接種!E11+一般接種!H11+一般接種!K11+医療従事者等!D9)</f>
        <v>835485</v>
      </c>
      <c r="F12" s="34">
        <f t="shared" si="2"/>
        <v>0.86018256171187124</v>
      </c>
      <c r="G12" s="32">
        <f t="shared" si="5"/>
        <v>620616</v>
      </c>
      <c r="H12" s="34">
        <f t="shared" si="3"/>
        <v>0.63896187330637255</v>
      </c>
      <c r="I12" s="38">
        <v>4866</v>
      </c>
      <c r="J12" s="38">
        <v>29527</v>
      </c>
      <c r="K12" s="38">
        <v>127105</v>
      </c>
      <c r="L12" s="38">
        <v>228584</v>
      </c>
      <c r="M12" s="38">
        <v>188508</v>
      </c>
      <c r="N12" s="38">
        <v>42026</v>
      </c>
      <c r="P12" s="1">
        <v>971288</v>
      </c>
    </row>
    <row r="13" spans="1:16" x14ac:dyDescent="0.45">
      <c r="A13" s="36" t="s">
        <v>19</v>
      </c>
      <c r="B13" s="32">
        <f t="shared" si="4"/>
        <v>2519250</v>
      </c>
      <c r="C13" s="37">
        <f>SUM(一般接種!D12+一般接種!G12+一般接種!J12+医療従事者等!C10)</f>
        <v>929196</v>
      </c>
      <c r="D13" s="33">
        <f t="shared" si="1"/>
        <v>0.86876310115729616</v>
      </c>
      <c r="E13" s="37">
        <f>SUM(一般接種!E12+一般接種!H12+一般接種!K12+医療従事者等!D10)</f>
        <v>913716</v>
      </c>
      <c r="F13" s="34">
        <f t="shared" si="2"/>
        <v>0.85428988688827767</v>
      </c>
      <c r="G13" s="32">
        <f t="shared" si="5"/>
        <v>676338</v>
      </c>
      <c r="H13" s="34">
        <f t="shared" si="3"/>
        <v>0.63235043877774266</v>
      </c>
      <c r="I13" s="38">
        <v>9633</v>
      </c>
      <c r="J13" s="38">
        <v>34611</v>
      </c>
      <c r="K13" s="38">
        <v>192476</v>
      </c>
      <c r="L13" s="38">
        <v>270010</v>
      </c>
      <c r="M13" s="38">
        <v>140780</v>
      </c>
      <c r="N13" s="38">
        <v>28828</v>
      </c>
      <c r="P13" s="1">
        <v>1069562</v>
      </c>
    </row>
    <row r="14" spans="1:16" x14ac:dyDescent="0.45">
      <c r="A14" s="36" t="s">
        <v>20</v>
      </c>
      <c r="B14" s="32">
        <f t="shared" si="4"/>
        <v>4289885</v>
      </c>
      <c r="C14" s="37">
        <f>SUM(一般接種!D13+一般接種!G13+一般接種!J13+医療従事者等!C11)</f>
        <v>1585813</v>
      </c>
      <c r="D14" s="33">
        <f t="shared" si="1"/>
        <v>0.85164487269200384</v>
      </c>
      <c r="E14" s="37">
        <f>SUM(一般接種!E13+一般接種!H13+一般接種!K13+医療従事者等!D11)</f>
        <v>1559198</v>
      </c>
      <c r="F14" s="34">
        <f t="shared" si="2"/>
        <v>0.83735155545554674</v>
      </c>
      <c r="G14" s="32">
        <f t="shared" si="5"/>
        <v>1144874</v>
      </c>
      <c r="H14" s="34">
        <f t="shared" si="3"/>
        <v>0.61484303128955631</v>
      </c>
      <c r="I14" s="38">
        <v>18824</v>
      </c>
      <c r="J14" s="38">
        <v>74001</v>
      </c>
      <c r="K14" s="38">
        <v>344663</v>
      </c>
      <c r="L14" s="38">
        <v>416217</v>
      </c>
      <c r="M14" s="38">
        <v>232854</v>
      </c>
      <c r="N14" s="38">
        <v>58315</v>
      </c>
      <c r="P14" s="1">
        <v>1862059</v>
      </c>
    </row>
    <row r="15" spans="1:16" x14ac:dyDescent="0.45">
      <c r="A15" s="36" t="s">
        <v>21</v>
      </c>
      <c r="B15" s="32">
        <f t="shared" si="4"/>
        <v>6616021</v>
      </c>
      <c r="C15" s="37">
        <f>SUM(一般接種!D14+一般接種!G14+一般接種!J14+医療従事者等!C12)</f>
        <v>2461772</v>
      </c>
      <c r="D15" s="33">
        <f t="shared" si="1"/>
        <v>0.84664620358189968</v>
      </c>
      <c r="E15" s="37">
        <f>SUM(一般接種!E14+一般接種!H14+一般接種!K14+医療従事者等!D12)</f>
        <v>2421773</v>
      </c>
      <c r="F15" s="34">
        <f t="shared" si="2"/>
        <v>0.8328898518575838</v>
      </c>
      <c r="G15" s="32">
        <f t="shared" si="5"/>
        <v>1732476</v>
      </c>
      <c r="H15" s="34">
        <f t="shared" si="3"/>
        <v>0.5958286259640434</v>
      </c>
      <c r="I15" s="38">
        <v>21071</v>
      </c>
      <c r="J15" s="38">
        <v>138820</v>
      </c>
      <c r="K15" s="38">
        <v>552226</v>
      </c>
      <c r="L15" s="38">
        <v>590581</v>
      </c>
      <c r="M15" s="38">
        <v>344204</v>
      </c>
      <c r="N15" s="38">
        <v>85574</v>
      </c>
      <c r="P15" s="1">
        <v>2907675</v>
      </c>
    </row>
    <row r="16" spans="1:16" x14ac:dyDescent="0.45">
      <c r="A16" s="39" t="s">
        <v>22</v>
      </c>
      <c r="B16" s="32">
        <f t="shared" si="4"/>
        <v>4337854</v>
      </c>
      <c r="C16" s="37">
        <f>SUM(一般接種!D15+一般接種!G15+一般接種!J15+医療従事者等!C13)</f>
        <v>1622886</v>
      </c>
      <c r="D16" s="33">
        <f t="shared" si="1"/>
        <v>0.82995048074538169</v>
      </c>
      <c r="E16" s="37">
        <f>SUM(一般接種!E15+一般接種!H15+一般接種!K15+医療従事者等!D13)</f>
        <v>1597803</v>
      </c>
      <c r="F16" s="34">
        <f t="shared" si="2"/>
        <v>0.81712293284088533</v>
      </c>
      <c r="G16" s="32">
        <f t="shared" si="5"/>
        <v>1117165</v>
      </c>
      <c r="H16" s="34">
        <f t="shared" si="3"/>
        <v>0.57132271078924479</v>
      </c>
      <c r="I16" s="38">
        <v>14720</v>
      </c>
      <c r="J16" s="38">
        <v>71941</v>
      </c>
      <c r="K16" s="38">
        <v>366267</v>
      </c>
      <c r="L16" s="38">
        <v>346146</v>
      </c>
      <c r="M16" s="38">
        <v>251112</v>
      </c>
      <c r="N16" s="38">
        <v>66979</v>
      </c>
      <c r="P16" s="1">
        <v>1955401</v>
      </c>
    </row>
    <row r="17" spans="1:16" x14ac:dyDescent="0.45">
      <c r="A17" s="36" t="s">
        <v>23</v>
      </c>
      <c r="B17" s="32">
        <f t="shared" si="4"/>
        <v>4367945</v>
      </c>
      <c r="C17" s="37">
        <f>SUM(一般接種!D16+一般接種!G16+一般接種!J16+医療従事者等!C14)</f>
        <v>1607958</v>
      </c>
      <c r="D17" s="33">
        <f t="shared" si="1"/>
        <v>0.82118235984762789</v>
      </c>
      <c r="E17" s="37">
        <f>SUM(一般接種!E16+一般接種!H16+一般接種!K16+医療従事者等!D14)</f>
        <v>1580150</v>
      </c>
      <c r="F17" s="34">
        <f t="shared" si="2"/>
        <v>0.80698084521687086</v>
      </c>
      <c r="G17" s="32">
        <f t="shared" si="5"/>
        <v>1179837</v>
      </c>
      <c r="H17" s="34">
        <f t="shared" si="3"/>
        <v>0.60254144193787762</v>
      </c>
      <c r="I17" s="38">
        <v>16171</v>
      </c>
      <c r="J17" s="38">
        <v>71521</v>
      </c>
      <c r="K17" s="38">
        <v>401666</v>
      </c>
      <c r="L17" s="38">
        <v>434794</v>
      </c>
      <c r="M17" s="38">
        <v>216542</v>
      </c>
      <c r="N17" s="38">
        <v>39143</v>
      </c>
      <c r="P17" s="1">
        <v>1958101</v>
      </c>
    </row>
    <row r="18" spans="1:16" x14ac:dyDescent="0.45">
      <c r="A18" s="36" t="s">
        <v>24</v>
      </c>
      <c r="B18" s="32">
        <f t="shared" si="4"/>
        <v>16204545</v>
      </c>
      <c r="C18" s="37">
        <f>SUM(一般接種!D17+一般接種!G17+一般接種!J17+医療従事者等!C15)</f>
        <v>6106192</v>
      </c>
      <c r="D18" s="33">
        <f t="shared" si="1"/>
        <v>0.82585312367836883</v>
      </c>
      <c r="E18" s="37">
        <f>SUM(一般接種!E17+一般接種!H17+一般接種!K17+医療従事者等!D15)</f>
        <v>6005684</v>
      </c>
      <c r="F18" s="34">
        <f t="shared" si="2"/>
        <v>0.81225957048602482</v>
      </c>
      <c r="G18" s="32">
        <f t="shared" si="5"/>
        <v>4092669</v>
      </c>
      <c r="H18" s="34">
        <f t="shared" si="3"/>
        <v>0.55352721922789627</v>
      </c>
      <c r="I18" s="38">
        <v>48887</v>
      </c>
      <c r="J18" s="38">
        <v>266105</v>
      </c>
      <c r="K18" s="38">
        <v>1306976</v>
      </c>
      <c r="L18" s="38">
        <v>1407327</v>
      </c>
      <c r="M18" s="38">
        <v>829522</v>
      </c>
      <c r="N18" s="38">
        <v>233852</v>
      </c>
      <c r="P18" s="1">
        <v>7393799</v>
      </c>
    </row>
    <row r="19" spans="1:16" x14ac:dyDescent="0.45">
      <c r="A19" s="36" t="s">
        <v>25</v>
      </c>
      <c r="B19" s="32">
        <f t="shared" si="4"/>
        <v>13938181</v>
      </c>
      <c r="C19" s="37">
        <f>SUM(一般接種!D18+一般接種!G18+一般接種!J18+医療従事者等!C16)</f>
        <v>5211313</v>
      </c>
      <c r="D19" s="33">
        <f t="shared" si="1"/>
        <v>0.82419769308095092</v>
      </c>
      <c r="E19" s="37">
        <f>SUM(一般接種!E18+一般接種!H18+一般接種!K18+医療従事者等!D16)</f>
        <v>5135085</v>
      </c>
      <c r="F19" s="34">
        <f t="shared" si="2"/>
        <v>0.81214181738356439</v>
      </c>
      <c r="G19" s="32">
        <f t="shared" si="5"/>
        <v>3591783</v>
      </c>
      <c r="H19" s="34">
        <f t="shared" si="3"/>
        <v>0.56806015348672723</v>
      </c>
      <c r="I19" s="38">
        <v>42799</v>
      </c>
      <c r="J19" s="38">
        <v>209855</v>
      </c>
      <c r="K19" s="38">
        <v>1080876</v>
      </c>
      <c r="L19" s="38">
        <v>1314676</v>
      </c>
      <c r="M19" s="38">
        <v>748788</v>
      </c>
      <c r="N19" s="38">
        <v>194789</v>
      </c>
      <c r="P19" s="1">
        <v>6322892</v>
      </c>
    </row>
    <row r="20" spans="1:16" x14ac:dyDescent="0.45">
      <c r="A20" s="36" t="s">
        <v>26</v>
      </c>
      <c r="B20" s="32">
        <f t="shared" si="4"/>
        <v>30071302</v>
      </c>
      <c r="C20" s="37">
        <f>SUM(一般接種!D19+一般接種!G19+一般接種!J19+医療従事者等!C17)</f>
        <v>11262257</v>
      </c>
      <c r="D20" s="33">
        <f t="shared" si="1"/>
        <v>0.81355120578294426</v>
      </c>
      <c r="E20" s="37">
        <f>SUM(一般接種!E19+一般接種!H19+一般接種!K19+医療従事者等!D17)</f>
        <v>11101308</v>
      </c>
      <c r="F20" s="34">
        <f t="shared" si="2"/>
        <v>0.80192473934557218</v>
      </c>
      <c r="G20" s="32">
        <f t="shared" si="5"/>
        <v>7707737</v>
      </c>
      <c r="H20" s="34">
        <f t="shared" si="3"/>
        <v>0.55678348755563056</v>
      </c>
      <c r="I20" s="38">
        <v>99627</v>
      </c>
      <c r="J20" s="38">
        <v>597498</v>
      </c>
      <c r="K20" s="38">
        <v>2611428</v>
      </c>
      <c r="L20" s="38">
        <v>2912583</v>
      </c>
      <c r="M20" s="38">
        <v>1229878</v>
      </c>
      <c r="N20" s="38">
        <v>256723</v>
      </c>
      <c r="P20" s="1">
        <v>13843329</v>
      </c>
    </row>
    <row r="21" spans="1:16" x14ac:dyDescent="0.45">
      <c r="A21" s="36" t="s">
        <v>27</v>
      </c>
      <c r="B21" s="32">
        <f t="shared" si="4"/>
        <v>20216638</v>
      </c>
      <c r="C21" s="37">
        <f>SUM(一般接種!D20+一般接種!G20+一般接種!J20+医療従事者等!C18)</f>
        <v>7582633</v>
      </c>
      <c r="D21" s="33">
        <f t="shared" si="1"/>
        <v>0.82239301377865093</v>
      </c>
      <c r="E21" s="37">
        <f>SUM(一般接種!E20+一般接種!H20+一般接種!K20+医療従事者等!D18)</f>
        <v>7481352</v>
      </c>
      <c r="F21" s="34">
        <f t="shared" si="2"/>
        <v>0.81140833512830413</v>
      </c>
      <c r="G21" s="32">
        <f t="shared" si="5"/>
        <v>5152653</v>
      </c>
      <c r="H21" s="34">
        <f t="shared" si="3"/>
        <v>0.55884358765953823</v>
      </c>
      <c r="I21" s="38">
        <v>49764</v>
      </c>
      <c r="J21" s="38">
        <v>296066</v>
      </c>
      <c r="K21" s="38">
        <v>1441269</v>
      </c>
      <c r="L21" s="38">
        <v>2032771</v>
      </c>
      <c r="M21" s="38">
        <v>1087547</v>
      </c>
      <c r="N21" s="38">
        <v>245236</v>
      </c>
      <c r="P21" s="1">
        <v>9220206</v>
      </c>
    </row>
    <row r="22" spans="1:16" x14ac:dyDescent="0.45">
      <c r="A22" s="36" t="s">
        <v>28</v>
      </c>
      <c r="B22" s="32">
        <f t="shared" si="4"/>
        <v>5161261</v>
      </c>
      <c r="C22" s="37">
        <f>SUM(一般接種!D21+一般接種!G21+一般接種!J21+医療従事者等!C19)</f>
        <v>1890440</v>
      </c>
      <c r="D22" s="33">
        <f t="shared" si="1"/>
        <v>0.85417594820831977</v>
      </c>
      <c r="E22" s="37">
        <f>SUM(一般接種!E21+一般接種!H21+一般接種!K21+医療従事者等!D19)</f>
        <v>1853768</v>
      </c>
      <c r="F22" s="34">
        <f t="shared" si="2"/>
        <v>0.83760608067869946</v>
      </c>
      <c r="G22" s="32">
        <f t="shared" si="5"/>
        <v>1417053</v>
      </c>
      <c r="H22" s="34">
        <f t="shared" si="3"/>
        <v>0.64028088166587893</v>
      </c>
      <c r="I22" s="38">
        <v>16788</v>
      </c>
      <c r="J22" s="38">
        <v>64486</v>
      </c>
      <c r="K22" s="38">
        <v>343551</v>
      </c>
      <c r="L22" s="38">
        <v>565222</v>
      </c>
      <c r="M22" s="38">
        <v>354164</v>
      </c>
      <c r="N22" s="38">
        <v>72842</v>
      </c>
      <c r="P22" s="1">
        <v>2213174</v>
      </c>
    </row>
    <row r="23" spans="1:16" x14ac:dyDescent="0.45">
      <c r="A23" s="36" t="s">
        <v>29</v>
      </c>
      <c r="B23" s="32">
        <f t="shared" si="4"/>
        <v>2417041</v>
      </c>
      <c r="C23" s="37">
        <f>SUM(一般接種!D22+一般接種!G22+一般接種!J22+医療従事者等!C20)</f>
        <v>894646</v>
      </c>
      <c r="D23" s="33">
        <f t="shared" si="1"/>
        <v>0.85393547992982555</v>
      </c>
      <c r="E23" s="37">
        <f>SUM(一般接種!E22+一般接種!H22+一般接種!K22+医療従事者等!D20)</f>
        <v>885024</v>
      </c>
      <c r="F23" s="34">
        <f t="shared" si="2"/>
        <v>0.84475132531684471</v>
      </c>
      <c r="G23" s="32">
        <f t="shared" si="5"/>
        <v>637371</v>
      </c>
      <c r="H23" s="34">
        <f t="shared" si="3"/>
        <v>0.60836767925900614</v>
      </c>
      <c r="I23" s="38">
        <v>10193</v>
      </c>
      <c r="J23" s="38">
        <v>38955</v>
      </c>
      <c r="K23" s="38">
        <v>212497</v>
      </c>
      <c r="L23" s="38">
        <v>218857</v>
      </c>
      <c r="M23" s="38">
        <v>126091</v>
      </c>
      <c r="N23" s="38">
        <v>30778</v>
      </c>
      <c r="P23" s="1">
        <v>1047674</v>
      </c>
    </row>
    <row r="24" spans="1:16" x14ac:dyDescent="0.45">
      <c r="A24" s="36" t="s">
        <v>30</v>
      </c>
      <c r="B24" s="32">
        <f t="shared" si="4"/>
        <v>2500348</v>
      </c>
      <c r="C24" s="37">
        <f>SUM(一般接種!D23+一般接種!G23+一般接種!J23+医療従事者等!C21)</f>
        <v>934052</v>
      </c>
      <c r="D24" s="33">
        <f t="shared" si="1"/>
        <v>0.82465638287352916</v>
      </c>
      <c r="E24" s="37">
        <f>SUM(一般接種!E23+一般接種!H23+一般接種!K23+医療従事者等!D21)</f>
        <v>920771</v>
      </c>
      <c r="F24" s="34">
        <f t="shared" si="2"/>
        <v>0.81293084572897689</v>
      </c>
      <c r="G24" s="32">
        <f t="shared" si="5"/>
        <v>645525</v>
      </c>
      <c r="H24" s="34">
        <f t="shared" si="3"/>
        <v>0.56992149425774463</v>
      </c>
      <c r="I24" s="38">
        <v>9270</v>
      </c>
      <c r="J24" s="38">
        <v>55154</v>
      </c>
      <c r="K24" s="38">
        <v>203313</v>
      </c>
      <c r="L24" s="38">
        <v>214943</v>
      </c>
      <c r="M24" s="38">
        <v>130339</v>
      </c>
      <c r="N24" s="38">
        <v>32506</v>
      </c>
      <c r="P24" s="1">
        <v>1132656</v>
      </c>
    </row>
    <row r="25" spans="1:16" x14ac:dyDescent="0.45">
      <c r="A25" s="36" t="s">
        <v>31</v>
      </c>
      <c r="B25" s="32">
        <f t="shared" si="4"/>
        <v>1743995</v>
      </c>
      <c r="C25" s="37">
        <f>SUM(一般接種!D24+一般接種!G24+一般接種!J24+医療従事者等!C22)</f>
        <v>646356</v>
      </c>
      <c r="D25" s="33">
        <f t="shared" si="1"/>
        <v>0.83445673349402194</v>
      </c>
      <c r="E25" s="37">
        <f>SUM(一般接種!E24+一般接種!H24+一般接種!K24+医療従事者等!D22)</f>
        <v>638498</v>
      </c>
      <c r="F25" s="34">
        <f t="shared" si="2"/>
        <v>0.82431192009119747</v>
      </c>
      <c r="G25" s="32">
        <f t="shared" si="5"/>
        <v>459141</v>
      </c>
      <c r="H25" s="34">
        <f t="shared" si="3"/>
        <v>0.59275894255360628</v>
      </c>
      <c r="I25" s="38">
        <v>7595</v>
      </c>
      <c r="J25" s="38">
        <v>32259</v>
      </c>
      <c r="K25" s="38">
        <v>143631</v>
      </c>
      <c r="L25" s="38">
        <v>171821</v>
      </c>
      <c r="M25" s="38">
        <v>89990</v>
      </c>
      <c r="N25" s="38">
        <v>13845</v>
      </c>
      <c r="P25" s="1">
        <v>774583</v>
      </c>
    </row>
    <row r="26" spans="1:16" x14ac:dyDescent="0.45">
      <c r="A26" s="36" t="s">
        <v>32</v>
      </c>
      <c r="B26" s="32">
        <f t="shared" si="4"/>
        <v>1839957</v>
      </c>
      <c r="C26" s="37">
        <f>SUM(一般接種!D25+一般接種!G25+一般接種!J25+医療従事者等!C23)</f>
        <v>679954</v>
      </c>
      <c r="D26" s="33">
        <f t="shared" si="1"/>
        <v>0.82820521877668252</v>
      </c>
      <c r="E26" s="37">
        <f>SUM(一般接種!E25+一般接種!H25+一般接種!K25+医療従事者等!D23)</f>
        <v>670738</v>
      </c>
      <c r="F26" s="34">
        <f t="shared" si="2"/>
        <v>0.8169798428008872</v>
      </c>
      <c r="G26" s="32">
        <f t="shared" si="5"/>
        <v>489265</v>
      </c>
      <c r="H26" s="34">
        <f t="shared" si="3"/>
        <v>0.59594005824625429</v>
      </c>
      <c r="I26" s="38">
        <v>6261</v>
      </c>
      <c r="J26" s="38">
        <v>37717</v>
      </c>
      <c r="K26" s="38">
        <v>168330</v>
      </c>
      <c r="L26" s="38">
        <v>164349</v>
      </c>
      <c r="M26" s="38">
        <v>95934</v>
      </c>
      <c r="N26" s="38">
        <v>16674</v>
      </c>
      <c r="P26" s="1">
        <v>820997</v>
      </c>
    </row>
    <row r="27" spans="1:16" x14ac:dyDescent="0.45">
      <c r="A27" s="36" t="s">
        <v>33</v>
      </c>
      <c r="B27" s="32">
        <f t="shared" si="4"/>
        <v>4670281</v>
      </c>
      <c r="C27" s="37">
        <f>SUM(一般接種!D26+一般接種!G26+一般接種!J26+医療従事者等!C24)</f>
        <v>1721651</v>
      </c>
      <c r="D27" s="33">
        <f t="shared" si="1"/>
        <v>0.83101812633553396</v>
      </c>
      <c r="E27" s="37">
        <f>SUM(一般接種!E26+一般接種!H26+一般接種!K26+医療従事者等!D24)</f>
        <v>1694829</v>
      </c>
      <c r="F27" s="34">
        <f t="shared" si="2"/>
        <v>0.81807150231906844</v>
      </c>
      <c r="G27" s="32">
        <f t="shared" si="5"/>
        <v>1253801</v>
      </c>
      <c r="H27" s="34">
        <f t="shared" si="3"/>
        <v>0.60519313020909504</v>
      </c>
      <c r="I27" s="38">
        <v>14297</v>
      </c>
      <c r="J27" s="38">
        <v>69015</v>
      </c>
      <c r="K27" s="38">
        <v>456240</v>
      </c>
      <c r="L27" s="38">
        <v>431405</v>
      </c>
      <c r="M27" s="38">
        <v>233554</v>
      </c>
      <c r="N27" s="38">
        <v>49290</v>
      </c>
      <c r="P27" s="1">
        <v>2071737</v>
      </c>
    </row>
    <row r="28" spans="1:16" x14ac:dyDescent="0.45">
      <c r="A28" s="36" t="s">
        <v>34</v>
      </c>
      <c r="B28" s="32">
        <f t="shared" si="4"/>
        <v>4519311</v>
      </c>
      <c r="C28" s="37">
        <f>SUM(一般接種!D27+一般接種!G27+一般接種!J27+医療従事者等!C25)</f>
        <v>1665275</v>
      </c>
      <c r="D28" s="33">
        <f t="shared" si="1"/>
        <v>0.82570529122749958</v>
      </c>
      <c r="E28" s="37">
        <f>SUM(一般接種!E27+一般接種!H27+一般接種!K27+医療従事者等!D25)</f>
        <v>1649004</v>
      </c>
      <c r="F28" s="34">
        <f t="shared" si="2"/>
        <v>0.81763752416586544</v>
      </c>
      <c r="G28" s="32">
        <f t="shared" si="5"/>
        <v>1205032</v>
      </c>
      <c r="H28" s="34">
        <f t="shared" si="3"/>
        <v>0.59749969134134373</v>
      </c>
      <c r="I28" s="38">
        <v>15420</v>
      </c>
      <c r="J28" s="38">
        <v>84795</v>
      </c>
      <c r="K28" s="38">
        <v>465933</v>
      </c>
      <c r="L28" s="38">
        <v>402244</v>
      </c>
      <c r="M28" s="38">
        <v>190326</v>
      </c>
      <c r="N28" s="38">
        <v>46314</v>
      </c>
      <c r="P28" s="1">
        <v>2016791</v>
      </c>
    </row>
    <row r="29" spans="1:16" x14ac:dyDescent="0.45">
      <c r="A29" s="36" t="s">
        <v>35</v>
      </c>
      <c r="B29" s="32">
        <f t="shared" si="4"/>
        <v>8321877</v>
      </c>
      <c r="C29" s="37">
        <f>SUM(一般接種!D28+一般接種!G28+一般接種!J28+医療従事者等!C26)</f>
        <v>3127101</v>
      </c>
      <c r="D29" s="33">
        <f t="shared" si="1"/>
        <v>0.8483126529327828</v>
      </c>
      <c r="E29" s="37">
        <f>SUM(一般接種!E28+一般接種!H28+一般接種!K28+医療従事者等!D26)</f>
        <v>3085463</v>
      </c>
      <c r="F29" s="34">
        <f t="shared" si="2"/>
        <v>0.83701719357831517</v>
      </c>
      <c r="G29" s="32">
        <f t="shared" si="5"/>
        <v>2109313</v>
      </c>
      <c r="H29" s="34">
        <f t="shared" si="3"/>
        <v>0.57220950231399847</v>
      </c>
      <c r="I29" s="38">
        <v>23402</v>
      </c>
      <c r="J29" s="38">
        <v>114384</v>
      </c>
      <c r="K29" s="38">
        <v>651726</v>
      </c>
      <c r="L29" s="38">
        <v>749681</v>
      </c>
      <c r="M29" s="38">
        <v>447833</v>
      </c>
      <c r="N29" s="38">
        <v>122287</v>
      </c>
      <c r="P29" s="1">
        <v>3686260</v>
      </c>
    </row>
    <row r="30" spans="1:16" x14ac:dyDescent="0.45">
      <c r="A30" s="36" t="s">
        <v>36</v>
      </c>
      <c r="B30" s="32">
        <f t="shared" si="4"/>
        <v>15928875</v>
      </c>
      <c r="C30" s="37">
        <f>SUM(一般接種!D29+一般接種!G29+一般接種!J29+医療従事者等!C27)</f>
        <v>5996555</v>
      </c>
      <c r="D30" s="33">
        <f t="shared" si="1"/>
        <v>0.79332081988653758</v>
      </c>
      <c r="E30" s="37">
        <f>SUM(一般接種!E29+一般接種!H29+一般接種!K29+医療従事者等!D27)</f>
        <v>5884275</v>
      </c>
      <c r="F30" s="34">
        <f t="shared" si="2"/>
        <v>0.77846661415393603</v>
      </c>
      <c r="G30" s="32">
        <f t="shared" si="5"/>
        <v>4048045</v>
      </c>
      <c r="H30" s="34">
        <f t="shared" si="3"/>
        <v>0.53554055259021205</v>
      </c>
      <c r="I30" s="38">
        <v>42945</v>
      </c>
      <c r="J30" s="38">
        <v>371276</v>
      </c>
      <c r="K30" s="38">
        <v>1347001</v>
      </c>
      <c r="L30" s="38">
        <v>1355336</v>
      </c>
      <c r="M30" s="38">
        <v>751558</v>
      </c>
      <c r="N30" s="38">
        <v>179929</v>
      </c>
      <c r="P30" s="1">
        <v>7558802</v>
      </c>
    </row>
    <row r="31" spans="1:16" x14ac:dyDescent="0.45">
      <c r="A31" s="36" t="s">
        <v>37</v>
      </c>
      <c r="B31" s="32">
        <f t="shared" si="4"/>
        <v>3938261</v>
      </c>
      <c r="C31" s="37">
        <f>SUM(一般接種!D30+一般接種!G30+一般接種!J30+医療従事者等!C28)</f>
        <v>1475518</v>
      </c>
      <c r="D31" s="33">
        <f t="shared" si="1"/>
        <v>0.81947863911000873</v>
      </c>
      <c r="E31" s="37">
        <f>SUM(一般接種!E30+一般接種!H30+一般接種!K30+医療従事者等!D28)</f>
        <v>1457132</v>
      </c>
      <c r="F31" s="34">
        <f t="shared" si="2"/>
        <v>0.80926735449086029</v>
      </c>
      <c r="G31" s="32">
        <f t="shared" si="5"/>
        <v>1005611</v>
      </c>
      <c r="H31" s="34">
        <f t="shared" si="3"/>
        <v>0.55849995307007771</v>
      </c>
      <c r="I31" s="38">
        <v>16776</v>
      </c>
      <c r="J31" s="38">
        <v>67142</v>
      </c>
      <c r="K31" s="38">
        <v>346210</v>
      </c>
      <c r="L31" s="38">
        <v>352707</v>
      </c>
      <c r="M31" s="38">
        <v>191625</v>
      </c>
      <c r="N31" s="38">
        <v>31151</v>
      </c>
      <c r="P31" s="1">
        <v>1800557</v>
      </c>
    </row>
    <row r="32" spans="1:16" x14ac:dyDescent="0.45">
      <c r="A32" s="36" t="s">
        <v>38</v>
      </c>
      <c r="B32" s="32">
        <f t="shared" si="4"/>
        <v>3082660</v>
      </c>
      <c r="C32" s="37">
        <f>SUM(一般接種!D31+一般接種!G31+一般接種!J31+医療従事者等!C29)</f>
        <v>1155008</v>
      </c>
      <c r="D32" s="33">
        <f t="shared" si="1"/>
        <v>0.81404919360352057</v>
      </c>
      <c r="E32" s="37">
        <f>SUM(一般接種!E31+一般接種!H31+一般接種!K31+医療従事者等!D29)</f>
        <v>1141260</v>
      </c>
      <c r="F32" s="34">
        <f t="shared" si="2"/>
        <v>0.80435960849790988</v>
      </c>
      <c r="G32" s="32">
        <f t="shared" si="5"/>
        <v>786392</v>
      </c>
      <c r="H32" s="34">
        <f t="shared" si="3"/>
        <v>0.55424877875846723</v>
      </c>
      <c r="I32" s="38">
        <v>8717</v>
      </c>
      <c r="J32" s="38">
        <v>52666</v>
      </c>
      <c r="K32" s="38">
        <v>238248</v>
      </c>
      <c r="L32" s="38">
        <v>285114</v>
      </c>
      <c r="M32" s="38">
        <v>158544</v>
      </c>
      <c r="N32" s="38">
        <v>43103</v>
      </c>
      <c r="P32" s="1">
        <v>1418843</v>
      </c>
    </row>
    <row r="33" spans="1:16" x14ac:dyDescent="0.45">
      <c r="A33" s="36" t="s">
        <v>39</v>
      </c>
      <c r="B33" s="32">
        <f t="shared" si="4"/>
        <v>5346581</v>
      </c>
      <c r="C33" s="37">
        <f>SUM(一般接種!D32+一般接種!G32+一般接種!J32+医療従事者等!C30)</f>
        <v>2024435</v>
      </c>
      <c r="D33" s="33">
        <f t="shared" si="1"/>
        <v>0.80000055324116337</v>
      </c>
      <c r="E33" s="37">
        <f>SUM(一般接種!E32+一般接種!H32+一般接種!K32+医療従事者等!D30)</f>
        <v>1989923</v>
      </c>
      <c r="F33" s="34">
        <f t="shared" si="2"/>
        <v>0.78636236821993077</v>
      </c>
      <c r="G33" s="32">
        <f t="shared" si="5"/>
        <v>1332223</v>
      </c>
      <c r="H33" s="34">
        <f t="shared" si="3"/>
        <v>0.52645757312069907</v>
      </c>
      <c r="I33" s="38">
        <v>25773</v>
      </c>
      <c r="J33" s="38">
        <v>93820</v>
      </c>
      <c r="K33" s="38">
        <v>446974</v>
      </c>
      <c r="L33" s="38">
        <v>469725</v>
      </c>
      <c r="M33" s="38">
        <v>247143</v>
      </c>
      <c r="N33" s="38">
        <v>48788</v>
      </c>
      <c r="P33" s="1">
        <v>2530542</v>
      </c>
    </row>
    <row r="34" spans="1:16" x14ac:dyDescent="0.45">
      <c r="A34" s="36" t="s">
        <v>40</v>
      </c>
      <c r="B34" s="32">
        <f t="shared" si="4"/>
        <v>18057095</v>
      </c>
      <c r="C34" s="37">
        <f>SUM(一般接種!D33+一般接種!G33+一般接種!J33+医療従事者等!C31)</f>
        <v>6888767</v>
      </c>
      <c r="D34" s="33">
        <f t="shared" si="1"/>
        <v>0.77931539425653751</v>
      </c>
      <c r="E34" s="37">
        <f>SUM(一般接種!E33+一般接種!H33+一般接種!K33+医療従事者等!D31)</f>
        <v>6793490</v>
      </c>
      <c r="F34" s="34">
        <f t="shared" si="2"/>
        <v>0.76853685684649298</v>
      </c>
      <c r="G34" s="32">
        <f t="shared" si="5"/>
        <v>4374838</v>
      </c>
      <c r="H34" s="34">
        <f t="shared" si="3"/>
        <v>0.49491855375257748</v>
      </c>
      <c r="I34" s="38">
        <v>63746</v>
      </c>
      <c r="J34" s="38">
        <v>365294</v>
      </c>
      <c r="K34" s="38">
        <v>1506187</v>
      </c>
      <c r="L34" s="38">
        <v>1535764</v>
      </c>
      <c r="M34" s="38">
        <v>753912</v>
      </c>
      <c r="N34" s="38">
        <v>149935</v>
      </c>
      <c r="P34" s="1">
        <v>8839511</v>
      </c>
    </row>
    <row r="35" spans="1:16" x14ac:dyDescent="0.45">
      <c r="A35" s="36" t="s">
        <v>41</v>
      </c>
      <c r="B35" s="32">
        <f t="shared" si="4"/>
        <v>11757037</v>
      </c>
      <c r="C35" s="37">
        <f>SUM(一般接種!D34+一般接種!G34+一般接種!J34+医療従事者等!C32)</f>
        <v>4425001</v>
      </c>
      <c r="D35" s="33">
        <f t="shared" si="1"/>
        <v>0.80110452827626788</v>
      </c>
      <c r="E35" s="37">
        <f>SUM(一般接種!E34+一般接種!H34+一般接種!K34+医療従事者等!D32)</f>
        <v>4368332</v>
      </c>
      <c r="F35" s="34">
        <f t="shared" si="2"/>
        <v>0.79084514245626736</v>
      </c>
      <c r="G35" s="32">
        <f t="shared" si="5"/>
        <v>2963704</v>
      </c>
      <c r="H35" s="34">
        <f t="shared" si="3"/>
        <v>0.53655054425309467</v>
      </c>
      <c r="I35" s="38">
        <v>43979</v>
      </c>
      <c r="J35" s="38">
        <v>239892</v>
      </c>
      <c r="K35" s="38">
        <v>1003331</v>
      </c>
      <c r="L35" s="38">
        <v>1029155</v>
      </c>
      <c r="M35" s="38">
        <v>535560</v>
      </c>
      <c r="N35" s="38">
        <v>111787</v>
      </c>
      <c r="P35" s="1">
        <v>5523625</v>
      </c>
    </row>
    <row r="36" spans="1:16" x14ac:dyDescent="0.45">
      <c r="A36" s="36" t="s">
        <v>42</v>
      </c>
      <c r="B36" s="32">
        <f t="shared" si="4"/>
        <v>2944178</v>
      </c>
      <c r="C36" s="37">
        <f>SUM(一般接種!D35+一般接種!G35+一般接種!J35+医療従事者等!C33)</f>
        <v>1092058</v>
      </c>
      <c r="D36" s="33">
        <f t="shared" si="1"/>
        <v>0.81209662246725944</v>
      </c>
      <c r="E36" s="37">
        <f>SUM(一般接種!E35+一般接種!H35+一般接種!K35+医療従事者等!D33)</f>
        <v>1079951</v>
      </c>
      <c r="F36" s="34">
        <f t="shared" si="2"/>
        <v>0.80309338838242961</v>
      </c>
      <c r="G36" s="32">
        <f t="shared" si="5"/>
        <v>772169</v>
      </c>
      <c r="H36" s="34">
        <f t="shared" si="3"/>
        <v>0.57421477327570625</v>
      </c>
      <c r="I36" s="38">
        <v>7445</v>
      </c>
      <c r="J36" s="38">
        <v>53477</v>
      </c>
      <c r="K36" s="38">
        <v>306136</v>
      </c>
      <c r="L36" s="38">
        <v>251931</v>
      </c>
      <c r="M36" s="38">
        <v>129994</v>
      </c>
      <c r="N36" s="38">
        <v>23186</v>
      </c>
      <c r="P36" s="1">
        <v>1344739</v>
      </c>
    </row>
    <row r="37" spans="1:16" x14ac:dyDescent="0.45">
      <c r="A37" s="36" t="s">
        <v>43</v>
      </c>
      <c r="B37" s="32">
        <f t="shared" si="4"/>
        <v>2042397</v>
      </c>
      <c r="C37" s="37">
        <f>SUM(一般接種!D36+一般接種!G36+一般接種!J36+医療従事者等!C34)</f>
        <v>748866</v>
      </c>
      <c r="D37" s="33">
        <f t="shared" si="1"/>
        <v>0.79292738916089245</v>
      </c>
      <c r="E37" s="37">
        <f>SUM(一般接種!E36+一般接種!H36+一般接種!K36+医療従事者等!D34)</f>
        <v>739200</v>
      </c>
      <c r="F37" s="34">
        <f t="shared" si="2"/>
        <v>0.78269266606807053</v>
      </c>
      <c r="G37" s="32">
        <f t="shared" si="5"/>
        <v>554331</v>
      </c>
      <c r="H37" s="34">
        <f t="shared" si="3"/>
        <v>0.58694643976485339</v>
      </c>
      <c r="I37" s="38">
        <v>7665</v>
      </c>
      <c r="J37" s="38">
        <v>43938</v>
      </c>
      <c r="K37" s="38">
        <v>210950</v>
      </c>
      <c r="L37" s="38">
        <v>195797</v>
      </c>
      <c r="M37" s="38">
        <v>82829</v>
      </c>
      <c r="N37" s="38">
        <v>13152</v>
      </c>
      <c r="P37" s="1">
        <v>944432</v>
      </c>
    </row>
    <row r="38" spans="1:16" x14ac:dyDescent="0.45">
      <c r="A38" s="36" t="s">
        <v>44</v>
      </c>
      <c r="B38" s="32">
        <f t="shared" si="4"/>
        <v>1196870</v>
      </c>
      <c r="C38" s="37">
        <f>SUM(一般接種!D37+一般接種!G37+一般接種!J37+医療従事者等!C35)</f>
        <v>442411</v>
      </c>
      <c r="D38" s="33">
        <f t="shared" si="1"/>
        <v>0.79457711013886789</v>
      </c>
      <c r="E38" s="37">
        <f>SUM(一般接種!E37+一般接種!H37+一般接種!K37+医療従事者等!D35)</f>
        <v>436081</v>
      </c>
      <c r="F38" s="34">
        <f t="shared" si="2"/>
        <v>0.78320833063930972</v>
      </c>
      <c r="G38" s="32">
        <f t="shared" si="5"/>
        <v>318378</v>
      </c>
      <c r="H38" s="34">
        <f t="shared" si="3"/>
        <v>0.57181189249768316</v>
      </c>
      <c r="I38" s="38">
        <v>4891</v>
      </c>
      <c r="J38" s="38">
        <v>23038</v>
      </c>
      <c r="K38" s="38">
        <v>107822</v>
      </c>
      <c r="L38" s="38">
        <v>110273</v>
      </c>
      <c r="M38" s="38">
        <v>59058</v>
      </c>
      <c r="N38" s="38">
        <v>13296</v>
      </c>
      <c r="P38" s="1">
        <v>556788</v>
      </c>
    </row>
    <row r="39" spans="1:16" x14ac:dyDescent="0.45">
      <c r="A39" s="36" t="s">
        <v>45</v>
      </c>
      <c r="B39" s="32">
        <f t="shared" si="4"/>
        <v>1503817</v>
      </c>
      <c r="C39" s="37">
        <f>SUM(一般接種!D38+一般接種!G38+一般接種!J38+医療従事者等!C36)</f>
        <v>561548</v>
      </c>
      <c r="D39" s="33">
        <f t="shared" si="1"/>
        <v>0.83462467394454642</v>
      </c>
      <c r="E39" s="37">
        <f>SUM(一般接種!E38+一般接種!H38+一般接種!K38+医療従事者等!D36)</f>
        <v>550408</v>
      </c>
      <c r="F39" s="34">
        <f t="shared" si="2"/>
        <v>0.81806737364654469</v>
      </c>
      <c r="G39" s="32">
        <f t="shared" si="5"/>
        <v>391861</v>
      </c>
      <c r="H39" s="34">
        <f t="shared" si="3"/>
        <v>0.58242013034786677</v>
      </c>
      <c r="I39" s="38">
        <v>4862</v>
      </c>
      <c r="J39" s="38">
        <v>30233</v>
      </c>
      <c r="K39" s="38">
        <v>111061</v>
      </c>
      <c r="L39" s="38">
        <v>142198</v>
      </c>
      <c r="M39" s="38">
        <v>81435</v>
      </c>
      <c r="N39" s="38">
        <v>22072</v>
      </c>
      <c r="P39" s="1">
        <v>672815</v>
      </c>
    </row>
    <row r="40" spans="1:16" x14ac:dyDescent="0.45">
      <c r="A40" s="36" t="s">
        <v>46</v>
      </c>
      <c r="B40" s="32">
        <f t="shared" si="4"/>
        <v>4027081</v>
      </c>
      <c r="C40" s="37">
        <f>SUM(一般接種!D39+一般接種!G39+一般接種!J39+医療従事者等!C37)</f>
        <v>1510555</v>
      </c>
      <c r="D40" s="33">
        <f t="shared" si="1"/>
        <v>0.79763553633954332</v>
      </c>
      <c r="E40" s="37">
        <f>SUM(一般接種!E39+一般接種!H39+一般接種!K39+医療従事者等!D37)</f>
        <v>1478607</v>
      </c>
      <c r="F40" s="34">
        <f t="shared" si="2"/>
        <v>0.78076567055181911</v>
      </c>
      <c r="G40" s="32">
        <f t="shared" si="5"/>
        <v>1037919</v>
      </c>
      <c r="H40" s="34">
        <f t="shared" si="3"/>
        <v>0.5480641739241553</v>
      </c>
      <c r="I40" s="38">
        <v>21859</v>
      </c>
      <c r="J40" s="38">
        <v>137534</v>
      </c>
      <c r="K40" s="38">
        <v>361590</v>
      </c>
      <c r="L40" s="38">
        <v>317094</v>
      </c>
      <c r="M40" s="38">
        <v>162631</v>
      </c>
      <c r="N40" s="38">
        <v>37211</v>
      </c>
      <c r="P40" s="1">
        <v>1893791</v>
      </c>
    </row>
    <row r="41" spans="1:16" x14ac:dyDescent="0.45">
      <c r="A41" s="36" t="s">
        <v>47</v>
      </c>
      <c r="B41" s="32">
        <f t="shared" si="4"/>
        <v>6008375</v>
      </c>
      <c r="C41" s="37">
        <f>SUM(一般接種!D40+一般接種!G40+一般接種!J40+医療従事者等!C38)</f>
        <v>2238064</v>
      </c>
      <c r="D41" s="33">
        <f t="shared" si="1"/>
        <v>0.79577504601887405</v>
      </c>
      <c r="E41" s="37">
        <f>SUM(一般接種!E40+一般接種!H40+一般接種!K40+医療従事者等!D38)</f>
        <v>2206734</v>
      </c>
      <c r="F41" s="34">
        <f t="shared" si="2"/>
        <v>0.78463522508802874</v>
      </c>
      <c r="G41" s="32">
        <f t="shared" si="5"/>
        <v>1563577</v>
      </c>
      <c r="H41" s="34">
        <f t="shared" si="3"/>
        <v>0.55595173289461475</v>
      </c>
      <c r="I41" s="38">
        <v>22362</v>
      </c>
      <c r="J41" s="38">
        <v>120860</v>
      </c>
      <c r="K41" s="38">
        <v>543723</v>
      </c>
      <c r="L41" s="38">
        <v>529828</v>
      </c>
      <c r="M41" s="38">
        <v>289705</v>
      </c>
      <c r="N41" s="38">
        <v>57099</v>
      </c>
      <c r="P41" s="1">
        <v>2812433</v>
      </c>
    </row>
    <row r="42" spans="1:16" x14ac:dyDescent="0.45">
      <c r="A42" s="36" t="s">
        <v>48</v>
      </c>
      <c r="B42" s="32">
        <f t="shared" si="4"/>
        <v>3053768</v>
      </c>
      <c r="C42" s="37">
        <f>SUM(一般接種!D41+一般接種!G41+一般接種!J41+医療従事者等!C39)</f>
        <v>1118551</v>
      </c>
      <c r="D42" s="33">
        <f t="shared" si="1"/>
        <v>0.82482320755690908</v>
      </c>
      <c r="E42" s="37">
        <f>SUM(一般接種!E41+一般接種!H41+一般接種!K41+医療従事者等!D39)</f>
        <v>1093975</v>
      </c>
      <c r="F42" s="34">
        <f t="shared" si="2"/>
        <v>0.80670078385971644</v>
      </c>
      <c r="G42" s="32">
        <f t="shared" si="5"/>
        <v>841242</v>
      </c>
      <c r="H42" s="34">
        <f t="shared" si="3"/>
        <v>0.62033463362116648</v>
      </c>
      <c r="I42" s="38">
        <v>44689</v>
      </c>
      <c r="J42" s="38">
        <v>46432</v>
      </c>
      <c r="K42" s="38">
        <v>286566</v>
      </c>
      <c r="L42" s="38">
        <v>309362</v>
      </c>
      <c r="M42" s="38">
        <v>132884</v>
      </c>
      <c r="N42" s="38">
        <v>21309</v>
      </c>
      <c r="P42" s="1">
        <v>1356110</v>
      </c>
    </row>
    <row r="43" spans="1:16" x14ac:dyDescent="0.45">
      <c r="A43" s="36" t="s">
        <v>49</v>
      </c>
      <c r="B43" s="32">
        <f t="shared" si="4"/>
        <v>1623124</v>
      </c>
      <c r="C43" s="37">
        <f>SUM(一般接種!D42+一般接種!G42+一般接種!J42+医療従事者等!C40)</f>
        <v>598423</v>
      </c>
      <c r="D43" s="33">
        <f t="shared" si="1"/>
        <v>0.81423745048976193</v>
      </c>
      <c r="E43" s="37">
        <f>SUM(一般接種!E42+一般接種!H42+一般接種!K42+医療従事者等!D40)</f>
        <v>590292</v>
      </c>
      <c r="F43" s="34">
        <f t="shared" si="2"/>
        <v>0.80317409779454085</v>
      </c>
      <c r="G43" s="32">
        <f t="shared" si="5"/>
        <v>434409</v>
      </c>
      <c r="H43" s="34">
        <f t="shared" si="3"/>
        <v>0.59107366633603153</v>
      </c>
      <c r="I43" s="38">
        <v>7890</v>
      </c>
      <c r="J43" s="38">
        <v>39419</v>
      </c>
      <c r="K43" s="38">
        <v>150180</v>
      </c>
      <c r="L43" s="38">
        <v>159047</v>
      </c>
      <c r="M43" s="38">
        <v>66022</v>
      </c>
      <c r="N43" s="38">
        <v>11851</v>
      </c>
      <c r="P43" s="1">
        <v>734949</v>
      </c>
    </row>
    <row r="44" spans="1:16" x14ac:dyDescent="0.45">
      <c r="A44" s="36" t="s">
        <v>50</v>
      </c>
      <c r="B44" s="32">
        <f t="shared" si="4"/>
        <v>2089664</v>
      </c>
      <c r="C44" s="37">
        <f>SUM(一般接種!D43+一般接種!G43+一般接種!J43+医療従事者等!C41)</f>
        <v>777640</v>
      </c>
      <c r="D44" s="33">
        <f t="shared" si="1"/>
        <v>0.79848361632042841</v>
      </c>
      <c r="E44" s="37">
        <f>SUM(一般接種!E43+一般接種!H43+一般接種!K43+医療従事者等!D41)</f>
        <v>767631</v>
      </c>
      <c r="F44" s="34">
        <f t="shared" si="2"/>
        <v>0.78820633825377662</v>
      </c>
      <c r="G44" s="32">
        <f t="shared" si="5"/>
        <v>544393</v>
      </c>
      <c r="H44" s="34">
        <f t="shared" si="3"/>
        <v>0.55898473759005063</v>
      </c>
      <c r="I44" s="38">
        <v>9367</v>
      </c>
      <c r="J44" s="38">
        <v>47918</v>
      </c>
      <c r="K44" s="38">
        <v>170159</v>
      </c>
      <c r="L44" s="38">
        <v>186564</v>
      </c>
      <c r="M44" s="38">
        <v>111782</v>
      </c>
      <c r="N44" s="38">
        <v>18603</v>
      </c>
      <c r="P44" s="1">
        <v>973896</v>
      </c>
    </row>
    <row r="45" spans="1:16" x14ac:dyDescent="0.45">
      <c r="A45" s="36" t="s">
        <v>51</v>
      </c>
      <c r="B45" s="32">
        <f t="shared" si="4"/>
        <v>3004804</v>
      </c>
      <c r="C45" s="37">
        <f>SUM(一般接種!D44+一般接種!G44+一般接種!J44+医療従事者等!C42)</f>
        <v>1111423</v>
      </c>
      <c r="D45" s="33">
        <f t="shared" si="1"/>
        <v>0.819501127767713</v>
      </c>
      <c r="E45" s="37">
        <f>SUM(一般接種!E44+一般接種!H44+一般接種!K44+医療従事者等!D42)</f>
        <v>1097797</v>
      </c>
      <c r="F45" s="34">
        <f t="shared" si="2"/>
        <v>0.80945407784435996</v>
      </c>
      <c r="G45" s="32">
        <f t="shared" si="5"/>
        <v>795584</v>
      </c>
      <c r="H45" s="34">
        <f t="shared" si="3"/>
        <v>0.58661912272280514</v>
      </c>
      <c r="I45" s="38">
        <v>12462</v>
      </c>
      <c r="J45" s="38">
        <v>58171</v>
      </c>
      <c r="K45" s="38">
        <v>277850</v>
      </c>
      <c r="L45" s="38">
        <v>270088</v>
      </c>
      <c r="M45" s="38">
        <v>140618</v>
      </c>
      <c r="N45" s="38">
        <v>36395</v>
      </c>
      <c r="P45" s="1">
        <v>1356219</v>
      </c>
    </row>
    <row r="46" spans="1:16" x14ac:dyDescent="0.45">
      <c r="A46" s="36" t="s">
        <v>52</v>
      </c>
      <c r="B46" s="32">
        <f t="shared" si="4"/>
        <v>1517055</v>
      </c>
      <c r="C46" s="37">
        <f>SUM(一般接種!D45+一般接種!G45+一般接種!J45+医療従事者等!C43)</f>
        <v>564251</v>
      </c>
      <c r="D46" s="33">
        <f t="shared" si="1"/>
        <v>0.80473125517886612</v>
      </c>
      <c r="E46" s="37">
        <f>SUM(一般接種!E45+一般接種!H45+一般接種!K45+医療従事者等!D43)</f>
        <v>555983</v>
      </c>
      <c r="F46" s="34">
        <f t="shared" si="2"/>
        <v>0.79293948517257662</v>
      </c>
      <c r="G46" s="32">
        <f t="shared" si="5"/>
        <v>396821</v>
      </c>
      <c r="H46" s="34">
        <f t="shared" si="3"/>
        <v>0.56594363397022396</v>
      </c>
      <c r="I46" s="38">
        <v>10591</v>
      </c>
      <c r="J46" s="38">
        <v>33413</v>
      </c>
      <c r="K46" s="38">
        <v>140599</v>
      </c>
      <c r="L46" s="38">
        <v>124840</v>
      </c>
      <c r="M46" s="38">
        <v>73127</v>
      </c>
      <c r="N46" s="38">
        <v>14251</v>
      </c>
      <c r="P46" s="1">
        <v>701167</v>
      </c>
    </row>
    <row r="47" spans="1:16" x14ac:dyDescent="0.45">
      <c r="A47" s="36" t="s">
        <v>53</v>
      </c>
      <c r="B47" s="32">
        <f t="shared" si="4"/>
        <v>10947298</v>
      </c>
      <c r="C47" s="37">
        <f>SUM(一般接種!D46+一般接種!G46+一般接種!J46+医療従事者等!C44)</f>
        <v>4125498</v>
      </c>
      <c r="D47" s="33">
        <f t="shared" si="1"/>
        <v>0.80510560734714109</v>
      </c>
      <c r="E47" s="37">
        <f>SUM(一般接種!E46+一般接種!H46+一般接種!K46+医療従事者等!D44)</f>
        <v>4037124</v>
      </c>
      <c r="F47" s="34">
        <f t="shared" si="2"/>
        <v>0.78785910693829442</v>
      </c>
      <c r="G47" s="32">
        <f t="shared" si="5"/>
        <v>2784676</v>
      </c>
      <c r="H47" s="34">
        <f t="shared" si="3"/>
        <v>0.54343942531180656</v>
      </c>
      <c r="I47" s="38">
        <v>42889</v>
      </c>
      <c r="J47" s="38">
        <v>227137</v>
      </c>
      <c r="K47" s="38">
        <v>924096</v>
      </c>
      <c r="L47" s="38">
        <v>1016101</v>
      </c>
      <c r="M47" s="38">
        <v>482602</v>
      </c>
      <c r="N47" s="38">
        <v>91851</v>
      </c>
      <c r="P47" s="1">
        <v>5124170</v>
      </c>
    </row>
    <row r="48" spans="1:16" x14ac:dyDescent="0.45">
      <c r="A48" s="36" t="s">
        <v>54</v>
      </c>
      <c r="B48" s="32">
        <f t="shared" si="4"/>
        <v>1757845</v>
      </c>
      <c r="C48" s="37">
        <f>SUM(一般接種!D47+一般接種!G47+一般接種!J47+医療従事者等!C45)</f>
        <v>656199</v>
      </c>
      <c r="D48" s="33">
        <f t="shared" si="1"/>
        <v>0.80198161379185595</v>
      </c>
      <c r="E48" s="37">
        <f>SUM(一般接種!E47+一般接種!H47+一般接種!K47+医療従事者等!D45)</f>
        <v>646952</v>
      </c>
      <c r="F48" s="34">
        <f t="shared" si="2"/>
        <v>0.79068027992403045</v>
      </c>
      <c r="G48" s="32">
        <f t="shared" si="5"/>
        <v>454694</v>
      </c>
      <c r="H48" s="34">
        <f t="shared" si="3"/>
        <v>0.55570981958441601</v>
      </c>
      <c r="I48" s="38">
        <v>8389</v>
      </c>
      <c r="J48" s="38">
        <v>56423</v>
      </c>
      <c r="K48" s="38">
        <v>165005</v>
      </c>
      <c r="L48" s="38">
        <v>146117</v>
      </c>
      <c r="M48" s="38">
        <v>62598</v>
      </c>
      <c r="N48" s="38">
        <v>16162</v>
      </c>
      <c r="P48" s="1">
        <v>818222</v>
      </c>
    </row>
    <row r="49" spans="1:16" x14ac:dyDescent="0.45">
      <c r="A49" s="36" t="s">
        <v>55</v>
      </c>
      <c r="B49" s="32">
        <f t="shared" si="4"/>
        <v>2979966</v>
      </c>
      <c r="C49" s="37">
        <f>SUM(一般接種!D48+一般接種!G48+一般接種!J48+医療従事者等!C46)</f>
        <v>1095718</v>
      </c>
      <c r="D49" s="33">
        <f t="shared" si="1"/>
        <v>0.82018626612911683</v>
      </c>
      <c r="E49" s="37">
        <f>SUM(一般接種!E48+一般接種!H48+一般接種!K48+医療従事者等!D46)</f>
        <v>1077351</v>
      </c>
      <c r="F49" s="34">
        <f t="shared" si="2"/>
        <v>0.8064378736138953</v>
      </c>
      <c r="G49" s="32">
        <f t="shared" si="5"/>
        <v>806897</v>
      </c>
      <c r="H49" s="34">
        <f t="shared" si="3"/>
        <v>0.60399284996758829</v>
      </c>
      <c r="I49" s="38">
        <v>14753</v>
      </c>
      <c r="J49" s="38">
        <v>65591</v>
      </c>
      <c r="K49" s="38">
        <v>275230</v>
      </c>
      <c r="L49" s="38">
        <v>300395</v>
      </c>
      <c r="M49" s="38">
        <v>130573</v>
      </c>
      <c r="N49" s="38">
        <v>20355</v>
      </c>
      <c r="P49" s="1">
        <v>1335938</v>
      </c>
    </row>
    <row r="50" spans="1:16" x14ac:dyDescent="0.45">
      <c r="A50" s="36" t="s">
        <v>56</v>
      </c>
      <c r="B50" s="32">
        <f t="shared" si="4"/>
        <v>3963308</v>
      </c>
      <c r="C50" s="37">
        <f>SUM(一般接種!D49+一般接種!G49+一般接種!J49+医療従事者等!C47)</f>
        <v>1455092</v>
      </c>
      <c r="D50" s="33">
        <f t="shared" si="1"/>
        <v>0.82739381739919082</v>
      </c>
      <c r="E50" s="37">
        <f>SUM(一般接種!E49+一般接種!H49+一般接種!K49+医療従事者等!D47)</f>
        <v>1436684</v>
      </c>
      <c r="F50" s="34">
        <f t="shared" si="2"/>
        <v>0.81692666797449176</v>
      </c>
      <c r="G50" s="32">
        <f t="shared" si="5"/>
        <v>1071532</v>
      </c>
      <c r="H50" s="34">
        <f t="shared" si="3"/>
        <v>0.60929408720918665</v>
      </c>
      <c r="I50" s="38">
        <v>20973</v>
      </c>
      <c r="J50" s="38">
        <v>77585</v>
      </c>
      <c r="K50" s="38">
        <v>343645</v>
      </c>
      <c r="L50" s="38">
        <v>428521</v>
      </c>
      <c r="M50" s="38">
        <v>174499</v>
      </c>
      <c r="N50" s="38">
        <v>26309</v>
      </c>
      <c r="P50" s="1">
        <v>1758645</v>
      </c>
    </row>
    <row r="51" spans="1:16" x14ac:dyDescent="0.45">
      <c r="A51" s="36" t="s">
        <v>57</v>
      </c>
      <c r="B51" s="32">
        <f t="shared" si="4"/>
        <v>2475740</v>
      </c>
      <c r="C51" s="37">
        <f>SUM(一般接種!D50+一般接種!G50+一般接種!J50+医療従事者等!C48)</f>
        <v>923185</v>
      </c>
      <c r="D51" s="33">
        <f t="shared" si="1"/>
        <v>0.8085765510741928</v>
      </c>
      <c r="E51" s="37">
        <f>SUM(一般接種!E50+一般接種!H50+一般接種!K50+医療従事者等!D48)</f>
        <v>906567</v>
      </c>
      <c r="F51" s="34">
        <f t="shared" si="2"/>
        <v>0.79402158633175124</v>
      </c>
      <c r="G51" s="32">
        <f t="shared" si="5"/>
        <v>645988</v>
      </c>
      <c r="H51" s="34">
        <f t="shared" si="3"/>
        <v>0.56579206667711857</v>
      </c>
      <c r="I51" s="38">
        <v>19308</v>
      </c>
      <c r="J51" s="38">
        <v>50702</v>
      </c>
      <c r="K51" s="38">
        <v>216188</v>
      </c>
      <c r="L51" s="38">
        <v>218307</v>
      </c>
      <c r="M51" s="38">
        <v>115969</v>
      </c>
      <c r="N51" s="38">
        <v>25514</v>
      </c>
      <c r="P51" s="1">
        <v>1141741</v>
      </c>
    </row>
    <row r="52" spans="1:16" x14ac:dyDescent="0.45">
      <c r="A52" s="36" t="s">
        <v>58</v>
      </c>
      <c r="B52" s="32">
        <f t="shared" si="4"/>
        <v>2330587</v>
      </c>
      <c r="C52" s="37">
        <f>SUM(一般接種!D51+一般接種!G51+一般接種!J51+医療従事者等!C49)</f>
        <v>867763</v>
      </c>
      <c r="D52" s="33">
        <f t="shared" si="1"/>
        <v>0.79813307261223587</v>
      </c>
      <c r="E52" s="37">
        <f>SUM(一般接種!E51+一般接種!H51+一般接種!K51+医療従事者等!D49)</f>
        <v>854362</v>
      </c>
      <c r="F52" s="34">
        <f t="shared" si="2"/>
        <v>0.78580737849290083</v>
      </c>
      <c r="G52" s="32">
        <f t="shared" si="5"/>
        <v>608462</v>
      </c>
      <c r="H52" s="34">
        <f t="shared" si="3"/>
        <v>0.55963857139309503</v>
      </c>
      <c r="I52" s="38">
        <v>10935</v>
      </c>
      <c r="J52" s="38">
        <v>46145</v>
      </c>
      <c r="K52" s="38">
        <v>186435</v>
      </c>
      <c r="L52" s="38">
        <v>214146</v>
      </c>
      <c r="M52" s="38">
        <v>121445</v>
      </c>
      <c r="N52" s="38">
        <v>29356</v>
      </c>
      <c r="P52" s="1">
        <v>1087241</v>
      </c>
    </row>
    <row r="53" spans="1:16" x14ac:dyDescent="0.45">
      <c r="A53" s="36" t="s">
        <v>59</v>
      </c>
      <c r="B53" s="32">
        <f t="shared" si="4"/>
        <v>3536570</v>
      </c>
      <c r="C53" s="37">
        <f>SUM(一般接種!D52+一般接種!G52+一般接種!J52+医療従事者等!C50)</f>
        <v>1315821</v>
      </c>
      <c r="D53" s="33">
        <f t="shared" si="1"/>
        <v>0.81348202213639798</v>
      </c>
      <c r="E53" s="37">
        <f>SUM(一般接種!E52+一般接種!H52+一般接種!K52+医療従事者等!D50)</f>
        <v>1289815</v>
      </c>
      <c r="F53" s="34">
        <f t="shared" si="2"/>
        <v>0.79740429312334893</v>
      </c>
      <c r="G53" s="32">
        <f t="shared" si="5"/>
        <v>930934</v>
      </c>
      <c r="H53" s="34">
        <f t="shared" si="3"/>
        <v>0.57553274556001577</v>
      </c>
      <c r="I53" s="38">
        <v>17072</v>
      </c>
      <c r="J53" s="38">
        <v>70517</v>
      </c>
      <c r="K53" s="38">
        <v>341659</v>
      </c>
      <c r="L53" s="38">
        <v>301156</v>
      </c>
      <c r="M53" s="38">
        <v>168776</v>
      </c>
      <c r="N53" s="38">
        <v>31754</v>
      </c>
      <c r="P53" s="1">
        <v>1617517</v>
      </c>
    </row>
    <row r="54" spans="1:16" x14ac:dyDescent="0.45">
      <c r="A54" s="36" t="s">
        <v>60</v>
      </c>
      <c r="B54" s="32">
        <f t="shared" si="4"/>
        <v>2707409</v>
      </c>
      <c r="C54" s="37">
        <f>SUM(一般接種!D53+一般接種!G53+一般接種!J53+医療従事者等!C51)</f>
        <v>1056345</v>
      </c>
      <c r="D54" s="40">
        <f t="shared" si="1"/>
        <v>0.71128691457513815</v>
      </c>
      <c r="E54" s="37">
        <f>SUM(一般接種!E53+一般接種!H53+一般接種!K53+医療従事者等!D51)</f>
        <v>1033999</v>
      </c>
      <c r="F54" s="34">
        <f t="shared" si="2"/>
        <v>0.69624029875067162</v>
      </c>
      <c r="G54" s="32">
        <f t="shared" si="5"/>
        <v>617065</v>
      </c>
      <c r="H54" s="34">
        <f t="shared" si="3"/>
        <v>0.41549897045217954</v>
      </c>
      <c r="I54" s="38">
        <v>17058</v>
      </c>
      <c r="J54" s="38">
        <v>57875</v>
      </c>
      <c r="K54" s="38">
        <v>209733</v>
      </c>
      <c r="L54" s="38">
        <v>189857</v>
      </c>
      <c r="M54" s="38">
        <v>115589</v>
      </c>
      <c r="N54" s="38">
        <v>26953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（5月17日公表時点）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192832463</v>
      </c>
      <c r="C6" s="43">
        <f t="shared" ref="C6" si="0">SUM(C7:C53)</f>
        <v>160423320</v>
      </c>
      <c r="D6" s="43">
        <f>SUM(D7:D53)</f>
        <v>80578056</v>
      </c>
      <c r="E6" s="44">
        <f>SUM(E7:E53)</f>
        <v>79845264</v>
      </c>
      <c r="F6" s="44">
        <f t="shared" ref="F6:Q6" si="1">SUM(F7:F53)</f>
        <v>32291980</v>
      </c>
      <c r="G6" s="44">
        <f>SUM(G7:G53)</f>
        <v>16198456</v>
      </c>
      <c r="H6" s="44">
        <f t="shared" ref="H6:K6" si="2">SUM(H7:H53)</f>
        <v>16093524</v>
      </c>
      <c r="I6" s="44">
        <f>SUM(I7:I53)</f>
        <v>117163</v>
      </c>
      <c r="J6" s="44">
        <f t="shared" si="2"/>
        <v>58578</v>
      </c>
      <c r="K6" s="44">
        <f t="shared" si="2"/>
        <v>58585</v>
      </c>
      <c r="L6" s="45"/>
      <c r="M6" s="44">
        <f>SUM(M7:M53)</f>
        <v>175239220</v>
      </c>
      <c r="N6" s="46">
        <f>C6/M6</f>
        <v>0.91545328722645536</v>
      </c>
      <c r="O6" s="44">
        <f t="shared" si="1"/>
        <v>34257250</v>
      </c>
      <c r="P6" s="47">
        <f>F6/O6</f>
        <v>0.94263199760634608</v>
      </c>
      <c r="Q6" s="44">
        <f t="shared" si="1"/>
        <v>198640</v>
      </c>
      <c r="R6" s="47">
        <f>I6/Q6</f>
        <v>0.58982581554571079</v>
      </c>
    </row>
    <row r="7" spans="1:18" x14ac:dyDescent="0.45">
      <c r="A7" s="48" t="s">
        <v>14</v>
      </c>
      <c r="B7" s="43">
        <v>7910044</v>
      </c>
      <c r="C7" s="43">
        <v>6413164</v>
      </c>
      <c r="D7" s="43">
        <v>3222740</v>
      </c>
      <c r="E7" s="44">
        <v>3190424</v>
      </c>
      <c r="F7" s="49">
        <v>1496023</v>
      </c>
      <c r="G7" s="44">
        <v>750032</v>
      </c>
      <c r="H7" s="44">
        <v>745991</v>
      </c>
      <c r="I7" s="44">
        <v>857</v>
      </c>
      <c r="J7" s="44">
        <v>421</v>
      </c>
      <c r="K7" s="44">
        <v>436</v>
      </c>
      <c r="L7" s="45"/>
      <c r="M7" s="44">
        <v>7348360</v>
      </c>
      <c r="N7" s="46">
        <v>0.87273405222389755</v>
      </c>
      <c r="O7" s="50">
        <v>1518200</v>
      </c>
      <c r="P7" s="46">
        <v>0.9853925701488605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2027098</v>
      </c>
      <c r="C8" s="43">
        <v>1836653</v>
      </c>
      <c r="D8" s="43">
        <v>922947</v>
      </c>
      <c r="E8" s="44">
        <v>913706</v>
      </c>
      <c r="F8" s="49">
        <v>188036</v>
      </c>
      <c r="G8" s="44">
        <v>94534</v>
      </c>
      <c r="H8" s="44">
        <v>93502</v>
      </c>
      <c r="I8" s="44">
        <v>2409</v>
      </c>
      <c r="J8" s="44">
        <v>1213</v>
      </c>
      <c r="K8" s="44">
        <v>1196</v>
      </c>
      <c r="L8" s="45"/>
      <c r="M8" s="44">
        <v>1911555</v>
      </c>
      <c r="N8" s="46">
        <v>0.96081619414560393</v>
      </c>
      <c r="O8" s="50">
        <v>186500</v>
      </c>
      <c r="P8" s="46">
        <v>1.008235924932976</v>
      </c>
      <c r="Q8" s="44">
        <v>3700</v>
      </c>
      <c r="R8" s="47">
        <v>0.65108108108108109</v>
      </c>
    </row>
    <row r="9" spans="1:18" x14ac:dyDescent="0.45">
      <c r="A9" s="48" t="s">
        <v>16</v>
      </c>
      <c r="B9" s="43">
        <v>1951159</v>
      </c>
      <c r="C9" s="43">
        <v>1706746</v>
      </c>
      <c r="D9" s="43">
        <v>857453</v>
      </c>
      <c r="E9" s="44">
        <v>849293</v>
      </c>
      <c r="F9" s="49">
        <v>244319</v>
      </c>
      <c r="G9" s="44">
        <v>122634</v>
      </c>
      <c r="H9" s="44">
        <v>121685</v>
      </c>
      <c r="I9" s="44">
        <v>94</v>
      </c>
      <c r="J9" s="44">
        <v>48</v>
      </c>
      <c r="K9" s="44">
        <v>46</v>
      </c>
      <c r="L9" s="45"/>
      <c r="M9" s="44">
        <v>1847685</v>
      </c>
      <c r="N9" s="46">
        <v>0.92372130530907592</v>
      </c>
      <c r="O9" s="50">
        <v>227500</v>
      </c>
      <c r="P9" s="46">
        <v>1.0739296703296703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3526225</v>
      </c>
      <c r="C10" s="43">
        <v>2784967</v>
      </c>
      <c r="D10" s="43">
        <v>1400180</v>
      </c>
      <c r="E10" s="44">
        <v>1384787</v>
      </c>
      <c r="F10" s="49">
        <v>741208</v>
      </c>
      <c r="G10" s="44">
        <v>371553</v>
      </c>
      <c r="H10" s="44">
        <v>369655</v>
      </c>
      <c r="I10" s="44">
        <v>50</v>
      </c>
      <c r="J10" s="44">
        <v>21</v>
      </c>
      <c r="K10" s="44">
        <v>29</v>
      </c>
      <c r="L10" s="45"/>
      <c r="M10" s="44">
        <v>3111965</v>
      </c>
      <c r="N10" s="46">
        <v>0.89492234006487859</v>
      </c>
      <c r="O10" s="50">
        <v>854400</v>
      </c>
      <c r="P10" s="46">
        <v>0.86751872659176033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1574562</v>
      </c>
      <c r="C11" s="43">
        <v>1478539</v>
      </c>
      <c r="D11" s="43">
        <v>742868</v>
      </c>
      <c r="E11" s="44">
        <v>735671</v>
      </c>
      <c r="F11" s="49">
        <v>95961</v>
      </c>
      <c r="G11" s="44">
        <v>48363</v>
      </c>
      <c r="H11" s="44">
        <v>47598</v>
      </c>
      <c r="I11" s="44">
        <v>62</v>
      </c>
      <c r="J11" s="44">
        <v>31</v>
      </c>
      <c r="K11" s="44">
        <v>31</v>
      </c>
      <c r="L11" s="45"/>
      <c r="M11" s="44">
        <v>1516455</v>
      </c>
      <c r="N11" s="46">
        <v>0.97499695012380849</v>
      </c>
      <c r="O11" s="50">
        <v>87900</v>
      </c>
      <c r="P11" s="46">
        <v>1.0917064846416382</v>
      </c>
      <c r="Q11" s="44">
        <v>140</v>
      </c>
      <c r="R11" s="47">
        <v>0.44285714285714284</v>
      </c>
    </row>
    <row r="12" spans="1:18" x14ac:dyDescent="0.45">
      <c r="A12" s="48" t="s">
        <v>19</v>
      </c>
      <c r="B12" s="43">
        <v>1728354</v>
      </c>
      <c r="C12" s="43">
        <v>1650513</v>
      </c>
      <c r="D12" s="43">
        <v>830677</v>
      </c>
      <c r="E12" s="44">
        <v>819836</v>
      </c>
      <c r="F12" s="49">
        <v>77680</v>
      </c>
      <c r="G12" s="44">
        <v>38928</v>
      </c>
      <c r="H12" s="44">
        <v>38752</v>
      </c>
      <c r="I12" s="44">
        <v>161</v>
      </c>
      <c r="J12" s="44">
        <v>80</v>
      </c>
      <c r="K12" s="44">
        <v>81</v>
      </c>
      <c r="L12" s="45"/>
      <c r="M12" s="44">
        <v>1709995</v>
      </c>
      <c r="N12" s="46">
        <v>0.96521510296813728</v>
      </c>
      <c r="O12" s="50">
        <v>61700</v>
      </c>
      <c r="P12" s="46">
        <v>1.2589951377633712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2942888</v>
      </c>
      <c r="C13" s="43">
        <v>2735009</v>
      </c>
      <c r="D13" s="43">
        <v>1376174</v>
      </c>
      <c r="E13" s="44">
        <v>1358835</v>
      </c>
      <c r="F13" s="49">
        <v>207626</v>
      </c>
      <c r="G13" s="44">
        <v>104299</v>
      </c>
      <c r="H13" s="44">
        <v>103327</v>
      </c>
      <c r="I13" s="44">
        <v>253</v>
      </c>
      <c r="J13" s="44">
        <v>126</v>
      </c>
      <c r="K13" s="44">
        <v>127</v>
      </c>
      <c r="L13" s="45"/>
      <c r="M13" s="44">
        <v>2893840</v>
      </c>
      <c r="N13" s="46">
        <v>0.94511410444254007</v>
      </c>
      <c r="O13" s="50">
        <v>178600</v>
      </c>
      <c r="P13" s="46">
        <v>1.1625195968645017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4611172</v>
      </c>
      <c r="C14" s="43">
        <v>3740576</v>
      </c>
      <c r="D14" s="43">
        <v>1879756</v>
      </c>
      <c r="E14" s="44">
        <v>1860820</v>
      </c>
      <c r="F14" s="49">
        <v>870228</v>
      </c>
      <c r="G14" s="44">
        <v>436649</v>
      </c>
      <c r="H14" s="44">
        <v>433579</v>
      </c>
      <c r="I14" s="44">
        <v>368</v>
      </c>
      <c r="J14" s="44">
        <v>177</v>
      </c>
      <c r="K14" s="44">
        <v>191</v>
      </c>
      <c r="L14" s="45"/>
      <c r="M14" s="44">
        <v>4032405</v>
      </c>
      <c r="N14" s="46">
        <v>0.92762904519759304</v>
      </c>
      <c r="O14" s="50">
        <v>892500</v>
      </c>
      <c r="P14" s="46">
        <v>0.97504537815126047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3059953</v>
      </c>
      <c r="C15" s="43">
        <v>2677114</v>
      </c>
      <c r="D15" s="43">
        <v>1345241</v>
      </c>
      <c r="E15" s="44">
        <v>1331873</v>
      </c>
      <c r="F15" s="49">
        <v>382013</v>
      </c>
      <c r="G15" s="44">
        <v>192059</v>
      </c>
      <c r="H15" s="44">
        <v>189954</v>
      </c>
      <c r="I15" s="44">
        <v>826</v>
      </c>
      <c r="J15" s="44">
        <v>416</v>
      </c>
      <c r="K15" s="44">
        <v>410</v>
      </c>
      <c r="L15" s="45"/>
      <c r="M15" s="44">
        <v>2804850</v>
      </c>
      <c r="N15" s="46">
        <v>0.95445888371927201</v>
      </c>
      <c r="O15" s="50">
        <v>375900</v>
      </c>
      <c r="P15" s="46">
        <v>1.0162623038042033</v>
      </c>
      <c r="Q15" s="44">
        <v>1120</v>
      </c>
      <c r="R15" s="47">
        <v>0.73750000000000004</v>
      </c>
    </row>
    <row r="16" spans="1:18" x14ac:dyDescent="0.45">
      <c r="A16" s="48" t="s">
        <v>23</v>
      </c>
      <c r="B16" s="43">
        <v>2994505</v>
      </c>
      <c r="C16" s="43">
        <v>2144070</v>
      </c>
      <c r="D16" s="43">
        <v>1077326</v>
      </c>
      <c r="E16" s="44">
        <v>1066744</v>
      </c>
      <c r="F16" s="49">
        <v>850219</v>
      </c>
      <c r="G16" s="44">
        <v>426432</v>
      </c>
      <c r="H16" s="44">
        <v>423787</v>
      </c>
      <c r="I16" s="44">
        <v>216</v>
      </c>
      <c r="J16" s="44">
        <v>95</v>
      </c>
      <c r="K16" s="44">
        <v>121</v>
      </c>
      <c r="L16" s="45"/>
      <c r="M16" s="44">
        <v>2439595</v>
      </c>
      <c r="N16" s="46">
        <v>0.87886308998009921</v>
      </c>
      <c r="O16" s="50">
        <v>887500</v>
      </c>
      <c r="P16" s="46">
        <v>0.95799323943661974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11517691</v>
      </c>
      <c r="C17" s="43">
        <v>9822624</v>
      </c>
      <c r="D17" s="43">
        <v>4940605</v>
      </c>
      <c r="E17" s="44">
        <v>4882019</v>
      </c>
      <c r="F17" s="49">
        <v>1677001</v>
      </c>
      <c r="G17" s="44">
        <v>839896</v>
      </c>
      <c r="H17" s="44">
        <v>837105</v>
      </c>
      <c r="I17" s="44">
        <v>18066</v>
      </c>
      <c r="J17" s="44">
        <v>9062</v>
      </c>
      <c r="K17" s="44">
        <v>9004</v>
      </c>
      <c r="L17" s="45"/>
      <c r="M17" s="44">
        <v>10671110</v>
      </c>
      <c r="N17" s="46">
        <v>0.92048755940103699</v>
      </c>
      <c r="O17" s="50">
        <v>659400</v>
      </c>
      <c r="P17" s="46">
        <v>2.54322262663027</v>
      </c>
      <c r="Q17" s="44">
        <v>37520</v>
      </c>
      <c r="R17" s="47">
        <v>0.4815031982942431</v>
      </c>
    </row>
    <row r="18" spans="1:18" x14ac:dyDescent="0.45">
      <c r="A18" s="48" t="s">
        <v>25</v>
      </c>
      <c r="B18" s="43">
        <v>9836018</v>
      </c>
      <c r="C18" s="43">
        <v>8133242</v>
      </c>
      <c r="D18" s="43">
        <v>4087388</v>
      </c>
      <c r="E18" s="44">
        <v>4045854</v>
      </c>
      <c r="F18" s="49">
        <v>1701967</v>
      </c>
      <c r="G18" s="44">
        <v>852794</v>
      </c>
      <c r="H18" s="44">
        <v>849173</v>
      </c>
      <c r="I18" s="44">
        <v>809</v>
      </c>
      <c r="J18" s="44">
        <v>370</v>
      </c>
      <c r="K18" s="44">
        <v>439</v>
      </c>
      <c r="L18" s="45"/>
      <c r="M18" s="44">
        <v>8682745</v>
      </c>
      <c r="N18" s="46">
        <v>0.93671321684559439</v>
      </c>
      <c r="O18" s="50">
        <v>643300</v>
      </c>
      <c r="P18" s="46">
        <v>2.6456816415358309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21207136</v>
      </c>
      <c r="C19" s="43">
        <v>15836674</v>
      </c>
      <c r="D19" s="43">
        <v>7957662</v>
      </c>
      <c r="E19" s="44">
        <v>7879012</v>
      </c>
      <c r="F19" s="49">
        <v>5356951</v>
      </c>
      <c r="G19" s="44">
        <v>2687455</v>
      </c>
      <c r="H19" s="44">
        <v>2669496</v>
      </c>
      <c r="I19" s="44">
        <v>13511</v>
      </c>
      <c r="J19" s="44">
        <v>6656</v>
      </c>
      <c r="K19" s="44">
        <v>6855</v>
      </c>
      <c r="L19" s="45"/>
      <c r="M19" s="44">
        <v>17611990</v>
      </c>
      <c r="N19" s="46">
        <v>0.89919844378744251</v>
      </c>
      <c r="O19" s="50">
        <v>10132950</v>
      </c>
      <c r="P19" s="46">
        <v>0.52866647915957343</v>
      </c>
      <c r="Q19" s="44">
        <v>43540</v>
      </c>
      <c r="R19" s="47">
        <v>0.31031235645383554</v>
      </c>
    </row>
    <row r="20" spans="1:18" x14ac:dyDescent="0.45">
      <c r="A20" s="48" t="s">
        <v>27</v>
      </c>
      <c r="B20" s="43">
        <v>14319524</v>
      </c>
      <c r="C20" s="43">
        <v>10981639</v>
      </c>
      <c r="D20" s="43">
        <v>5514290</v>
      </c>
      <c r="E20" s="44">
        <v>5467349</v>
      </c>
      <c r="F20" s="49">
        <v>3331808</v>
      </c>
      <c r="G20" s="44">
        <v>1668883</v>
      </c>
      <c r="H20" s="44">
        <v>1662925</v>
      </c>
      <c r="I20" s="44">
        <v>6077</v>
      </c>
      <c r="J20" s="44">
        <v>3054</v>
      </c>
      <c r="K20" s="44">
        <v>3023</v>
      </c>
      <c r="L20" s="45"/>
      <c r="M20" s="44">
        <v>11742235</v>
      </c>
      <c r="N20" s="46">
        <v>0.93522561931352932</v>
      </c>
      <c r="O20" s="50">
        <v>1939600</v>
      </c>
      <c r="P20" s="46">
        <v>1.7177809857702619</v>
      </c>
      <c r="Q20" s="44">
        <v>11540</v>
      </c>
      <c r="R20" s="47">
        <v>0.52660311958405548</v>
      </c>
    </row>
    <row r="21" spans="1:18" x14ac:dyDescent="0.45">
      <c r="A21" s="48" t="s">
        <v>28</v>
      </c>
      <c r="B21" s="43">
        <v>3524831</v>
      </c>
      <c r="C21" s="43">
        <v>2953808</v>
      </c>
      <c r="D21" s="43">
        <v>1483192</v>
      </c>
      <c r="E21" s="44">
        <v>1470616</v>
      </c>
      <c r="F21" s="49">
        <v>570945</v>
      </c>
      <c r="G21" s="44">
        <v>286548</v>
      </c>
      <c r="H21" s="44">
        <v>284397</v>
      </c>
      <c r="I21" s="44">
        <v>78</v>
      </c>
      <c r="J21" s="44">
        <v>35</v>
      </c>
      <c r="K21" s="44">
        <v>43</v>
      </c>
      <c r="L21" s="45"/>
      <c r="M21" s="44">
        <v>3228405</v>
      </c>
      <c r="N21" s="46">
        <v>0.91494344730602262</v>
      </c>
      <c r="O21" s="50">
        <v>584800</v>
      </c>
      <c r="P21" s="46">
        <v>0.97630813953488371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1671303</v>
      </c>
      <c r="C22" s="43">
        <v>1485175</v>
      </c>
      <c r="D22" s="43">
        <v>745307</v>
      </c>
      <c r="E22" s="44">
        <v>739868</v>
      </c>
      <c r="F22" s="49">
        <v>185913</v>
      </c>
      <c r="G22" s="44">
        <v>93177</v>
      </c>
      <c r="H22" s="44">
        <v>92736</v>
      </c>
      <c r="I22" s="44">
        <v>215</v>
      </c>
      <c r="J22" s="44">
        <v>109</v>
      </c>
      <c r="K22" s="44">
        <v>106</v>
      </c>
      <c r="L22" s="45"/>
      <c r="M22" s="44">
        <v>1580920</v>
      </c>
      <c r="N22" s="46">
        <v>0.93943716317081194</v>
      </c>
      <c r="O22" s="50">
        <v>176600</v>
      </c>
      <c r="P22" s="46">
        <v>1.0527349943374857</v>
      </c>
      <c r="Q22" s="44">
        <v>440</v>
      </c>
      <c r="R22" s="47">
        <v>0.48863636363636365</v>
      </c>
    </row>
    <row r="23" spans="1:18" x14ac:dyDescent="0.45">
      <c r="A23" s="48" t="s">
        <v>30</v>
      </c>
      <c r="B23" s="43">
        <v>1726980</v>
      </c>
      <c r="C23" s="43">
        <v>1520566</v>
      </c>
      <c r="D23" s="43">
        <v>763494</v>
      </c>
      <c r="E23" s="44">
        <v>757072</v>
      </c>
      <c r="F23" s="49">
        <v>205405</v>
      </c>
      <c r="G23" s="44">
        <v>103058</v>
      </c>
      <c r="H23" s="44">
        <v>102347</v>
      </c>
      <c r="I23" s="44">
        <v>1009</v>
      </c>
      <c r="J23" s="44">
        <v>504</v>
      </c>
      <c r="K23" s="44">
        <v>505</v>
      </c>
      <c r="L23" s="45"/>
      <c r="M23" s="44">
        <v>1612630</v>
      </c>
      <c r="N23" s="46">
        <v>0.94291064906395139</v>
      </c>
      <c r="O23" s="50">
        <v>220900</v>
      </c>
      <c r="P23" s="46">
        <v>0.92985513807152553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1190458</v>
      </c>
      <c r="C24" s="43">
        <v>1047903</v>
      </c>
      <c r="D24" s="43">
        <v>526232</v>
      </c>
      <c r="E24" s="44">
        <v>521671</v>
      </c>
      <c r="F24" s="49">
        <v>142492</v>
      </c>
      <c r="G24" s="44">
        <v>71538</v>
      </c>
      <c r="H24" s="44">
        <v>70954</v>
      </c>
      <c r="I24" s="44">
        <v>63</v>
      </c>
      <c r="J24" s="44">
        <v>21</v>
      </c>
      <c r="K24" s="44">
        <v>42</v>
      </c>
      <c r="L24" s="45"/>
      <c r="M24" s="44">
        <v>1118270</v>
      </c>
      <c r="N24" s="46">
        <v>0.93707512496981948</v>
      </c>
      <c r="O24" s="50">
        <v>145200</v>
      </c>
      <c r="P24" s="46">
        <v>0.98134986225895315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1270022</v>
      </c>
      <c r="C25" s="43">
        <v>1120309</v>
      </c>
      <c r="D25" s="43">
        <v>562234</v>
      </c>
      <c r="E25" s="44">
        <v>558075</v>
      </c>
      <c r="F25" s="49">
        <v>149681</v>
      </c>
      <c r="G25" s="44">
        <v>75119</v>
      </c>
      <c r="H25" s="44">
        <v>74562</v>
      </c>
      <c r="I25" s="44">
        <v>32</v>
      </c>
      <c r="J25" s="44">
        <v>12</v>
      </c>
      <c r="K25" s="44">
        <v>20</v>
      </c>
      <c r="L25" s="45"/>
      <c r="M25" s="44">
        <v>1251490</v>
      </c>
      <c r="N25" s="46">
        <v>0.89518014526684198</v>
      </c>
      <c r="O25" s="50">
        <v>139400</v>
      </c>
      <c r="P25" s="46">
        <v>1.0737517934002869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3220071</v>
      </c>
      <c r="C26" s="43">
        <v>2930127</v>
      </c>
      <c r="D26" s="43">
        <v>1471257</v>
      </c>
      <c r="E26" s="44">
        <v>1458870</v>
      </c>
      <c r="F26" s="49">
        <v>289822</v>
      </c>
      <c r="G26" s="44">
        <v>145536</v>
      </c>
      <c r="H26" s="44">
        <v>144286</v>
      </c>
      <c r="I26" s="44">
        <v>122</v>
      </c>
      <c r="J26" s="44">
        <v>55</v>
      </c>
      <c r="K26" s="44">
        <v>67</v>
      </c>
      <c r="L26" s="45"/>
      <c r="M26" s="44">
        <v>3146270</v>
      </c>
      <c r="N26" s="46">
        <v>0.93130182724305288</v>
      </c>
      <c r="O26" s="50">
        <v>268100</v>
      </c>
      <c r="P26" s="46">
        <v>1.0810220067139127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3112152</v>
      </c>
      <c r="C27" s="43">
        <v>2771313</v>
      </c>
      <c r="D27" s="43">
        <v>1389624</v>
      </c>
      <c r="E27" s="44">
        <v>1381689</v>
      </c>
      <c r="F27" s="49">
        <v>338707</v>
      </c>
      <c r="G27" s="44">
        <v>170510</v>
      </c>
      <c r="H27" s="44">
        <v>168197</v>
      </c>
      <c r="I27" s="44">
        <v>2132</v>
      </c>
      <c r="J27" s="44">
        <v>1065</v>
      </c>
      <c r="K27" s="44">
        <v>1067</v>
      </c>
      <c r="L27" s="45"/>
      <c r="M27" s="44">
        <v>2968425</v>
      </c>
      <c r="N27" s="46">
        <v>0.93359710957831177</v>
      </c>
      <c r="O27" s="50">
        <v>279600</v>
      </c>
      <c r="P27" s="46">
        <v>1.2113984263233191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5901536</v>
      </c>
      <c r="C28" s="43">
        <v>5120683</v>
      </c>
      <c r="D28" s="43">
        <v>2571963</v>
      </c>
      <c r="E28" s="44">
        <v>2548720</v>
      </c>
      <c r="F28" s="49">
        <v>780667</v>
      </c>
      <c r="G28" s="44">
        <v>391363</v>
      </c>
      <c r="H28" s="44">
        <v>389304</v>
      </c>
      <c r="I28" s="44">
        <v>186</v>
      </c>
      <c r="J28" s="44">
        <v>91</v>
      </c>
      <c r="K28" s="44">
        <v>95</v>
      </c>
      <c r="L28" s="45"/>
      <c r="M28" s="44">
        <v>5357620</v>
      </c>
      <c r="N28" s="46">
        <v>0.9557756989110836</v>
      </c>
      <c r="O28" s="50">
        <v>752600</v>
      </c>
      <c r="P28" s="46">
        <v>1.0372933829391442</v>
      </c>
      <c r="Q28" s="44">
        <v>1060</v>
      </c>
      <c r="R28" s="47">
        <v>0.17547169811320754</v>
      </c>
    </row>
    <row r="29" spans="1:18" x14ac:dyDescent="0.45">
      <c r="A29" s="48" t="s">
        <v>36</v>
      </c>
      <c r="B29" s="43">
        <v>11197228</v>
      </c>
      <c r="C29" s="43">
        <v>8764610</v>
      </c>
      <c r="D29" s="43">
        <v>4398567</v>
      </c>
      <c r="E29" s="44">
        <v>4366043</v>
      </c>
      <c r="F29" s="49">
        <v>2431893</v>
      </c>
      <c r="G29" s="44">
        <v>1219921</v>
      </c>
      <c r="H29" s="44">
        <v>1211972</v>
      </c>
      <c r="I29" s="44">
        <v>725</v>
      </c>
      <c r="J29" s="44">
        <v>332</v>
      </c>
      <c r="K29" s="44">
        <v>393</v>
      </c>
      <c r="L29" s="45"/>
      <c r="M29" s="44">
        <v>9978610</v>
      </c>
      <c r="N29" s="46">
        <v>0.87833976876538922</v>
      </c>
      <c r="O29" s="50">
        <v>2709600</v>
      </c>
      <c r="P29" s="46">
        <v>0.89750996457041632</v>
      </c>
      <c r="Q29" s="44">
        <v>1340</v>
      </c>
      <c r="R29" s="47">
        <v>0.54104477611940294</v>
      </c>
    </row>
    <row r="30" spans="1:18" x14ac:dyDescent="0.45">
      <c r="A30" s="48" t="s">
        <v>37</v>
      </c>
      <c r="B30" s="43">
        <v>2761922</v>
      </c>
      <c r="C30" s="43">
        <v>2490216</v>
      </c>
      <c r="D30" s="43">
        <v>1249617</v>
      </c>
      <c r="E30" s="44">
        <v>1240599</v>
      </c>
      <c r="F30" s="49">
        <v>271204</v>
      </c>
      <c r="G30" s="44">
        <v>136267</v>
      </c>
      <c r="H30" s="44">
        <v>134937</v>
      </c>
      <c r="I30" s="44">
        <v>502</v>
      </c>
      <c r="J30" s="44">
        <v>251</v>
      </c>
      <c r="K30" s="44">
        <v>251</v>
      </c>
      <c r="L30" s="45"/>
      <c r="M30" s="44">
        <v>2648215</v>
      </c>
      <c r="N30" s="46">
        <v>0.94033754812203696</v>
      </c>
      <c r="O30" s="50">
        <v>239400</v>
      </c>
      <c r="P30" s="46">
        <v>1.1328487886382623</v>
      </c>
      <c r="Q30" s="44">
        <v>780</v>
      </c>
      <c r="R30" s="47">
        <v>0.64358974358974363</v>
      </c>
    </row>
    <row r="31" spans="1:18" x14ac:dyDescent="0.45">
      <c r="A31" s="48" t="s">
        <v>38</v>
      </c>
      <c r="B31" s="43">
        <v>2175114</v>
      </c>
      <c r="C31" s="43">
        <v>1806395</v>
      </c>
      <c r="D31" s="43">
        <v>907141</v>
      </c>
      <c r="E31" s="44">
        <v>899254</v>
      </c>
      <c r="F31" s="49">
        <v>368625</v>
      </c>
      <c r="G31" s="44">
        <v>184694</v>
      </c>
      <c r="H31" s="44">
        <v>183931</v>
      </c>
      <c r="I31" s="44">
        <v>94</v>
      </c>
      <c r="J31" s="44">
        <v>47</v>
      </c>
      <c r="K31" s="44">
        <v>47</v>
      </c>
      <c r="L31" s="45"/>
      <c r="M31" s="44">
        <v>1896490</v>
      </c>
      <c r="N31" s="46">
        <v>0.95249381752606133</v>
      </c>
      <c r="O31" s="50">
        <v>348300</v>
      </c>
      <c r="P31" s="46">
        <v>1.0583548664944014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3751544</v>
      </c>
      <c r="C32" s="43">
        <v>3099590</v>
      </c>
      <c r="D32" s="43">
        <v>1555557</v>
      </c>
      <c r="E32" s="44">
        <v>1544033</v>
      </c>
      <c r="F32" s="49">
        <v>651449</v>
      </c>
      <c r="G32" s="44">
        <v>326956</v>
      </c>
      <c r="H32" s="44">
        <v>324493</v>
      </c>
      <c r="I32" s="44">
        <v>505</v>
      </c>
      <c r="J32" s="44">
        <v>259</v>
      </c>
      <c r="K32" s="44">
        <v>246</v>
      </c>
      <c r="L32" s="45"/>
      <c r="M32" s="44">
        <v>3370895</v>
      </c>
      <c r="N32" s="46">
        <v>0.9195154402614143</v>
      </c>
      <c r="O32" s="50">
        <v>704200</v>
      </c>
      <c r="P32" s="46">
        <v>0.92509088327179778</v>
      </c>
      <c r="Q32" s="44">
        <v>1060</v>
      </c>
      <c r="R32" s="47">
        <v>0.47641509433962265</v>
      </c>
    </row>
    <row r="33" spans="1:18" x14ac:dyDescent="0.45">
      <c r="A33" s="48" t="s">
        <v>40</v>
      </c>
      <c r="B33" s="43">
        <v>12893408</v>
      </c>
      <c r="C33" s="43">
        <v>9956878</v>
      </c>
      <c r="D33" s="43">
        <v>4996458</v>
      </c>
      <c r="E33" s="44">
        <v>4960420</v>
      </c>
      <c r="F33" s="49">
        <v>2872645</v>
      </c>
      <c r="G33" s="44">
        <v>1440174</v>
      </c>
      <c r="H33" s="44">
        <v>1432471</v>
      </c>
      <c r="I33" s="44">
        <v>63885</v>
      </c>
      <c r="J33" s="44">
        <v>32157</v>
      </c>
      <c r="K33" s="44">
        <v>31728</v>
      </c>
      <c r="L33" s="45"/>
      <c r="M33" s="44">
        <v>11474465</v>
      </c>
      <c r="N33" s="46">
        <v>0.86774224332027683</v>
      </c>
      <c r="O33" s="50">
        <v>3481300</v>
      </c>
      <c r="P33" s="46">
        <v>0.82516445006175854</v>
      </c>
      <c r="Q33" s="44">
        <v>72620</v>
      </c>
      <c r="R33" s="47">
        <v>0.8797163315890939</v>
      </c>
    </row>
    <row r="34" spans="1:18" x14ac:dyDescent="0.45">
      <c r="A34" s="48" t="s">
        <v>41</v>
      </c>
      <c r="B34" s="43">
        <v>8289508</v>
      </c>
      <c r="C34" s="43">
        <v>6901885</v>
      </c>
      <c r="D34" s="43">
        <v>3462366</v>
      </c>
      <c r="E34" s="44">
        <v>3439519</v>
      </c>
      <c r="F34" s="49">
        <v>1386502</v>
      </c>
      <c r="G34" s="44">
        <v>696375</v>
      </c>
      <c r="H34" s="44">
        <v>690127</v>
      </c>
      <c r="I34" s="44">
        <v>1121</v>
      </c>
      <c r="J34" s="44">
        <v>547</v>
      </c>
      <c r="K34" s="44">
        <v>574</v>
      </c>
      <c r="L34" s="45"/>
      <c r="M34" s="44">
        <v>7568135</v>
      </c>
      <c r="N34" s="46">
        <v>0.91196642237486514</v>
      </c>
      <c r="O34" s="50">
        <v>1135400</v>
      </c>
      <c r="P34" s="46">
        <v>1.22115730139158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2033882</v>
      </c>
      <c r="C35" s="43">
        <v>1811749</v>
      </c>
      <c r="D35" s="43">
        <v>908816</v>
      </c>
      <c r="E35" s="44">
        <v>902933</v>
      </c>
      <c r="F35" s="49">
        <v>221936</v>
      </c>
      <c r="G35" s="44">
        <v>111212</v>
      </c>
      <c r="H35" s="44">
        <v>110724</v>
      </c>
      <c r="I35" s="44">
        <v>197</v>
      </c>
      <c r="J35" s="44">
        <v>91</v>
      </c>
      <c r="K35" s="44">
        <v>106</v>
      </c>
      <c r="L35" s="45"/>
      <c r="M35" s="44">
        <v>1961100</v>
      </c>
      <c r="N35" s="46">
        <v>0.92384325123655087</v>
      </c>
      <c r="O35" s="50">
        <v>127300</v>
      </c>
      <c r="P35" s="46">
        <v>1.7434092694422623</v>
      </c>
      <c r="Q35" s="44">
        <v>700</v>
      </c>
      <c r="R35" s="47">
        <v>0.28142857142857142</v>
      </c>
    </row>
    <row r="36" spans="1:18" x14ac:dyDescent="0.45">
      <c r="A36" s="48" t="s">
        <v>43</v>
      </c>
      <c r="B36" s="43">
        <v>1386077</v>
      </c>
      <c r="C36" s="43">
        <v>1323762</v>
      </c>
      <c r="D36" s="43">
        <v>663878</v>
      </c>
      <c r="E36" s="44">
        <v>659884</v>
      </c>
      <c r="F36" s="49">
        <v>62240</v>
      </c>
      <c r="G36" s="44">
        <v>31185</v>
      </c>
      <c r="H36" s="44">
        <v>31055</v>
      </c>
      <c r="I36" s="44">
        <v>75</v>
      </c>
      <c r="J36" s="44">
        <v>39</v>
      </c>
      <c r="K36" s="44">
        <v>36</v>
      </c>
      <c r="L36" s="45"/>
      <c r="M36" s="44">
        <v>1397945</v>
      </c>
      <c r="N36" s="46">
        <v>0.94693424991684227</v>
      </c>
      <c r="O36" s="50">
        <v>48100</v>
      </c>
      <c r="P36" s="46">
        <v>1.293970893970894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813685</v>
      </c>
      <c r="C37" s="43">
        <v>713766</v>
      </c>
      <c r="D37" s="43">
        <v>358514</v>
      </c>
      <c r="E37" s="44">
        <v>355252</v>
      </c>
      <c r="F37" s="49">
        <v>99856</v>
      </c>
      <c r="G37" s="44">
        <v>50133</v>
      </c>
      <c r="H37" s="44">
        <v>49723</v>
      </c>
      <c r="I37" s="44">
        <v>63</v>
      </c>
      <c r="J37" s="44">
        <v>30</v>
      </c>
      <c r="K37" s="44">
        <v>33</v>
      </c>
      <c r="L37" s="45"/>
      <c r="M37" s="44">
        <v>812460</v>
      </c>
      <c r="N37" s="46">
        <v>0.87852448120522852</v>
      </c>
      <c r="O37" s="50">
        <v>110800</v>
      </c>
      <c r="P37" s="46">
        <v>0.90122743682310469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1035989</v>
      </c>
      <c r="C38" s="43">
        <v>980513</v>
      </c>
      <c r="D38" s="43">
        <v>492818</v>
      </c>
      <c r="E38" s="44">
        <v>487695</v>
      </c>
      <c r="F38" s="49">
        <v>55366</v>
      </c>
      <c r="G38" s="44">
        <v>27762</v>
      </c>
      <c r="H38" s="44">
        <v>27604</v>
      </c>
      <c r="I38" s="44">
        <v>110</v>
      </c>
      <c r="J38" s="44">
        <v>52</v>
      </c>
      <c r="K38" s="44">
        <v>58</v>
      </c>
      <c r="L38" s="45"/>
      <c r="M38" s="44">
        <v>1059000</v>
      </c>
      <c r="N38" s="46">
        <v>0.92588574126534462</v>
      </c>
      <c r="O38" s="50">
        <v>47400</v>
      </c>
      <c r="P38" s="46">
        <v>1.1680590717299577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2743703</v>
      </c>
      <c r="C39" s="43">
        <v>2410498</v>
      </c>
      <c r="D39" s="43">
        <v>1210382</v>
      </c>
      <c r="E39" s="44">
        <v>1200116</v>
      </c>
      <c r="F39" s="49">
        <v>332890</v>
      </c>
      <c r="G39" s="44">
        <v>167104</v>
      </c>
      <c r="H39" s="44">
        <v>165786</v>
      </c>
      <c r="I39" s="44">
        <v>315</v>
      </c>
      <c r="J39" s="44">
        <v>155</v>
      </c>
      <c r="K39" s="44">
        <v>160</v>
      </c>
      <c r="L39" s="45"/>
      <c r="M39" s="44">
        <v>2783830</v>
      </c>
      <c r="N39" s="46">
        <v>0.86589267304397177</v>
      </c>
      <c r="O39" s="50">
        <v>385900</v>
      </c>
      <c r="P39" s="46">
        <v>0.86263280642653539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4127683</v>
      </c>
      <c r="C40" s="43">
        <v>3533157</v>
      </c>
      <c r="D40" s="43">
        <v>1773424</v>
      </c>
      <c r="E40" s="44">
        <v>1759733</v>
      </c>
      <c r="F40" s="49">
        <v>594405</v>
      </c>
      <c r="G40" s="44">
        <v>298363</v>
      </c>
      <c r="H40" s="44">
        <v>296042</v>
      </c>
      <c r="I40" s="44">
        <v>121</v>
      </c>
      <c r="J40" s="44">
        <v>58</v>
      </c>
      <c r="K40" s="44">
        <v>63</v>
      </c>
      <c r="L40" s="45"/>
      <c r="M40" s="44">
        <v>3930630</v>
      </c>
      <c r="N40" s="46">
        <v>0.89887804245121006</v>
      </c>
      <c r="O40" s="50">
        <v>616200</v>
      </c>
      <c r="P40" s="46">
        <v>0.96462999026290164</v>
      </c>
      <c r="Q40" s="44">
        <v>1140</v>
      </c>
      <c r="R40" s="47">
        <v>0.10614035087719298</v>
      </c>
    </row>
    <row r="41" spans="1:18" x14ac:dyDescent="0.45">
      <c r="A41" s="48" t="s">
        <v>48</v>
      </c>
      <c r="B41" s="43">
        <v>2026895</v>
      </c>
      <c r="C41" s="43">
        <v>1814208</v>
      </c>
      <c r="D41" s="43">
        <v>910066</v>
      </c>
      <c r="E41" s="44">
        <v>904142</v>
      </c>
      <c r="F41" s="49">
        <v>212633</v>
      </c>
      <c r="G41" s="44">
        <v>106771</v>
      </c>
      <c r="H41" s="44">
        <v>105862</v>
      </c>
      <c r="I41" s="44">
        <v>54</v>
      </c>
      <c r="J41" s="44">
        <v>29</v>
      </c>
      <c r="K41" s="44">
        <v>25</v>
      </c>
      <c r="L41" s="45"/>
      <c r="M41" s="44">
        <v>1999075</v>
      </c>
      <c r="N41" s="46">
        <v>0.90752372972499784</v>
      </c>
      <c r="O41" s="50">
        <v>210200</v>
      </c>
      <c r="P41" s="46">
        <v>1.0115746907706946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1090472</v>
      </c>
      <c r="C42" s="43">
        <v>938419</v>
      </c>
      <c r="D42" s="43">
        <v>470857</v>
      </c>
      <c r="E42" s="44">
        <v>467562</v>
      </c>
      <c r="F42" s="49">
        <v>151888</v>
      </c>
      <c r="G42" s="44">
        <v>76170</v>
      </c>
      <c r="H42" s="44">
        <v>75718</v>
      </c>
      <c r="I42" s="44">
        <v>165</v>
      </c>
      <c r="J42" s="44">
        <v>79</v>
      </c>
      <c r="K42" s="44">
        <v>86</v>
      </c>
      <c r="L42" s="45"/>
      <c r="M42" s="44">
        <v>1008205</v>
      </c>
      <c r="N42" s="46">
        <v>0.93078193422964572</v>
      </c>
      <c r="O42" s="50">
        <v>152900</v>
      </c>
      <c r="P42" s="46">
        <v>0.99338129496402883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1440434</v>
      </c>
      <c r="C43" s="43">
        <v>1328159</v>
      </c>
      <c r="D43" s="43">
        <v>666725</v>
      </c>
      <c r="E43" s="44">
        <v>661434</v>
      </c>
      <c r="F43" s="49">
        <v>112102</v>
      </c>
      <c r="G43" s="44">
        <v>56135</v>
      </c>
      <c r="H43" s="44">
        <v>55967</v>
      </c>
      <c r="I43" s="44">
        <v>173</v>
      </c>
      <c r="J43" s="44">
        <v>85</v>
      </c>
      <c r="K43" s="44">
        <v>88</v>
      </c>
      <c r="L43" s="45"/>
      <c r="M43" s="44">
        <v>1438610</v>
      </c>
      <c r="N43" s="46">
        <v>0.92322380631303824</v>
      </c>
      <c r="O43" s="50">
        <v>102300</v>
      </c>
      <c r="P43" s="46">
        <v>1.0958162267839686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2050415</v>
      </c>
      <c r="C44" s="43">
        <v>1917713</v>
      </c>
      <c r="D44" s="43">
        <v>962911</v>
      </c>
      <c r="E44" s="44">
        <v>954802</v>
      </c>
      <c r="F44" s="49">
        <v>132646</v>
      </c>
      <c r="G44" s="44">
        <v>66606</v>
      </c>
      <c r="H44" s="44">
        <v>66040</v>
      </c>
      <c r="I44" s="44">
        <v>56</v>
      </c>
      <c r="J44" s="44">
        <v>26</v>
      </c>
      <c r="K44" s="44">
        <v>30</v>
      </c>
      <c r="L44" s="45"/>
      <c r="M44" s="44">
        <v>2067850</v>
      </c>
      <c r="N44" s="46">
        <v>0.92739463694175106</v>
      </c>
      <c r="O44" s="50">
        <v>128400</v>
      </c>
      <c r="P44" s="46">
        <v>1.0330685358255451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1034154</v>
      </c>
      <c r="C45" s="43">
        <v>975375</v>
      </c>
      <c r="D45" s="43">
        <v>490395</v>
      </c>
      <c r="E45" s="44">
        <v>484980</v>
      </c>
      <c r="F45" s="49">
        <v>58705</v>
      </c>
      <c r="G45" s="44">
        <v>29530</v>
      </c>
      <c r="H45" s="44">
        <v>29175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0.93008453363466026</v>
      </c>
      <c r="O45" s="50">
        <v>55600</v>
      </c>
      <c r="P45" s="46">
        <v>1.0558453237410073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7637688</v>
      </c>
      <c r="C46" s="43">
        <v>6659667</v>
      </c>
      <c r="D46" s="43">
        <v>3348312</v>
      </c>
      <c r="E46" s="44">
        <v>3311355</v>
      </c>
      <c r="F46" s="49">
        <v>977827</v>
      </c>
      <c r="G46" s="44">
        <v>492733</v>
      </c>
      <c r="H46" s="44">
        <v>485094</v>
      </c>
      <c r="I46" s="44">
        <v>194</v>
      </c>
      <c r="J46" s="44">
        <v>97</v>
      </c>
      <c r="K46" s="44">
        <v>97</v>
      </c>
      <c r="L46" s="45"/>
      <c r="M46" s="44">
        <v>7045230</v>
      </c>
      <c r="N46" s="46">
        <v>0.94527318483569733</v>
      </c>
      <c r="O46" s="50">
        <v>1044200</v>
      </c>
      <c r="P46" s="46">
        <v>0.93643650641639531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1187105</v>
      </c>
      <c r="C47" s="43">
        <v>1103577</v>
      </c>
      <c r="D47" s="43">
        <v>554045</v>
      </c>
      <c r="E47" s="44">
        <v>549532</v>
      </c>
      <c r="F47" s="49">
        <v>83512</v>
      </c>
      <c r="G47" s="44">
        <v>42064</v>
      </c>
      <c r="H47" s="44">
        <v>41448</v>
      </c>
      <c r="I47" s="44">
        <v>16</v>
      </c>
      <c r="J47" s="44">
        <v>5</v>
      </c>
      <c r="K47" s="44">
        <v>11</v>
      </c>
      <c r="L47" s="45"/>
      <c r="M47" s="44">
        <v>1210605</v>
      </c>
      <c r="N47" s="46">
        <v>0.91159131178212549</v>
      </c>
      <c r="O47" s="50">
        <v>74400</v>
      </c>
      <c r="P47" s="46">
        <v>1.12247311827957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2021890</v>
      </c>
      <c r="C48" s="43">
        <v>1737457</v>
      </c>
      <c r="D48" s="43">
        <v>873168</v>
      </c>
      <c r="E48" s="44">
        <v>864289</v>
      </c>
      <c r="F48" s="49">
        <v>284404</v>
      </c>
      <c r="G48" s="44">
        <v>142534</v>
      </c>
      <c r="H48" s="44">
        <v>141870</v>
      </c>
      <c r="I48" s="44">
        <v>29</v>
      </c>
      <c r="J48" s="44">
        <v>12</v>
      </c>
      <c r="K48" s="44">
        <v>17</v>
      </c>
      <c r="L48" s="45"/>
      <c r="M48" s="44">
        <v>1879750</v>
      </c>
      <c r="N48" s="46">
        <v>0.92430216784146824</v>
      </c>
      <c r="O48" s="50">
        <v>288800</v>
      </c>
      <c r="P48" s="46">
        <v>0.98477839335180051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2657579</v>
      </c>
      <c r="C49" s="43">
        <v>2289556</v>
      </c>
      <c r="D49" s="43">
        <v>1149477</v>
      </c>
      <c r="E49" s="44">
        <v>1140079</v>
      </c>
      <c r="F49" s="49">
        <v>367771</v>
      </c>
      <c r="G49" s="44">
        <v>184459</v>
      </c>
      <c r="H49" s="44">
        <v>183312</v>
      </c>
      <c r="I49" s="44">
        <v>252</v>
      </c>
      <c r="J49" s="44">
        <v>124</v>
      </c>
      <c r="K49" s="44">
        <v>128</v>
      </c>
      <c r="L49" s="45"/>
      <c r="M49" s="44">
        <v>2472555</v>
      </c>
      <c r="N49" s="46">
        <v>0.92598789511254553</v>
      </c>
      <c r="O49" s="50">
        <v>349700</v>
      </c>
      <c r="P49" s="46">
        <v>1.0516757220474693</v>
      </c>
      <c r="Q49" s="44">
        <v>720</v>
      </c>
      <c r="R49" s="47">
        <v>0.35</v>
      </c>
    </row>
    <row r="50" spans="1:18" x14ac:dyDescent="0.45">
      <c r="A50" s="48" t="s">
        <v>57</v>
      </c>
      <c r="B50" s="43">
        <v>1690627</v>
      </c>
      <c r="C50" s="43">
        <v>1554937</v>
      </c>
      <c r="D50" s="43">
        <v>781218</v>
      </c>
      <c r="E50" s="44">
        <v>773719</v>
      </c>
      <c r="F50" s="49">
        <v>135593</v>
      </c>
      <c r="G50" s="44">
        <v>68012</v>
      </c>
      <c r="H50" s="44">
        <v>67581</v>
      </c>
      <c r="I50" s="44">
        <v>97</v>
      </c>
      <c r="J50" s="44">
        <v>41</v>
      </c>
      <c r="K50" s="44">
        <v>56</v>
      </c>
      <c r="L50" s="45"/>
      <c r="M50" s="44">
        <v>1662325</v>
      </c>
      <c r="N50" s="46">
        <v>0.93539891417141652</v>
      </c>
      <c r="O50" s="50">
        <v>125500</v>
      </c>
      <c r="P50" s="46">
        <v>1.0804223107569721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1604323</v>
      </c>
      <c r="C51" s="43">
        <v>1541322</v>
      </c>
      <c r="D51" s="43">
        <v>774284</v>
      </c>
      <c r="E51" s="44">
        <v>767038</v>
      </c>
      <c r="F51" s="49">
        <v>62974</v>
      </c>
      <c r="G51" s="44">
        <v>31583</v>
      </c>
      <c r="H51" s="44">
        <v>31391</v>
      </c>
      <c r="I51" s="44">
        <v>27</v>
      </c>
      <c r="J51" s="44">
        <v>10</v>
      </c>
      <c r="K51" s="44">
        <v>17</v>
      </c>
      <c r="L51" s="45"/>
      <c r="M51" s="44">
        <v>1617995</v>
      </c>
      <c r="N51" s="46">
        <v>0.95261233810982116</v>
      </c>
      <c r="O51" s="50">
        <v>55600</v>
      </c>
      <c r="P51" s="46">
        <v>1.1326258992805756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2400765</v>
      </c>
      <c r="C52" s="43">
        <v>2201526</v>
      </c>
      <c r="D52" s="43">
        <v>1106645</v>
      </c>
      <c r="E52" s="44">
        <v>1094881</v>
      </c>
      <c r="F52" s="49">
        <v>199004</v>
      </c>
      <c r="G52" s="44">
        <v>99928</v>
      </c>
      <c r="H52" s="44">
        <v>99076</v>
      </c>
      <c r="I52" s="44">
        <v>235</v>
      </c>
      <c r="J52" s="44">
        <v>115</v>
      </c>
      <c r="K52" s="44">
        <v>120</v>
      </c>
      <c r="L52" s="45"/>
      <c r="M52" s="44">
        <v>2374210</v>
      </c>
      <c r="N52" s="46">
        <v>0.92726675399396008</v>
      </c>
      <c r="O52" s="50">
        <v>197100</v>
      </c>
      <c r="P52" s="46">
        <v>1.0096600710299339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1956691</v>
      </c>
      <c r="C53" s="43">
        <v>1676971</v>
      </c>
      <c r="D53" s="43">
        <v>843805</v>
      </c>
      <c r="E53" s="44">
        <v>833166</v>
      </c>
      <c r="F53" s="49">
        <v>279238</v>
      </c>
      <c r="G53" s="44">
        <v>140425</v>
      </c>
      <c r="H53" s="44">
        <v>138813</v>
      </c>
      <c r="I53" s="44">
        <v>482</v>
      </c>
      <c r="J53" s="44">
        <v>242</v>
      </c>
      <c r="K53" s="44">
        <v>240</v>
      </c>
      <c r="L53" s="45"/>
      <c r="M53" s="44">
        <v>1943525</v>
      </c>
      <c r="N53" s="46">
        <v>0.86285023346753964</v>
      </c>
      <c r="O53" s="50">
        <v>305500</v>
      </c>
      <c r="P53" s="46">
        <v>0.91403600654664485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DIGI-808455956-3715930</_dlc_DocId>
    <_dlc_DocIdUrl xmlns="89559dea-130d-4237-8e78-1ce7f44b9a24">
      <Url>https://digitalgojp.sharepoint.com/sites/digi_portal/_layouts/15/DocIdRedir.aspx?ID=DIGI-808455956-3715930</Url>
      <Description>DIGI-808455956-3715930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2022-05-17T04:07:10Z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41e6f9f1-ac85-427b-a34c-c4827f2e519b</vt:lpwstr>
  </property>
</Properties>
</file>