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<sst xmlns="http://schemas.openxmlformats.org/spreadsheetml/2006/main" count="335" uniqueCount="143">
  <si>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</si>
  <si>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</si>
  <si>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</si>
  <si>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</si>
  <si>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</si>
  <si>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</si>
  <si>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</si>
  <si>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</si>
  <si>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</si>
  <si>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</si>
  <si>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</si>
  <si>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</si>
  <si>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</si>
  <si>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</si>
  <si>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</si>
  <si>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</si>
  <si>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</si>
  <si>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</si>
  <si>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</si>
  <si>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</si>
  <si>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</si>
  <si>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</si>
  <si>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</si>
  <si>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</si>
  <si>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</si>
  <si>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</si>
  <si>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</si>
  <si>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</si>
  <si>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</si>
  <si>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</si>
  <si>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</si>
  <si>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</si>
  <si>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</si>
  <si>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</si>
  <si>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</si>
  <si>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</si>
  <si>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</si>
  <si>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</si>
  <si>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</si>
  <si>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</si>
  <si>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</si>
  <si>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</si>
  <si>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</si>
  <si>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</si>
  <si>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</si>
  <si>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</si>
  <si>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</si>
  <si>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</si>
  <si>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</si>
  <si>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</si>
  <si>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</si>
  <si>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</si>
  <si>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</si>
  <si>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</si>
  <si>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</si>
  <si>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</si>
  <si>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</si>
  <si>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</si>
  <si>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</si>
  <si>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</si>
  <si>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</si>
  <si>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</si>
  <si>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</si>
  <si>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</si>
  <si>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</si>
  <si>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</si>
  <si>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</si>
  <si>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</si>
  <si>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</si>
  <si>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</si>
  <si>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</si>
  <si>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</si>
  <si>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</si>
  <si>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</si>
  <si>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</si>
  <si>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</si>
  <si>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</si>
  <si>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</si>
  <si>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</si>
  <si>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</si>
  <si>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</si>
  <si>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</si>
  <si>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</si>
  <si>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</si>
  <si>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</si>
  <si>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</si>
  <si>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</si>
  <si>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</si>
  <si>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</si>
  <si>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</si>
  <si>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</si>
  <si>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</si>
  <si>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</si>
  <si>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</si>
  <si>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</si>
  <si>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</si>
  <si>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</si>
  <si>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</si>
  <si>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</si>
  <si>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</si>
  <si>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</si>
  <si>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</si>
  <si>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</si>
  <si>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</si>
  <si>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</si>
  <si>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</si>
  <si>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</si>
  <si>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</si>
  <si>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</si>
  <si>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</si>
  <si>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</si>
  <si>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</si>
  <si>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</si>
  <si>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（4月18日まで）</t>
  </si>
  <si>
    <t>ワクチン供給量
（4月18日まで）※4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</si>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</sst>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G6" sqref="G6:H6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44669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61681121</v>
      </c>
      <c r="D10" s="11">
        <f>C10/$B10</f>
        <v>0.48703943167131897</v>
      </c>
      <c r="E10" s="21">
        <f>SUM(E11:E57)</f>
        <v>3515149</v>
      </c>
      <c r="F10" s="11">
        <f>E10/$B10</f>
        <v>2.7755918560559322E-2</v>
      </c>
      <c r="G10" s="21">
        <f>SUM(G11:G57)</f>
        <v>628318</v>
      </c>
      <c r="H10" s="11">
        <f>G10/$B10</f>
        <v>4.9612529193310186E-3</v>
      </c>
    </row>
    <row r="11" spans="1:8" x14ac:dyDescent="0.45">
      <c r="A11" s="12" t="s">
        <v>14</v>
      </c>
      <c r="B11" s="20">
        <v>5226603</v>
      </c>
      <c r="C11" s="21">
        <v>2557878</v>
      </c>
      <c r="D11" s="11">
        <f t="shared" ref="D11:D57" si="0">C11/$B11</f>
        <v>0.48939588486058727</v>
      </c>
      <c r="E11" s="21">
        <v>165712</v>
      </c>
      <c r="F11" s="11">
        <f t="shared" ref="F11:F57" si="1">E11/$B11</f>
        <v>3.1705488249250999E-2</v>
      </c>
      <c r="G11" s="21">
        <v>32666</v>
      </c>
      <c r="H11" s="11">
        <f t="shared" ref="H11:H57" si="2">G11/$B11</f>
        <v>6.2499485803685492E-3</v>
      </c>
    </row>
    <row r="12" spans="1:8" x14ac:dyDescent="0.45">
      <c r="A12" s="12" t="s">
        <v>15</v>
      </c>
      <c r="B12" s="20">
        <v>1259615</v>
      </c>
      <c r="C12" s="21">
        <v>630064</v>
      </c>
      <c r="D12" s="11">
        <f t="shared" si="0"/>
        <v>0.50020363364996445</v>
      </c>
      <c r="E12" s="21">
        <v>52389</v>
      </c>
      <c r="F12" s="11">
        <f t="shared" si="1"/>
        <v>4.1591279875199963E-2</v>
      </c>
      <c r="G12" s="21">
        <v>11445</v>
      </c>
      <c r="H12" s="11">
        <f t="shared" si="2"/>
        <v>9.0861096446136318E-3</v>
      </c>
    </row>
    <row r="13" spans="1:8" x14ac:dyDescent="0.45">
      <c r="A13" s="12" t="s">
        <v>16</v>
      </c>
      <c r="B13" s="20">
        <v>1220823</v>
      </c>
      <c r="C13" s="21">
        <v>622255</v>
      </c>
      <c r="D13" s="11">
        <f t="shared" si="0"/>
        <v>0.50970124252246229</v>
      </c>
      <c r="E13" s="21">
        <v>47947</v>
      </c>
      <c r="F13" s="11">
        <f t="shared" si="1"/>
        <v>3.9274325598387318E-2</v>
      </c>
      <c r="G13" s="21">
        <v>7913</v>
      </c>
      <c r="H13" s="11">
        <f t="shared" si="2"/>
        <v>6.4816930873681112E-3</v>
      </c>
    </row>
    <row r="14" spans="1:8" x14ac:dyDescent="0.45">
      <c r="A14" s="12" t="s">
        <v>17</v>
      </c>
      <c r="B14" s="20">
        <v>2281989</v>
      </c>
      <c r="C14" s="21">
        <v>1110152</v>
      </c>
      <c r="D14" s="11">
        <f t="shared" si="0"/>
        <v>0.48648437832084201</v>
      </c>
      <c r="E14" s="21">
        <v>70700</v>
      </c>
      <c r="F14" s="11">
        <f t="shared" si="1"/>
        <v>3.0981744434350911E-2</v>
      </c>
      <c r="G14" s="21">
        <v>14368</v>
      </c>
      <c r="H14" s="11">
        <f t="shared" si="2"/>
        <v>6.2962617260644118E-3</v>
      </c>
    </row>
    <row r="15" spans="1:8" x14ac:dyDescent="0.45">
      <c r="A15" s="12" t="s">
        <v>18</v>
      </c>
      <c r="B15" s="20">
        <v>971288</v>
      </c>
      <c r="C15" s="21">
        <v>492829</v>
      </c>
      <c r="D15" s="11">
        <f t="shared" si="0"/>
        <v>0.50739739397583417</v>
      </c>
      <c r="E15" s="21">
        <v>38779</v>
      </c>
      <c r="F15" s="11">
        <f t="shared" si="1"/>
        <v>3.992533625454036E-2</v>
      </c>
      <c r="G15" s="21">
        <v>9819</v>
      </c>
      <c r="H15" s="11">
        <f t="shared" si="2"/>
        <v>1.0109256986599237E-2</v>
      </c>
    </row>
    <row r="16" spans="1:8" x14ac:dyDescent="0.45">
      <c r="A16" s="12" t="s">
        <v>19</v>
      </c>
      <c r="B16" s="20">
        <v>1069562</v>
      </c>
      <c r="C16" s="21">
        <v>583817</v>
      </c>
      <c r="D16" s="11">
        <f t="shared" si="0"/>
        <v>0.5458468045798186</v>
      </c>
      <c r="E16" s="21">
        <v>37061</v>
      </c>
      <c r="F16" s="11">
        <f t="shared" si="1"/>
        <v>3.4650632688895081E-2</v>
      </c>
      <c r="G16" s="21">
        <v>5804</v>
      </c>
      <c r="H16" s="11">
        <f t="shared" si="2"/>
        <v>5.4265203887198686E-3</v>
      </c>
    </row>
    <row r="17" spans="1:8" x14ac:dyDescent="0.45">
      <c r="A17" s="12" t="s">
        <v>20</v>
      </c>
      <c r="B17" s="20">
        <v>1862059.0000000002</v>
      </c>
      <c r="C17" s="21">
        <v>981940</v>
      </c>
      <c r="D17" s="11">
        <f t="shared" si="0"/>
        <v>0.52734097039889705</v>
      </c>
      <c r="E17" s="21">
        <v>58301</v>
      </c>
      <c r="F17" s="11">
        <f t="shared" si="1"/>
        <v>3.1309963862584375E-2</v>
      </c>
      <c r="G17" s="21">
        <v>11293</v>
      </c>
      <c r="H17" s="11">
        <f t="shared" si="2"/>
        <v>6.0647917171260408E-3</v>
      </c>
    </row>
    <row r="18" spans="1:8" x14ac:dyDescent="0.45">
      <c r="A18" s="12" t="s">
        <v>21</v>
      </c>
      <c r="B18" s="20">
        <v>2907675</v>
      </c>
      <c r="C18" s="21">
        <v>1500927</v>
      </c>
      <c r="D18" s="11">
        <f t="shared" si="0"/>
        <v>0.51619489798550389</v>
      </c>
      <c r="E18" s="21">
        <v>81900</v>
      </c>
      <c r="F18" s="11">
        <f t="shared" si="1"/>
        <v>2.8166834326394798E-2</v>
      </c>
      <c r="G18" s="21">
        <v>12658</v>
      </c>
      <c r="H18" s="11">
        <f t="shared" si="2"/>
        <v>4.3533063358181367E-3</v>
      </c>
    </row>
    <row r="19" spans="1:8" x14ac:dyDescent="0.45">
      <c r="A19" s="12" t="s">
        <v>22</v>
      </c>
      <c r="B19" s="20">
        <v>1955401</v>
      </c>
      <c r="C19" s="21">
        <v>927019</v>
      </c>
      <c r="D19" s="11">
        <f t="shared" si="0"/>
        <v>0.47408127540080014</v>
      </c>
      <c r="E19" s="21">
        <v>59978</v>
      </c>
      <c r="F19" s="11">
        <f t="shared" si="1"/>
        <v>3.0672992393887495E-2</v>
      </c>
      <c r="G19" s="21">
        <v>9731</v>
      </c>
      <c r="H19" s="11">
        <f t="shared" si="2"/>
        <v>4.9764728564626898E-3</v>
      </c>
    </row>
    <row r="20" spans="1:8" x14ac:dyDescent="0.45">
      <c r="A20" s="12" t="s">
        <v>23</v>
      </c>
      <c r="B20" s="20">
        <v>1958101</v>
      </c>
      <c r="C20" s="21">
        <v>1051961</v>
      </c>
      <c r="D20" s="11">
        <f t="shared" si="0"/>
        <v>0.53723531115095702</v>
      </c>
      <c r="E20" s="21">
        <v>48556</v>
      </c>
      <c r="F20" s="11">
        <f t="shared" si="1"/>
        <v>2.4797495124102384E-2</v>
      </c>
      <c r="G20" s="21">
        <v>7732</v>
      </c>
      <c r="H20" s="11">
        <f t="shared" si="2"/>
        <v>3.9487237890180335E-3</v>
      </c>
    </row>
    <row r="21" spans="1:8" x14ac:dyDescent="0.45">
      <c r="A21" s="12" t="s">
        <v>24</v>
      </c>
      <c r="B21" s="20">
        <v>7393799</v>
      </c>
      <c r="C21" s="21">
        <v>3451098</v>
      </c>
      <c r="D21" s="11">
        <f t="shared" si="0"/>
        <v>0.46675572327568005</v>
      </c>
      <c r="E21" s="21">
        <v>213305</v>
      </c>
      <c r="F21" s="11">
        <f t="shared" si="1"/>
        <v>2.8849174828799107E-2</v>
      </c>
      <c r="G21" s="21">
        <v>33668</v>
      </c>
      <c r="H21" s="11">
        <f t="shared" si="2"/>
        <v>4.5535454777713051E-3</v>
      </c>
    </row>
    <row r="22" spans="1:8" x14ac:dyDescent="0.45">
      <c r="A22" s="12" t="s">
        <v>25</v>
      </c>
      <c r="B22" s="20">
        <v>6322892.0000000009</v>
      </c>
      <c r="C22" s="21">
        <v>3054702</v>
      </c>
      <c r="D22" s="11">
        <f t="shared" si="0"/>
        <v>0.48311785176783023</v>
      </c>
      <c r="E22" s="21">
        <v>191383</v>
      </c>
      <c r="F22" s="11">
        <f t="shared" si="1"/>
        <v>3.0268269646231499E-2</v>
      </c>
      <c r="G22" s="21">
        <v>29652</v>
      </c>
      <c r="H22" s="11">
        <f t="shared" si="2"/>
        <v>4.6896262026933236E-3</v>
      </c>
    </row>
    <row r="23" spans="1:8" x14ac:dyDescent="0.45">
      <c r="A23" s="12" t="s">
        <v>26</v>
      </c>
      <c r="B23" s="20">
        <v>13843329.000000002</v>
      </c>
      <c r="C23" s="21">
        <v>6791825</v>
      </c>
      <c r="D23" s="11">
        <f t="shared" si="0"/>
        <v>0.49062078926246705</v>
      </c>
      <c r="E23" s="21">
        <v>341854</v>
      </c>
      <c r="F23" s="11">
        <f t="shared" si="1"/>
        <v>2.469449364383379E-2</v>
      </c>
      <c r="G23" s="21">
        <v>46817</v>
      </c>
      <c r="H23" s="11">
        <f t="shared" si="2"/>
        <v>3.381917745363127E-3</v>
      </c>
    </row>
    <row r="24" spans="1:8" x14ac:dyDescent="0.45">
      <c r="A24" s="12" t="s">
        <v>27</v>
      </c>
      <c r="B24" s="20">
        <v>9220206</v>
      </c>
      <c r="C24" s="21">
        <v>4432248</v>
      </c>
      <c r="D24" s="11">
        <f t="shared" si="0"/>
        <v>0.48071030083275795</v>
      </c>
      <c r="E24" s="21">
        <v>288349</v>
      </c>
      <c r="F24" s="11">
        <f t="shared" si="1"/>
        <v>3.12735962732286E-2</v>
      </c>
      <c r="G24" s="21">
        <v>45865</v>
      </c>
      <c r="H24" s="11">
        <f t="shared" si="2"/>
        <v>4.9744007888760837E-3</v>
      </c>
    </row>
    <row r="25" spans="1:8" x14ac:dyDescent="0.45">
      <c r="A25" s="12" t="s">
        <v>28</v>
      </c>
      <c r="B25" s="20">
        <v>2213174</v>
      </c>
      <c r="C25" s="21">
        <v>1198321</v>
      </c>
      <c r="D25" s="11">
        <f t="shared" si="0"/>
        <v>0.54144906817087135</v>
      </c>
      <c r="E25" s="21">
        <v>96147</v>
      </c>
      <c r="F25" s="11">
        <f t="shared" si="1"/>
        <v>4.3443037013809124E-2</v>
      </c>
      <c r="G25" s="21">
        <v>13739</v>
      </c>
      <c r="H25" s="11">
        <f t="shared" si="2"/>
        <v>6.2078264067804883E-3</v>
      </c>
    </row>
    <row r="26" spans="1:8" x14ac:dyDescent="0.45">
      <c r="A26" s="12" t="s">
        <v>29</v>
      </c>
      <c r="B26" s="20">
        <v>1047674</v>
      </c>
      <c r="C26" s="21">
        <v>551162</v>
      </c>
      <c r="D26" s="11">
        <f t="shared" si="0"/>
        <v>0.52608158644769265</v>
      </c>
      <c r="E26" s="21">
        <v>33779</v>
      </c>
      <c r="F26" s="11">
        <f t="shared" si="1"/>
        <v>3.224189967489887E-2</v>
      </c>
      <c r="G26" s="21">
        <v>8322</v>
      </c>
      <c r="H26" s="11">
        <f t="shared" si="2"/>
        <v>7.9433106099798222E-3</v>
      </c>
    </row>
    <row r="27" spans="1:8" x14ac:dyDescent="0.45">
      <c r="A27" s="12" t="s">
        <v>30</v>
      </c>
      <c r="B27" s="20">
        <v>1132656</v>
      </c>
      <c r="C27" s="21">
        <v>558476</v>
      </c>
      <c r="D27" s="11">
        <f t="shared" si="0"/>
        <v>0.49306762159031514</v>
      </c>
      <c r="E27" s="21">
        <v>34571</v>
      </c>
      <c r="F27" s="11">
        <f t="shared" si="1"/>
        <v>3.0522064951759405E-2</v>
      </c>
      <c r="G27" s="21">
        <v>7737</v>
      </c>
      <c r="H27" s="11">
        <f t="shared" si="2"/>
        <v>6.8308471415857944E-3</v>
      </c>
    </row>
    <row r="28" spans="1:8" x14ac:dyDescent="0.45">
      <c r="A28" s="12" t="s">
        <v>31</v>
      </c>
      <c r="B28" s="20">
        <v>774582.99999999988</v>
      </c>
      <c r="C28" s="21">
        <v>402439</v>
      </c>
      <c r="D28" s="11">
        <f t="shared" si="0"/>
        <v>0.51955568350970793</v>
      </c>
      <c r="E28" s="21">
        <v>22443</v>
      </c>
      <c r="F28" s="11">
        <f t="shared" si="1"/>
        <v>2.8974299719978367E-2</v>
      </c>
      <c r="G28" s="21">
        <v>5170</v>
      </c>
      <c r="H28" s="11">
        <f t="shared" si="2"/>
        <v>6.6745590853401126E-3</v>
      </c>
    </row>
    <row r="29" spans="1:8" x14ac:dyDescent="0.45">
      <c r="A29" s="12" t="s">
        <v>32</v>
      </c>
      <c r="B29" s="20">
        <v>820997</v>
      </c>
      <c r="C29" s="21">
        <v>430992</v>
      </c>
      <c r="D29" s="11">
        <f t="shared" si="0"/>
        <v>0.52496172336805125</v>
      </c>
      <c r="E29" s="21">
        <v>26208</v>
      </c>
      <c r="F29" s="11">
        <f t="shared" si="1"/>
        <v>3.1922162931167834E-2</v>
      </c>
      <c r="G29" s="21">
        <v>6555</v>
      </c>
      <c r="H29" s="11">
        <f t="shared" si="2"/>
        <v>7.984194826534079E-3</v>
      </c>
    </row>
    <row r="30" spans="1:8" x14ac:dyDescent="0.45">
      <c r="A30" s="12" t="s">
        <v>33</v>
      </c>
      <c r="B30" s="20">
        <v>2071737</v>
      </c>
      <c r="C30" s="21">
        <v>1084085</v>
      </c>
      <c r="D30" s="11">
        <f t="shared" si="0"/>
        <v>0.523273465695694</v>
      </c>
      <c r="E30" s="21">
        <v>57637</v>
      </c>
      <c r="F30" s="11">
        <f t="shared" si="1"/>
        <v>2.7820616226866633E-2</v>
      </c>
      <c r="G30" s="21">
        <v>10996</v>
      </c>
      <c r="H30" s="11">
        <f t="shared" si="2"/>
        <v>5.3076235062655156E-3</v>
      </c>
    </row>
    <row r="31" spans="1:8" x14ac:dyDescent="0.45">
      <c r="A31" s="12" t="s">
        <v>34</v>
      </c>
      <c r="B31" s="20">
        <v>2016791</v>
      </c>
      <c r="C31" s="21">
        <v>1077959</v>
      </c>
      <c r="D31" s="11">
        <f t="shared" si="0"/>
        <v>0.53449217097854962</v>
      </c>
      <c r="E31" s="21">
        <v>44105</v>
      </c>
      <c r="F31" s="11">
        <f t="shared" si="1"/>
        <v>2.1868899652963545E-2</v>
      </c>
      <c r="G31" s="21">
        <v>8711</v>
      </c>
      <c r="H31" s="11">
        <f t="shared" si="2"/>
        <v>4.3192378387249845E-3</v>
      </c>
    </row>
    <row r="32" spans="1:8" x14ac:dyDescent="0.45">
      <c r="A32" s="12" t="s">
        <v>35</v>
      </c>
      <c r="B32" s="20">
        <v>3686259.9999999995</v>
      </c>
      <c r="C32" s="21">
        <v>1783533</v>
      </c>
      <c r="D32" s="11">
        <f t="shared" si="0"/>
        <v>0.48383266508602218</v>
      </c>
      <c r="E32" s="21">
        <v>115519</v>
      </c>
      <c r="F32" s="11">
        <f t="shared" si="1"/>
        <v>3.1337724414447168E-2</v>
      </c>
      <c r="G32" s="21">
        <v>19080</v>
      </c>
      <c r="H32" s="11">
        <f t="shared" si="2"/>
        <v>5.1759778203382296E-3</v>
      </c>
    </row>
    <row r="33" spans="1:8" x14ac:dyDescent="0.45">
      <c r="A33" s="12" t="s">
        <v>36</v>
      </c>
      <c r="B33" s="20">
        <v>7558801.9999999991</v>
      </c>
      <c r="C33" s="21">
        <v>3536266</v>
      </c>
      <c r="D33" s="11">
        <f t="shared" si="0"/>
        <v>0.4678341885394009</v>
      </c>
      <c r="E33" s="21">
        <v>185112</v>
      </c>
      <c r="F33" s="11">
        <f t="shared" si="1"/>
        <v>2.4489595044294057E-2</v>
      </c>
      <c r="G33" s="21">
        <v>34326</v>
      </c>
      <c r="H33" s="11">
        <f t="shared" si="2"/>
        <v>4.541195813833992E-3</v>
      </c>
    </row>
    <row r="34" spans="1:8" x14ac:dyDescent="0.45">
      <c r="A34" s="12" t="s">
        <v>37</v>
      </c>
      <c r="B34" s="20">
        <v>1800557</v>
      </c>
      <c r="C34" s="21">
        <v>873174</v>
      </c>
      <c r="D34" s="11">
        <f t="shared" si="0"/>
        <v>0.48494660263462919</v>
      </c>
      <c r="E34" s="21">
        <v>56586</v>
      </c>
      <c r="F34" s="11">
        <f t="shared" si="1"/>
        <v>3.1426941774128782E-2</v>
      </c>
      <c r="G34" s="21">
        <v>8390</v>
      </c>
      <c r="H34" s="11">
        <f t="shared" si="2"/>
        <v>4.6596692023634905E-3</v>
      </c>
    </row>
    <row r="35" spans="1:8" x14ac:dyDescent="0.45">
      <c r="A35" s="12" t="s">
        <v>38</v>
      </c>
      <c r="B35" s="20">
        <v>1418843</v>
      </c>
      <c r="C35" s="21">
        <v>673301</v>
      </c>
      <c r="D35" s="11">
        <f t="shared" si="0"/>
        <v>0.4745422855100952</v>
      </c>
      <c r="E35" s="21">
        <v>39801</v>
      </c>
      <c r="F35" s="11">
        <f t="shared" si="1"/>
        <v>2.8051729472535016E-2</v>
      </c>
      <c r="G35" s="21">
        <v>10027</v>
      </c>
      <c r="H35" s="11">
        <f t="shared" si="2"/>
        <v>7.0670257385771363E-3</v>
      </c>
    </row>
    <row r="36" spans="1:8" x14ac:dyDescent="0.45">
      <c r="A36" s="12" t="s">
        <v>39</v>
      </c>
      <c r="B36" s="20">
        <v>2530542</v>
      </c>
      <c r="C36" s="21">
        <v>1154274</v>
      </c>
      <c r="D36" s="11">
        <f t="shared" si="0"/>
        <v>0.45613706470787679</v>
      </c>
      <c r="E36" s="21">
        <v>64393</v>
      </c>
      <c r="F36" s="11">
        <f t="shared" si="1"/>
        <v>2.5446327308537065E-2</v>
      </c>
      <c r="G36" s="21">
        <v>16203</v>
      </c>
      <c r="H36" s="11">
        <f t="shared" si="2"/>
        <v>6.4029761213210447E-3</v>
      </c>
    </row>
    <row r="37" spans="1:8" x14ac:dyDescent="0.45">
      <c r="A37" s="12" t="s">
        <v>40</v>
      </c>
      <c r="B37" s="20">
        <v>8839511</v>
      </c>
      <c r="C37" s="21">
        <v>3822111</v>
      </c>
      <c r="D37" s="11">
        <f t="shared" si="0"/>
        <v>0.43238941611136633</v>
      </c>
      <c r="E37" s="21">
        <v>204886</v>
      </c>
      <c r="F37" s="11">
        <f t="shared" si="1"/>
        <v>2.3178431476582811E-2</v>
      </c>
      <c r="G37" s="21">
        <v>32998</v>
      </c>
      <c r="H37" s="11">
        <f t="shared" si="2"/>
        <v>3.7330119279222573E-3</v>
      </c>
    </row>
    <row r="38" spans="1:8" x14ac:dyDescent="0.45">
      <c r="A38" s="12" t="s">
        <v>41</v>
      </c>
      <c r="B38" s="20">
        <v>5523625</v>
      </c>
      <c r="C38" s="21">
        <v>2596301</v>
      </c>
      <c r="D38" s="11">
        <f t="shared" si="0"/>
        <v>0.47003571024463103</v>
      </c>
      <c r="E38" s="21">
        <v>137749</v>
      </c>
      <c r="F38" s="11">
        <f t="shared" si="1"/>
        <v>2.4938152028785444E-2</v>
      </c>
      <c r="G38" s="21">
        <v>27876</v>
      </c>
      <c r="H38" s="11">
        <f t="shared" si="2"/>
        <v>5.0466858267894724E-3</v>
      </c>
    </row>
    <row r="39" spans="1:8" x14ac:dyDescent="0.45">
      <c r="A39" s="12" t="s">
        <v>42</v>
      </c>
      <c r="B39" s="20">
        <v>1344738.9999999998</v>
      </c>
      <c r="C39" s="21">
        <v>676994</v>
      </c>
      <c r="D39" s="11">
        <f t="shared" si="0"/>
        <v>0.50343895729952071</v>
      </c>
      <c r="E39" s="21">
        <v>31414</v>
      </c>
      <c r="F39" s="11">
        <f t="shared" si="1"/>
        <v>2.3360667014193835E-2</v>
      </c>
      <c r="G39" s="21">
        <v>7882</v>
      </c>
      <c r="H39" s="11">
        <f t="shared" si="2"/>
        <v>5.8613604573080737E-3</v>
      </c>
    </row>
    <row r="40" spans="1:8" x14ac:dyDescent="0.45">
      <c r="A40" s="12" t="s">
        <v>43</v>
      </c>
      <c r="B40" s="20">
        <v>944432</v>
      </c>
      <c r="C40" s="21">
        <v>504575</v>
      </c>
      <c r="D40" s="11">
        <f t="shared" si="0"/>
        <v>0.53426292205261994</v>
      </c>
      <c r="E40" s="21">
        <v>21210</v>
      </c>
      <c r="F40" s="11">
        <f t="shared" si="1"/>
        <v>2.2457942975248616E-2</v>
      </c>
      <c r="G40" s="21">
        <v>5565</v>
      </c>
      <c r="H40" s="11">
        <f t="shared" si="2"/>
        <v>5.8924305826147357E-3</v>
      </c>
    </row>
    <row r="41" spans="1:8" x14ac:dyDescent="0.45">
      <c r="A41" s="12" t="s">
        <v>44</v>
      </c>
      <c r="B41" s="20">
        <v>556788</v>
      </c>
      <c r="C41" s="21">
        <v>283094</v>
      </c>
      <c r="D41" s="11">
        <f t="shared" si="0"/>
        <v>0.50844127387802895</v>
      </c>
      <c r="E41" s="21">
        <v>14632</v>
      </c>
      <c r="F41" s="11">
        <f t="shared" si="1"/>
        <v>2.6279301996451072E-2</v>
      </c>
      <c r="G41" s="21">
        <v>2410</v>
      </c>
      <c r="H41" s="11">
        <f t="shared" si="2"/>
        <v>4.3283978821382647E-3</v>
      </c>
    </row>
    <row r="42" spans="1:8" x14ac:dyDescent="0.45">
      <c r="A42" s="12" t="s">
        <v>45</v>
      </c>
      <c r="B42" s="20">
        <v>672814.99999999988</v>
      </c>
      <c r="C42" s="21">
        <v>334690</v>
      </c>
      <c r="D42" s="11">
        <f t="shared" si="0"/>
        <v>0.497447292346336</v>
      </c>
      <c r="E42" s="21">
        <v>19243</v>
      </c>
      <c r="F42" s="11">
        <f t="shared" si="1"/>
        <v>2.8600729769698956E-2</v>
      </c>
      <c r="G42" s="21">
        <v>3823</v>
      </c>
      <c r="H42" s="11">
        <f t="shared" si="2"/>
        <v>5.6820968616930366E-3</v>
      </c>
    </row>
    <row r="43" spans="1:8" x14ac:dyDescent="0.45">
      <c r="A43" s="12" t="s">
        <v>46</v>
      </c>
      <c r="B43" s="20">
        <v>1893791</v>
      </c>
      <c r="C43" s="21">
        <v>919515</v>
      </c>
      <c r="D43" s="11">
        <f t="shared" si="0"/>
        <v>0.48554196318389936</v>
      </c>
      <c r="E43" s="21">
        <v>39711</v>
      </c>
      <c r="F43" s="11">
        <f t="shared" si="1"/>
        <v>2.0969050967081373E-2</v>
      </c>
      <c r="G43" s="21">
        <v>8871</v>
      </c>
      <c r="H43" s="11">
        <f t="shared" si="2"/>
        <v>4.6842550207493857E-3</v>
      </c>
    </row>
    <row r="44" spans="1:8" x14ac:dyDescent="0.45">
      <c r="A44" s="12" t="s">
        <v>47</v>
      </c>
      <c r="B44" s="20">
        <v>2812432.9999999995</v>
      </c>
      <c r="C44" s="21">
        <v>1382187</v>
      </c>
      <c r="D44" s="11">
        <f t="shared" si="0"/>
        <v>0.49145597424009752</v>
      </c>
      <c r="E44" s="21">
        <v>73040</v>
      </c>
      <c r="F44" s="11">
        <f t="shared" si="1"/>
        <v>2.5970396450333222E-2</v>
      </c>
      <c r="G44" s="21">
        <v>9707</v>
      </c>
      <c r="H44" s="11">
        <f t="shared" si="2"/>
        <v>3.4514599992248709E-3</v>
      </c>
    </row>
    <row r="45" spans="1:8" x14ac:dyDescent="0.45">
      <c r="A45" s="12" t="s">
        <v>48</v>
      </c>
      <c r="B45" s="20">
        <v>1356110</v>
      </c>
      <c r="C45" s="21">
        <v>764825</v>
      </c>
      <c r="D45" s="11">
        <f t="shared" si="0"/>
        <v>0.56398448503439991</v>
      </c>
      <c r="E45" s="21">
        <v>29642</v>
      </c>
      <c r="F45" s="11">
        <f t="shared" si="1"/>
        <v>2.1858108855476326E-2</v>
      </c>
      <c r="G45" s="21">
        <v>5067</v>
      </c>
      <c r="H45" s="11">
        <f t="shared" si="2"/>
        <v>3.7364225615916114E-3</v>
      </c>
    </row>
    <row r="46" spans="1:8" x14ac:dyDescent="0.45">
      <c r="A46" s="12" t="s">
        <v>49</v>
      </c>
      <c r="B46" s="20">
        <v>734949</v>
      </c>
      <c r="C46" s="21">
        <v>391274</v>
      </c>
      <c r="D46" s="11">
        <f t="shared" si="0"/>
        <v>0.53238251905914558</v>
      </c>
      <c r="E46" s="21">
        <v>21192</v>
      </c>
      <c r="F46" s="11">
        <f t="shared" si="1"/>
        <v>2.8834653833123114E-2</v>
      </c>
      <c r="G46" s="21">
        <v>4244</v>
      </c>
      <c r="H46" s="11">
        <f t="shared" si="2"/>
        <v>5.7745503429489668E-3</v>
      </c>
    </row>
    <row r="47" spans="1:8" x14ac:dyDescent="0.45">
      <c r="A47" s="12" t="s">
        <v>50</v>
      </c>
      <c r="B47" s="20">
        <v>973896</v>
      </c>
      <c r="C47" s="21">
        <v>461145</v>
      </c>
      <c r="D47" s="11">
        <f t="shared" si="0"/>
        <v>0.47350538455851549</v>
      </c>
      <c r="E47" s="21">
        <v>26423</v>
      </c>
      <c r="F47" s="11">
        <f t="shared" si="1"/>
        <v>2.7131233725161619E-2</v>
      </c>
      <c r="G47" s="21">
        <v>3518</v>
      </c>
      <c r="H47" s="11">
        <f t="shared" si="2"/>
        <v>3.6122953580259081E-3</v>
      </c>
    </row>
    <row r="48" spans="1:8" x14ac:dyDescent="0.45">
      <c r="A48" s="12" t="s">
        <v>51</v>
      </c>
      <c r="B48" s="20">
        <v>1356219</v>
      </c>
      <c r="C48" s="21">
        <v>692762</v>
      </c>
      <c r="D48" s="11">
        <f t="shared" si="0"/>
        <v>0.51080393358299803</v>
      </c>
      <c r="E48" s="21">
        <v>42507</v>
      </c>
      <c r="F48" s="11">
        <f t="shared" si="1"/>
        <v>3.1342283215321419E-2</v>
      </c>
      <c r="G48" s="21">
        <v>16379</v>
      </c>
      <c r="H48" s="11">
        <f t="shared" si="2"/>
        <v>1.207695807240571E-2</v>
      </c>
    </row>
    <row r="49" spans="1:8" x14ac:dyDescent="0.45">
      <c r="A49" s="12" t="s">
        <v>52</v>
      </c>
      <c r="B49" s="20">
        <v>701167</v>
      </c>
      <c r="C49" s="21">
        <v>344930</v>
      </c>
      <c r="D49" s="11">
        <f t="shared" si="0"/>
        <v>0.49193701357879077</v>
      </c>
      <c r="E49" s="21">
        <v>20017</v>
      </c>
      <c r="F49" s="11">
        <f t="shared" si="1"/>
        <v>2.8548120490553604E-2</v>
      </c>
      <c r="G49" s="21">
        <v>6605</v>
      </c>
      <c r="H49" s="11">
        <f t="shared" si="2"/>
        <v>9.4200097836891917E-3</v>
      </c>
    </row>
    <row r="50" spans="1:8" x14ac:dyDescent="0.45">
      <c r="A50" s="12" t="s">
        <v>53</v>
      </c>
      <c r="B50" s="20">
        <v>5124170</v>
      </c>
      <c r="C50" s="21">
        <v>2470654</v>
      </c>
      <c r="D50" s="11">
        <f t="shared" si="0"/>
        <v>0.48215691516870052</v>
      </c>
      <c r="E50" s="21">
        <v>119821</v>
      </c>
      <c r="F50" s="11">
        <f t="shared" si="1"/>
        <v>2.3383494302491915E-2</v>
      </c>
      <c r="G50" s="21">
        <v>26563</v>
      </c>
      <c r="H50" s="11">
        <f t="shared" si="2"/>
        <v>5.1838639233280706E-3</v>
      </c>
    </row>
    <row r="51" spans="1:8" x14ac:dyDescent="0.45">
      <c r="A51" s="12" t="s">
        <v>54</v>
      </c>
      <c r="B51" s="20">
        <v>818222</v>
      </c>
      <c r="C51" s="21">
        <v>411166</v>
      </c>
      <c r="D51" s="11">
        <f t="shared" si="0"/>
        <v>0.50251154332198356</v>
      </c>
      <c r="E51" s="21">
        <v>15413</v>
      </c>
      <c r="F51" s="11">
        <f t="shared" si="1"/>
        <v>1.8837185995976641E-2</v>
      </c>
      <c r="G51" s="21">
        <v>3730</v>
      </c>
      <c r="H51" s="11">
        <f t="shared" si="2"/>
        <v>4.5586650077851735E-3</v>
      </c>
    </row>
    <row r="52" spans="1:8" x14ac:dyDescent="0.45">
      <c r="A52" s="12" t="s">
        <v>55</v>
      </c>
      <c r="B52" s="20">
        <v>1335937.9999999998</v>
      </c>
      <c r="C52" s="21">
        <v>718810</v>
      </c>
      <c r="D52" s="11">
        <f t="shared" si="0"/>
        <v>0.53805640680929812</v>
      </c>
      <c r="E52" s="21">
        <v>38639</v>
      </c>
      <c r="F52" s="11">
        <f t="shared" si="1"/>
        <v>2.8922749409029468E-2</v>
      </c>
      <c r="G52" s="21">
        <v>3518</v>
      </c>
      <c r="H52" s="11">
        <f t="shared" si="2"/>
        <v>2.6333557395627647E-3</v>
      </c>
    </row>
    <row r="53" spans="1:8" x14ac:dyDescent="0.45">
      <c r="A53" s="12" t="s">
        <v>56</v>
      </c>
      <c r="B53" s="20">
        <v>1758645</v>
      </c>
      <c r="C53" s="21">
        <v>957532</v>
      </c>
      <c r="D53" s="11">
        <f t="shared" si="0"/>
        <v>0.5444714538750004</v>
      </c>
      <c r="E53" s="21">
        <v>48488</v>
      </c>
      <c r="F53" s="11">
        <f t="shared" si="1"/>
        <v>2.7571226711473891E-2</v>
      </c>
      <c r="G53" s="21">
        <v>7966</v>
      </c>
      <c r="H53" s="11">
        <f t="shared" si="2"/>
        <v>4.5296236591239282E-3</v>
      </c>
    </row>
    <row r="54" spans="1:8" x14ac:dyDescent="0.45">
      <c r="A54" s="12" t="s">
        <v>57</v>
      </c>
      <c r="B54" s="20">
        <v>1141741</v>
      </c>
      <c r="C54" s="21">
        <v>562051</v>
      </c>
      <c r="D54" s="11">
        <f t="shared" si="0"/>
        <v>0.49227539345613408</v>
      </c>
      <c r="E54" s="21">
        <v>32268</v>
      </c>
      <c r="F54" s="11">
        <f t="shared" si="1"/>
        <v>2.8262101474852877E-2</v>
      </c>
      <c r="G54" s="21">
        <v>6280</v>
      </c>
      <c r="H54" s="11">
        <f t="shared" si="2"/>
        <v>5.5003718006097707E-3</v>
      </c>
    </row>
    <row r="55" spans="1:8" x14ac:dyDescent="0.45">
      <c r="A55" s="12" t="s">
        <v>58</v>
      </c>
      <c r="B55" s="20">
        <v>1087241</v>
      </c>
      <c r="C55" s="21">
        <v>526606</v>
      </c>
      <c r="D55" s="11">
        <f t="shared" si="0"/>
        <v>0.48435075572021291</v>
      </c>
      <c r="E55" s="21">
        <v>29870</v>
      </c>
      <c r="F55" s="11">
        <f t="shared" si="1"/>
        <v>2.7473209711554293E-2</v>
      </c>
      <c r="G55" s="21">
        <v>6041</v>
      </c>
      <c r="H55" s="11">
        <f t="shared" si="2"/>
        <v>5.5562658141111304E-3</v>
      </c>
    </row>
    <row r="56" spans="1:8" x14ac:dyDescent="0.45">
      <c r="A56" s="12" t="s">
        <v>59</v>
      </c>
      <c r="B56" s="20">
        <v>1617517</v>
      </c>
      <c r="C56" s="21">
        <v>807548</v>
      </c>
      <c r="D56" s="11">
        <f t="shared" si="0"/>
        <v>0.4992516307402024</v>
      </c>
      <c r="E56" s="21">
        <v>45150</v>
      </c>
      <c r="F56" s="11">
        <f t="shared" si="1"/>
        <v>2.791315330843509E-2</v>
      </c>
      <c r="G56" s="21">
        <v>5987</v>
      </c>
      <c r="H56" s="11">
        <f t="shared" si="2"/>
        <v>3.7013521341661324E-3</v>
      </c>
    </row>
    <row r="57" spans="1:8" x14ac:dyDescent="0.45">
      <c r="A57" s="12" t="s">
        <v>60</v>
      </c>
      <c r="B57" s="20">
        <v>1485118</v>
      </c>
      <c r="C57" s="21">
        <v>539654</v>
      </c>
      <c r="D57" s="11">
        <f t="shared" si="0"/>
        <v>0.3633744928012454</v>
      </c>
      <c r="E57" s="21">
        <v>31319</v>
      </c>
      <c r="F57" s="11">
        <f t="shared" si="1"/>
        <v>2.1088559966278776E-2</v>
      </c>
      <c r="G57" s="21">
        <v>4601</v>
      </c>
      <c r="H57" s="11">
        <f t="shared" si="2"/>
        <v>3.0980703216848763E-3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44669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12592121</v>
      </c>
      <c r="D10" s="11">
        <f>C10/$B10</f>
        <v>0.45708034314962509</v>
      </c>
      <c r="E10" s="21">
        <f>SUM(E11:E30)</f>
        <v>757712</v>
      </c>
      <c r="F10" s="11">
        <f>E10/$B10</f>
        <v>2.750412428284232E-2</v>
      </c>
      <c r="G10" s="21">
        <f>SUM(G11:G30)</f>
        <v>125470</v>
      </c>
      <c r="H10" s="11">
        <f>G10/$B10</f>
        <v>4.5544249975824928E-3</v>
      </c>
    </row>
    <row r="11" spans="1:8" x14ac:dyDescent="0.45">
      <c r="A11" s="12" t="s">
        <v>70</v>
      </c>
      <c r="B11" s="20">
        <v>1961575</v>
      </c>
      <c r="C11" s="21">
        <v>857933</v>
      </c>
      <c r="D11" s="11">
        <f t="shared" ref="D11:D30" si="0">C11/$B11</f>
        <v>0.43736946076494654</v>
      </c>
      <c r="E11" s="21">
        <v>59592</v>
      </c>
      <c r="F11" s="11">
        <f t="shared" ref="F11:F30" si="1">E11/$B11</f>
        <v>3.0379669398315129E-2</v>
      </c>
      <c r="G11" s="21">
        <v>10289</v>
      </c>
      <c r="H11" s="11">
        <f t="shared" ref="H11:H30" si="2">G11/$B11</f>
        <v>5.2452748429195929E-3</v>
      </c>
    </row>
    <row r="12" spans="1:8" x14ac:dyDescent="0.45">
      <c r="A12" s="12" t="s">
        <v>71</v>
      </c>
      <c r="B12" s="20">
        <v>1065932</v>
      </c>
      <c r="C12" s="21">
        <v>477833</v>
      </c>
      <c r="D12" s="11">
        <f t="shared" si="0"/>
        <v>0.44827718841351982</v>
      </c>
      <c r="E12" s="21">
        <v>26577</v>
      </c>
      <c r="F12" s="11">
        <f t="shared" si="1"/>
        <v>2.4933110179636224E-2</v>
      </c>
      <c r="G12" s="21">
        <v>6663</v>
      </c>
      <c r="H12" s="11">
        <f t="shared" si="2"/>
        <v>6.2508677851870476E-3</v>
      </c>
    </row>
    <row r="13" spans="1:8" x14ac:dyDescent="0.45">
      <c r="A13" s="12" t="s">
        <v>72</v>
      </c>
      <c r="B13" s="20">
        <v>1324589</v>
      </c>
      <c r="C13" s="21">
        <v>572240</v>
      </c>
      <c r="D13" s="11">
        <f t="shared" si="0"/>
        <v>0.43201325090273285</v>
      </c>
      <c r="E13" s="21">
        <v>32965</v>
      </c>
      <c r="F13" s="11">
        <f t="shared" si="1"/>
        <v>2.488696493780335E-2</v>
      </c>
      <c r="G13" s="21">
        <v>5364</v>
      </c>
      <c r="H13" s="11">
        <f t="shared" si="2"/>
        <v>4.0495580138442946E-3</v>
      </c>
    </row>
    <row r="14" spans="1:8" x14ac:dyDescent="0.45">
      <c r="A14" s="12" t="s">
        <v>73</v>
      </c>
      <c r="B14" s="20">
        <v>974726</v>
      </c>
      <c r="C14" s="21">
        <v>478228</v>
      </c>
      <c r="D14" s="11">
        <f t="shared" si="0"/>
        <v>0.49062813549653955</v>
      </c>
      <c r="E14" s="21">
        <v>26896</v>
      </c>
      <c r="F14" s="11">
        <f t="shared" si="1"/>
        <v>2.7593395477293108E-2</v>
      </c>
      <c r="G14" s="21">
        <v>4125</v>
      </c>
      <c r="H14" s="11">
        <f t="shared" si="2"/>
        <v>4.231958519625002E-3</v>
      </c>
    </row>
    <row r="15" spans="1:8" x14ac:dyDescent="0.45">
      <c r="A15" s="12" t="s">
        <v>74</v>
      </c>
      <c r="B15" s="20">
        <v>3759920</v>
      </c>
      <c r="C15" s="21">
        <v>1794671</v>
      </c>
      <c r="D15" s="11">
        <f t="shared" si="0"/>
        <v>0.47731627268665289</v>
      </c>
      <c r="E15" s="21">
        <v>138767</v>
      </c>
      <c r="F15" s="11">
        <f t="shared" si="1"/>
        <v>3.6906902274516477E-2</v>
      </c>
      <c r="G15" s="21">
        <v>20475</v>
      </c>
      <c r="H15" s="11">
        <f t="shared" si="2"/>
        <v>5.445594587118875E-3</v>
      </c>
    </row>
    <row r="16" spans="1:8" x14ac:dyDescent="0.45">
      <c r="A16" s="12" t="s">
        <v>75</v>
      </c>
      <c r="B16" s="20">
        <v>1521562.0000000002</v>
      </c>
      <c r="C16" s="21">
        <v>703955</v>
      </c>
      <c r="D16" s="11">
        <f t="shared" si="0"/>
        <v>0.46265285279206492</v>
      </c>
      <c r="E16" s="21">
        <v>45475</v>
      </c>
      <c r="F16" s="11">
        <f t="shared" si="1"/>
        <v>2.9887050281224157E-2</v>
      </c>
      <c r="G16" s="21">
        <v>5710</v>
      </c>
      <c r="H16" s="11">
        <f t="shared" si="2"/>
        <v>3.7527225311883442E-3</v>
      </c>
    </row>
    <row r="17" spans="1:8" x14ac:dyDescent="0.45">
      <c r="A17" s="12" t="s">
        <v>76</v>
      </c>
      <c r="B17" s="20">
        <v>718601</v>
      </c>
      <c r="C17" s="21">
        <v>368339</v>
      </c>
      <c r="D17" s="11">
        <f t="shared" si="0"/>
        <v>0.51257791180362955</v>
      </c>
      <c r="E17" s="21">
        <v>18897</v>
      </c>
      <c r="F17" s="11">
        <f t="shared" si="1"/>
        <v>2.6296929728736811E-2</v>
      </c>
      <c r="G17" s="21">
        <v>2194</v>
      </c>
      <c r="H17" s="11">
        <f t="shared" si="2"/>
        <v>3.0531546713683951E-3</v>
      </c>
    </row>
    <row r="18" spans="1:8" x14ac:dyDescent="0.45">
      <c r="A18" s="12" t="s">
        <v>77</v>
      </c>
      <c r="B18" s="20">
        <v>784774</v>
      </c>
      <c r="C18" s="21">
        <v>402203</v>
      </c>
      <c r="D18" s="11">
        <f t="shared" si="0"/>
        <v>0.51250805964519719</v>
      </c>
      <c r="E18" s="21">
        <v>25333</v>
      </c>
      <c r="F18" s="11">
        <f t="shared" si="1"/>
        <v>3.2280631111632138E-2</v>
      </c>
      <c r="G18" s="21">
        <v>2441</v>
      </c>
      <c r="H18" s="11">
        <f t="shared" si="2"/>
        <v>3.1104496326330891E-3</v>
      </c>
    </row>
    <row r="19" spans="1:8" x14ac:dyDescent="0.45">
      <c r="A19" s="12" t="s">
        <v>78</v>
      </c>
      <c r="B19" s="20">
        <v>694295.99999999988</v>
      </c>
      <c r="C19" s="21">
        <v>313235</v>
      </c>
      <c r="D19" s="11">
        <f t="shared" si="0"/>
        <v>0.45115483885835445</v>
      </c>
      <c r="E19" s="21">
        <v>26057</v>
      </c>
      <c r="F19" s="11">
        <f t="shared" si="1"/>
        <v>3.7530102434696448E-2</v>
      </c>
      <c r="G19" s="21">
        <v>3996</v>
      </c>
      <c r="H19" s="11">
        <f t="shared" si="2"/>
        <v>5.7554702893290481E-3</v>
      </c>
    </row>
    <row r="20" spans="1:8" x14ac:dyDescent="0.45">
      <c r="A20" s="12" t="s">
        <v>79</v>
      </c>
      <c r="B20" s="20">
        <v>799966</v>
      </c>
      <c r="C20" s="21">
        <v>415402</v>
      </c>
      <c r="D20" s="11">
        <f t="shared" si="0"/>
        <v>0.51927456916918968</v>
      </c>
      <c r="E20" s="21">
        <v>23089</v>
      </c>
      <c r="F20" s="11">
        <f t="shared" si="1"/>
        <v>2.8862476655257849E-2</v>
      </c>
      <c r="G20" s="21">
        <v>3548</v>
      </c>
      <c r="H20" s="11">
        <f t="shared" si="2"/>
        <v>4.4351884955110589E-3</v>
      </c>
    </row>
    <row r="21" spans="1:8" x14ac:dyDescent="0.45">
      <c r="A21" s="12" t="s">
        <v>80</v>
      </c>
      <c r="B21" s="20">
        <v>2300944</v>
      </c>
      <c r="C21" s="21">
        <v>1036305</v>
      </c>
      <c r="D21" s="11">
        <f t="shared" si="0"/>
        <v>0.45038253864500832</v>
      </c>
      <c r="E21" s="21">
        <v>63484</v>
      </c>
      <c r="F21" s="11">
        <f t="shared" si="1"/>
        <v>2.7590415064425732E-2</v>
      </c>
      <c r="G21" s="21">
        <v>7713</v>
      </c>
      <c r="H21" s="11">
        <f t="shared" si="2"/>
        <v>3.3521024414327337E-3</v>
      </c>
    </row>
    <row r="22" spans="1:8" x14ac:dyDescent="0.45">
      <c r="A22" s="12" t="s">
        <v>81</v>
      </c>
      <c r="B22" s="20">
        <v>1400720</v>
      </c>
      <c r="C22" s="21">
        <v>621682</v>
      </c>
      <c r="D22" s="11">
        <f t="shared" si="0"/>
        <v>0.44383031583756927</v>
      </c>
      <c r="E22" s="21">
        <v>28753</v>
      </c>
      <c r="F22" s="11">
        <f t="shared" si="1"/>
        <v>2.0527300245587982E-2</v>
      </c>
      <c r="G22" s="21">
        <v>4615</v>
      </c>
      <c r="H22" s="11">
        <f t="shared" si="2"/>
        <v>3.2947341367296819E-3</v>
      </c>
    </row>
    <row r="23" spans="1:8" x14ac:dyDescent="0.45">
      <c r="A23" s="12" t="s">
        <v>82</v>
      </c>
      <c r="B23" s="20">
        <v>2739963</v>
      </c>
      <c r="C23" s="21">
        <v>1045379</v>
      </c>
      <c r="D23" s="11">
        <f t="shared" si="0"/>
        <v>0.38153033453371449</v>
      </c>
      <c r="E23" s="21">
        <v>69188</v>
      </c>
      <c r="F23" s="11">
        <f t="shared" si="1"/>
        <v>2.5251435877053814E-2</v>
      </c>
      <c r="G23" s="21">
        <v>9328</v>
      </c>
      <c r="H23" s="11">
        <f t="shared" si="2"/>
        <v>3.4044255342134183E-3</v>
      </c>
    </row>
    <row r="24" spans="1:8" x14ac:dyDescent="0.45">
      <c r="A24" s="12" t="s">
        <v>83</v>
      </c>
      <c r="B24" s="20">
        <v>831479.00000000012</v>
      </c>
      <c r="C24" s="21">
        <v>389347</v>
      </c>
      <c r="D24" s="11">
        <f t="shared" si="0"/>
        <v>0.46825836852163427</v>
      </c>
      <c r="E24" s="21">
        <v>15315</v>
      </c>
      <c r="F24" s="11">
        <f t="shared" si="1"/>
        <v>1.841898592748584E-2</v>
      </c>
      <c r="G24" s="21">
        <v>3487</v>
      </c>
      <c r="H24" s="11">
        <f t="shared" si="2"/>
        <v>4.193731892206537E-3</v>
      </c>
    </row>
    <row r="25" spans="1:8" x14ac:dyDescent="0.45">
      <c r="A25" s="12" t="s">
        <v>84</v>
      </c>
      <c r="B25" s="20">
        <v>1526835</v>
      </c>
      <c r="C25" s="21">
        <v>684963</v>
      </c>
      <c r="D25" s="11">
        <f t="shared" si="0"/>
        <v>0.44861625519456916</v>
      </c>
      <c r="E25" s="21">
        <v>36636</v>
      </c>
      <c r="F25" s="11">
        <f t="shared" si="1"/>
        <v>2.3994734205071276E-2</v>
      </c>
      <c r="G25" s="21">
        <v>8064</v>
      </c>
      <c r="H25" s="11">
        <f t="shared" si="2"/>
        <v>5.2815137195571229E-3</v>
      </c>
    </row>
    <row r="26" spans="1:8" x14ac:dyDescent="0.45">
      <c r="A26" s="12" t="s">
        <v>85</v>
      </c>
      <c r="B26" s="20">
        <v>708155</v>
      </c>
      <c r="C26" s="21">
        <v>322954</v>
      </c>
      <c r="D26" s="11">
        <f t="shared" si="0"/>
        <v>0.45604987608644998</v>
      </c>
      <c r="E26" s="21">
        <v>12880</v>
      </c>
      <c r="F26" s="11">
        <f t="shared" si="1"/>
        <v>1.8188108535560719E-2</v>
      </c>
      <c r="G26" s="21">
        <v>2717</v>
      </c>
      <c r="H26" s="11">
        <f t="shared" si="2"/>
        <v>3.8367306592483282E-3</v>
      </c>
    </row>
    <row r="27" spans="1:8" x14ac:dyDescent="0.45">
      <c r="A27" s="12" t="s">
        <v>86</v>
      </c>
      <c r="B27" s="20">
        <v>1194817</v>
      </c>
      <c r="C27" s="21">
        <v>544273</v>
      </c>
      <c r="D27" s="11">
        <f t="shared" si="0"/>
        <v>0.45552833613850491</v>
      </c>
      <c r="E27" s="21">
        <v>33631</v>
      </c>
      <c r="F27" s="11">
        <f t="shared" si="1"/>
        <v>2.8147406673992754E-2</v>
      </c>
      <c r="G27" s="21">
        <v>3656</v>
      </c>
      <c r="H27" s="11">
        <f t="shared" si="2"/>
        <v>3.0598828105057093E-3</v>
      </c>
    </row>
    <row r="28" spans="1:8" x14ac:dyDescent="0.45">
      <c r="A28" s="12" t="s">
        <v>87</v>
      </c>
      <c r="B28" s="20">
        <v>944709</v>
      </c>
      <c r="C28" s="21">
        <v>454549</v>
      </c>
      <c r="D28" s="11">
        <f t="shared" si="0"/>
        <v>0.48115239719320974</v>
      </c>
      <c r="E28" s="21">
        <v>24608</v>
      </c>
      <c r="F28" s="11">
        <f t="shared" si="1"/>
        <v>2.6048232842070945E-2</v>
      </c>
      <c r="G28" s="21">
        <v>9647</v>
      </c>
      <c r="H28" s="11">
        <f t="shared" si="2"/>
        <v>1.0211610136031307E-2</v>
      </c>
    </row>
    <row r="29" spans="1:8" x14ac:dyDescent="0.45">
      <c r="A29" s="12" t="s">
        <v>88</v>
      </c>
      <c r="B29" s="20">
        <v>1562767</v>
      </c>
      <c r="C29" s="21">
        <v>732011</v>
      </c>
      <c r="D29" s="11">
        <f t="shared" si="0"/>
        <v>0.46840699861207719</v>
      </c>
      <c r="E29" s="21">
        <v>32333</v>
      </c>
      <c r="F29" s="11">
        <f t="shared" si="1"/>
        <v>2.0689584563789741E-2</v>
      </c>
      <c r="G29" s="21">
        <v>8533</v>
      </c>
      <c r="H29" s="11">
        <f t="shared" si="2"/>
        <v>5.4601869632517194E-3</v>
      </c>
    </row>
    <row r="30" spans="1:8" x14ac:dyDescent="0.45">
      <c r="A30" s="12" t="s">
        <v>89</v>
      </c>
      <c r="B30" s="20">
        <v>732702</v>
      </c>
      <c r="C30" s="21">
        <v>376619</v>
      </c>
      <c r="D30" s="11">
        <f t="shared" si="0"/>
        <v>0.51401388286097216</v>
      </c>
      <c r="E30" s="21">
        <v>17236</v>
      </c>
      <c r="F30" s="11">
        <f t="shared" si="1"/>
        <v>2.352388829292127E-2</v>
      </c>
      <c r="G30" s="21">
        <v>2905</v>
      </c>
      <c r="H30" s="11">
        <f t="shared" si="2"/>
        <v>3.9647769488823561E-3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44669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4621928</v>
      </c>
      <c r="D39" s="11">
        <f>C39/$B39</f>
        <v>0.48282068614881618</v>
      </c>
      <c r="E39" s="21">
        <v>227705</v>
      </c>
      <c r="F39" s="11">
        <f>E39/$B39</f>
        <v>2.3786758326723435E-2</v>
      </c>
      <c r="G39" s="21">
        <v>31651</v>
      </c>
      <c r="H39" s="11">
        <f>G39/$B39</f>
        <v>3.3063599297297971E-3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N3" sqref="N3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（4月19日公表時点）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265684853</v>
      </c>
      <c r="C7" s="32">
        <f t="shared" ref="C7:J7" si="0">SUM(C8:C54)</f>
        <v>102911402</v>
      </c>
      <c r="D7" s="33">
        <f t="shared" ref="D7:D54" si="1">C7/O7</f>
        <v>0.81259727336308707</v>
      </c>
      <c r="E7" s="32">
        <f t="shared" si="0"/>
        <v>101092330</v>
      </c>
      <c r="F7" s="34">
        <f t="shared" ref="F7:F54" si="2">E7/O7</f>
        <v>0.79823372453833064</v>
      </c>
      <c r="G7" s="35">
        <f t="shared" si="0"/>
        <v>61681121</v>
      </c>
      <c r="H7" s="34">
        <f t="shared" ref="H7:H54" si="3">G7/O7</f>
        <v>0.48703943167131913</v>
      </c>
      <c r="I7" s="35">
        <f t="shared" si="0"/>
        <v>1005833</v>
      </c>
      <c r="J7" s="35">
        <f t="shared" si="0"/>
        <v>5120472</v>
      </c>
      <c r="K7" s="35">
        <f>SUM(K8:K54)</f>
        <v>22926504</v>
      </c>
      <c r="L7" s="35">
        <f>SUM(L8:L54)</f>
        <v>25051558</v>
      </c>
      <c r="M7" s="35">
        <f>SUM(M8:M54)</f>
        <v>7576754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11040963</v>
      </c>
      <c r="C8" s="37">
        <f>SUM(一般接種!D7+一般接種!G7+一般接種!J7+医療従事者等!C5)</f>
        <v>4281382</v>
      </c>
      <c r="D8" s="33">
        <f t="shared" si="1"/>
        <v>0.8191519424758299</v>
      </c>
      <c r="E8" s="37">
        <f>SUM(一般接種!E7+一般接種!H7+一般接種!K7+医療従事者等!D5)</f>
        <v>4201703</v>
      </c>
      <c r="F8" s="34">
        <f t="shared" si="2"/>
        <v>0.80390705014327657</v>
      </c>
      <c r="G8" s="32">
        <f>SUM(I8:M8)</f>
        <v>2557878</v>
      </c>
      <c r="H8" s="34">
        <f t="shared" si="3"/>
        <v>0.48939588486058727</v>
      </c>
      <c r="I8" s="38">
        <v>41584</v>
      </c>
      <c r="J8" s="38">
        <v>224714</v>
      </c>
      <c r="K8" s="38">
        <v>910099</v>
      </c>
      <c r="L8" s="38">
        <v>1062455</v>
      </c>
      <c r="M8" s="38">
        <v>319026</v>
      </c>
      <c r="O8" s="1">
        <v>5226603</v>
      </c>
    </row>
    <row r="9" spans="1:15" x14ac:dyDescent="0.45">
      <c r="A9" s="36" t="s">
        <v>15</v>
      </c>
      <c r="B9" s="32">
        <f t="shared" si="4"/>
        <v>2767504</v>
      </c>
      <c r="C9" s="37">
        <f>SUM(一般接種!D8+一般接種!G8+一般接種!J8+医療従事者等!C6)</f>
        <v>1078436</v>
      </c>
      <c r="D9" s="33">
        <f t="shared" si="1"/>
        <v>0.85616319272158559</v>
      </c>
      <c r="E9" s="37">
        <f>SUM(一般接種!E8+一般接種!H8+一般接種!K8+医療従事者等!D6)</f>
        <v>1059004</v>
      </c>
      <c r="F9" s="34">
        <f t="shared" si="2"/>
        <v>0.84073625671336083</v>
      </c>
      <c r="G9" s="32">
        <f t="shared" ref="G9:G54" si="5">SUM(I9:M9)</f>
        <v>630064</v>
      </c>
      <c r="H9" s="34">
        <f t="shared" si="3"/>
        <v>0.50020363364996445</v>
      </c>
      <c r="I9" s="38">
        <v>10593</v>
      </c>
      <c r="J9" s="38">
        <v>43090</v>
      </c>
      <c r="K9" s="38">
        <v>225680</v>
      </c>
      <c r="L9" s="38">
        <v>260514</v>
      </c>
      <c r="M9" s="38">
        <v>90187</v>
      </c>
      <c r="O9" s="1">
        <v>1259615</v>
      </c>
    </row>
    <row r="10" spans="1:15" x14ac:dyDescent="0.45">
      <c r="A10" s="36" t="s">
        <v>16</v>
      </c>
      <c r="B10" s="32">
        <f t="shared" si="4"/>
        <v>2691266</v>
      </c>
      <c r="C10" s="37">
        <f>SUM(一般接種!D9+一般接種!G9+一般接種!J9+医療従事者等!C7)</f>
        <v>1045384</v>
      </c>
      <c r="D10" s="33">
        <f t="shared" si="1"/>
        <v>0.85629448331166758</v>
      </c>
      <c r="E10" s="37">
        <f>SUM(一般接種!E9+一般接種!H9+一般接種!K9+医療従事者等!D7)</f>
        <v>1023627</v>
      </c>
      <c r="F10" s="34">
        <f t="shared" si="2"/>
        <v>0.83847289901975963</v>
      </c>
      <c r="G10" s="32">
        <f t="shared" si="5"/>
        <v>622255</v>
      </c>
      <c r="H10" s="34">
        <f t="shared" si="3"/>
        <v>0.50970124252246229</v>
      </c>
      <c r="I10" s="38">
        <v>10213</v>
      </c>
      <c r="J10" s="38">
        <v>47269</v>
      </c>
      <c r="K10" s="38">
        <v>218471</v>
      </c>
      <c r="L10" s="38">
        <v>254961</v>
      </c>
      <c r="M10" s="38">
        <v>91341</v>
      </c>
      <c r="O10" s="1">
        <v>1220823</v>
      </c>
    </row>
    <row r="11" spans="1:15" x14ac:dyDescent="0.45">
      <c r="A11" s="36" t="s">
        <v>17</v>
      </c>
      <c r="B11" s="32">
        <f t="shared" si="4"/>
        <v>4889428</v>
      </c>
      <c r="C11" s="37">
        <f>SUM(一般接種!D10+一般接種!G10+一般接種!J10+医療従事者等!C8)</f>
        <v>1911178</v>
      </c>
      <c r="D11" s="33">
        <f t="shared" si="1"/>
        <v>0.83750535169100293</v>
      </c>
      <c r="E11" s="37">
        <f>SUM(一般接種!E10+一般接種!H10+一般接種!K10+医療従事者等!D8)</f>
        <v>1868098</v>
      </c>
      <c r="F11" s="34">
        <f t="shared" si="2"/>
        <v>0.81862708365377745</v>
      </c>
      <c r="G11" s="32">
        <f t="shared" si="5"/>
        <v>1110152</v>
      </c>
      <c r="H11" s="34">
        <f t="shared" si="3"/>
        <v>0.48648437832084201</v>
      </c>
      <c r="I11" s="38">
        <v>18493</v>
      </c>
      <c r="J11" s="38">
        <v>117757</v>
      </c>
      <c r="K11" s="38">
        <v>454448</v>
      </c>
      <c r="L11" s="38">
        <v>387108</v>
      </c>
      <c r="M11" s="38">
        <v>132346</v>
      </c>
      <c r="O11" s="1">
        <v>2281989</v>
      </c>
    </row>
    <row r="12" spans="1:15" x14ac:dyDescent="0.45">
      <c r="A12" s="36" t="s">
        <v>18</v>
      </c>
      <c r="B12" s="32">
        <f t="shared" si="4"/>
        <v>2160532</v>
      </c>
      <c r="C12" s="37">
        <f>SUM(一般接種!D11+一般接種!G11+一般接種!J11+医療従事者等!C9)</f>
        <v>841517</v>
      </c>
      <c r="D12" s="33">
        <f t="shared" si="1"/>
        <v>0.86639287214502803</v>
      </c>
      <c r="E12" s="37">
        <f>SUM(一般接種!E11+一般接種!H11+一般接種!K11+医療従事者等!D9)</f>
        <v>826186</v>
      </c>
      <c r="F12" s="34">
        <f t="shared" si="2"/>
        <v>0.85060867631433723</v>
      </c>
      <c r="G12" s="32">
        <f t="shared" si="5"/>
        <v>492829</v>
      </c>
      <c r="H12" s="34">
        <f t="shared" si="3"/>
        <v>0.50739739397583417</v>
      </c>
      <c r="I12" s="38">
        <v>4865</v>
      </c>
      <c r="J12" s="38">
        <v>29406</v>
      </c>
      <c r="K12" s="38">
        <v>126477</v>
      </c>
      <c r="L12" s="38">
        <v>227969</v>
      </c>
      <c r="M12" s="38">
        <v>104112</v>
      </c>
      <c r="O12" s="1">
        <v>971288</v>
      </c>
    </row>
    <row r="13" spans="1:15" x14ac:dyDescent="0.45">
      <c r="A13" s="36" t="s">
        <v>19</v>
      </c>
      <c r="B13" s="32">
        <f t="shared" si="4"/>
        <v>2404148</v>
      </c>
      <c r="C13" s="37">
        <f>SUM(一般接種!D12+一般接種!G12+一般接種!J12+医療従事者等!C10)</f>
        <v>917982</v>
      </c>
      <c r="D13" s="33">
        <f t="shared" si="1"/>
        <v>0.85827843547171645</v>
      </c>
      <c r="E13" s="37">
        <f>SUM(一般接種!E12+一般接種!H12+一般接種!K12+医療従事者等!D10)</f>
        <v>902349</v>
      </c>
      <c r="F13" s="34">
        <f t="shared" si="2"/>
        <v>0.84366217199189952</v>
      </c>
      <c r="G13" s="32">
        <f t="shared" si="5"/>
        <v>583817</v>
      </c>
      <c r="H13" s="34">
        <f t="shared" si="3"/>
        <v>0.5458468045798186</v>
      </c>
      <c r="I13" s="38">
        <v>9631</v>
      </c>
      <c r="J13" s="38">
        <v>34492</v>
      </c>
      <c r="K13" s="38">
        <v>191647</v>
      </c>
      <c r="L13" s="38">
        <v>268938</v>
      </c>
      <c r="M13" s="38">
        <v>79109</v>
      </c>
      <c r="O13" s="1">
        <v>1069562</v>
      </c>
    </row>
    <row r="14" spans="1:15" x14ac:dyDescent="0.45">
      <c r="A14" s="36" t="s">
        <v>20</v>
      </c>
      <c r="B14" s="32">
        <f t="shared" si="4"/>
        <v>4098962</v>
      </c>
      <c r="C14" s="37">
        <f>SUM(一般接種!D13+一般接種!G13+一般接種!J13+医療従事者等!C11)</f>
        <v>1573073</v>
      </c>
      <c r="D14" s="33">
        <f t="shared" si="1"/>
        <v>0.84480298422337852</v>
      </c>
      <c r="E14" s="37">
        <f>SUM(一般接種!E13+一般接種!H13+一般接種!K13+医療従事者等!D11)</f>
        <v>1543949</v>
      </c>
      <c r="F14" s="34">
        <f t="shared" si="2"/>
        <v>0.82916223384973298</v>
      </c>
      <c r="G14" s="32">
        <f t="shared" si="5"/>
        <v>981940</v>
      </c>
      <c r="H14" s="34">
        <f t="shared" si="3"/>
        <v>0.52734097039889716</v>
      </c>
      <c r="I14" s="38">
        <v>18749</v>
      </c>
      <c r="J14" s="38">
        <v>73354</v>
      </c>
      <c r="K14" s="38">
        <v>342627</v>
      </c>
      <c r="L14" s="38">
        <v>412374</v>
      </c>
      <c r="M14" s="38">
        <v>134836</v>
      </c>
      <c r="O14" s="1">
        <v>1862059</v>
      </c>
    </row>
    <row r="15" spans="1:15" x14ac:dyDescent="0.45">
      <c r="A15" s="36" t="s">
        <v>21</v>
      </c>
      <c r="B15" s="32">
        <f t="shared" si="4"/>
        <v>6349227</v>
      </c>
      <c r="C15" s="37">
        <f>SUM(一般接種!D14+一般接種!G14+一般接種!J14+医療従事者等!C12)</f>
        <v>2446781</v>
      </c>
      <c r="D15" s="33">
        <f t="shared" si="1"/>
        <v>0.84149053797277895</v>
      </c>
      <c r="E15" s="37">
        <f>SUM(一般接種!E14+一般接種!H14+一般接種!K14+医療従事者等!D12)</f>
        <v>2401519</v>
      </c>
      <c r="F15" s="34">
        <f t="shared" si="2"/>
        <v>0.82592414901940558</v>
      </c>
      <c r="G15" s="32">
        <f t="shared" si="5"/>
        <v>1500927</v>
      </c>
      <c r="H15" s="34">
        <f t="shared" si="3"/>
        <v>0.51619489798550389</v>
      </c>
      <c r="I15" s="38">
        <v>21022</v>
      </c>
      <c r="J15" s="38">
        <v>137906</v>
      </c>
      <c r="K15" s="38">
        <v>548994</v>
      </c>
      <c r="L15" s="38">
        <v>588661</v>
      </c>
      <c r="M15" s="38">
        <v>204344</v>
      </c>
      <c r="O15" s="1">
        <v>2907675</v>
      </c>
    </row>
    <row r="16" spans="1:15" x14ac:dyDescent="0.45">
      <c r="A16" s="39" t="s">
        <v>22</v>
      </c>
      <c r="B16" s="32">
        <f t="shared" si="4"/>
        <v>4123062</v>
      </c>
      <c r="C16" s="37">
        <f>SUM(一般接種!D15+一般接種!G15+一般接種!J15+医療従事者等!C13)</f>
        <v>1611688</v>
      </c>
      <c r="D16" s="33">
        <f t="shared" si="1"/>
        <v>0.8242237781406474</v>
      </c>
      <c r="E16" s="37">
        <f>SUM(一般接種!E15+一般接種!H15+一般接種!K15+医療従事者等!D13)</f>
        <v>1584355</v>
      </c>
      <c r="F16" s="34">
        <f t="shared" si="2"/>
        <v>0.81024557111303508</v>
      </c>
      <c r="G16" s="32">
        <f t="shared" si="5"/>
        <v>927019</v>
      </c>
      <c r="H16" s="34">
        <f t="shared" si="3"/>
        <v>0.47408127540080014</v>
      </c>
      <c r="I16" s="38">
        <v>14651</v>
      </c>
      <c r="J16" s="38">
        <v>71161</v>
      </c>
      <c r="K16" s="38">
        <v>363232</v>
      </c>
      <c r="L16" s="38">
        <v>343851</v>
      </c>
      <c r="M16" s="38">
        <v>134124</v>
      </c>
      <c r="O16" s="1">
        <v>1955401</v>
      </c>
    </row>
    <row r="17" spans="1:15" x14ac:dyDescent="0.45">
      <c r="A17" s="36" t="s">
        <v>23</v>
      </c>
      <c r="B17" s="32">
        <f t="shared" si="4"/>
        <v>4224361</v>
      </c>
      <c r="C17" s="37">
        <f>SUM(一般接種!D16+一般接種!G16+一般接種!J16+医療従事者等!C14)</f>
        <v>1601978</v>
      </c>
      <c r="D17" s="33">
        <f t="shared" si="1"/>
        <v>0.81812838050744063</v>
      </c>
      <c r="E17" s="37">
        <f>SUM(一般接種!E16+一般接種!H16+一般接種!K16+医療従事者等!D14)</f>
        <v>1570422</v>
      </c>
      <c r="F17" s="34">
        <f t="shared" si="2"/>
        <v>0.80201276645076025</v>
      </c>
      <c r="G17" s="32">
        <f t="shared" si="5"/>
        <v>1051961</v>
      </c>
      <c r="H17" s="34">
        <f t="shared" si="3"/>
        <v>0.53723531115095702</v>
      </c>
      <c r="I17" s="38">
        <v>16057</v>
      </c>
      <c r="J17" s="38">
        <v>71118</v>
      </c>
      <c r="K17" s="38">
        <v>401120</v>
      </c>
      <c r="L17" s="38">
        <v>433511</v>
      </c>
      <c r="M17" s="38">
        <v>130155</v>
      </c>
      <c r="O17" s="1">
        <v>1958101</v>
      </c>
    </row>
    <row r="18" spans="1:15" x14ac:dyDescent="0.45">
      <c r="A18" s="36" t="s">
        <v>24</v>
      </c>
      <c r="B18" s="32">
        <f t="shared" si="4"/>
        <v>15488700</v>
      </c>
      <c r="C18" s="37">
        <f>SUM(一般接種!D17+一般接種!G17+一般接種!J17+医療従事者等!C15)</f>
        <v>6074955</v>
      </c>
      <c r="D18" s="33">
        <f t="shared" si="1"/>
        <v>0.82162836723043187</v>
      </c>
      <c r="E18" s="37">
        <f>SUM(一般接種!E17+一般接種!H17+一般接種!K17+医療従事者等!D15)</f>
        <v>5962647</v>
      </c>
      <c r="F18" s="34">
        <f t="shared" si="2"/>
        <v>0.80643888209565884</v>
      </c>
      <c r="G18" s="32">
        <f t="shared" si="5"/>
        <v>3451098</v>
      </c>
      <c r="H18" s="34">
        <f t="shared" si="3"/>
        <v>0.46675572327568005</v>
      </c>
      <c r="I18" s="38">
        <v>48382</v>
      </c>
      <c r="J18" s="38">
        <v>260752</v>
      </c>
      <c r="K18" s="38">
        <v>1294898</v>
      </c>
      <c r="L18" s="38">
        <v>1392652</v>
      </c>
      <c r="M18" s="38">
        <v>454414</v>
      </c>
      <c r="O18" s="1">
        <v>7393799</v>
      </c>
    </row>
    <row r="19" spans="1:15" x14ac:dyDescent="0.45">
      <c r="A19" s="36" t="s">
        <v>25</v>
      </c>
      <c r="B19" s="32">
        <f t="shared" si="4"/>
        <v>13332624</v>
      </c>
      <c r="C19" s="37">
        <f>SUM(一般接種!D18+一般接種!G18+一般接種!J18+医療従事者等!C16)</f>
        <v>5184460</v>
      </c>
      <c r="D19" s="33">
        <f t="shared" si="1"/>
        <v>0.81995074405825685</v>
      </c>
      <c r="E19" s="37">
        <f>SUM(一般接種!E18+一般接種!H18+一般接種!K18+医療従事者等!D16)</f>
        <v>5093462</v>
      </c>
      <c r="F19" s="34">
        <f t="shared" si="2"/>
        <v>0.80555891196623319</v>
      </c>
      <c r="G19" s="32">
        <f t="shared" si="5"/>
        <v>3054702</v>
      </c>
      <c r="H19" s="34">
        <f t="shared" si="3"/>
        <v>0.48311785176783029</v>
      </c>
      <c r="I19" s="38">
        <v>42035</v>
      </c>
      <c r="J19" s="38">
        <v>206315</v>
      </c>
      <c r="K19" s="38">
        <v>1073868</v>
      </c>
      <c r="L19" s="38">
        <v>1304780</v>
      </c>
      <c r="M19" s="38">
        <v>427704</v>
      </c>
      <c r="O19" s="1">
        <v>6322892</v>
      </c>
    </row>
    <row r="20" spans="1:15" x14ac:dyDescent="0.45">
      <c r="A20" s="36" t="s">
        <v>26</v>
      </c>
      <c r="B20" s="32">
        <f t="shared" si="4"/>
        <v>29047767</v>
      </c>
      <c r="C20" s="37">
        <f>SUM(一般接種!D19+一般接種!G19+一般接種!J19+医療従事者等!C17)</f>
        <v>11219486</v>
      </c>
      <c r="D20" s="33">
        <f t="shared" si="1"/>
        <v>0.81046155877679427</v>
      </c>
      <c r="E20" s="37">
        <f>SUM(一般接種!E19+一般接種!H19+一般接種!K19+医療従事者等!D17)</f>
        <v>11036456</v>
      </c>
      <c r="F20" s="34">
        <f t="shared" si="2"/>
        <v>0.79724002803082983</v>
      </c>
      <c r="G20" s="32">
        <f t="shared" si="5"/>
        <v>6791825</v>
      </c>
      <c r="H20" s="34">
        <f t="shared" si="3"/>
        <v>0.49062078926246716</v>
      </c>
      <c r="I20" s="38">
        <v>96492</v>
      </c>
      <c r="J20" s="38">
        <v>579762</v>
      </c>
      <c r="K20" s="38">
        <v>2580343</v>
      </c>
      <c r="L20" s="38">
        <v>2845363</v>
      </c>
      <c r="M20" s="38">
        <v>689865</v>
      </c>
      <c r="O20" s="1">
        <v>13843329</v>
      </c>
    </row>
    <row r="21" spans="1:15" x14ac:dyDescent="0.45">
      <c r="A21" s="36" t="s">
        <v>27</v>
      </c>
      <c r="B21" s="32">
        <f t="shared" si="4"/>
        <v>19418093</v>
      </c>
      <c r="C21" s="37">
        <f>SUM(一般接種!D20+一般接種!G20+一般接種!J20+医療従事者等!C18)</f>
        <v>7551290</v>
      </c>
      <c r="D21" s="33">
        <f t="shared" si="1"/>
        <v>0.81899363202947961</v>
      </c>
      <c r="E21" s="37">
        <f>SUM(一般接種!E20+一般接種!H20+一般接種!K20+医療従事者等!D18)</f>
        <v>7434555</v>
      </c>
      <c r="F21" s="34">
        <f t="shared" si="2"/>
        <v>0.80633285199918525</v>
      </c>
      <c r="G21" s="32">
        <f t="shared" si="5"/>
        <v>4432248</v>
      </c>
      <c r="H21" s="34">
        <f t="shared" si="3"/>
        <v>0.48071030083275795</v>
      </c>
      <c r="I21" s="38">
        <v>48987</v>
      </c>
      <c r="J21" s="38">
        <v>288719</v>
      </c>
      <c r="K21" s="38">
        <v>1422892</v>
      </c>
      <c r="L21" s="38">
        <v>2009496</v>
      </c>
      <c r="M21" s="38">
        <v>662154</v>
      </c>
      <c r="O21" s="1">
        <v>9220206</v>
      </c>
    </row>
    <row r="22" spans="1:15" x14ac:dyDescent="0.45">
      <c r="A22" s="36" t="s">
        <v>28</v>
      </c>
      <c r="B22" s="32">
        <f t="shared" si="4"/>
        <v>4915260</v>
      </c>
      <c r="C22" s="37">
        <f>SUM(一般接種!D21+一般接種!G21+一般接種!J21+医療従事者等!C19)</f>
        <v>1877751</v>
      </c>
      <c r="D22" s="33">
        <f t="shared" si="1"/>
        <v>0.84844255354527032</v>
      </c>
      <c r="E22" s="37">
        <f>SUM(一般接種!E21+一般接種!H21+一般接種!K21+医療従事者等!D19)</f>
        <v>1839188</v>
      </c>
      <c r="F22" s="34">
        <f t="shared" si="2"/>
        <v>0.83101825703717824</v>
      </c>
      <c r="G22" s="32">
        <f t="shared" si="5"/>
        <v>1198321</v>
      </c>
      <c r="H22" s="34">
        <f t="shared" si="3"/>
        <v>0.54144906817087135</v>
      </c>
      <c r="I22" s="38">
        <v>16706</v>
      </c>
      <c r="J22" s="38">
        <v>63643</v>
      </c>
      <c r="K22" s="38">
        <v>342610</v>
      </c>
      <c r="L22" s="38">
        <v>563801</v>
      </c>
      <c r="M22" s="38">
        <v>211561</v>
      </c>
      <c r="O22" s="1">
        <v>2213174</v>
      </c>
    </row>
    <row r="23" spans="1:15" x14ac:dyDescent="0.45">
      <c r="A23" s="36" t="s">
        <v>29</v>
      </c>
      <c r="B23" s="32">
        <f t="shared" si="4"/>
        <v>2321584</v>
      </c>
      <c r="C23" s="37">
        <f>SUM(一般接種!D22+一般接種!G22+一般接種!J22+医療従事者等!C20)</f>
        <v>890649</v>
      </c>
      <c r="D23" s="33">
        <f t="shared" si="1"/>
        <v>0.8501203618682911</v>
      </c>
      <c r="E23" s="37">
        <f>SUM(一般接種!E22+一般接種!H22+一般接種!K22+医療従事者等!D20)</f>
        <v>879773</v>
      </c>
      <c r="F23" s="34">
        <f t="shared" si="2"/>
        <v>0.83973927004010784</v>
      </c>
      <c r="G23" s="32">
        <f t="shared" si="5"/>
        <v>551162</v>
      </c>
      <c r="H23" s="34">
        <f t="shared" si="3"/>
        <v>0.52608158644769265</v>
      </c>
      <c r="I23" s="38">
        <v>10150</v>
      </c>
      <c r="J23" s="38">
        <v>38751</v>
      </c>
      <c r="K23" s="38">
        <v>211641</v>
      </c>
      <c r="L23" s="38">
        <v>217767</v>
      </c>
      <c r="M23" s="38">
        <v>72853</v>
      </c>
      <c r="O23" s="1">
        <v>1047674</v>
      </c>
    </row>
    <row r="24" spans="1:15" x14ac:dyDescent="0.45">
      <c r="A24" s="36" t="s">
        <v>30</v>
      </c>
      <c r="B24" s="32">
        <f t="shared" si="4"/>
        <v>2401944</v>
      </c>
      <c r="C24" s="37">
        <f>SUM(一般接種!D23+一般接種!G23+一般接種!J23+医療従事者等!C21)</f>
        <v>929342</v>
      </c>
      <c r="D24" s="33">
        <f t="shared" si="1"/>
        <v>0.82049801528442878</v>
      </c>
      <c r="E24" s="37">
        <f>SUM(一般接種!E23+一般接種!H23+一般接種!K23+医療従事者等!D21)</f>
        <v>914126</v>
      </c>
      <c r="F24" s="34">
        <f t="shared" si="2"/>
        <v>0.80706410419403596</v>
      </c>
      <c r="G24" s="32">
        <f t="shared" si="5"/>
        <v>558476</v>
      </c>
      <c r="H24" s="34">
        <f t="shared" si="3"/>
        <v>0.49306762159031514</v>
      </c>
      <c r="I24" s="38">
        <v>8129</v>
      </c>
      <c r="J24" s="38">
        <v>54421</v>
      </c>
      <c r="K24" s="38">
        <v>202681</v>
      </c>
      <c r="L24" s="38">
        <v>213285</v>
      </c>
      <c r="M24" s="38">
        <v>79960</v>
      </c>
      <c r="O24" s="1">
        <v>1132656</v>
      </c>
    </row>
    <row r="25" spans="1:15" x14ac:dyDescent="0.45">
      <c r="A25" s="36" t="s">
        <v>31</v>
      </c>
      <c r="B25" s="32">
        <f t="shared" si="4"/>
        <v>1680280</v>
      </c>
      <c r="C25" s="37">
        <f>SUM(一般接種!D24+一般接種!G24+一般接種!J24+医療従事者等!C22)</f>
        <v>644005</v>
      </c>
      <c r="D25" s="33">
        <f t="shared" si="1"/>
        <v>0.83142155198345435</v>
      </c>
      <c r="E25" s="37">
        <f>SUM(一般接種!E24+一般接種!H24+一般接種!K24+医療従事者等!D22)</f>
        <v>633836</v>
      </c>
      <c r="F25" s="34">
        <f t="shared" si="2"/>
        <v>0.81829319775931053</v>
      </c>
      <c r="G25" s="32">
        <f t="shared" si="5"/>
        <v>402439</v>
      </c>
      <c r="H25" s="34">
        <f t="shared" si="3"/>
        <v>0.51955568350970782</v>
      </c>
      <c r="I25" s="38">
        <v>7573</v>
      </c>
      <c r="J25" s="38">
        <v>32031</v>
      </c>
      <c r="K25" s="38">
        <v>143447</v>
      </c>
      <c r="L25" s="38">
        <v>170776</v>
      </c>
      <c r="M25" s="38">
        <v>48612</v>
      </c>
      <c r="O25" s="1">
        <v>774583</v>
      </c>
    </row>
    <row r="26" spans="1:15" x14ac:dyDescent="0.45">
      <c r="A26" s="36" t="s">
        <v>32</v>
      </c>
      <c r="B26" s="32">
        <f t="shared" si="4"/>
        <v>1774803</v>
      </c>
      <c r="C26" s="37">
        <f>SUM(一般接種!D25+一般接種!G25+一般接種!J25+医療従事者等!C23)</f>
        <v>676955</v>
      </c>
      <c r="D26" s="33">
        <f t="shared" si="1"/>
        <v>0.82455234306580905</v>
      </c>
      <c r="E26" s="37">
        <f>SUM(一般接種!E25+一般接種!H25+一般接種!K25+医療従事者等!D23)</f>
        <v>666856</v>
      </c>
      <c r="F26" s="34">
        <f t="shared" si="2"/>
        <v>0.81225144549858286</v>
      </c>
      <c r="G26" s="32">
        <f t="shared" si="5"/>
        <v>430992</v>
      </c>
      <c r="H26" s="34">
        <f t="shared" si="3"/>
        <v>0.52496172336805125</v>
      </c>
      <c r="I26" s="38">
        <v>6228</v>
      </c>
      <c r="J26" s="38">
        <v>37243</v>
      </c>
      <c r="K26" s="38">
        <v>167567</v>
      </c>
      <c r="L26" s="38">
        <v>163062</v>
      </c>
      <c r="M26" s="38">
        <v>56892</v>
      </c>
      <c r="O26" s="1">
        <v>820997</v>
      </c>
    </row>
    <row r="27" spans="1:15" x14ac:dyDescent="0.45">
      <c r="A27" s="36" t="s">
        <v>33</v>
      </c>
      <c r="B27" s="32">
        <f t="shared" si="4"/>
        <v>4477352</v>
      </c>
      <c r="C27" s="37">
        <f>SUM(一般接種!D26+一般接種!G26+一般接種!J26+医療従事者等!C24)</f>
        <v>1712296</v>
      </c>
      <c r="D27" s="33">
        <f t="shared" si="1"/>
        <v>0.82650259178650576</v>
      </c>
      <c r="E27" s="37">
        <f>SUM(一般接種!E26+一般接種!H26+一般接種!K26+医療従事者等!D24)</f>
        <v>1680971</v>
      </c>
      <c r="F27" s="34">
        <f t="shared" si="2"/>
        <v>0.81138242933345306</v>
      </c>
      <c r="G27" s="32">
        <f t="shared" si="5"/>
        <v>1084085</v>
      </c>
      <c r="H27" s="34">
        <f t="shared" si="3"/>
        <v>0.523273465695694</v>
      </c>
      <c r="I27" s="38">
        <v>14049</v>
      </c>
      <c r="J27" s="38">
        <v>68609</v>
      </c>
      <c r="K27" s="38">
        <v>452945</v>
      </c>
      <c r="L27" s="38">
        <v>430177</v>
      </c>
      <c r="M27" s="38">
        <v>118305</v>
      </c>
      <c r="O27" s="1">
        <v>2071737</v>
      </c>
    </row>
    <row r="28" spans="1:15" x14ac:dyDescent="0.45">
      <c r="A28" s="36" t="s">
        <v>34</v>
      </c>
      <c r="B28" s="32">
        <f t="shared" si="4"/>
        <v>4375155</v>
      </c>
      <c r="C28" s="37">
        <f>SUM(一般接種!D27+一般接種!G27+一般接種!J27+医療従事者等!C25)</f>
        <v>1658323</v>
      </c>
      <c r="D28" s="33">
        <f t="shared" si="1"/>
        <v>0.82225823102145934</v>
      </c>
      <c r="E28" s="37">
        <f>SUM(一般接種!E27+一般接種!H27+一般接種!K27+医療従事者等!D25)</f>
        <v>1638873</v>
      </c>
      <c r="F28" s="34">
        <f t="shared" si="2"/>
        <v>0.81261419750484809</v>
      </c>
      <c r="G28" s="32">
        <f t="shared" si="5"/>
        <v>1077959</v>
      </c>
      <c r="H28" s="34">
        <f t="shared" si="3"/>
        <v>0.53449217097854962</v>
      </c>
      <c r="I28" s="38">
        <v>15401</v>
      </c>
      <c r="J28" s="38">
        <v>84461</v>
      </c>
      <c r="K28" s="38">
        <v>464393</v>
      </c>
      <c r="L28" s="38">
        <v>400449</v>
      </c>
      <c r="M28" s="38">
        <v>113255</v>
      </c>
      <c r="O28" s="1">
        <v>2016791</v>
      </c>
    </row>
    <row r="29" spans="1:15" x14ac:dyDescent="0.45">
      <c r="A29" s="36" t="s">
        <v>35</v>
      </c>
      <c r="B29" s="32">
        <f t="shared" si="4"/>
        <v>7960581</v>
      </c>
      <c r="C29" s="37">
        <f>SUM(一般接種!D28+一般接種!G28+一般接種!J28+医療従事者等!C26)</f>
        <v>3112366</v>
      </c>
      <c r="D29" s="33">
        <f t="shared" si="1"/>
        <v>0.8443153765605248</v>
      </c>
      <c r="E29" s="37">
        <f>SUM(一般接種!E28+一般接種!H28+一般接種!K28+医療従事者等!D26)</f>
        <v>3064682</v>
      </c>
      <c r="F29" s="34">
        <f t="shared" si="2"/>
        <v>0.83137977245229577</v>
      </c>
      <c r="G29" s="32">
        <f t="shared" si="5"/>
        <v>1783533</v>
      </c>
      <c r="H29" s="34">
        <f t="shared" si="3"/>
        <v>0.48383266508602213</v>
      </c>
      <c r="I29" s="38">
        <v>23186</v>
      </c>
      <c r="J29" s="38">
        <v>111128</v>
      </c>
      <c r="K29" s="38">
        <v>647407</v>
      </c>
      <c r="L29" s="38">
        <v>741813</v>
      </c>
      <c r="M29" s="38">
        <v>259999</v>
      </c>
      <c r="O29" s="1">
        <v>3686260</v>
      </c>
    </row>
    <row r="30" spans="1:15" x14ac:dyDescent="0.45">
      <c r="A30" s="36" t="s">
        <v>36</v>
      </c>
      <c r="B30" s="32">
        <f t="shared" si="4"/>
        <v>15363018</v>
      </c>
      <c r="C30" s="37">
        <f>SUM(一般接種!D29+一般接種!G29+一般接種!J29+医療従事者等!C27)</f>
        <v>5975635</v>
      </c>
      <c r="D30" s="33">
        <f t="shared" si="1"/>
        <v>0.79055318554448173</v>
      </c>
      <c r="E30" s="37">
        <f>SUM(一般接種!E29+一般接種!H29+一般接種!K29+医療従事者等!D27)</f>
        <v>5851117</v>
      </c>
      <c r="F30" s="34">
        <f t="shared" si="2"/>
        <v>0.77407994018099691</v>
      </c>
      <c r="G30" s="32">
        <f t="shared" si="5"/>
        <v>3536266</v>
      </c>
      <c r="H30" s="34">
        <f t="shared" si="3"/>
        <v>0.46783418853940084</v>
      </c>
      <c r="I30" s="38">
        <v>42784</v>
      </c>
      <c r="J30" s="38">
        <v>368633</v>
      </c>
      <c r="K30" s="38">
        <v>1339749</v>
      </c>
      <c r="L30" s="38">
        <v>1343988</v>
      </c>
      <c r="M30" s="38">
        <v>441112</v>
      </c>
      <c r="O30" s="1">
        <v>7558802</v>
      </c>
    </row>
    <row r="31" spans="1:15" x14ac:dyDescent="0.45">
      <c r="A31" s="36" t="s">
        <v>37</v>
      </c>
      <c r="B31" s="32">
        <f t="shared" si="4"/>
        <v>3790997</v>
      </c>
      <c r="C31" s="37">
        <f>SUM(一般接種!D30+一般接種!G30+一般接種!J30+医療従事者等!C28)</f>
        <v>1469661</v>
      </c>
      <c r="D31" s="33">
        <f t="shared" si="1"/>
        <v>0.81622575680747678</v>
      </c>
      <c r="E31" s="37">
        <f>SUM(一般接種!E30+一般接種!H30+一般接種!K30+医療従事者等!D28)</f>
        <v>1448162</v>
      </c>
      <c r="F31" s="34">
        <f t="shared" si="2"/>
        <v>0.80428556274530605</v>
      </c>
      <c r="G31" s="32">
        <f t="shared" si="5"/>
        <v>873174</v>
      </c>
      <c r="H31" s="34">
        <f t="shared" si="3"/>
        <v>0.48494660263462919</v>
      </c>
      <c r="I31" s="38">
        <v>16654</v>
      </c>
      <c r="J31" s="38">
        <v>66463</v>
      </c>
      <c r="K31" s="38">
        <v>344797</v>
      </c>
      <c r="L31" s="38">
        <v>350551</v>
      </c>
      <c r="M31" s="38">
        <v>94709</v>
      </c>
      <c r="O31" s="1">
        <v>1800557</v>
      </c>
    </row>
    <row r="32" spans="1:15" x14ac:dyDescent="0.45">
      <c r="A32" s="36" t="s">
        <v>38</v>
      </c>
      <c r="B32" s="32">
        <f t="shared" si="4"/>
        <v>2958269</v>
      </c>
      <c r="C32" s="37">
        <f>SUM(一般接種!D31+一般接種!G31+一般接種!J31+医療従事者等!C29)</f>
        <v>1150913</v>
      </c>
      <c r="D32" s="33">
        <f t="shared" si="1"/>
        <v>0.81116303918051536</v>
      </c>
      <c r="E32" s="37">
        <f>SUM(一般接種!E31+一般接種!H31+一般接種!K31+医療従事者等!D29)</f>
        <v>1134055</v>
      </c>
      <c r="F32" s="34">
        <f t="shared" si="2"/>
        <v>0.79928152727257351</v>
      </c>
      <c r="G32" s="32">
        <f t="shared" si="5"/>
        <v>673301</v>
      </c>
      <c r="H32" s="34">
        <f t="shared" si="3"/>
        <v>0.4745422855100952</v>
      </c>
      <c r="I32" s="38">
        <v>8610</v>
      </c>
      <c r="J32" s="38">
        <v>51939</v>
      </c>
      <c r="K32" s="38">
        <v>237244</v>
      </c>
      <c r="L32" s="38">
        <v>283633</v>
      </c>
      <c r="M32" s="38">
        <v>91875</v>
      </c>
      <c r="O32" s="1">
        <v>1418843</v>
      </c>
    </row>
    <row r="33" spans="1:15" x14ac:dyDescent="0.45">
      <c r="A33" s="36" t="s">
        <v>39</v>
      </c>
      <c r="B33" s="32">
        <f t="shared" si="4"/>
        <v>5152280</v>
      </c>
      <c r="C33" s="37">
        <f>SUM(一般接種!D32+一般接種!G32+一般接種!J32+医療従事者等!C30)</f>
        <v>2017768</v>
      </c>
      <c r="D33" s="33">
        <f t="shared" si="1"/>
        <v>0.79736593978681247</v>
      </c>
      <c r="E33" s="37">
        <f>SUM(一般接種!E32+一般接種!H32+一般接種!K32+医療従事者等!D30)</f>
        <v>1980238</v>
      </c>
      <c r="F33" s="34">
        <f t="shared" si="2"/>
        <v>0.78253512488628918</v>
      </c>
      <c r="G33" s="32">
        <f t="shared" si="5"/>
        <v>1154274</v>
      </c>
      <c r="H33" s="34">
        <f t="shared" si="3"/>
        <v>0.45613706470787679</v>
      </c>
      <c r="I33" s="38">
        <v>25395</v>
      </c>
      <c r="J33" s="38">
        <v>91388</v>
      </c>
      <c r="K33" s="38">
        <v>439764</v>
      </c>
      <c r="L33" s="38">
        <v>465313</v>
      </c>
      <c r="M33" s="38">
        <v>132414</v>
      </c>
      <c r="O33" s="1">
        <v>2530542</v>
      </c>
    </row>
    <row r="34" spans="1:15" x14ac:dyDescent="0.45">
      <c r="A34" s="36" t="s">
        <v>40</v>
      </c>
      <c r="B34" s="32">
        <f t="shared" si="4"/>
        <v>17462438</v>
      </c>
      <c r="C34" s="37">
        <f>SUM(一般接種!D33+一般接種!G33+一般接種!J33+医療従事者等!C31)</f>
        <v>6873011</v>
      </c>
      <c r="D34" s="33">
        <f t="shared" si="1"/>
        <v>0.77753294271594886</v>
      </c>
      <c r="E34" s="37">
        <f>SUM(一般接種!E33+一般接種!H33+一般接種!K33+医療従事者等!D31)</f>
        <v>6767316</v>
      </c>
      <c r="F34" s="34">
        <f t="shared" si="2"/>
        <v>0.76557583332381174</v>
      </c>
      <c r="G34" s="32">
        <f t="shared" si="5"/>
        <v>3822111</v>
      </c>
      <c r="H34" s="34">
        <f t="shared" si="3"/>
        <v>0.43238941611136633</v>
      </c>
      <c r="I34" s="38">
        <v>61996</v>
      </c>
      <c r="J34" s="38">
        <v>356873</v>
      </c>
      <c r="K34" s="38">
        <v>1487120</v>
      </c>
      <c r="L34" s="38">
        <v>1520011</v>
      </c>
      <c r="M34" s="38">
        <v>396111</v>
      </c>
      <c r="O34" s="1">
        <v>8839511</v>
      </c>
    </row>
    <row r="35" spans="1:15" x14ac:dyDescent="0.45">
      <c r="A35" s="36" t="s">
        <v>41</v>
      </c>
      <c r="B35" s="32">
        <f t="shared" si="4"/>
        <v>11359360</v>
      </c>
      <c r="C35" s="37">
        <f>SUM(一般接種!D34+一般接種!G34+一般接種!J34+医療従事者等!C32)</f>
        <v>4413394</v>
      </c>
      <c r="D35" s="33">
        <f t="shared" si="1"/>
        <v>0.79900319083934912</v>
      </c>
      <c r="E35" s="37">
        <f>SUM(一般接種!E34+一般接種!H34+一般接種!K34+医療従事者等!D32)</f>
        <v>4349665</v>
      </c>
      <c r="F35" s="34">
        <f t="shared" si="2"/>
        <v>0.78746565887438047</v>
      </c>
      <c r="G35" s="32">
        <f t="shared" si="5"/>
        <v>2596301</v>
      </c>
      <c r="H35" s="34">
        <f t="shared" si="3"/>
        <v>0.47003571024463103</v>
      </c>
      <c r="I35" s="38">
        <v>43323</v>
      </c>
      <c r="J35" s="38">
        <v>235605</v>
      </c>
      <c r="K35" s="38">
        <v>993315</v>
      </c>
      <c r="L35" s="38">
        <v>1020081</v>
      </c>
      <c r="M35" s="38">
        <v>303977</v>
      </c>
      <c r="O35" s="1">
        <v>5523625</v>
      </c>
    </row>
    <row r="36" spans="1:15" x14ac:dyDescent="0.45">
      <c r="A36" s="36" t="s">
        <v>42</v>
      </c>
      <c r="B36" s="32">
        <f t="shared" si="4"/>
        <v>2844566</v>
      </c>
      <c r="C36" s="37">
        <f>SUM(一般接種!D35+一般接種!G35+一般接種!J35+医療従事者等!C33)</f>
        <v>1090793</v>
      </c>
      <c r="D36" s="33">
        <f t="shared" si="1"/>
        <v>0.81115591947582388</v>
      </c>
      <c r="E36" s="37">
        <f>SUM(一般接種!E35+一般接種!H35+一般接種!K35+医療従事者等!D33)</f>
        <v>1076779</v>
      </c>
      <c r="F36" s="34">
        <f t="shared" si="2"/>
        <v>0.80073456633592099</v>
      </c>
      <c r="G36" s="32">
        <f t="shared" si="5"/>
        <v>676994</v>
      </c>
      <c r="H36" s="34">
        <f t="shared" si="3"/>
        <v>0.5034389572995206</v>
      </c>
      <c r="I36" s="38">
        <v>7399</v>
      </c>
      <c r="J36" s="38">
        <v>52598</v>
      </c>
      <c r="K36" s="38">
        <v>302910</v>
      </c>
      <c r="L36" s="38">
        <v>249717</v>
      </c>
      <c r="M36" s="38">
        <v>64370</v>
      </c>
      <c r="O36" s="1">
        <v>1344739</v>
      </c>
    </row>
    <row r="37" spans="1:15" x14ac:dyDescent="0.45">
      <c r="A37" s="36" t="s">
        <v>43</v>
      </c>
      <c r="B37" s="32">
        <f t="shared" si="4"/>
        <v>1987625</v>
      </c>
      <c r="C37" s="37">
        <f>SUM(一般接種!D36+一般接種!G36+一般接種!J36+医療従事者等!C34)</f>
        <v>747058</v>
      </c>
      <c r="D37" s="33">
        <f t="shared" si="1"/>
        <v>0.79101301099496846</v>
      </c>
      <c r="E37" s="37">
        <f>SUM(一般接種!E36+一般接種!H36+一般接種!K36+医療従事者等!D34)</f>
        <v>735992</v>
      </c>
      <c r="F37" s="34">
        <f t="shared" si="2"/>
        <v>0.77929591542853272</v>
      </c>
      <c r="G37" s="32">
        <f t="shared" si="5"/>
        <v>504575</v>
      </c>
      <c r="H37" s="34">
        <f t="shared" si="3"/>
        <v>0.53426292205261994</v>
      </c>
      <c r="I37" s="38">
        <v>7545</v>
      </c>
      <c r="J37" s="38">
        <v>43702</v>
      </c>
      <c r="K37" s="38">
        <v>209605</v>
      </c>
      <c r="L37" s="38">
        <v>195270</v>
      </c>
      <c r="M37" s="38">
        <v>48453</v>
      </c>
      <c r="O37" s="1">
        <v>944432</v>
      </c>
    </row>
    <row r="38" spans="1:15" x14ac:dyDescent="0.45">
      <c r="A38" s="36" t="s">
        <v>44</v>
      </c>
      <c r="B38" s="32">
        <f t="shared" si="4"/>
        <v>1155907</v>
      </c>
      <c r="C38" s="37">
        <f>SUM(一般接種!D37+一般接種!G37+一般接種!J37+医療従事者等!C35)</f>
        <v>440209</v>
      </c>
      <c r="D38" s="33">
        <f t="shared" si="1"/>
        <v>0.79062228352622543</v>
      </c>
      <c r="E38" s="37">
        <f>SUM(一般接種!E37+一般接種!H37+一般接種!K37+医療従事者等!D35)</f>
        <v>432604</v>
      </c>
      <c r="F38" s="34">
        <f t="shared" si="2"/>
        <v>0.77696358398528709</v>
      </c>
      <c r="G38" s="32">
        <f t="shared" si="5"/>
        <v>283094</v>
      </c>
      <c r="H38" s="34">
        <f t="shared" si="3"/>
        <v>0.50844127387802895</v>
      </c>
      <c r="I38" s="38">
        <v>4874</v>
      </c>
      <c r="J38" s="38">
        <v>22690</v>
      </c>
      <c r="K38" s="38">
        <v>107681</v>
      </c>
      <c r="L38" s="38">
        <v>110187</v>
      </c>
      <c r="M38" s="38">
        <v>37662</v>
      </c>
      <c r="O38" s="1">
        <v>556788</v>
      </c>
    </row>
    <row r="39" spans="1:15" x14ac:dyDescent="0.45">
      <c r="A39" s="36" t="s">
        <v>45</v>
      </c>
      <c r="B39" s="32">
        <f t="shared" si="4"/>
        <v>1438848</v>
      </c>
      <c r="C39" s="37">
        <f>SUM(一般接種!D38+一般接種!G38+一般接種!J38+医療従事者等!C36)</f>
        <v>557402</v>
      </c>
      <c r="D39" s="33">
        <f t="shared" si="1"/>
        <v>0.82846250455177128</v>
      </c>
      <c r="E39" s="37">
        <f>SUM(一般接種!E38+一般接種!H38+一般接種!K38+医療従事者等!D36)</f>
        <v>546756</v>
      </c>
      <c r="F39" s="34">
        <f t="shared" si="2"/>
        <v>0.81263943283071871</v>
      </c>
      <c r="G39" s="32">
        <f t="shared" si="5"/>
        <v>334690</v>
      </c>
      <c r="H39" s="34">
        <f t="shared" si="3"/>
        <v>0.49744729234633589</v>
      </c>
      <c r="I39" s="38">
        <v>4840</v>
      </c>
      <c r="J39" s="38">
        <v>30128</v>
      </c>
      <c r="K39" s="38">
        <v>110732</v>
      </c>
      <c r="L39" s="38">
        <v>141759</v>
      </c>
      <c r="M39" s="38">
        <v>47231</v>
      </c>
      <c r="O39" s="1">
        <v>672815</v>
      </c>
    </row>
    <row r="40" spans="1:15" x14ac:dyDescent="0.45">
      <c r="A40" s="36" t="s">
        <v>46</v>
      </c>
      <c r="B40" s="32">
        <f t="shared" si="4"/>
        <v>3893214</v>
      </c>
      <c r="C40" s="37">
        <f>SUM(一般接種!D39+一般接種!G39+一般接種!J39+医療従事者等!C37)</f>
        <v>1504712</v>
      </c>
      <c r="D40" s="33">
        <f t="shared" si="1"/>
        <v>0.79455019059653365</v>
      </c>
      <c r="E40" s="37">
        <f>SUM(一般接種!E39+一般接種!H39+一般接種!K39+医療従事者等!D37)</f>
        <v>1468987</v>
      </c>
      <c r="F40" s="34">
        <f t="shared" si="2"/>
        <v>0.77568591254261954</v>
      </c>
      <c r="G40" s="32">
        <f t="shared" si="5"/>
        <v>919515</v>
      </c>
      <c r="H40" s="34">
        <f t="shared" si="3"/>
        <v>0.48554196318389936</v>
      </c>
      <c r="I40" s="38">
        <v>21846</v>
      </c>
      <c r="J40" s="38">
        <v>136858</v>
      </c>
      <c r="K40" s="38">
        <v>360969</v>
      </c>
      <c r="L40" s="38">
        <v>315645</v>
      </c>
      <c r="M40" s="38">
        <v>84197</v>
      </c>
      <c r="O40" s="1">
        <v>1893791</v>
      </c>
    </row>
    <row r="41" spans="1:15" x14ac:dyDescent="0.45">
      <c r="A41" s="36" t="s">
        <v>47</v>
      </c>
      <c r="B41" s="32">
        <f t="shared" si="4"/>
        <v>5804364</v>
      </c>
      <c r="C41" s="37">
        <f>SUM(一般接種!D40+一般接種!G40+一般接種!J40+医療従事者等!C38)</f>
        <v>2228408</v>
      </c>
      <c r="D41" s="33">
        <f t="shared" si="1"/>
        <v>0.79234171978496915</v>
      </c>
      <c r="E41" s="37">
        <f>SUM(一般接種!E40+一般接種!H40+一般接種!K40+医療従事者等!D38)</f>
        <v>2193769</v>
      </c>
      <c r="F41" s="34">
        <f t="shared" si="2"/>
        <v>0.78002533749248426</v>
      </c>
      <c r="G41" s="32">
        <f t="shared" si="5"/>
        <v>1382187</v>
      </c>
      <c r="H41" s="34">
        <f t="shared" si="3"/>
        <v>0.49145597424009746</v>
      </c>
      <c r="I41" s="38">
        <v>22343</v>
      </c>
      <c r="J41" s="38">
        <v>119961</v>
      </c>
      <c r="K41" s="38">
        <v>541564</v>
      </c>
      <c r="L41" s="38">
        <v>527344</v>
      </c>
      <c r="M41" s="38">
        <v>170975</v>
      </c>
      <c r="O41" s="1">
        <v>2812433</v>
      </c>
    </row>
    <row r="42" spans="1:15" x14ac:dyDescent="0.45">
      <c r="A42" s="36" t="s">
        <v>48</v>
      </c>
      <c r="B42" s="32">
        <f t="shared" si="4"/>
        <v>2965733</v>
      </c>
      <c r="C42" s="37">
        <f>SUM(一般接種!D41+一般接種!G41+一般接種!J41+医療従事者等!C39)</f>
        <v>1114201</v>
      </c>
      <c r="D42" s="33">
        <f t="shared" si="1"/>
        <v>0.82161550316714715</v>
      </c>
      <c r="E42" s="37">
        <f>SUM(一般接種!E41+一般接種!H41+一般接種!K41+医療従事者等!D39)</f>
        <v>1086707</v>
      </c>
      <c r="F42" s="34">
        <f t="shared" si="2"/>
        <v>0.80134133661723606</v>
      </c>
      <c r="G42" s="32">
        <f t="shared" si="5"/>
        <v>764825</v>
      </c>
      <c r="H42" s="34">
        <f t="shared" si="3"/>
        <v>0.56398448503439991</v>
      </c>
      <c r="I42" s="38">
        <v>44524</v>
      </c>
      <c r="J42" s="38">
        <v>46103</v>
      </c>
      <c r="K42" s="38">
        <v>285726</v>
      </c>
      <c r="L42" s="38">
        <v>307573</v>
      </c>
      <c r="M42" s="38">
        <v>80899</v>
      </c>
      <c r="O42" s="1">
        <v>1356110</v>
      </c>
    </row>
    <row r="43" spans="1:15" x14ac:dyDescent="0.45">
      <c r="A43" s="36" t="s">
        <v>49</v>
      </c>
      <c r="B43" s="32">
        <f t="shared" si="4"/>
        <v>1575144</v>
      </c>
      <c r="C43" s="37">
        <f>SUM(一般接種!D42+一般接種!G42+一般接種!J42+医療従事者等!C40)</f>
        <v>596652</v>
      </c>
      <c r="D43" s="33">
        <f t="shared" si="1"/>
        <v>0.81182775947718822</v>
      </c>
      <c r="E43" s="37">
        <f>SUM(一般接種!E42+一般接種!H42+一般接種!K42+医療従事者等!D40)</f>
        <v>587218</v>
      </c>
      <c r="F43" s="34">
        <f t="shared" si="2"/>
        <v>0.79899149464792796</v>
      </c>
      <c r="G43" s="32">
        <f t="shared" si="5"/>
        <v>391274</v>
      </c>
      <c r="H43" s="34">
        <f t="shared" si="3"/>
        <v>0.53238251905914558</v>
      </c>
      <c r="I43" s="38">
        <v>7816</v>
      </c>
      <c r="J43" s="38">
        <v>39054</v>
      </c>
      <c r="K43" s="38">
        <v>149251</v>
      </c>
      <c r="L43" s="38">
        <v>157908</v>
      </c>
      <c r="M43" s="38">
        <v>37245</v>
      </c>
      <c r="O43" s="1">
        <v>734949</v>
      </c>
    </row>
    <row r="44" spans="1:15" x14ac:dyDescent="0.45">
      <c r="A44" s="36" t="s">
        <v>50</v>
      </c>
      <c r="B44" s="32">
        <f t="shared" si="4"/>
        <v>1997741</v>
      </c>
      <c r="C44" s="37">
        <f>SUM(一般接種!D43+一般接種!G43+一般接種!J43+医療従事者等!C41)</f>
        <v>774695</v>
      </c>
      <c r="D44" s="33">
        <f t="shared" si="1"/>
        <v>0.79545967947296226</v>
      </c>
      <c r="E44" s="37">
        <f>SUM(一般接種!E43+一般接種!H43+一般接種!K43+医療従事者等!D41)</f>
        <v>761901</v>
      </c>
      <c r="F44" s="34">
        <f t="shared" si="2"/>
        <v>0.78232275314818012</v>
      </c>
      <c r="G44" s="32">
        <f t="shared" si="5"/>
        <v>461145</v>
      </c>
      <c r="H44" s="34">
        <f t="shared" si="3"/>
        <v>0.47350538455851549</v>
      </c>
      <c r="I44" s="38">
        <v>9312</v>
      </c>
      <c r="J44" s="38">
        <v>47375</v>
      </c>
      <c r="K44" s="38">
        <v>169668</v>
      </c>
      <c r="L44" s="38">
        <v>186193</v>
      </c>
      <c r="M44" s="38">
        <v>48597</v>
      </c>
      <c r="O44" s="1">
        <v>973896</v>
      </c>
    </row>
    <row r="45" spans="1:15" x14ac:dyDescent="0.45">
      <c r="A45" s="36" t="s">
        <v>51</v>
      </c>
      <c r="B45" s="32">
        <f t="shared" si="4"/>
        <v>2887113</v>
      </c>
      <c r="C45" s="37">
        <f>SUM(一般接種!D44+一般接種!G44+一般接種!J44+医療従事者等!C42)</f>
        <v>1105507</v>
      </c>
      <c r="D45" s="33">
        <f t="shared" si="1"/>
        <v>0.81513900041217535</v>
      </c>
      <c r="E45" s="37">
        <f>SUM(一般接種!E44+一般接種!H44+一般接種!K44+医療従事者等!D42)</f>
        <v>1088844</v>
      </c>
      <c r="F45" s="34">
        <f t="shared" si="2"/>
        <v>0.80285263663169448</v>
      </c>
      <c r="G45" s="32">
        <f t="shared" si="5"/>
        <v>692762</v>
      </c>
      <c r="H45" s="34">
        <f t="shared" si="3"/>
        <v>0.51080393358299803</v>
      </c>
      <c r="I45" s="38">
        <v>12259</v>
      </c>
      <c r="J45" s="38">
        <v>55905</v>
      </c>
      <c r="K45" s="38">
        <v>274283</v>
      </c>
      <c r="L45" s="38">
        <v>266572</v>
      </c>
      <c r="M45" s="38">
        <v>83743</v>
      </c>
      <c r="O45" s="1">
        <v>1356219</v>
      </c>
    </row>
    <row r="46" spans="1:15" x14ac:dyDescent="0.45">
      <c r="A46" s="36" t="s">
        <v>52</v>
      </c>
      <c r="B46" s="32">
        <f t="shared" si="4"/>
        <v>1459131</v>
      </c>
      <c r="C46" s="37">
        <f>SUM(一般接種!D45+一般接種!G45+一般接種!J45+医療従事者等!C43)</f>
        <v>562212</v>
      </c>
      <c r="D46" s="33">
        <f t="shared" si="1"/>
        <v>0.80182324610256905</v>
      </c>
      <c r="E46" s="37">
        <f>SUM(一般接種!E45+一般接種!H45+一般接種!K45+医療従事者等!D43)</f>
        <v>551989</v>
      </c>
      <c r="F46" s="34">
        <f t="shared" si="2"/>
        <v>0.78724326729580829</v>
      </c>
      <c r="G46" s="32">
        <f t="shared" si="5"/>
        <v>344930</v>
      </c>
      <c r="H46" s="34">
        <f t="shared" si="3"/>
        <v>0.49193701357879077</v>
      </c>
      <c r="I46" s="38">
        <v>10538</v>
      </c>
      <c r="J46" s="38">
        <v>33302</v>
      </c>
      <c r="K46" s="38">
        <v>140235</v>
      </c>
      <c r="L46" s="38">
        <v>124531</v>
      </c>
      <c r="M46" s="38">
        <v>36324</v>
      </c>
      <c r="O46" s="1">
        <v>701167</v>
      </c>
    </row>
    <row r="47" spans="1:15" x14ac:dyDescent="0.45">
      <c r="A47" s="36" t="s">
        <v>53</v>
      </c>
      <c r="B47" s="32">
        <f t="shared" si="4"/>
        <v>10593821</v>
      </c>
      <c r="C47" s="37">
        <f>SUM(一般接種!D46+一般接種!G46+一般接種!J46+医療従事者等!C44)</f>
        <v>4111161</v>
      </c>
      <c r="D47" s="33">
        <f t="shared" si="1"/>
        <v>0.8023076908065111</v>
      </c>
      <c r="E47" s="37">
        <f>SUM(一般接種!E46+一般接種!H46+一般接種!K46+医療従事者等!D44)</f>
        <v>4012006</v>
      </c>
      <c r="F47" s="34">
        <f t="shared" si="2"/>
        <v>0.78295723990421862</v>
      </c>
      <c r="G47" s="32">
        <f t="shared" si="5"/>
        <v>2470654</v>
      </c>
      <c r="H47" s="34">
        <f t="shared" si="3"/>
        <v>0.48215691516870052</v>
      </c>
      <c r="I47" s="38">
        <v>42499</v>
      </c>
      <c r="J47" s="38">
        <v>223118</v>
      </c>
      <c r="K47" s="38">
        <v>916600</v>
      </c>
      <c r="L47" s="38">
        <v>1003968</v>
      </c>
      <c r="M47" s="38">
        <v>284469</v>
      </c>
      <c r="O47" s="1">
        <v>5124170</v>
      </c>
    </row>
    <row r="48" spans="1:15" x14ac:dyDescent="0.45">
      <c r="A48" s="36" t="s">
        <v>54</v>
      </c>
      <c r="B48" s="32">
        <f t="shared" si="4"/>
        <v>1707713</v>
      </c>
      <c r="C48" s="37">
        <f>SUM(一般接種!D47+一般接種!G47+一般接種!J47+医療従事者等!C45)</f>
        <v>653454</v>
      </c>
      <c r="D48" s="33">
        <f t="shared" si="1"/>
        <v>0.79862677855154229</v>
      </c>
      <c r="E48" s="37">
        <f>SUM(一般接種!E47+一般接種!H47+一般接種!K47+医療従事者等!D45)</f>
        <v>643093</v>
      </c>
      <c r="F48" s="34">
        <f t="shared" si="2"/>
        <v>0.78596395599238345</v>
      </c>
      <c r="G48" s="32">
        <f t="shared" si="5"/>
        <v>411166</v>
      </c>
      <c r="H48" s="34">
        <f t="shared" si="3"/>
        <v>0.50251154332198356</v>
      </c>
      <c r="I48" s="38">
        <v>8381</v>
      </c>
      <c r="J48" s="38">
        <v>56109</v>
      </c>
      <c r="K48" s="38">
        <v>164596</v>
      </c>
      <c r="L48" s="38">
        <v>144918</v>
      </c>
      <c r="M48" s="38">
        <v>37162</v>
      </c>
      <c r="O48" s="1">
        <v>818222</v>
      </c>
    </row>
    <row r="49" spans="1:15" x14ac:dyDescent="0.45">
      <c r="A49" s="36" t="s">
        <v>55</v>
      </c>
      <c r="B49" s="32">
        <f t="shared" si="4"/>
        <v>2877899</v>
      </c>
      <c r="C49" s="37">
        <f>SUM(一般接種!D48+一般接種!G48+一般接種!J48+医療従事者等!C46)</f>
        <v>1090086</v>
      </c>
      <c r="D49" s="33">
        <f t="shared" si="1"/>
        <v>0.81597050162507545</v>
      </c>
      <c r="E49" s="37">
        <f>SUM(一般接種!E48+一般接種!H48+一般接種!K48+医療従事者等!D46)</f>
        <v>1069003</v>
      </c>
      <c r="F49" s="34">
        <f t="shared" si="2"/>
        <v>0.80018908063098737</v>
      </c>
      <c r="G49" s="32">
        <f t="shared" si="5"/>
        <v>718810</v>
      </c>
      <c r="H49" s="34">
        <f t="shared" si="3"/>
        <v>0.538056406809298</v>
      </c>
      <c r="I49" s="38">
        <v>14670</v>
      </c>
      <c r="J49" s="38">
        <v>65036</v>
      </c>
      <c r="K49" s="38">
        <v>272410</v>
      </c>
      <c r="L49" s="38">
        <v>298685</v>
      </c>
      <c r="M49" s="38">
        <v>68009</v>
      </c>
      <c r="O49" s="1">
        <v>1335938</v>
      </c>
    </row>
    <row r="50" spans="1:15" x14ac:dyDescent="0.45">
      <c r="A50" s="36" t="s">
        <v>56</v>
      </c>
      <c r="B50" s="32">
        <f t="shared" si="4"/>
        <v>3829442</v>
      </c>
      <c r="C50" s="37">
        <f>SUM(一般接種!D49+一般接種!G49+一般接種!J49+医療従事者等!C47)</f>
        <v>1448616</v>
      </c>
      <c r="D50" s="33">
        <f t="shared" si="1"/>
        <v>0.8237114369301366</v>
      </c>
      <c r="E50" s="37">
        <f>SUM(一般接種!E49+一般接種!H49+一般接種!K49+医療従事者等!D47)</f>
        <v>1423294</v>
      </c>
      <c r="F50" s="34">
        <f t="shared" si="2"/>
        <v>0.80931285165567812</v>
      </c>
      <c r="G50" s="32">
        <f t="shared" si="5"/>
        <v>957532</v>
      </c>
      <c r="H50" s="34">
        <f t="shared" si="3"/>
        <v>0.5444714538750004</v>
      </c>
      <c r="I50" s="38">
        <v>20923</v>
      </c>
      <c r="J50" s="38">
        <v>77256</v>
      </c>
      <c r="K50" s="38">
        <v>341335</v>
      </c>
      <c r="L50" s="38">
        <v>424541</v>
      </c>
      <c r="M50" s="38">
        <v>93477</v>
      </c>
      <c r="O50" s="1">
        <v>1758645</v>
      </c>
    </row>
    <row r="51" spans="1:15" x14ac:dyDescent="0.45">
      <c r="A51" s="36" t="s">
        <v>57</v>
      </c>
      <c r="B51" s="32">
        <f t="shared" si="4"/>
        <v>2381581</v>
      </c>
      <c r="C51" s="37">
        <f>SUM(一般接種!D50+一般接種!G50+一般接種!J50+医療従事者等!C48)</f>
        <v>919548</v>
      </c>
      <c r="D51" s="33">
        <f t="shared" si="1"/>
        <v>0.80539106504890334</v>
      </c>
      <c r="E51" s="37">
        <f>SUM(一般接種!E50+一般接種!H50+一般接種!K50+医療従事者等!D48)</f>
        <v>899982</v>
      </c>
      <c r="F51" s="34">
        <f t="shared" si="2"/>
        <v>0.78825407863955133</v>
      </c>
      <c r="G51" s="32">
        <f t="shared" si="5"/>
        <v>562051</v>
      </c>
      <c r="H51" s="34">
        <f t="shared" si="3"/>
        <v>0.49227539345613408</v>
      </c>
      <c r="I51" s="38">
        <v>19271</v>
      </c>
      <c r="J51" s="38">
        <v>50513</v>
      </c>
      <c r="K51" s="38">
        <v>215223</v>
      </c>
      <c r="L51" s="38">
        <v>217000</v>
      </c>
      <c r="M51" s="38">
        <v>60044</v>
      </c>
      <c r="O51" s="1">
        <v>1141741</v>
      </c>
    </row>
    <row r="52" spans="1:15" x14ac:dyDescent="0.45">
      <c r="A52" s="36" t="s">
        <v>58</v>
      </c>
      <c r="B52" s="32">
        <f t="shared" si="4"/>
        <v>2237740</v>
      </c>
      <c r="C52" s="37">
        <f>SUM(一般接種!D51+一般接種!G51+一般接種!J51+医療従事者等!C49)</f>
        <v>863306</v>
      </c>
      <c r="D52" s="33">
        <f t="shared" si="1"/>
        <v>0.79403370549859686</v>
      </c>
      <c r="E52" s="37">
        <f>SUM(一般接種!E51+一般接種!H51+一般接種!K51+医療従事者等!D49)</f>
        <v>847828</v>
      </c>
      <c r="F52" s="34">
        <f t="shared" si="2"/>
        <v>0.77979767135345335</v>
      </c>
      <c r="G52" s="32">
        <f t="shared" si="5"/>
        <v>526606</v>
      </c>
      <c r="H52" s="34">
        <f t="shared" si="3"/>
        <v>0.48435075572021291</v>
      </c>
      <c r="I52" s="38">
        <v>10795</v>
      </c>
      <c r="J52" s="38">
        <v>46051</v>
      </c>
      <c r="K52" s="38">
        <v>185621</v>
      </c>
      <c r="L52" s="38">
        <v>213204</v>
      </c>
      <c r="M52" s="38">
        <v>70935</v>
      </c>
      <c r="O52" s="1">
        <v>1087241</v>
      </c>
    </row>
    <row r="53" spans="1:15" x14ac:dyDescent="0.45">
      <c r="A53" s="36" t="s">
        <v>59</v>
      </c>
      <c r="B53" s="32">
        <f t="shared" si="4"/>
        <v>3396568</v>
      </c>
      <c r="C53" s="37">
        <f>SUM(一般接種!D52+一般接種!G52+一般接種!J52+医療従事者等!C50)</f>
        <v>1309142</v>
      </c>
      <c r="D53" s="33">
        <f t="shared" si="1"/>
        <v>0.80935285378762634</v>
      </c>
      <c r="E53" s="37">
        <f>SUM(一般接種!E52+一般接種!H52+一般接種!K52+医療従事者等!D50)</f>
        <v>1279878</v>
      </c>
      <c r="F53" s="34">
        <f t="shared" si="2"/>
        <v>0.79126092646939727</v>
      </c>
      <c r="G53" s="32">
        <f t="shared" si="5"/>
        <v>807548</v>
      </c>
      <c r="H53" s="34">
        <f t="shared" si="3"/>
        <v>0.4992516307402024</v>
      </c>
      <c r="I53" s="38">
        <v>17028</v>
      </c>
      <c r="J53" s="38">
        <v>70176</v>
      </c>
      <c r="K53" s="38">
        <v>340404</v>
      </c>
      <c r="L53" s="38">
        <v>299925</v>
      </c>
      <c r="M53" s="38">
        <v>80015</v>
      </c>
      <c r="O53" s="1">
        <v>1617517</v>
      </c>
    </row>
    <row r="54" spans="1:15" x14ac:dyDescent="0.45">
      <c r="A54" s="36" t="s">
        <v>60</v>
      </c>
      <c r="B54" s="32">
        <f t="shared" si="4"/>
        <v>2620745</v>
      </c>
      <c r="C54" s="37">
        <f>SUM(一般接種!D53+一般接種!G53+一般接種!J53+医療従事者等!C51)</f>
        <v>1052581</v>
      </c>
      <c r="D54" s="40">
        <f t="shared" si="1"/>
        <v>0.70875243583338154</v>
      </c>
      <c r="E54" s="37">
        <f>SUM(一般接種!E53+一般接種!H53+一般接種!K53+医療従事者等!D51)</f>
        <v>1028510</v>
      </c>
      <c r="F54" s="34">
        <f t="shared" si="2"/>
        <v>0.69254429614347146</v>
      </c>
      <c r="G54" s="32">
        <f t="shared" si="5"/>
        <v>539654</v>
      </c>
      <c r="H54" s="34">
        <f t="shared" si="3"/>
        <v>0.3633744928012454</v>
      </c>
      <c r="I54" s="38">
        <v>17032</v>
      </c>
      <c r="J54" s="38">
        <v>57534</v>
      </c>
      <c r="K54" s="38">
        <v>208215</v>
      </c>
      <c r="L54" s="38">
        <v>189278</v>
      </c>
      <c r="M54" s="38">
        <v>67595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S3" sqref="S3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（4月19日公表時点）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191709617</v>
      </c>
      <c r="C6" s="43">
        <f t="shared" ref="C6" si="0">SUM(C7:C53)</f>
        <v>159342335</v>
      </c>
      <c r="D6" s="43">
        <f>SUM(D7:D53)</f>
        <v>80140317</v>
      </c>
      <c r="E6" s="44">
        <f>SUM(E7:E53)</f>
        <v>79202018</v>
      </c>
      <c r="F6" s="44">
        <f t="shared" ref="F6:Q6" si="1">SUM(F7:F53)</f>
        <v>32250379</v>
      </c>
      <c r="G6" s="44">
        <f>SUM(G7:G53)</f>
        <v>16180434</v>
      </c>
      <c r="H6" s="44">
        <f t="shared" ref="H6:K6" si="2">SUM(H7:H53)</f>
        <v>16069945</v>
      </c>
      <c r="I6" s="44">
        <f>SUM(I7:I53)</f>
        <v>116903</v>
      </c>
      <c r="J6" s="44">
        <f t="shared" si="2"/>
        <v>58487</v>
      </c>
      <c r="K6" s="44">
        <f t="shared" si="2"/>
        <v>58416</v>
      </c>
      <c r="L6" s="45"/>
      <c r="M6" s="44">
        <f>SUM(M7:M53)</f>
        <v>171951920</v>
      </c>
      <c r="N6" s="46">
        <f>C6/M6</f>
        <v>0.92666796043917388</v>
      </c>
      <c r="O6" s="44">
        <f t="shared" si="1"/>
        <v>34257250</v>
      </c>
      <c r="P6" s="47">
        <f>F6/O6</f>
        <v>0.94141762692568731</v>
      </c>
      <c r="Q6" s="44">
        <f t="shared" si="1"/>
        <v>198640</v>
      </c>
      <c r="R6" s="47">
        <f>I6/Q6</f>
        <v>0.58851691502215064</v>
      </c>
    </row>
    <row r="7" spans="1:18" x14ac:dyDescent="0.45">
      <c r="A7" s="48" t="s">
        <v>14</v>
      </c>
      <c r="B7" s="43">
        <v>7861075</v>
      </c>
      <c r="C7" s="43">
        <v>6366037</v>
      </c>
      <c r="D7" s="43">
        <v>3202705</v>
      </c>
      <c r="E7" s="44">
        <v>3163332</v>
      </c>
      <c r="F7" s="49">
        <v>1494181</v>
      </c>
      <c r="G7" s="44">
        <v>749135</v>
      </c>
      <c r="H7" s="44">
        <v>745046</v>
      </c>
      <c r="I7" s="44">
        <v>857</v>
      </c>
      <c r="J7" s="44">
        <v>421</v>
      </c>
      <c r="K7" s="44">
        <v>436</v>
      </c>
      <c r="L7" s="45"/>
      <c r="M7" s="44">
        <v>7209660</v>
      </c>
      <c r="N7" s="46">
        <v>0.88298713115458982</v>
      </c>
      <c r="O7" s="50">
        <v>1518200</v>
      </c>
      <c r="P7" s="46">
        <v>0.98417929126597281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2009805</v>
      </c>
      <c r="C8" s="43">
        <v>1820077</v>
      </c>
      <c r="D8" s="43">
        <v>915298</v>
      </c>
      <c r="E8" s="44">
        <v>904779</v>
      </c>
      <c r="F8" s="49">
        <v>187327</v>
      </c>
      <c r="G8" s="44">
        <v>94257</v>
      </c>
      <c r="H8" s="44">
        <v>93070</v>
      </c>
      <c r="I8" s="44">
        <v>2401</v>
      </c>
      <c r="J8" s="44">
        <v>1209</v>
      </c>
      <c r="K8" s="44">
        <v>1192</v>
      </c>
      <c r="L8" s="45"/>
      <c r="M8" s="44">
        <v>1872055</v>
      </c>
      <c r="N8" s="46">
        <v>0.97223479011033331</v>
      </c>
      <c r="O8" s="50">
        <v>186500</v>
      </c>
      <c r="P8" s="46">
        <v>1.0044343163538874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1932671</v>
      </c>
      <c r="C9" s="43">
        <v>1688719</v>
      </c>
      <c r="D9" s="43">
        <v>850380</v>
      </c>
      <c r="E9" s="44">
        <v>838339</v>
      </c>
      <c r="F9" s="49">
        <v>243858</v>
      </c>
      <c r="G9" s="44">
        <v>122518</v>
      </c>
      <c r="H9" s="44">
        <v>121340</v>
      </c>
      <c r="I9" s="44">
        <v>94</v>
      </c>
      <c r="J9" s="44">
        <v>48</v>
      </c>
      <c r="K9" s="44">
        <v>46</v>
      </c>
      <c r="L9" s="45"/>
      <c r="M9" s="44">
        <v>1806185</v>
      </c>
      <c r="N9" s="46">
        <v>0.93496458004025063</v>
      </c>
      <c r="O9" s="50">
        <v>227500</v>
      </c>
      <c r="P9" s="46">
        <v>1.0719032967032966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3500018</v>
      </c>
      <c r="C10" s="43">
        <v>2759453</v>
      </c>
      <c r="D10" s="43">
        <v>1388927</v>
      </c>
      <c r="E10" s="44">
        <v>1370526</v>
      </c>
      <c r="F10" s="49">
        <v>740518</v>
      </c>
      <c r="G10" s="44">
        <v>371218</v>
      </c>
      <c r="H10" s="44">
        <v>369300</v>
      </c>
      <c r="I10" s="44">
        <v>47</v>
      </c>
      <c r="J10" s="44">
        <v>21</v>
      </c>
      <c r="K10" s="44">
        <v>26</v>
      </c>
      <c r="L10" s="45"/>
      <c r="M10" s="44">
        <v>3008165</v>
      </c>
      <c r="N10" s="46">
        <v>0.91732102461134946</v>
      </c>
      <c r="O10" s="50">
        <v>854400</v>
      </c>
      <c r="P10" s="46">
        <v>0.86671114232209734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1557735</v>
      </c>
      <c r="C11" s="43">
        <v>1462131</v>
      </c>
      <c r="D11" s="43">
        <v>735617</v>
      </c>
      <c r="E11" s="44">
        <v>726514</v>
      </c>
      <c r="F11" s="49">
        <v>95548</v>
      </c>
      <c r="G11" s="44">
        <v>48089</v>
      </c>
      <c r="H11" s="44">
        <v>47459</v>
      </c>
      <c r="I11" s="44">
        <v>56</v>
      </c>
      <c r="J11" s="44">
        <v>28</v>
      </c>
      <c r="K11" s="44">
        <v>28</v>
      </c>
      <c r="L11" s="45"/>
      <c r="M11" s="44">
        <v>1491255</v>
      </c>
      <c r="N11" s="46">
        <v>0.98047014092157281</v>
      </c>
      <c r="O11" s="50">
        <v>87900</v>
      </c>
      <c r="P11" s="46">
        <v>1.0870079635949943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1705773</v>
      </c>
      <c r="C12" s="43">
        <v>1628591</v>
      </c>
      <c r="D12" s="43">
        <v>819740</v>
      </c>
      <c r="E12" s="44">
        <v>808851</v>
      </c>
      <c r="F12" s="49">
        <v>77021</v>
      </c>
      <c r="G12" s="44">
        <v>38651</v>
      </c>
      <c r="H12" s="44">
        <v>38370</v>
      </c>
      <c r="I12" s="44">
        <v>161</v>
      </c>
      <c r="J12" s="44">
        <v>80</v>
      </c>
      <c r="K12" s="44">
        <v>81</v>
      </c>
      <c r="L12" s="45"/>
      <c r="M12" s="44">
        <v>1673995</v>
      </c>
      <c r="N12" s="46">
        <v>0.97287686044462496</v>
      </c>
      <c r="O12" s="50">
        <v>61700</v>
      </c>
      <c r="P12" s="46">
        <v>1.2483144246353322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2914899</v>
      </c>
      <c r="C13" s="43">
        <v>2707446</v>
      </c>
      <c r="D13" s="43">
        <v>1363576</v>
      </c>
      <c r="E13" s="44">
        <v>1343870</v>
      </c>
      <c r="F13" s="49">
        <v>207201</v>
      </c>
      <c r="G13" s="44">
        <v>104156</v>
      </c>
      <c r="H13" s="44">
        <v>103045</v>
      </c>
      <c r="I13" s="44">
        <v>252</v>
      </c>
      <c r="J13" s="44">
        <v>127</v>
      </c>
      <c r="K13" s="44">
        <v>125</v>
      </c>
      <c r="L13" s="45"/>
      <c r="M13" s="44">
        <v>2839740</v>
      </c>
      <c r="N13" s="46">
        <v>0.95341334065794758</v>
      </c>
      <c r="O13" s="50">
        <v>178600</v>
      </c>
      <c r="P13" s="46">
        <v>1.1601399776035834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4575927</v>
      </c>
      <c r="C14" s="43">
        <v>3706143</v>
      </c>
      <c r="D14" s="43">
        <v>1865110</v>
      </c>
      <c r="E14" s="44">
        <v>1841033</v>
      </c>
      <c r="F14" s="49">
        <v>869417</v>
      </c>
      <c r="G14" s="44">
        <v>436304</v>
      </c>
      <c r="H14" s="44">
        <v>433113</v>
      </c>
      <c r="I14" s="44">
        <v>367</v>
      </c>
      <c r="J14" s="44">
        <v>177</v>
      </c>
      <c r="K14" s="44">
        <v>190</v>
      </c>
      <c r="L14" s="45"/>
      <c r="M14" s="44">
        <v>3965305</v>
      </c>
      <c r="N14" s="46">
        <v>0.93464260630645057</v>
      </c>
      <c r="O14" s="50">
        <v>892500</v>
      </c>
      <c r="P14" s="46">
        <v>0.97413669467787112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3035307</v>
      </c>
      <c r="C15" s="43">
        <v>2652855</v>
      </c>
      <c r="D15" s="43">
        <v>1334196</v>
      </c>
      <c r="E15" s="44">
        <v>1318659</v>
      </c>
      <c r="F15" s="49">
        <v>381625</v>
      </c>
      <c r="G15" s="44">
        <v>191905</v>
      </c>
      <c r="H15" s="44">
        <v>189720</v>
      </c>
      <c r="I15" s="44">
        <v>827</v>
      </c>
      <c r="J15" s="44">
        <v>417</v>
      </c>
      <c r="K15" s="44">
        <v>410</v>
      </c>
      <c r="L15" s="45"/>
      <c r="M15" s="44">
        <v>2766950</v>
      </c>
      <c r="N15" s="46">
        <v>0.95876506622815738</v>
      </c>
      <c r="O15" s="50">
        <v>375900</v>
      </c>
      <c r="P15" s="46">
        <v>1.0152301143921256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2978797</v>
      </c>
      <c r="C16" s="43">
        <v>2129247</v>
      </c>
      <c r="D16" s="43">
        <v>1071702</v>
      </c>
      <c r="E16" s="44">
        <v>1057545</v>
      </c>
      <c r="F16" s="49">
        <v>849336</v>
      </c>
      <c r="G16" s="44">
        <v>426077</v>
      </c>
      <c r="H16" s="44">
        <v>423259</v>
      </c>
      <c r="I16" s="44">
        <v>214</v>
      </c>
      <c r="J16" s="44">
        <v>94</v>
      </c>
      <c r="K16" s="44">
        <v>120</v>
      </c>
      <c r="L16" s="45"/>
      <c r="M16" s="44">
        <v>2383595</v>
      </c>
      <c r="N16" s="46">
        <v>0.89329227490408392</v>
      </c>
      <c r="O16" s="50">
        <v>887500</v>
      </c>
      <c r="P16" s="46">
        <v>0.95699830985915491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11443417</v>
      </c>
      <c r="C17" s="43">
        <v>9750740</v>
      </c>
      <c r="D17" s="43">
        <v>4910356</v>
      </c>
      <c r="E17" s="44">
        <v>4840384</v>
      </c>
      <c r="F17" s="49">
        <v>1674628</v>
      </c>
      <c r="G17" s="44">
        <v>838909</v>
      </c>
      <c r="H17" s="44">
        <v>835719</v>
      </c>
      <c r="I17" s="44">
        <v>18049</v>
      </c>
      <c r="J17" s="44">
        <v>9061</v>
      </c>
      <c r="K17" s="44">
        <v>8988</v>
      </c>
      <c r="L17" s="45"/>
      <c r="M17" s="44">
        <v>10395810</v>
      </c>
      <c r="N17" s="46">
        <v>0.93794903908401561</v>
      </c>
      <c r="O17" s="50">
        <v>659400</v>
      </c>
      <c r="P17" s="46">
        <v>2.5396239005156205</v>
      </c>
      <c r="Q17" s="44">
        <v>37520</v>
      </c>
      <c r="R17" s="47">
        <v>0.48105010660980813</v>
      </c>
    </row>
    <row r="18" spans="1:18" x14ac:dyDescent="0.45">
      <c r="A18" s="48" t="s">
        <v>25</v>
      </c>
      <c r="B18" s="43">
        <v>9767542</v>
      </c>
      <c r="C18" s="43">
        <v>8067948</v>
      </c>
      <c r="D18" s="43">
        <v>4062078</v>
      </c>
      <c r="E18" s="44">
        <v>4005870</v>
      </c>
      <c r="F18" s="49">
        <v>1698797</v>
      </c>
      <c r="G18" s="44">
        <v>851255</v>
      </c>
      <c r="H18" s="44">
        <v>847542</v>
      </c>
      <c r="I18" s="44">
        <v>797</v>
      </c>
      <c r="J18" s="44">
        <v>366</v>
      </c>
      <c r="K18" s="44">
        <v>431</v>
      </c>
      <c r="L18" s="45"/>
      <c r="M18" s="44">
        <v>8539445</v>
      </c>
      <c r="N18" s="46">
        <v>0.94478599019022902</v>
      </c>
      <c r="O18" s="50">
        <v>643300</v>
      </c>
      <c r="P18" s="46">
        <v>2.6407539250738381</v>
      </c>
      <c r="Q18" s="44">
        <v>4360</v>
      </c>
      <c r="R18" s="47">
        <v>0.18279816513761468</v>
      </c>
    </row>
    <row r="19" spans="1:18" x14ac:dyDescent="0.45">
      <c r="A19" s="48" t="s">
        <v>26</v>
      </c>
      <c r="B19" s="43">
        <v>21099513</v>
      </c>
      <c r="C19" s="43">
        <v>15735974</v>
      </c>
      <c r="D19" s="43">
        <v>7917930</v>
      </c>
      <c r="E19" s="44">
        <v>7818044</v>
      </c>
      <c r="F19" s="49">
        <v>5350121</v>
      </c>
      <c r="G19" s="44">
        <v>2684483</v>
      </c>
      <c r="H19" s="44">
        <v>2665638</v>
      </c>
      <c r="I19" s="44">
        <v>13418</v>
      </c>
      <c r="J19" s="44">
        <v>6589</v>
      </c>
      <c r="K19" s="44">
        <v>6829</v>
      </c>
      <c r="L19" s="45"/>
      <c r="M19" s="44">
        <v>17319190</v>
      </c>
      <c r="N19" s="46">
        <v>0.90858602509701669</v>
      </c>
      <c r="O19" s="50">
        <v>10132950</v>
      </c>
      <c r="P19" s="46">
        <v>0.52799244050350591</v>
      </c>
      <c r="Q19" s="44">
        <v>43540</v>
      </c>
      <c r="R19" s="47">
        <v>0.30817638952687182</v>
      </c>
    </row>
    <row r="20" spans="1:18" x14ac:dyDescent="0.45">
      <c r="A20" s="48" t="s">
        <v>27</v>
      </c>
      <c r="B20" s="43">
        <v>14241384</v>
      </c>
      <c r="C20" s="43">
        <v>10906657</v>
      </c>
      <c r="D20" s="43">
        <v>5484599</v>
      </c>
      <c r="E20" s="44">
        <v>5422058</v>
      </c>
      <c r="F20" s="49">
        <v>3328651</v>
      </c>
      <c r="G20" s="44">
        <v>1667226</v>
      </c>
      <c r="H20" s="44">
        <v>1661425</v>
      </c>
      <c r="I20" s="44">
        <v>6076</v>
      </c>
      <c r="J20" s="44">
        <v>3059</v>
      </c>
      <c r="K20" s="44">
        <v>3017</v>
      </c>
      <c r="L20" s="45"/>
      <c r="M20" s="44">
        <v>11575635</v>
      </c>
      <c r="N20" s="46">
        <v>0.94220809484749646</v>
      </c>
      <c r="O20" s="50">
        <v>1939600</v>
      </c>
      <c r="P20" s="46">
        <v>1.7161533305836254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3497562</v>
      </c>
      <c r="C21" s="43">
        <v>2927115</v>
      </c>
      <c r="D21" s="43">
        <v>1470870</v>
      </c>
      <c r="E21" s="44">
        <v>1456245</v>
      </c>
      <c r="F21" s="49">
        <v>570369</v>
      </c>
      <c r="G21" s="44">
        <v>286181</v>
      </c>
      <c r="H21" s="44">
        <v>284188</v>
      </c>
      <c r="I21" s="44">
        <v>78</v>
      </c>
      <c r="J21" s="44">
        <v>35</v>
      </c>
      <c r="K21" s="44">
        <v>43</v>
      </c>
      <c r="L21" s="45"/>
      <c r="M21" s="44">
        <v>3152905</v>
      </c>
      <c r="N21" s="46">
        <v>0.92838667831729782</v>
      </c>
      <c r="O21" s="50">
        <v>584800</v>
      </c>
      <c r="P21" s="46">
        <v>0.97532318741450064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1662055</v>
      </c>
      <c r="C22" s="43">
        <v>1476080</v>
      </c>
      <c r="D22" s="43">
        <v>741372</v>
      </c>
      <c r="E22" s="44">
        <v>734708</v>
      </c>
      <c r="F22" s="49">
        <v>185761</v>
      </c>
      <c r="G22" s="44">
        <v>93115</v>
      </c>
      <c r="H22" s="44">
        <v>92646</v>
      </c>
      <c r="I22" s="44">
        <v>214</v>
      </c>
      <c r="J22" s="44">
        <v>109</v>
      </c>
      <c r="K22" s="44">
        <v>105</v>
      </c>
      <c r="L22" s="45"/>
      <c r="M22" s="44">
        <v>1546120</v>
      </c>
      <c r="N22" s="46">
        <v>0.95469950585982977</v>
      </c>
      <c r="O22" s="50">
        <v>176600</v>
      </c>
      <c r="P22" s="46">
        <v>1.0518742921857305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1715625</v>
      </c>
      <c r="C23" s="43">
        <v>1509490</v>
      </c>
      <c r="D23" s="43">
        <v>758877</v>
      </c>
      <c r="E23" s="44">
        <v>750613</v>
      </c>
      <c r="F23" s="49">
        <v>205127</v>
      </c>
      <c r="G23" s="44">
        <v>102966</v>
      </c>
      <c r="H23" s="44">
        <v>102161</v>
      </c>
      <c r="I23" s="44">
        <v>1008</v>
      </c>
      <c r="J23" s="44">
        <v>503</v>
      </c>
      <c r="K23" s="44">
        <v>505</v>
      </c>
      <c r="L23" s="45"/>
      <c r="M23" s="44">
        <v>1566230</v>
      </c>
      <c r="N23" s="46">
        <v>0.96377288137757544</v>
      </c>
      <c r="O23" s="50">
        <v>220900</v>
      </c>
      <c r="P23" s="46">
        <v>0.92859665006790404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1183445</v>
      </c>
      <c r="C24" s="43">
        <v>1041345</v>
      </c>
      <c r="D24" s="43">
        <v>524026</v>
      </c>
      <c r="E24" s="44">
        <v>517319</v>
      </c>
      <c r="F24" s="49">
        <v>142037</v>
      </c>
      <c r="G24" s="44">
        <v>71393</v>
      </c>
      <c r="H24" s="44">
        <v>70644</v>
      </c>
      <c r="I24" s="44">
        <v>63</v>
      </c>
      <c r="J24" s="44">
        <v>21</v>
      </c>
      <c r="K24" s="44">
        <v>42</v>
      </c>
      <c r="L24" s="45"/>
      <c r="M24" s="44">
        <v>1096070</v>
      </c>
      <c r="N24" s="46">
        <v>0.95007161951335228</v>
      </c>
      <c r="O24" s="50">
        <v>145200</v>
      </c>
      <c r="P24" s="46">
        <v>0.97821625344352614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1263141</v>
      </c>
      <c r="C25" s="43">
        <v>1113807</v>
      </c>
      <c r="D25" s="43">
        <v>559408</v>
      </c>
      <c r="E25" s="44">
        <v>554399</v>
      </c>
      <c r="F25" s="49">
        <v>149307</v>
      </c>
      <c r="G25" s="44">
        <v>74948</v>
      </c>
      <c r="H25" s="44">
        <v>74359</v>
      </c>
      <c r="I25" s="44">
        <v>27</v>
      </c>
      <c r="J25" s="44">
        <v>10</v>
      </c>
      <c r="K25" s="44">
        <v>17</v>
      </c>
      <c r="L25" s="45"/>
      <c r="M25" s="44">
        <v>1223990</v>
      </c>
      <c r="N25" s="46">
        <v>0.90998047369668056</v>
      </c>
      <c r="O25" s="50">
        <v>139400</v>
      </c>
      <c r="P25" s="46">
        <v>1.0710688665710186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3196858</v>
      </c>
      <c r="C26" s="43">
        <v>2907690</v>
      </c>
      <c r="D26" s="43">
        <v>1462252</v>
      </c>
      <c r="E26" s="44">
        <v>1445438</v>
      </c>
      <c r="F26" s="49">
        <v>289047</v>
      </c>
      <c r="G26" s="44">
        <v>145186</v>
      </c>
      <c r="H26" s="44">
        <v>143861</v>
      </c>
      <c r="I26" s="44">
        <v>121</v>
      </c>
      <c r="J26" s="44">
        <v>55</v>
      </c>
      <c r="K26" s="44">
        <v>66</v>
      </c>
      <c r="L26" s="45"/>
      <c r="M26" s="44">
        <v>3074670</v>
      </c>
      <c r="N26" s="46">
        <v>0.94569173277132179</v>
      </c>
      <c r="O26" s="50">
        <v>268100</v>
      </c>
      <c r="P26" s="46">
        <v>1.0781312942931742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3095069</v>
      </c>
      <c r="C27" s="43">
        <v>2754504</v>
      </c>
      <c r="D27" s="43">
        <v>1382763</v>
      </c>
      <c r="E27" s="44">
        <v>1371741</v>
      </c>
      <c r="F27" s="49">
        <v>338438</v>
      </c>
      <c r="G27" s="44">
        <v>170419</v>
      </c>
      <c r="H27" s="44">
        <v>168019</v>
      </c>
      <c r="I27" s="44">
        <v>2127</v>
      </c>
      <c r="J27" s="44">
        <v>1065</v>
      </c>
      <c r="K27" s="44">
        <v>1062</v>
      </c>
      <c r="L27" s="45"/>
      <c r="M27" s="44">
        <v>2896325</v>
      </c>
      <c r="N27" s="46">
        <v>0.95103415535204094</v>
      </c>
      <c r="O27" s="50">
        <v>279600</v>
      </c>
      <c r="P27" s="46">
        <v>1.2104363376251788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5866020</v>
      </c>
      <c r="C28" s="43">
        <v>5086457</v>
      </c>
      <c r="D28" s="43">
        <v>2557754</v>
      </c>
      <c r="E28" s="44">
        <v>2528703</v>
      </c>
      <c r="F28" s="49">
        <v>779382</v>
      </c>
      <c r="G28" s="44">
        <v>390839</v>
      </c>
      <c r="H28" s="44">
        <v>388543</v>
      </c>
      <c r="I28" s="44">
        <v>181</v>
      </c>
      <c r="J28" s="44">
        <v>89</v>
      </c>
      <c r="K28" s="44">
        <v>92</v>
      </c>
      <c r="L28" s="45"/>
      <c r="M28" s="44">
        <v>5257620</v>
      </c>
      <c r="N28" s="46">
        <v>0.96744477539266815</v>
      </c>
      <c r="O28" s="50">
        <v>752600</v>
      </c>
      <c r="P28" s="46">
        <v>1.035585968642041</v>
      </c>
      <c r="Q28" s="44">
        <v>1060</v>
      </c>
      <c r="R28" s="47">
        <v>0.17075471698113207</v>
      </c>
    </row>
    <row r="29" spans="1:18" x14ac:dyDescent="0.45">
      <c r="A29" s="48" t="s">
        <v>36</v>
      </c>
      <c r="B29" s="43">
        <v>11143150</v>
      </c>
      <c r="C29" s="43">
        <v>8712458</v>
      </c>
      <c r="D29" s="43">
        <v>4378420</v>
      </c>
      <c r="E29" s="44">
        <v>4334038</v>
      </c>
      <c r="F29" s="49">
        <v>2429967</v>
      </c>
      <c r="G29" s="44">
        <v>1219142</v>
      </c>
      <c r="H29" s="44">
        <v>1210825</v>
      </c>
      <c r="I29" s="44">
        <v>725</v>
      </c>
      <c r="J29" s="44">
        <v>338</v>
      </c>
      <c r="K29" s="44">
        <v>387</v>
      </c>
      <c r="L29" s="45"/>
      <c r="M29" s="44">
        <v>9779810</v>
      </c>
      <c r="N29" s="46">
        <v>0.89086168340693739</v>
      </c>
      <c r="O29" s="50">
        <v>2709600</v>
      </c>
      <c r="P29" s="46">
        <v>0.89679915854738712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2747095</v>
      </c>
      <c r="C30" s="43">
        <v>2475825</v>
      </c>
      <c r="D30" s="43">
        <v>1243945</v>
      </c>
      <c r="E30" s="44">
        <v>1231880</v>
      </c>
      <c r="F30" s="49">
        <v>270788</v>
      </c>
      <c r="G30" s="44">
        <v>136091</v>
      </c>
      <c r="H30" s="44">
        <v>134697</v>
      </c>
      <c r="I30" s="44">
        <v>482</v>
      </c>
      <c r="J30" s="44">
        <v>242</v>
      </c>
      <c r="K30" s="44">
        <v>240</v>
      </c>
      <c r="L30" s="45"/>
      <c r="M30" s="44">
        <v>2617015</v>
      </c>
      <c r="N30" s="46">
        <v>0.94604922019934923</v>
      </c>
      <c r="O30" s="50">
        <v>239400</v>
      </c>
      <c r="P30" s="46">
        <v>1.1311111111111112</v>
      </c>
      <c r="Q30" s="44">
        <v>780</v>
      </c>
      <c r="R30" s="47">
        <v>0.61794871794871797</v>
      </c>
    </row>
    <row r="31" spans="1:18" x14ac:dyDescent="0.45">
      <c r="A31" s="48" t="s">
        <v>38</v>
      </c>
      <c r="B31" s="43">
        <v>2163814</v>
      </c>
      <c r="C31" s="43">
        <v>1795235</v>
      </c>
      <c r="D31" s="43">
        <v>903111</v>
      </c>
      <c r="E31" s="44">
        <v>892124</v>
      </c>
      <c r="F31" s="49">
        <v>368485</v>
      </c>
      <c r="G31" s="44">
        <v>184629</v>
      </c>
      <c r="H31" s="44">
        <v>183856</v>
      </c>
      <c r="I31" s="44">
        <v>94</v>
      </c>
      <c r="J31" s="44">
        <v>47</v>
      </c>
      <c r="K31" s="44">
        <v>47</v>
      </c>
      <c r="L31" s="45"/>
      <c r="M31" s="44">
        <v>1886390</v>
      </c>
      <c r="N31" s="46">
        <v>0.95167754281988348</v>
      </c>
      <c r="O31" s="50">
        <v>348300</v>
      </c>
      <c r="P31" s="46">
        <v>1.0579529141544646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3735192</v>
      </c>
      <c r="C32" s="43">
        <v>3083848</v>
      </c>
      <c r="D32" s="43">
        <v>1549141</v>
      </c>
      <c r="E32" s="44">
        <v>1534707</v>
      </c>
      <c r="F32" s="49">
        <v>650847</v>
      </c>
      <c r="G32" s="44">
        <v>326710</v>
      </c>
      <c r="H32" s="44">
        <v>324137</v>
      </c>
      <c r="I32" s="44">
        <v>497</v>
      </c>
      <c r="J32" s="44">
        <v>254</v>
      </c>
      <c r="K32" s="44">
        <v>243</v>
      </c>
      <c r="L32" s="45"/>
      <c r="M32" s="44">
        <v>3306895</v>
      </c>
      <c r="N32" s="46">
        <v>0.93255092768291703</v>
      </c>
      <c r="O32" s="50">
        <v>704200</v>
      </c>
      <c r="P32" s="46">
        <v>0.92423601249644982</v>
      </c>
      <c r="Q32" s="44">
        <v>1060</v>
      </c>
      <c r="R32" s="47">
        <v>0.46886792452830189</v>
      </c>
    </row>
    <row r="33" spans="1:18" x14ac:dyDescent="0.45">
      <c r="A33" s="48" t="s">
        <v>40</v>
      </c>
      <c r="B33" s="43">
        <v>12851478</v>
      </c>
      <c r="C33" s="43">
        <v>9917823</v>
      </c>
      <c r="D33" s="43">
        <v>4981888</v>
      </c>
      <c r="E33" s="44">
        <v>4935935</v>
      </c>
      <c r="F33" s="49">
        <v>2869809</v>
      </c>
      <c r="G33" s="44">
        <v>1438989</v>
      </c>
      <c r="H33" s="44">
        <v>1430820</v>
      </c>
      <c r="I33" s="44">
        <v>63846</v>
      </c>
      <c r="J33" s="44">
        <v>32156</v>
      </c>
      <c r="K33" s="44">
        <v>31690</v>
      </c>
      <c r="L33" s="45"/>
      <c r="M33" s="44">
        <v>11304065</v>
      </c>
      <c r="N33" s="46">
        <v>0.87736783183748501</v>
      </c>
      <c r="O33" s="50">
        <v>3481300</v>
      </c>
      <c r="P33" s="46">
        <v>0.82434981185189438</v>
      </c>
      <c r="Q33" s="44">
        <v>72620</v>
      </c>
      <c r="R33" s="47">
        <v>0.87917928945194157</v>
      </c>
    </row>
    <row r="34" spans="1:18" x14ac:dyDescent="0.45">
      <c r="A34" s="48" t="s">
        <v>41</v>
      </c>
      <c r="B34" s="43">
        <v>8259234</v>
      </c>
      <c r="C34" s="43">
        <v>6873429</v>
      </c>
      <c r="D34" s="43">
        <v>3451533</v>
      </c>
      <c r="E34" s="44">
        <v>3421896</v>
      </c>
      <c r="F34" s="49">
        <v>1384690</v>
      </c>
      <c r="G34" s="44">
        <v>695602</v>
      </c>
      <c r="H34" s="44">
        <v>689088</v>
      </c>
      <c r="I34" s="44">
        <v>1115</v>
      </c>
      <c r="J34" s="44">
        <v>546</v>
      </c>
      <c r="K34" s="44">
        <v>569</v>
      </c>
      <c r="L34" s="45"/>
      <c r="M34" s="44">
        <v>7453035</v>
      </c>
      <c r="N34" s="46">
        <v>0.92223221815005563</v>
      </c>
      <c r="O34" s="50">
        <v>1135400</v>
      </c>
      <c r="P34" s="46">
        <v>1.2195613880570724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2029445</v>
      </c>
      <c r="C35" s="43">
        <v>1807366</v>
      </c>
      <c r="D35" s="43">
        <v>907545</v>
      </c>
      <c r="E35" s="44">
        <v>899821</v>
      </c>
      <c r="F35" s="49">
        <v>221885</v>
      </c>
      <c r="G35" s="44">
        <v>111216</v>
      </c>
      <c r="H35" s="44">
        <v>110669</v>
      </c>
      <c r="I35" s="44">
        <v>194</v>
      </c>
      <c r="J35" s="44">
        <v>93</v>
      </c>
      <c r="K35" s="44">
        <v>101</v>
      </c>
      <c r="L35" s="45"/>
      <c r="M35" s="44">
        <v>1953000</v>
      </c>
      <c r="N35" s="46">
        <v>0.92543061955965178</v>
      </c>
      <c r="O35" s="50">
        <v>127300</v>
      </c>
      <c r="P35" s="46">
        <v>1.7430086410054988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1381061</v>
      </c>
      <c r="C36" s="43">
        <v>1318894</v>
      </c>
      <c r="D36" s="43">
        <v>662124</v>
      </c>
      <c r="E36" s="44">
        <v>656770</v>
      </c>
      <c r="F36" s="49">
        <v>62092</v>
      </c>
      <c r="G36" s="44">
        <v>31131</v>
      </c>
      <c r="H36" s="44">
        <v>30961</v>
      </c>
      <c r="I36" s="44">
        <v>75</v>
      </c>
      <c r="J36" s="44">
        <v>39</v>
      </c>
      <c r="K36" s="44">
        <v>36</v>
      </c>
      <c r="L36" s="45"/>
      <c r="M36" s="44">
        <v>1396245</v>
      </c>
      <c r="N36" s="46">
        <v>0.94460069686910253</v>
      </c>
      <c r="O36" s="50">
        <v>48100</v>
      </c>
      <c r="P36" s="46">
        <v>1.2908939708939708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808006</v>
      </c>
      <c r="C37" s="43">
        <v>708200</v>
      </c>
      <c r="D37" s="43">
        <v>356367</v>
      </c>
      <c r="E37" s="44">
        <v>351833</v>
      </c>
      <c r="F37" s="49">
        <v>99743</v>
      </c>
      <c r="G37" s="44">
        <v>50078</v>
      </c>
      <c r="H37" s="44">
        <v>49665</v>
      </c>
      <c r="I37" s="44">
        <v>63</v>
      </c>
      <c r="J37" s="44">
        <v>30</v>
      </c>
      <c r="K37" s="44">
        <v>33</v>
      </c>
      <c r="L37" s="45"/>
      <c r="M37" s="44">
        <v>791960</v>
      </c>
      <c r="N37" s="46">
        <v>0.89423708268094348</v>
      </c>
      <c r="O37" s="50">
        <v>110800</v>
      </c>
      <c r="P37" s="46">
        <v>0.90020758122743683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1028191</v>
      </c>
      <c r="C38" s="43">
        <v>972776</v>
      </c>
      <c r="D38" s="43">
        <v>488701</v>
      </c>
      <c r="E38" s="44">
        <v>484075</v>
      </c>
      <c r="F38" s="49">
        <v>55305</v>
      </c>
      <c r="G38" s="44">
        <v>27733</v>
      </c>
      <c r="H38" s="44">
        <v>27572</v>
      </c>
      <c r="I38" s="44">
        <v>110</v>
      </c>
      <c r="J38" s="44">
        <v>52</v>
      </c>
      <c r="K38" s="44">
        <v>58</v>
      </c>
      <c r="L38" s="45"/>
      <c r="M38" s="44">
        <v>1034800</v>
      </c>
      <c r="N38" s="46">
        <v>0.94006184770003864</v>
      </c>
      <c r="O38" s="50">
        <v>47400</v>
      </c>
      <c r="P38" s="46">
        <v>1.1667721518987342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2728240</v>
      </c>
      <c r="C39" s="43">
        <v>2395416</v>
      </c>
      <c r="D39" s="43">
        <v>1204720</v>
      </c>
      <c r="E39" s="44">
        <v>1190696</v>
      </c>
      <c r="F39" s="49">
        <v>332515</v>
      </c>
      <c r="G39" s="44">
        <v>166924</v>
      </c>
      <c r="H39" s="44">
        <v>165591</v>
      </c>
      <c r="I39" s="44">
        <v>309</v>
      </c>
      <c r="J39" s="44">
        <v>154</v>
      </c>
      <c r="K39" s="44">
        <v>155</v>
      </c>
      <c r="L39" s="45"/>
      <c r="M39" s="44">
        <v>2707830</v>
      </c>
      <c r="N39" s="46">
        <v>0.88462569659099721</v>
      </c>
      <c r="O39" s="50">
        <v>385900</v>
      </c>
      <c r="P39" s="46">
        <v>0.86166105208603261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4105062</v>
      </c>
      <c r="C40" s="43">
        <v>3512201</v>
      </c>
      <c r="D40" s="43">
        <v>1764618</v>
      </c>
      <c r="E40" s="44">
        <v>1747583</v>
      </c>
      <c r="F40" s="49">
        <v>592745</v>
      </c>
      <c r="G40" s="44">
        <v>297514</v>
      </c>
      <c r="H40" s="44">
        <v>295231</v>
      </c>
      <c r="I40" s="44">
        <v>116</v>
      </c>
      <c r="J40" s="44">
        <v>57</v>
      </c>
      <c r="K40" s="44">
        <v>59</v>
      </c>
      <c r="L40" s="45"/>
      <c r="M40" s="44">
        <v>3827430</v>
      </c>
      <c r="N40" s="46">
        <v>0.91763951267560739</v>
      </c>
      <c r="O40" s="50">
        <v>616200</v>
      </c>
      <c r="P40" s="46">
        <v>0.96193605972086982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2015277</v>
      </c>
      <c r="C41" s="43">
        <v>1802868</v>
      </c>
      <c r="D41" s="43">
        <v>905829</v>
      </c>
      <c r="E41" s="44">
        <v>897039</v>
      </c>
      <c r="F41" s="49">
        <v>212355</v>
      </c>
      <c r="G41" s="44">
        <v>106657</v>
      </c>
      <c r="H41" s="44">
        <v>105698</v>
      </c>
      <c r="I41" s="44">
        <v>54</v>
      </c>
      <c r="J41" s="44">
        <v>30</v>
      </c>
      <c r="K41" s="44">
        <v>24</v>
      </c>
      <c r="L41" s="45"/>
      <c r="M41" s="44">
        <v>1955875</v>
      </c>
      <c r="N41" s="46">
        <v>0.92177056304722949</v>
      </c>
      <c r="O41" s="50">
        <v>210200</v>
      </c>
      <c r="P41" s="46">
        <v>1.0102521408182683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1085627</v>
      </c>
      <c r="C42" s="43">
        <v>933723</v>
      </c>
      <c r="D42" s="43">
        <v>469155</v>
      </c>
      <c r="E42" s="44">
        <v>464568</v>
      </c>
      <c r="F42" s="49">
        <v>151741</v>
      </c>
      <c r="G42" s="44">
        <v>76101</v>
      </c>
      <c r="H42" s="44">
        <v>75640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0.94124827999858873</v>
      </c>
      <c r="O42" s="50">
        <v>152900</v>
      </c>
      <c r="P42" s="46">
        <v>0.99241988227599742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1431759</v>
      </c>
      <c r="C43" s="43">
        <v>1319615</v>
      </c>
      <c r="D43" s="43">
        <v>663825</v>
      </c>
      <c r="E43" s="44">
        <v>655790</v>
      </c>
      <c r="F43" s="49">
        <v>111971</v>
      </c>
      <c r="G43" s="44">
        <v>56090</v>
      </c>
      <c r="H43" s="44">
        <v>55881</v>
      </c>
      <c r="I43" s="44">
        <v>173</v>
      </c>
      <c r="J43" s="44">
        <v>85</v>
      </c>
      <c r="K43" s="44">
        <v>88</v>
      </c>
      <c r="L43" s="45"/>
      <c r="M43" s="44">
        <v>1402310</v>
      </c>
      <c r="N43" s="46">
        <v>0.94102944427409063</v>
      </c>
      <c r="O43" s="50">
        <v>102300</v>
      </c>
      <c r="P43" s="46">
        <v>1.094535679374389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2035546</v>
      </c>
      <c r="C44" s="43">
        <v>1903159</v>
      </c>
      <c r="D44" s="43">
        <v>957164</v>
      </c>
      <c r="E44" s="44">
        <v>945995</v>
      </c>
      <c r="F44" s="49">
        <v>132331</v>
      </c>
      <c r="G44" s="44">
        <v>66437</v>
      </c>
      <c r="H44" s="44">
        <v>65894</v>
      </c>
      <c r="I44" s="44">
        <v>56</v>
      </c>
      <c r="J44" s="44">
        <v>26</v>
      </c>
      <c r="K44" s="44">
        <v>30</v>
      </c>
      <c r="L44" s="45"/>
      <c r="M44" s="44">
        <v>2019650</v>
      </c>
      <c r="N44" s="46">
        <v>0.94232119426633332</v>
      </c>
      <c r="O44" s="50">
        <v>128400</v>
      </c>
      <c r="P44" s="46">
        <v>1.0306152647975078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1028121</v>
      </c>
      <c r="C45" s="43">
        <v>969520</v>
      </c>
      <c r="D45" s="43">
        <v>488419</v>
      </c>
      <c r="E45" s="44">
        <v>481101</v>
      </c>
      <c r="F45" s="49">
        <v>58528</v>
      </c>
      <c r="G45" s="44">
        <v>29468</v>
      </c>
      <c r="H45" s="44">
        <v>29060</v>
      </c>
      <c r="I45" s="44">
        <v>73</v>
      </c>
      <c r="J45" s="44">
        <v>32</v>
      </c>
      <c r="K45" s="44">
        <v>41</v>
      </c>
      <c r="L45" s="45"/>
      <c r="M45" s="44">
        <v>1026195</v>
      </c>
      <c r="N45" s="46">
        <v>0.94477170518273812</v>
      </c>
      <c r="O45" s="50">
        <v>55600</v>
      </c>
      <c r="P45" s="46">
        <v>1.0526618705035971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7598233</v>
      </c>
      <c r="C46" s="43">
        <v>6621809</v>
      </c>
      <c r="D46" s="43">
        <v>3334284</v>
      </c>
      <c r="E46" s="44">
        <v>3287525</v>
      </c>
      <c r="F46" s="49">
        <v>976233</v>
      </c>
      <c r="G46" s="44">
        <v>492426</v>
      </c>
      <c r="H46" s="44">
        <v>483807</v>
      </c>
      <c r="I46" s="44">
        <v>191</v>
      </c>
      <c r="J46" s="44">
        <v>95</v>
      </c>
      <c r="K46" s="44">
        <v>96</v>
      </c>
      <c r="L46" s="45"/>
      <c r="M46" s="44">
        <v>6883630</v>
      </c>
      <c r="N46" s="46">
        <v>0.96196469014168395</v>
      </c>
      <c r="O46" s="50">
        <v>1044200</v>
      </c>
      <c r="P46" s="46">
        <v>0.93490997893123917</v>
      </c>
      <c r="Q46" s="44">
        <v>720</v>
      </c>
      <c r="R46" s="47">
        <v>0.26527777777777778</v>
      </c>
    </row>
    <row r="47" spans="1:18" x14ac:dyDescent="0.45">
      <c r="A47" s="48" t="s">
        <v>54</v>
      </c>
      <c r="B47" s="43">
        <v>1180501</v>
      </c>
      <c r="C47" s="43">
        <v>1097026</v>
      </c>
      <c r="D47" s="43">
        <v>551315</v>
      </c>
      <c r="E47" s="44">
        <v>545711</v>
      </c>
      <c r="F47" s="49">
        <v>83459</v>
      </c>
      <c r="G47" s="44">
        <v>42049</v>
      </c>
      <c r="H47" s="44">
        <v>41410</v>
      </c>
      <c r="I47" s="44">
        <v>16</v>
      </c>
      <c r="J47" s="44">
        <v>5</v>
      </c>
      <c r="K47" s="44">
        <v>11</v>
      </c>
      <c r="L47" s="45"/>
      <c r="M47" s="44">
        <v>1200105</v>
      </c>
      <c r="N47" s="46">
        <v>0.91410834885280867</v>
      </c>
      <c r="O47" s="50">
        <v>74400</v>
      </c>
      <c r="P47" s="46">
        <v>1.1217607526881721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2007910</v>
      </c>
      <c r="C48" s="43">
        <v>1723893</v>
      </c>
      <c r="D48" s="43">
        <v>867706</v>
      </c>
      <c r="E48" s="44">
        <v>856187</v>
      </c>
      <c r="F48" s="49">
        <v>283988</v>
      </c>
      <c r="G48" s="44">
        <v>142364</v>
      </c>
      <c r="H48" s="44">
        <v>141624</v>
      </c>
      <c r="I48" s="44">
        <v>29</v>
      </c>
      <c r="J48" s="44">
        <v>12</v>
      </c>
      <c r="K48" s="44">
        <v>17</v>
      </c>
      <c r="L48" s="45"/>
      <c r="M48" s="44">
        <v>1837650</v>
      </c>
      <c r="N48" s="46">
        <v>0.93809648191984329</v>
      </c>
      <c r="O48" s="50">
        <v>288800</v>
      </c>
      <c r="P48" s="46">
        <v>0.98333795013850411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2637713</v>
      </c>
      <c r="C49" s="43">
        <v>2269823</v>
      </c>
      <c r="D49" s="43">
        <v>1143045</v>
      </c>
      <c r="E49" s="44">
        <v>1126778</v>
      </c>
      <c r="F49" s="49">
        <v>367641</v>
      </c>
      <c r="G49" s="44">
        <v>184415</v>
      </c>
      <c r="H49" s="44">
        <v>183226</v>
      </c>
      <c r="I49" s="44">
        <v>249</v>
      </c>
      <c r="J49" s="44">
        <v>124</v>
      </c>
      <c r="K49" s="44">
        <v>125</v>
      </c>
      <c r="L49" s="45"/>
      <c r="M49" s="44">
        <v>2427555</v>
      </c>
      <c r="N49" s="46">
        <v>0.93502433518499062</v>
      </c>
      <c r="O49" s="50">
        <v>349700</v>
      </c>
      <c r="P49" s="46">
        <v>1.0513039748355733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1680405</v>
      </c>
      <c r="C50" s="43">
        <v>1544822</v>
      </c>
      <c r="D50" s="43">
        <v>777617</v>
      </c>
      <c r="E50" s="44">
        <v>767205</v>
      </c>
      <c r="F50" s="49">
        <v>135488</v>
      </c>
      <c r="G50" s="44">
        <v>67977</v>
      </c>
      <c r="H50" s="44">
        <v>67511</v>
      </c>
      <c r="I50" s="44">
        <v>95</v>
      </c>
      <c r="J50" s="44">
        <v>40</v>
      </c>
      <c r="K50" s="44">
        <v>55</v>
      </c>
      <c r="L50" s="45"/>
      <c r="M50" s="44">
        <v>1625925</v>
      </c>
      <c r="N50" s="46">
        <v>0.95011885542076047</v>
      </c>
      <c r="O50" s="50">
        <v>125500</v>
      </c>
      <c r="P50" s="46">
        <v>1.079585657370518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1593332</v>
      </c>
      <c r="C51" s="43">
        <v>1530472</v>
      </c>
      <c r="D51" s="43">
        <v>769883</v>
      </c>
      <c r="E51" s="44">
        <v>760589</v>
      </c>
      <c r="F51" s="49">
        <v>62833</v>
      </c>
      <c r="G51" s="44">
        <v>31527</v>
      </c>
      <c r="H51" s="44">
        <v>31306</v>
      </c>
      <c r="I51" s="44">
        <v>27</v>
      </c>
      <c r="J51" s="44">
        <v>10</v>
      </c>
      <c r="K51" s="44">
        <v>17</v>
      </c>
      <c r="L51" s="45"/>
      <c r="M51" s="44">
        <v>1610495</v>
      </c>
      <c r="N51" s="46">
        <v>0.95031155017556712</v>
      </c>
      <c r="O51" s="50">
        <v>55600</v>
      </c>
      <c r="P51" s="46">
        <v>1.130089928057554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2384149</v>
      </c>
      <c r="C52" s="43">
        <v>2185467</v>
      </c>
      <c r="D52" s="43">
        <v>1100148</v>
      </c>
      <c r="E52" s="44">
        <v>1085319</v>
      </c>
      <c r="F52" s="49">
        <v>198447</v>
      </c>
      <c r="G52" s="44">
        <v>99746</v>
      </c>
      <c r="H52" s="44">
        <v>98701</v>
      </c>
      <c r="I52" s="44">
        <v>235</v>
      </c>
      <c r="J52" s="44">
        <v>115</v>
      </c>
      <c r="K52" s="44">
        <v>120</v>
      </c>
      <c r="L52" s="45"/>
      <c r="M52" s="44">
        <v>2327210</v>
      </c>
      <c r="N52" s="46">
        <v>0.93909316305791057</v>
      </c>
      <c r="O52" s="50">
        <v>197100</v>
      </c>
      <c r="P52" s="46">
        <v>1.0068340943683409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1947438</v>
      </c>
      <c r="C53" s="43">
        <v>1668161</v>
      </c>
      <c r="D53" s="43">
        <v>840278</v>
      </c>
      <c r="E53" s="44">
        <v>827883</v>
      </c>
      <c r="F53" s="49">
        <v>278796</v>
      </c>
      <c r="G53" s="44">
        <v>140188</v>
      </c>
      <c r="H53" s="44">
        <v>138608</v>
      </c>
      <c r="I53" s="44">
        <v>481</v>
      </c>
      <c r="J53" s="44">
        <v>242</v>
      </c>
      <c r="K53" s="44">
        <v>239</v>
      </c>
      <c r="L53" s="45"/>
      <c r="M53" s="44">
        <v>1923925</v>
      </c>
      <c r="N53" s="46">
        <v>0.86706134594643758</v>
      </c>
      <c r="O53" s="50">
        <v>305500</v>
      </c>
      <c r="P53" s="46">
        <v>0.91258919803600658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DIGI-808455956-3579332</_dlc_DocId>
    <_dlc_DocIdUrl xmlns="89559dea-130d-4237-8e78-1ce7f44b9a24">
      <Url>https://digitalgojp.sharepoint.com/sites/digi_portal/_layouts/15/DocIdRedir.aspx?ID=DIGI-808455956-3579332</Url>
      <Description>DIGI-808455956-3579332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2022-04-19T04:06:27Z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e0518004-f480-436b-8d8b-e5531bbf2f92</vt:lpwstr>
  </property>
</Properties>
</file>